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amamy\Desktop\Lebanon across time\Finished Yearly Time Series With Indicators\"/>
    </mc:Choice>
  </mc:AlternateContent>
  <xr:revisionPtr revIDLastSave="0" documentId="13_ncr:1_{918622B8-3A3D-4069-A15F-6CA6DD04190A}" xr6:coauthVersionLast="47" xr6:coauthVersionMax="47" xr10:uidLastSave="{00000000-0000-0000-0000-000000000000}"/>
  <bookViews>
    <workbookView xWindow="-120" yWindow="-120" windowWidth="29040" windowHeight="15840" xr2:uid="{7F576D47-B7C0-46EC-AB0E-156A5B9E5FDF}"/>
  </bookViews>
  <sheets>
    <sheet name="39.Deposits Credits (2009-2022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4" i="1" l="1"/>
  <c r="D54" i="1"/>
  <c r="E54" i="1"/>
  <c r="F54" i="1"/>
  <c r="G54" i="1"/>
  <c r="H54" i="1"/>
  <c r="I54" i="1"/>
  <c r="J54" i="1"/>
  <c r="K54" i="1"/>
  <c r="L54" i="1"/>
  <c r="M54" i="1"/>
  <c r="N54" i="1"/>
  <c r="O54" i="1"/>
  <c r="C55" i="1"/>
  <c r="D55" i="1"/>
  <c r="E55" i="1"/>
  <c r="F55" i="1"/>
  <c r="G55" i="1"/>
  <c r="H55" i="1"/>
  <c r="I55" i="1"/>
  <c r="J55" i="1"/>
  <c r="K55" i="1"/>
  <c r="L55" i="1"/>
  <c r="M55" i="1"/>
  <c r="N55" i="1"/>
  <c r="O55" i="1"/>
  <c r="C56" i="1"/>
  <c r="D56" i="1"/>
  <c r="E56" i="1"/>
  <c r="F56" i="1"/>
  <c r="G56" i="1"/>
  <c r="H56" i="1"/>
  <c r="I56" i="1"/>
  <c r="J56" i="1"/>
  <c r="K56" i="1"/>
  <c r="L56" i="1"/>
  <c r="M56" i="1"/>
  <c r="N56" i="1"/>
  <c r="O56" i="1"/>
  <c r="C57" i="1"/>
  <c r="D57" i="1"/>
  <c r="E57" i="1"/>
  <c r="F57" i="1"/>
  <c r="G57" i="1"/>
  <c r="H57" i="1"/>
  <c r="I57" i="1"/>
  <c r="J57" i="1"/>
  <c r="K57" i="1"/>
  <c r="L57" i="1"/>
  <c r="M57" i="1"/>
  <c r="N57" i="1"/>
  <c r="O57" i="1"/>
  <c r="C58" i="1"/>
  <c r="D58" i="1"/>
  <c r="E58" i="1"/>
  <c r="F58" i="1"/>
  <c r="G58" i="1"/>
  <c r="H58" i="1"/>
  <c r="I58" i="1"/>
  <c r="J58" i="1"/>
  <c r="K58" i="1"/>
  <c r="L58" i="1"/>
  <c r="M58" i="1"/>
  <c r="N58" i="1"/>
  <c r="O58" i="1"/>
  <c r="B55" i="1"/>
  <c r="B56" i="1"/>
  <c r="B57" i="1"/>
  <c r="B58" i="1"/>
  <c r="B54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 s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B49" i="1"/>
  <c r="B50" i="1"/>
  <c r="P50" i="1" s="1"/>
  <c r="B51" i="1"/>
  <c r="B52" i="1"/>
  <c r="B48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C45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 s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B43" i="1"/>
  <c r="B44" i="1"/>
  <c r="B45" i="1"/>
  <c r="B46" i="1"/>
  <c r="B42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C39" i="1"/>
  <c r="D39" i="1"/>
  <c r="E39" i="1"/>
  <c r="F39" i="1"/>
  <c r="G39" i="1"/>
  <c r="H39" i="1"/>
  <c r="I39" i="1"/>
  <c r="J39" i="1"/>
  <c r="K39" i="1"/>
  <c r="L39" i="1"/>
  <c r="M39" i="1"/>
  <c r="N39" i="1"/>
  <c r="O39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B37" i="1"/>
  <c r="B38" i="1"/>
  <c r="B39" i="1"/>
  <c r="B40" i="1"/>
  <c r="P40" i="1" s="1"/>
  <c r="B36" i="1"/>
  <c r="P54" i="1"/>
  <c r="P43" i="1"/>
  <c r="O33" i="1"/>
  <c r="N33" i="1"/>
  <c r="M33" i="1"/>
  <c r="L33" i="1"/>
  <c r="K33" i="1"/>
  <c r="J33" i="1"/>
  <c r="I33" i="1"/>
  <c r="H33" i="1"/>
  <c r="E33" i="1"/>
  <c r="D33" i="1"/>
  <c r="C33" i="1"/>
  <c r="B33" i="1"/>
  <c r="P32" i="1"/>
  <c r="P31" i="1"/>
  <c r="P30" i="1"/>
  <c r="P29" i="1"/>
  <c r="P28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P25" i="1"/>
  <c r="P24" i="1"/>
  <c r="P23" i="1"/>
  <c r="P22" i="1"/>
  <c r="P21" i="1"/>
  <c r="O18" i="1"/>
  <c r="N18" i="1"/>
  <c r="M18" i="1"/>
  <c r="L18" i="1"/>
  <c r="K18" i="1"/>
  <c r="J18" i="1"/>
  <c r="I18" i="1"/>
  <c r="H18" i="1"/>
  <c r="G18" i="1"/>
  <c r="E18" i="1"/>
  <c r="D18" i="1"/>
  <c r="C18" i="1"/>
  <c r="B18" i="1"/>
  <c r="P17" i="1"/>
  <c r="P16" i="1"/>
  <c r="P15" i="1"/>
  <c r="P14" i="1"/>
  <c r="P13" i="1"/>
  <c r="P7" i="1"/>
  <c r="P8" i="1"/>
  <c r="P9" i="1"/>
  <c r="P10" i="1"/>
  <c r="P6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B11" i="1"/>
  <c r="P49" i="1" l="1"/>
  <c r="P52" i="1"/>
  <c r="P51" i="1"/>
  <c r="P46" i="1"/>
  <c r="P42" i="1"/>
  <c r="P36" i="1"/>
  <c r="P57" i="1"/>
  <c r="P56" i="1"/>
  <c r="P55" i="1"/>
  <c r="P58" i="1"/>
  <c r="P44" i="1"/>
  <c r="P37" i="1"/>
  <c r="P39" i="1"/>
  <c r="P38" i="1"/>
</calcChain>
</file>

<file path=xl/sharedStrings.xml><?xml version="1.0" encoding="utf-8"?>
<sst xmlns="http://schemas.openxmlformats.org/spreadsheetml/2006/main" count="60" uniqueCount="21">
  <si>
    <t>Year</t>
  </si>
  <si>
    <t>Indicators</t>
  </si>
  <si>
    <t>Table (Time Series &amp; Indicators) made by CAS</t>
  </si>
  <si>
    <t>Source: Association des Banques au Liban</t>
  </si>
  <si>
    <t>Regional Distribution of Banking Deposits By Value. End of Period. Per Cent</t>
  </si>
  <si>
    <t>Beirut &amp; Suburbs</t>
  </si>
  <si>
    <t>Mount-Lebanon</t>
  </si>
  <si>
    <t>Bekaa</t>
  </si>
  <si>
    <t>South Lebanon</t>
  </si>
  <si>
    <t>North Lebanon</t>
  </si>
  <si>
    <t>Total</t>
  </si>
  <si>
    <t>Regional Distribution of Banking Credits. End of Period. Per Cent</t>
  </si>
  <si>
    <t>Regional Distribution of Banking Credits By Value. End of Period. Per Cent</t>
  </si>
  <si>
    <t>Regional Distribution of Banking Deposits By Depositor. End of Period. Per Cent</t>
  </si>
  <si>
    <t>Regional Distribution of Banking Credits By Beneficiary. End of Period. Per Cent</t>
  </si>
  <si>
    <t>Average Deposit per Depositor by Region [Regional Deposit Share by Value (%)/Regional Depositor Share by Depositor (%)]</t>
  </si>
  <si>
    <t>Average Credit per Beneficiary by Region [Regional Credit Share by Value (%)/Regional Credit Share by Beneficiary (%)]</t>
  </si>
  <si>
    <t>Credit-to-Depositor Ratio by Region (People-Based) [Regional Credit Share by Beneficiary (%)/Regional Deposit Share by Depositor (%)]</t>
  </si>
  <si>
    <t>Credit-to-Deposit Ratio by Region (Value-Based) [Regional Credit Share by Value (%)/Regional Deposit Share by Value (%)]</t>
  </si>
  <si>
    <t>Change 2022/2008. %</t>
  </si>
  <si>
    <t>39 - Regional Distribution of Banking Deposits &amp; Credits. End of Period  (2009-2022)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</si>
</sst>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7"/>
      <name val="Times New Roman"/>
      <family val="1"/>
    </font>
    <font>
      <sz val="7"/>
      <name val="Times New Roman"/>
      <family val="1"/>
    </font>
    <font>
      <sz val="7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b/>
      <sz val="7"/>
      <color rgb="FF00B050"/>
      <name val="Times New Roman"/>
      <family val="1"/>
    </font>
    <font>
      <b/>
      <sz val="7"/>
      <color rgb="FFFF0000"/>
      <name val="Times New Roman"/>
      <family val="1"/>
    </font>
    <font>
      <i/>
      <sz val="8"/>
      <name val="Times New Roman"/>
      <family val="1"/>
    </font>
    <font>
      <i/>
      <sz val="7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horizontal="center" vertical="center" readingOrder="1"/>
    </xf>
    <xf numFmtId="0" fontId="4" fillId="0" borderId="1" xfId="0" applyFont="1" applyBorder="1" applyAlignment="1">
      <alignment horizontal="right" vertical="center" wrapText="1" readingOrder="1"/>
    </xf>
    <xf numFmtId="0" fontId="2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9" fontId="10" fillId="0" borderId="2" xfId="2" applyFont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horizontal="right" vertical="center" readingOrder="1"/>
    </xf>
    <xf numFmtId="0" fontId="8" fillId="0" borderId="0" xfId="0" applyFont="1" applyAlignment="1">
      <alignment horizontal="right" vertical="center" wrapText="1"/>
    </xf>
    <xf numFmtId="9" fontId="9" fillId="0" borderId="4" xfId="2" applyFont="1" applyBorder="1" applyAlignment="1">
      <alignment horizontal="right" vertical="center" wrapText="1"/>
    </xf>
    <xf numFmtId="9" fontId="10" fillId="0" borderId="4" xfId="2" applyFont="1" applyBorder="1" applyAlignment="1">
      <alignment horizontal="right" vertical="center" wrapText="1"/>
    </xf>
    <xf numFmtId="9" fontId="10" fillId="0" borderId="3" xfId="2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readingOrder="1"/>
    </xf>
    <xf numFmtId="9" fontId="9" fillId="0" borderId="3" xfId="2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9" fontId="10" fillId="0" borderId="1" xfId="2" applyFont="1" applyBorder="1" applyAlignment="1">
      <alignment horizontal="right" vertical="center" wrapText="1"/>
    </xf>
    <xf numFmtId="164" fontId="4" fillId="0" borderId="1" xfId="1" applyNumberFormat="1" applyFont="1" applyFill="1" applyBorder="1" applyAlignment="1">
      <alignment horizontal="right" vertical="center" wrapText="1"/>
    </xf>
    <xf numFmtId="0" fontId="8" fillId="0" borderId="2" xfId="0" applyFont="1" applyBorder="1" applyAlignment="1">
      <alignment vertical="center" wrapText="1"/>
    </xf>
    <xf numFmtId="164" fontId="5" fillId="0" borderId="2" xfId="1" applyNumberFormat="1" applyFont="1" applyFill="1" applyBorder="1" applyAlignment="1">
      <alignment horizontal="right" vertical="center" wrapText="1"/>
    </xf>
    <xf numFmtId="0" fontId="8" fillId="0" borderId="4" xfId="0" applyFont="1" applyBorder="1" applyAlignment="1">
      <alignment vertical="center" wrapText="1"/>
    </xf>
    <xf numFmtId="164" fontId="5" fillId="0" borderId="4" xfId="1" applyNumberFormat="1" applyFont="1" applyFill="1" applyBorder="1" applyAlignment="1">
      <alignment horizontal="right" vertical="center" wrapText="1"/>
    </xf>
    <xf numFmtId="0" fontId="8" fillId="0" borderId="3" xfId="0" applyFont="1" applyBorder="1" applyAlignment="1">
      <alignment vertical="center" wrapText="1"/>
    </xf>
    <xf numFmtId="164" fontId="5" fillId="0" borderId="3" xfId="1" applyNumberFormat="1" applyFont="1" applyFill="1" applyBorder="1" applyAlignment="1">
      <alignment horizontal="right" vertical="center" wrapText="1"/>
    </xf>
    <xf numFmtId="17" fontId="7" fillId="0" borderId="1" xfId="0" applyNumberFormat="1" applyFont="1" applyBorder="1" applyAlignment="1">
      <alignment horizontal="right" vertical="center" wrapText="1" readingOrder="1"/>
    </xf>
    <xf numFmtId="164" fontId="5" fillId="0" borderId="2" xfId="1" applyNumberFormat="1" applyFont="1" applyBorder="1" applyAlignment="1">
      <alignment horizontal="right" vertical="center" wrapText="1"/>
    </xf>
    <xf numFmtId="164" fontId="5" fillId="0" borderId="4" xfId="1" applyNumberFormat="1" applyFont="1" applyBorder="1" applyAlignment="1">
      <alignment horizontal="right" vertical="center" wrapText="1"/>
    </xf>
    <xf numFmtId="164" fontId="5" fillId="0" borderId="3" xfId="1" applyNumberFormat="1" applyFont="1" applyBorder="1" applyAlignment="1">
      <alignment horizontal="right" vertical="center" wrapText="1"/>
    </xf>
    <xf numFmtId="9" fontId="9" fillId="0" borderId="2" xfId="2" applyFont="1" applyBorder="1" applyAlignment="1">
      <alignment horizontal="right" vertical="center" wrapText="1"/>
    </xf>
    <xf numFmtId="0" fontId="8" fillId="0" borderId="5" xfId="0" applyFont="1" applyBorder="1" applyAlignment="1">
      <alignment vertical="center" wrapText="1"/>
    </xf>
    <xf numFmtId="0" fontId="12" fillId="0" borderId="0" xfId="0" applyFont="1" applyAlignment="1">
      <alignment horizontal="center" vertical="center" readingOrder="1"/>
    </xf>
    <xf numFmtId="0" fontId="2" fillId="0" borderId="0" xfId="0" applyFont="1" applyAlignment="1">
      <alignment horizontal="left" vertical="center" readingOrder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0613B-5D39-49F0-B3E3-59F4C1DF7010}">
  <dimension ref="A1:P73"/>
  <sheetViews>
    <sheetView tabSelected="1" zoomScale="120" zoomScaleNormal="120" workbookViewId="0">
      <pane ySplit="4" topLeftCell="A5" activePane="bottomLeft" state="frozen"/>
      <selection pane="bottomLeft" activeCell="A2" sqref="A2"/>
    </sheetView>
  </sheetViews>
  <sheetFormatPr defaultRowHeight="15" x14ac:dyDescent="0.25"/>
  <cols>
    <col min="1" max="1" width="56.7109375" style="10" customWidth="1"/>
    <col min="2" max="9" width="8.7109375" style="14" customWidth="1"/>
    <col min="10" max="15" width="8.7109375" style="11" customWidth="1"/>
    <col min="16" max="16" width="15.28515625" style="11" customWidth="1"/>
    <col min="17" max="16384" width="9.140625" style="12"/>
  </cols>
  <sheetData>
    <row r="1" spans="1:16" s="1" customFormat="1" ht="12.75" x14ac:dyDescent="0.25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9.9499999999999993" customHeight="1" thickBot="1" x14ac:dyDescent="0.3"/>
    <row r="3" spans="1:16" s="3" customFormat="1" ht="18.75" thickBot="1" x14ac:dyDescent="0.3">
      <c r="A3" s="7" t="s">
        <v>0</v>
      </c>
      <c r="B3" s="31">
        <v>40148</v>
      </c>
      <c r="C3" s="31">
        <v>40513</v>
      </c>
      <c r="D3" s="31">
        <v>40878</v>
      </c>
      <c r="E3" s="31">
        <v>41244</v>
      </c>
      <c r="F3" s="31">
        <v>41609</v>
      </c>
      <c r="G3" s="31">
        <v>41974</v>
      </c>
      <c r="H3" s="31">
        <v>42339</v>
      </c>
      <c r="I3" s="31">
        <v>42705</v>
      </c>
      <c r="J3" s="31">
        <v>43070</v>
      </c>
      <c r="K3" s="31">
        <v>43435</v>
      </c>
      <c r="L3" s="31">
        <v>43800</v>
      </c>
      <c r="M3" s="31">
        <v>44166</v>
      </c>
      <c r="N3" s="31">
        <v>44531</v>
      </c>
      <c r="O3" s="31">
        <v>44896</v>
      </c>
      <c r="P3" s="2" t="s">
        <v>19</v>
      </c>
    </row>
    <row r="4" spans="1:16" s="4" customFormat="1" ht="14.1" customHeight="1" thickBot="1" x14ac:dyDescent="0.3">
      <c r="A4" s="39" t="s">
        <v>11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1:16" s="4" customFormat="1" ht="14.1" customHeight="1" thickBot="1" x14ac:dyDescent="0.3">
      <c r="A5" s="40" t="s">
        <v>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" customFormat="1" ht="14.1" customHeight="1" x14ac:dyDescent="0.25">
      <c r="A6" s="25" t="s">
        <v>5</v>
      </c>
      <c r="B6" s="26">
        <v>68.95</v>
      </c>
      <c r="C6" s="26">
        <v>69.34</v>
      </c>
      <c r="D6" s="26">
        <v>69.040000000000006</v>
      </c>
      <c r="E6" s="26">
        <v>69.06</v>
      </c>
      <c r="F6" s="26">
        <v>69.69</v>
      </c>
      <c r="G6" s="26">
        <v>69.3</v>
      </c>
      <c r="H6" s="26">
        <v>68.98</v>
      </c>
      <c r="I6" s="26">
        <v>69.42</v>
      </c>
      <c r="J6" s="32">
        <v>68.39</v>
      </c>
      <c r="K6" s="32">
        <v>67.64</v>
      </c>
      <c r="L6" s="32">
        <v>66.06</v>
      </c>
      <c r="M6" s="32">
        <v>66.34</v>
      </c>
      <c r="N6" s="32">
        <v>66.33</v>
      </c>
      <c r="O6" s="32">
        <v>66.790000000000006</v>
      </c>
      <c r="P6" s="13">
        <f>(O6-B6)/B6</f>
        <v>-3.1327048585931785E-2</v>
      </c>
    </row>
    <row r="7" spans="1:16" s="4" customFormat="1" ht="14.1" customHeight="1" x14ac:dyDescent="0.25">
      <c r="A7" s="27" t="s">
        <v>6</v>
      </c>
      <c r="B7" s="28">
        <v>12.67</v>
      </c>
      <c r="C7" s="28">
        <v>12.79</v>
      </c>
      <c r="D7" s="28">
        <v>13.2</v>
      </c>
      <c r="E7" s="28">
        <v>13.41</v>
      </c>
      <c r="F7" s="28">
        <v>13.33</v>
      </c>
      <c r="G7" s="28">
        <v>13.63</v>
      </c>
      <c r="H7" s="28">
        <v>13.91</v>
      </c>
      <c r="I7" s="28">
        <v>13.8</v>
      </c>
      <c r="J7" s="33">
        <v>14.27</v>
      </c>
      <c r="K7" s="33">
        <v>14.62</v>
      </c>
      <c r="L7" s="33">
        <v>15.24</v>
      </c>
      <c r="M7" s="33">
        <v>15.14</v>
      </c>
      <c r="N7" s="33">
        <v>14.99</v>
      </c>
      <c r="O7" s="33">
        <v>14.52</v>
      </c>
      <c r="P7" s="17">
        <f t="shared" ref="P7:P10" si="0">(O7-B7)/B7</f>
        <v>0.14601420678768742</v>
      </c>
    </row>
    <row r="8" spans="1:16" s="4" customFormat="1" ht="14.1" customHeight="1" x14ac:dyDescent="0.25">
      <c r="A8" s="27" t="s">
        <v>7</v>
      </c>
      <c r="B8" s="28">
        <v>5.12</v>
      </c>
      <c r="C8" s="28">
        <v>5</v>
      </c>
      <c r="D8" s="28">
        <v>5.09</v>
      </c>
      <c r="E8" s="28">
        <v>5.03</v>
      </c>
      <c r="F8" s="28">
        <v>4.8499999999999996</v>
      </c>
      <c r="G8" s="28">
        <v>4.8499999999999996</v>
      </c>
      <c r="H8" s="28">
        <v>4.83</v>
      </c>
      <c r="I8" s="28">
        <v>4.6500000000000004</v>
      </c>
      <c r="J8" s="33">
        <v>4.71</v>
      </c>
      <c r="K8" s="33">
        <v>4.79</v>
      </c>
      <c r="L8" s="33">
        <v>5.03</v>
      </c>
      <c r="M8" s="33">
        <v>4.9000000000000004</v>
      </c>
      <c r="N8" s="33">
        <v>4.8899999999999997</v>
      </c>
      <c r="O8" s="33">
        <v>4.88</v>
      </c>
      <c r="P8" s="18">
        <f t="shared" si="0"/>
        <v>-4.6875000000000042E-2</v>
      </c>
    </row>
    <row r="9" spans="1:16" s="4" customFormat="1" ht="14.1" customHeight="1" x14ac:dyDescent="0.25">
      <c r="A9" s="27" t="s">
        <v>8</v>
      </c>
      <c r="B9" s="28">
        <v>7.06</v>
      </c>
      <c r="C9" s="28">
        <v>6.69</v>
      </c>
      <c r="D9" s="28">
        <v>6.57</v>
      </c>
      <c r="E9" s="28">
        <v>6.49</v>
      </c>
      <c r="F9" s="28">
        <v>6.36</v>
      </c>
      <c r="G9" s="28">
        <v>6.5</v>
      </c>
      <c r="H9" s="28">
        <v>6.55</v>
      </c>
      <c r="I9" s="28">
        <v>6.46</v>
      </c>
      <c r="J9" s="33">
        <v>6.74</v>
      </c>
      <c r="K9" s="33">
        <v>6.96</v>
      </c>
      <c r="L9" s="33">
        <v>7.31</v>
      </c>
      <c r="M9" s="33">
        <v>7.11</v>
      </c>
      <c r="N9" s="33">
        <v>7.15</v>
      </c>
      <c r="O9" s="33">
        <v>7.21</v>
      </c>
      <c r="P9" s="17">
        <f t="shared" si="0"/>
        <v>2.12464589235128E-2</v>
      </c>
    </row>
    <row r="10" spans="1:16" s="4" customFormat="1" ht="14.1" customHeight="1" thickBot="1" x14ac:dyDescent="0.3">
      <c r="A10" s="29" t="s">
        <v>9</v>
      </c>
      <c r="B10" s="30">
        <v>6.2</v>
      </c>
      <c r="C10" s="30">
        <v>6.18</v>
      </c>
      <c r="D10" s="30">
        <v>6.1</v>
      </c>
      <c r="E10" s="30">
        <v>6.01</v>
      </c>
      <c r="F10" s="30">
        <v>5.78</v>
      </c>
      <c r="G10" s="30">
        <v>5.72</v>
      </c>
      <c r="H10" s="30">
        <v>5.73</v>
      </c>
      <c r="I10" s="30">
        <v>5.67</v>
      </c>
      <c r="J10" s="34">
        <v>5.89</v>
      </c>
      <c r="K10" s="34">
        <v>5.99</v>
      </c>
      <c r="L10" s="34">
        <v>6.37</v>
      </c>
      <c r="M10" s="34">
        <v>6.51</v>
      </c>
      <c r="N10" s="34">
        <v>6.64</v>
      </c>
      <c r="O10" s="34">
        <v>6.6</v>
      </c>
      <c r="P10" s="21">
        <f t="shared" si="0"/>
        <v>6.4516129032257979E-2</v>
      </c>
    </row>
    <row r="11" spans="1:16" s="20" customFormat="1" ht="14.1" customHeight="1" thickBot="1" x14ac:dyDescent="0.3">
      <c r="A11" s="22" t="s">
        <v>10</v>
      </c>
      <c r="B11" s="24">
        <f>SUM(B6:B10)</f>
        <v>100.00000000000001</v>
      </c>
      <c r="C11" s="24">
        <f t="shared" ref="C11:O11" si="1">SUM(C6:C10)</f>
        <v>100</v>
      </c>
      <c r="D11" s="24">
        <f t="shared" si="1"/>
        <v>100</v>
      </c>
      <c r="E11" s="24">
        <f t="shared" si="1"/>
        <v>100</v>
      </c>
      <c r="F11" s="24">
        <f t="shared" si="1"/>
        <v>100.00999999999999</v>
      </c>
      <c r="G11" s="24">
        <f t="shared" si="1"/>
        <v>99.999999999999986</v>
      </c>
      <c r="H11" s="24">
        <f t="shared" si="1"/>
        <v>100</v>
      </c>
      <c r="I11" s="24">
        <f t="shared" si="1"/>
        <v>100</v>
      </c>
      <c r="J11" s="24">
        <f t="shared" si="1"/>
        <v>99.999999999999986</v>
      </c>
      <c r="K11" s="24">
        <f t="shared" si="1"/>
        <v>100</v>
      </c>
      <c r="L11" s="24">
        <f t="shared" si="1"/>
        <v>100.01</v>
      </c>
      <c r="M11" s="24">
        <f t="shared" si="1"/>
        <v>100.00000000000001</v>
      </c>
      <c r="N11" s="24">
        <f t="shared" si="1"/>
        <v>100</v>
      </c>
      <c r="O11" s="24">
        <f t="shared" si="1"/>
        <v>99.999999999999986</v>
      </c>
      <c r="P11" s="23"/>
    </row>
    <row r="12" spans="1:16" s="4" customFormat="1" ht="14.1" customHeight="1" thickBot="1" x14ac:dyDescent="0.3">
      <c r="A12" s="40" t="s">
        <v>13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</row>
    <row r="13" spans="1:16" s="4" customFormat="1" ht="14.1" customHeight="1" x14ac:dyDescent="0.25">
      <c r="A13" s="25" t="s">
        <v>5</v>
      </c>
      <c r="B13" s="26">
        <v>49.96</v>
      </c>
      <c r="C13" s="26">
        <v>49.52</v>
      </c>
      <c r="D13" s="26">
        <v>49.12</v>
      </c>
      <c r="E13" s="26">
        <v>48.01</v>
      </c>
      <c r="F13" s="26">
        <v>47.63</v>
      </c>
      <c r="G13" s="26">
        <v>48.45</v>
      </c>
      <c r="H13" s="26">
        <v>48.45</v>
      </c>
      <c r="I13" s="26">
        <v>47.97</v>
      </c>
      <c r="J13" s="32">
        <v>47.7</v>
      </c>
      <c r="K13" s="32">
        <v>47.08</v>
      </c>
      <c r="L13" s="32">
        <v>47.58</v>
      </c>
      <c r="M13" s="32">
        <v>48.52</v>
      </c>
      <c r="N13" s="32">
        <v>49.86</v>
      </c>
      <c r="O13" s="32">
        <v>50.73</v>
      </c>
      <c r="P13" s="35">
        <f>(O13-B13)/B13</f>
        <v>1.5412329863891032E-2</v>
      </c>
    </row>
    <row r="14" spans="1:16" s="4" customFormat="1" ht="14.1" customHeight="1" x14ac:dyDescent="0.25">
      <c r="A14" s="27" t="s">
        <v>6</v>
      </c>
      <c r="B14" s="28">
        <v>16.88</v>
      </c>
      <c r="C14" s="28">
        <v>17.25</v>
      </c>
      <c r="D14" s="28">
        <v>17.37</v>
      </c>
      <c r="E14" s="28">
        <v>17.559999999999999</v>
      </c>
      <c r="F14" s="28">
        <v>17.649999999999999</v>
      </c>
      <c r="G14" s="28">
        <v>18.27</v>
      </c>
      <c r="H14" s="28">
        <v>18.27</v>
      </c>
      <c r="I14" s="28">
        <v>18.72</v>
      </c>
      <c r="J14" s="33">
        <v>18.72</v>
      </c>
      <c r="K14" s="33">
        <v>18.690000000000001</v>
      </c>
      <c r="L14" s="33">
        <v>18.829999999999998</v>
      </c>
      <c r="M14" s="33">
        <v>19.010000000000002</v>
      </c>
      <c r="N14" s="33">
        <v>18.62</v>
      </c>
      <c r="O14" s="33">
        <v>17.97</v>
      </c>
      <c r="P14" s="17">
        <f t="shared" ref="P14:P17" si="2">(O14-B14)/B14</f>
        <v>6.4573459715639811E-2</v>
      </c>
    </row>
    <row r="15" spans="1:16" s="4" customFormat="1" ht="14.1" customHeight="1" x14ac:dyDescent="0.25">
      <c r="A15" s="27" t="s">
        <v>7</v>
      </c>
      <c r="B15" s="28">
        <v>7.79</v>
      </c>
      <c r="C15" s="28">
        <v>7.9</v>
      </c>
      <c r="D15" s="28">
        <v>7.93</v>
      </c>
      <c r="E15" s="28">
        <v>8.39</v>
      </c>
      <c r="F15" s="28">
        <v>8.49</v>
      </c>
      <c r="G15" s="28">
        <v>8.81</v>
      </c>
      <c r="H15" s="28">
        <v>8.81</v>
      </c>
      <c r="I15" s="28">
        <v>8.75</v>
      </c>
      <c r="J15" s="33">
        <v>8.83</v>
      </c>
      <c r="K15" s="33">
        <v>8.9700000000000006</v>
      </c>
      <c r="L15" s="33">
        <v>8.75</v>
      </c>
      <c r="M15" s="33">
        <v>8.58</v>
      </c>
      <c r="N15" s="33">
        <v>8.35</v>
      </c>
      <c r="O15" s="33">
        <v>8.1300000000000008</v>
      </c>
      <c r="P15" s="17">
        <f t="shared" si="2"/>
        <v>4.3645699614890981E-2</v>
      </c>
    </row>
    <row r="16" spans="1:16" s="4" customFormat="1" ht="14.1" customHeight="1" x14ac:dyDescent="0.25">
      <c r="A16" s="27" t="s">
        <v>8</v>
      </c>
      <c r="B16" s="28">
        <v>11.94</v>
      </c>
      <c r="C16" s="28">
        <v>11.77</v>
      </c>
      <c r="D16" s="28">
        <v>11.76</v>
      </c>
      <c r="E16" s="28">
        <v>11.7</v>
      </c>
      <c r="F16" s="28">
        <v>11.61</v>
      </c>
      <c r="G16" s="28">
        <v>12.28</v>
      </c>
      <c r="H16" s="28">
        <v>12.28</v>
      </c>
      <c r="I16" s="28">
        <v>12.47</v>
      </c>
      <c r="J16" s="33">
        <v>12.65</v>
      </c>
      <c r="K16" s="33">
        <v>12.92</v>
      </c>
      <c r="L16" s="33">
        <v>12.39</v>
      </c>
      <c r="M16" s="33">
        <v>11.68</v>
      </c>
      <c r="N16" s="33">
        <v>11.24</v>
      </c>
      <c r="O16" s="33">
        <v>11.06</v>
      </c>
      <c r="P16" s="18">
        <f t="shared" si="2"/>
        <v>-7.3701842546063573E-2</v>
      </c>
    </row>
    <row r="17" spans="1:16" s="4" customFormat="1" ht="14.1" customHeight="1" thickBot="1" x14ac:dyDescent="0.3">
      <c r="A17" s="29" t="s">
        <v>9</v>
      </c>
      <c r="B17" s="30">
        <v>13.43</v>
      </c>
      <c r="C17" s="30">
        <v>13.56</v>
      </c>
      <c r="D17" s="30">
        <v>13.82</v>
      </c>
      <c r="E17" s="30">
        <v>14.34</v>
      </c>
      <c r="F17" s="30">
        <v>14.62</v>
      </c>
      <c r="G17" s="30">
        <v>12.19</v>
      </c>
      <c r="H17" s="30">
        <v>12.19</v>
      </c>
      <c r="I17" s="30">
        <v>12.09</v>
      </c>
      <c r="J17" s="34">
        <v>12.1</v>
      </c>
      <c r="K17" s="34">
        <v>12.34</v>
      </c>
      <c r="L17" s="34">
        <v>12.45</v>
      </c>
      <c r="M17" s="34">
        <v>12.21</v>
      </c>
      <c r="N17" s="34">
        <v>11.93</v>
      </c>
      <c r="O17" s="34">
        <v>12.11</v>
      </c>
      <c r="P17" s="19">
        <f t="shared" si="2"/>
        <v>-9.8287416232315739E-2</v>
      </c>
    </row>
    <row r="18" spans="1:16" s="20" customFormat="1" ht="14.1" customHeight="1" thickBot="1" x14ac:dyDescent="0.3">
      <c r="A18" s="22" t="s">
        <v>10</v>
      </c>
      <c r="B18" s="24">
        <f>SUM(B13:B17)</f>
        <v>100</v>
      </c>
      <c r="C18" s="24">
        <f t="shared" ref="C18" si="3">SUM(C13:C17)</f>
        <v>100.00000000000001</v>
      </c>
      <c r="D18" s="24">
        <f t="shared" ref="D18" si="4">SUM(D13:D17)</f>
        <v>100</v>
      </c>
      <c r="E18" s="24">
        <f t="shared" ref="E18" si="5">SUM(E13:E17)</f>
        <v>100</v>
      </c>
      <c r="F18" s="24">
        <v>69.3</v>
      </c>
      <c r="G18" s="24">
        <f t="shared" ref="G18" si="6">SUM(G13:G17)</f>
        <v>100</v>
      </c>
      <c r="H18" s="24">
        <f t="shared" ref="H18" si="7">SUM(H13:H17)</f>
        <v>100</v>
      </c>
      <c r="I18" s="24">
        <f t="shared" ref="I18" si="8">SUM(I13:I17)</f>
        <v>100</v>
      </c>
      <c r="J18" s="24">
        <f t="shared" ref="J18" si="9">SUM(J13:J17)</f>
        <v>100</v>
      </c>
      <c r="K18" s="24">
        <f t="shared" ref="K18" si="10">SUM(K13:K17)</f>
        <v>100</v>
      </c>
      <c r="L18" s="24">
        <f t="shared" ref="L18" si="11">SUM(L13:L17)</f>
        <v>100</v>
      </c>
      <c r="M18" s="24">
        <f t="shared" ref="M18" si="12">SUM(M13:M17)</f>
        <v>100</v>
      </c>
      <c r="N18" s="24">
        <f t="shared" ref="N18" si="13">SUM(N13:N17)</f>
        <v>100</v>
      </c>
      <c r="O18" s="24">
        <f t="shared" ref="O18" si="14">SUM(O13:O17)</f>
        <v>99.999999999999986</v>
      </c>
      <c r="P18" s="23"/>
    </row>
    <row r="19" spans="1:16" s="4" customFormat="1" ht="14.1" customHeight="1" thickBot="1" x14ac:dyDescent="0.3">
      <c r="A19" s="39" t="s">
        <v>11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</row>
    <row r="20" spans="1:16" s="4" customFormat="1" ht="14.1" customHeight="1" thickBot="1" x14ac:dyDescent="0.3">
      <c r="A20" s="40" t="s">
        <v>12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</row>
    <row r="21" spans="1:16" s="4" customFormat="1" ht="14.1" customHeight="1" x14ac:dyDescent="0.25">
      <c r="A21" s="25" t="s">
        <v>5</v>
      </c>
      <c r="B21" s="26">
        <v>81.13</v>
      </c>
      <c r="C21" s="26">
        <v>80.56</v>
      </c>
      <c r="D21" s="26">
        <v>79.98</v>
      </c>
      <c r="E21" s="26">
        <v>79.37</v>
      </c>
      <c r="F21" s="26">
        <v>78.03</v>
      </c>
      <c r="G21" s="26">
        <v>76.930000000000007</v>
      </c>
      <c r="H21" s="26">
        <v>76.459999999999994</v>
      </c>
      <c r="I21" s="26">
        <v>75.650000000000006</v>
      </c>
      <c r="J21" s="32">
        <v>75.08</v>
      </c>
      <c r="K21" s="32">
        <v>74.73</v>
      </c>
      <c r="L21" s="32">
        <v>73.930000000000007</v>
      </c>
      <c r="M21" s="32">
        <v>73.5</v>
      </c>
      <c r="N21" s="32">
        <v>74.819999999999993</v>
      </c>
      <c r="O21" s="32">
        <v>77.12</v>
      </c>
      <c r="P21" s="13">
        <f>(O21-B21)/B21</f>
        <v>-4.9426845803032061E-2</v>
      </c>
    </row>
    <row r="22" spans="1:16" s="4" customFormat="1" ht="14.1" customHeight="1" x14ac:dyDescent="0.25">
      <c r="A22" s="27" t="s">
        <v>6</v>
      </c>
      <c r="B22" s="28">
        <v>8.11</v>
      </c>
      <c r="C22" s="28">
        <v>8.43</v>
      </c>
      <c r="D22" s="28">
        <v>8.9700000000000006</v>
      </c>
      <c r="E22" s="28">
        <v>9.5299999999999994</v>
      </c>
      <c r="F22" s="28">
        <v>10.77</v>
      </c>
      <c r="G22" s="28">
        <v>11.44</v>
      </c>
      <c r="H22" s="28">
        <v>11.83</v>
      </c>
      <c r="I22" s="28">
        <v>12.33</v>
      </c>
      <c r="J22" s="33">
        <v>12.7</v>
      </c>
      <c r="K22" s="33">
        <v>13.11</v>
      </c>
      <c r="L22" s="33">
        <v>13.56</v>
      </c>
      <c r="M22" s="33">
        <v>13.51</v>
      </c>
      <c r="N22" s="33">
        <v>13.25</v>
      </c>
      <c r="O22" s="33">
        <v>10.98</v>
      </c>
      <c r="P22" s="17">
        <f t="shared" ref="P22:P25" si="15">(O22-B22)/B22</f>
        <v>0.35388409371146745</v>
      </c>
    </row>
    <row r="23" spans="1:16" s="4" customFormat="1" ht="14.1" customHeight="1" x14ac:dyDescent="0.25">
      <c r="A23" s="27" t="s">
        <v>7</v>
      </c>
      <c r="B23" s="28">
        <v>3.12</v>
      </c>
      <c r="C23" s="28">
        <v>3.11</v>
      </c>
      <c r="D23" s="28">
        <v>2.98</v>
      </c>
      <c r="E23" s="28">
        <v>2.99</v>
      </c>
      <c r="F23" s="28">
        <v>2.98</v>
      </c>
      <c r="G23" s="28">
        <v>3.1</v>
      </c>
      <c r="H23" s="28">
        <v>3.06</v>
      </c>
      <c r="I23" s="28">
        <v>3.07</v>
      </c>
      <c r="J23" s="33">
        <v>3.15</v>
      </c>
      <c r="K23" s="33">
        <v>3.22</v>
      </c>
      <c r="L23" s="33">
        <v>3.34</v>
      </c>
      <c r="M23" s="33">
        <v>3.61</v>
      </c>
      <c r="N23" s="33">
        <v>3.22</v>
      </c>
      <c r="O23" s="33">
        <v>3.48</v>
      </c>
      <c r="P23" s="17">
        <f t="shared" si="15"/>
        <v>0.11538461538461534</v>
      </c>
    </row>
    <row r="24" spans="1:16" s="4" customFormat="1" ht="14.1" customHeight="1" x14ac:dyDescent="0.25">
      <c r="A24" s="27" t="s">
        <v>8</v>
      </c>
      <c r="B24" s="28">
        <v>3.85</v>
      </c>
      <c r="C24" s="28">
        <v>3.97</v>
      </c>
      <c r="D24" s="28">
        <v>4.12</v>
      </c>
      <c r="E24" s="28">
        <v>4.24</v>
      </c>
      <c r="F24" s="28">
        <v>4.3499999999999996</v>
      </c>
      <c r="G24" s="28">
        <v>4.47</v>
      </c>
      <c r="H24" s="28">
        <v>4.53</v>
      </c>
      <c r="I24" s="28">
        <v>4.6900000000000004</v>
      </c>
      <c r="J24" s="33">
        <v>4.71</v>
      </c>
      <c r="K24" s="33">
        <v>4.4800000000000004</v>
      </c>
      <c r="L24" s="33">
        <v>4.51</v>
      </c>
      <c r="M24" s="33">
        <v>4.5199999999999996</v>
      </c>
      <c r="N24" s="33">
        <v>3.98</v>
      </c>
      <c r="O24" s="33">
        <v>3.74</v>
      </c>
      <c r="P24" s="18">
        <f t="shared" si="15"/>
        <v>-2.8571428571428539E-2</v>
      </c>
    </row>
    <row r="25" spans="1:16" s="4" customFormat="1" ht="14.1" customHeight="1" thickBot="1" x14ac:dyDescent="0.3">
      <c r="A25" s="29" t="s">
        <v>9</v>
      </c>
      <c r="B25" s="30">
        <v>3.79</v>
      </c>
      <c r="C25" s="30">
        <v>3.92</v>
      </c>
      <c r="D25" s="30">
        <v>3.95</v>
      </c>
      <c r="E25" s="30">
        <v>3.87</v>
      </c>
      <c r="F25" s="30">
        <v>3.87</v>
      </c>
      <c r="G25" s="30">
        <v>4.0599999999999996</v>
      </c>
      <c r="H25" s="30">
        <v>4.12</v>
      </c>
      <c r="I25" s="30">
        <v>4.26</v>
      </c>
      <c r="J25" s="34">
        <v>4.37</v>
      </c>
      <c r="K25" s="34">
        <v>4.46</v>
      </c>
      <c r="L25" s="34">
        <v>4.6500000000000004</v>
      </c>
      <c r="M25" s="34">
        <v>4.8600000000000003</v>
      </c>
      <c r="N25" s="34">
        <v>4.72</v>
      </c>
      <c r="O25" s="34">
        <v>4.68</v>
      </c>
      <c r="P25" s="21">
        <f t="shared" si="15"/>
        <v>0.23482849604221628</v>
      </c>
    </row>
    <row r="26" spans="1:16" s="20" customFormat="1" ht="14.1" customHeight="1" thickBot="1" x14ac:dyDescent="0.3">
      <c r="A26" s="22" t="s">
        <v>10</v>
      </c>
      <c r="B26" s="24">
        <f>SUM(B21:B25)</f>
        <v>100</v>
      </c>
      <c r="C26" s="24">
        <f t="shared" ref="C26:O26" si="16">SUM(C21:C25)</f>
        <v>99.990000000000009</v>
      </c>
      <c r="D26" s="24">
        <f t="shared" si="16"/>
        <v>100.00000000000001</v>
      </c>
      <c r="E26" s="24">
        <f t="shared" si="16"/>
        <v>100</v>
      </c>
      <c r="F26" s="24">
        <f t="shared" si="16"/>
        <v>100</v>
      </c>
      <c r="G26" s="24">
        <f t="shared" si="16"/>
        <v>100</v>
      </c>
      <c r="H26" s="24">
        <f t="shared" si="16"/>
        <v>100</v>
      </c>
      <c r="I26" s="24">
        <f t="shared" si="16"/>
        <v>100</v>
      </c>
      <c r="J26" s="24">
        <f t="shared" si="16"/>
        <v>100.01</v>
      </c>
      <c r="K26" s="24">
        <f t="shared" si="16"/>
        <v>100</v>
      </c>
      <c r="L26" s="24">
        <f t="shared" si="16"/>
        <v>99.990000000000023</v>
      </c>
      <c r="M26" s="24">
        <f t="shared" si="16"/>
        <v>100</v>
      </c>
      <c r="N26" s="24">
        <f t="shared" si="16"/>
        <v>99.99</v>
      </c>
      <c r="O26" s="24">
        <f t="shared" si="16"/>
        <v>100</v>
      </c>
      <c r="P26" s="23"/>
    </row>
    <row r="27" spans="1:16" s="4" customFormat="1" ht="14.1" customHeight="1" thickBot="1" x14ac:dyDescent="0.3">
      <c r="A27" s="40" t="s">
        <v>14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</row>
    <row r="28" spans="1:16" s="4" customFormat="1" ht="14.1" customHeight="1" x14ac:dyDescent="0.25">
      <c r="A28" s="25" t="s">
        <v>5</v>
      </c>
      <c r="B28" s="26">
        <v>57.68</v>
      </c>
      <c r="C28" s="26">
        <v>56.42</v>
      </c>
      <c r="D28" s="26">
        <v>56.07</v>
      </c>
      <c r="E28" s="26">
        <v>54.55</v>
      </c>
      <c r="F28" s="26">
        <v>53.32</v>
      </c>
      <c r="G28" s="26">
        <v>54.77</v>
      </c>
      <c r="H28" s="26">
        <v>54.71</v>
      </c>
      <c r="I28" s="26">
        <v>54.23</v>
      </c>
      <c r="J28" s="32">
        <v>53.24</v>
      </c>
      <c r="K28" s="32">
        <v>52.22</v>
      </c>
      <c r="L28" s="32">
        <v>52.85</v>
      </c>
      <c r="M28" s="32">
        <v>54.17</v>
      </c>
      <c r="N28" s="32">
        <v>55.09</v>
      </c>
      <c r="O28" s="32">
        <v>55.91</v>
      </c>
      <c r="P28" s="13">
        <f>(O28-B28)/B28</f>
        <v>-3.0686546463245548E-2</v>
      </c>
    </row>
    <row r="29" spans="1:16" s="4" customFormat="1" ht="14.1" customHeight="1" x14ac:dyDescent="0.25">
      <c r="A29" s="27" t="s">
        <v>6</v>
      </c>
      <c r="B29" s="28">
        <v>15.25</v>
      </c>
      <c r="C29" s="28">
        <v>15.84</v>
      </c>
      <c r="D29" s="28">
        <v>15.84</v>
      </c>
      <c r="E29" s="28">
        <v>16.29</v>
      </c>
      <c r="F29" s="28">
        <v>16.68</v>
      </c>
      <c r="G29" s="28">
        <v>17.489999999999998</v>
      </c>
      <c r="H29" s="28">
        <v>17.57</v>
      </c>
      <c r="I29" s="28">
        <v>18.04</v>
      </c>
      <c r="J29" s="33">
        <v>18.53</v>
      </c>
      <c r="K29" s="33">
        <v>18.440000000000001</v>
      </c>
      <c r="L29" s="33">
        <v>18.39</v>
      </c>
      <c r="M29" s="33">
        <v>17.96</v>
      </c>
      <c r="N29" s="33">
        <v>17.78</v>
      </c>
      <c r="O29" s="33">
        <v>16.579999999999998</v>
      </c>
      <c r="P29" s="17">
        <f t="shared" ref="P29:P32" si="17">(O29-B29)/B29</f>
        <v>8.721311475409825E-2</v>
      </c>
    </row>
    <row r="30" spans="1:16" s="4" customFormat="1" ht="14.1" customHeight="1" x14ac:dyDescent="0.25">
      <c r="A30" s="27" t="s">
        <v>7</v>
      </c>
      <c r="B30" s="28">
        <v>6.37</v>
      </c>
      <c r="C30" s="28">
        <v>6.31</v>
      </c>
      <c r="D30" s="28">
        <v>6.41</v>
      </c>
      <c r="E30" s="28">
        <v>6.68</v>
      </c>
      <c r="F30" s="28">
        <v>6.77</v>
      </c>
      <c r="G30" s="28">
        <v>7.21</v>
      </c>
      <c r="H30" s="28">
        <v>7.06</v>
      </c>
      <c r="I30" s="28">
        <v>7.12</v>
      </c>
      <c r="J30" s="33">
        <v>7.39</v>
      </c>
      <c r="K30" s="33">
        <v>7.52</v>
      </c>
      <c r="L30" s="33">
        <v>7.31</v>
      </c>
      <c r="M30" s="33">
        <v>7.08</v>
      </c>
      <c r="N30" s="33">
        <v>7.28</v>
      </c>
      <c r="O30" s="33">
        <v>7.17</v>
      </c>
      <c r="P30" s="17">
        <f t="shared" si="17"/>
        <v>0.12558869701726841</v>
      </c>
    </row>
    <row r="31" spans="1:16" s="4" customFormat="1" ht="14.1" customHeight="1" x14ac:dyDescent="0.25">
      <c r="A31" s="27" t="s">
        <v>8</v>
      </c>
      <c r="B31" s="28">
        <v>8.2899999999999991</v>
      </c>
      <c r="C31" s="28">
        <v>8.43</v>
      </c>
      <c r="D31" s="28">
        <v>8.58</v>
      </c>
      <c r="E31" s="28">
        <v>8.8800000000000008</v>
      </c>
      <c r="F31" s="28">
        <v>8.83</v>
      </c>
      <c r="G31" s="28">
        <v>9.7899999999999991</v>
      </c>
      <c r="H31" s="28">
        <v>9.8699999999999992</v>
      </c>
      <c r="I31" s="28">
        <v>9.93</v>
      </c>
      <c r="J31" s="33">
        <v>10.1</v>
      </c>
      <c r="K31" s="33">
        <v>10.34</v>
      </c>
      <c r="L31" s="33">
        <v>10.14</v>
      </c>
      <c r="M31" s="33">
        <v>9.57</v>
      </c>
      <c r="N31" s="33">
        <v>8.6300000000000008</v>
      </c>
      <c r="O31" s="33">
        <v>8.57</v>
      </c>
      <c r="P31" s="17">
        <f t="shared" si="17"/>
        <v>3.3775633293124385E-2</v>
      </c>
    </row>
    <row r="32" spans="1:16" s="4" customFormat="1" ht="14.1" customHeight="1" thickBot="1" x14ac:dyDescent="0.3">
      <c r="A32" s="29" t="s">
        <v>9</v>
      </c>
      <c r="B32" s="30">
        <v>12.41</v>
      </c>
      <c r="C32" s="30">
        <v>13</v>
      </c>
      <c r="D32" s="30">
        <v>13.1</v>
      </c>
      <c r="E32" s="30">
        <v>13.6</v>
      </c>
      <c r="F32" s="30">
        <v>14.42</v>
      </c>
      <c r="G32" s="30">
        <v>10.74</v>
      </c>
      <c r="H32" s="30">
        <v>10.79</v>
      </c>
      <c r="I32" s="30">
        <v>10.68</v>
      </c>
      <c r="J32" s="34">
        <v>10.74</v>
      </c>
      <c r="K32" s="34">
        <v>11.48</v>
      </c>
      <c r="L32" s="34">
        <v>11.31</v>
      </c>
      <c r="M32" s="34">
        <v>11.22</v>
      </c>
      <c r="N32" s="34">
        <v>11.22</v>
      </c>
      <c r="O32" s="34">
        <v>11.77</v>
      </c>
      <c r="P32" s="19">
        <f t="shared" si="17"/>
        <v>-5.1571313456889652E-2</v>
      </c>
    </row>
    <row r="33" spans="1:16" s="20" customFormat="1" ht="14.1" customHeight="1" thickBot="1" x14ac:dyDescent="0.3">
      <c r="A33" s="22" t="s">
        <v>10</v>
      </c>
      <c r="B33" s="24">
        <f>SUM(B28:B32)</f>
        <v>100</v>
      </c>
      <c r="C33" s="24">
        <f t="shared" ref="C33:E33" si="18">SUM(C28:C32)</f>
        <v>100</v>
      </c>
      <c r="D33" s="24">
        <f t="shared" si="18"/>
        <v>99.999999999999986</v>
      </c>
      <c r="E33" s="24">
        <f t="shared" si="18"/>
        <v>100</v>
      </c>
      <c r="F33" s="24">
        <v>69.3</v>
      </c>
      <c r="G33" s="24">
        <v>76.459999999999994</v>
      </c>
      <c r="H33" s="24">
        <f t="shared" ref="H33:O33" si="19">SUM(H28:H32)</f>
        <v>100</v>
      </c>
      <c r="I33" s="24">
        <f t="shared" si="19"/>
        <v>100</v>
      </c>
      <c r="J33" s="24">
        <f t="shared" si="19"/>
        <v>100</v>
      </c>
      <c r="K33" s="24">
        <f t="shared" si="19"/>
        <v>100</v>
      </c>
      <c r="L33" s="24">
        <f t="shared" si="19"/>
        <v>100.00000000000001</v>
      </c>
      <c r="M33" s="24">
        <f t="shared" si="19"/>
        <v>100</v>
      </c>
      <c r="N33" s="24">
        <f t="shared" si="19"/>
        <v>100</v>
      </c>
      <c r="O33" s="24">
        <f t="shared" si="19"/>
        <v>99.999999999999986</v>
      </c>
      <c r="P33" s="23"/>
    </row>
    <row r="34" spans="1:16" s="4" customFormat="1" ht="14.1" customHeight="1" thickBot="1" x14ac:dyDescent="0.3">
      <c r="A34" s="39" t="s">
        <v>1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</row>
    <row r="35" spans="1:16" s="37" customFormat="1" ht="12" thickBot="1" x14ac:dyDescent="0.3">
      <c r="A35" s="40" t="s">
        <v>15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</row>
    <row r="36" spans="1:16" s="4" customFormat="1" ht="11.25" x14ac:dyDescent="0.25">
      <c r="A36" s="36" t="s">
        <v>5</v>
      </c>
      <c r="B36" s="26">
        <f>B6/B13</f>
        <v>1.3801040832666134</v>
      </c>
      <c r="C36" s="26">
        <f t="shared" ref="C36:O36" si="20">C6/C13</f>
        <v>1.4002423263327948</v>
      </c>
      <c r="D36" s="26">
        <f t="shared" si="20"/>
        <v>1.4055374592833878</v>
      </c>
      <c r="E36" s="26">
        <f t="shared" si="20"/>
        <v>1.4384503228494065</v>
      </c>
      <c r="F36" s="26">
        <f t="shared" si="20"/>
        <v>1.4631534747008186</v>
      </c>
      <c r="G36" s="26">
        <f t="shared" si="20"/>
        <v>1.4303405572755417</v>
      </c>
      <c r="H36" s="26">
        <f t="shared" si="20"/>
        <v>1.4237358101135191</v>
      </c>
      <c r="I36" s="26">
        <f t="shared" si="20"/>
        <v>1.4471544715447155</v>
      </c>
      <c r="J36" s="26">
        <f t="shared" si="20"/>
        <v>1.4337526205450732</v>
      </c>
      <c r="K36" s="26">
        <f t="shared" si="20"/>
        <v>1.4367034834324555</v>
      </c>
      <c r="L36" s="26">
        <f t="shared" si="20"/>
        <v>1.3883984867591426</v>
      </c>
      <c r="M36" s="26">
        <f t="shared" si="20"/>
        <v>1.3672712283594395</v>
      </c>
      <c r="N36" s="26">
        <f t="shared" si="20"/>
        <v>1.3303249097472925</v>
      </c>
      <c r="O36" s="26">
        <f t="shared" si="20"/>
        <v>1.3165779617583286</v>
      </c>
      <c r="P36" s="13">
        <f t="shared" ref="P36:P40" si="21">(O36-B36)/B36</f>
        <v>-4.6029949681710015E-2</v>
      </c>
    </row>
    <row r="37" spans="1:16" s="4" customFormat="1" ht="14.1" customHeight="1" x14ac:dyDescent="0.25">
      <c r="A37" s="27" t="s">
        <v>6</v>
      </c>
      <c r="B37" s="28">
        <f t="shared" ref="B37:O40" si="22">B7/B14</f>
        <v>0.75059241706161139</v>
      </c>
      <c r="C37" s="28">
        <f t="shared" si="22"/>
        <v>0.74144927536231875</v>
      </c>
      <c r="D37" s="28">
        <f t="shared" si="22"/>
        <v>0.75993091537132984</v>
      </c>
      <c r="E37" s="28">
        <f t="shared" si="22"/>
        <v>0.76366742596810944</v>
      </c>
      <c r="F37" s="28">
        <f t="shared" si="22"/>
        <v>0.75524079320113324</v>
      </c>
      <c r="G37" s="28">
        <f t="shared" si="22"/>
        <v>0.74603174603174605</v>
      </c>
      <c r="H37" s="28">
        <f t="shared" si="22"/>
        <v>0.76135741652983036</v>
      </c>
      <c r="I37" s="28">
        <f t="shared" si="22"/>
        <v>0.73717948717948723</v>
      </c>
      <c r="J37" s="28">
        <f t="shared" si="22"/>
        <v>0.76228632478632485</v>
      </c>
      <c r="K37" s="28">
        <f t="shared" si="22"/>
        <v>0.78223649010165852</v>
      </c>
      <c r="L37" s="28">
        <f t="shared" si="22"/>
        <v>0.8093467870419544</v>
      </c>
      <c r="M37" s="28">
        <f t="shared" si="22"/>
        <v>0.79642293529721198</v>
      </c>
      <c r="N37" s="28">
        <f t="shared" si="22"/>
        <v>0.80504833512352303</v>
      </c>
      <c r="O37" s="28">
        <f t="shared" si="22"/>
        <v>0.80801335559265441</v>
      </c>
      <c r="P37" s="17">
        <f t="shared" si="21"/>
        <v>7.6500824183425895E-2</v>
      </c>
    </row>
    <row r="38" spans="1:16" s="4" customFormat="1" ht="14.1" customHeight="1" x14ac:dyDescent="0.25">
      <c r="A38" s="27" t="s">
        <v>7</v>
      </c>
      <c r="B38" s="28">
        <f t="shared" si="22"/>
        <v>0.65725288831835693</v>
      </c>
      <c r="C38" s="28">
        <f t="shared" si="22"/>
        <v>0.63291139240506322</v>
      </c>
      <c r="D38" s="28">
        <f t="shared" si="22"/>
        <v>0.64186633039092056</v>
      </c>
      <c r="E38" s="28">
        <f t="shared" si="22"/>
        <v>0.59952324195470796</v>
      </c>
      <c r="F38" s="28">
        <f t="shared" si="22"/>
        <v>0.57126030624263835</v>
      </c>
      <c r="G38" s="28">
        <f t="shared" si="22"/>
        <v>0.55051078320090796</v>
      </c>
      <c r="H38" s="28">
        <f t="shared" si="22"/>
        <v>0.54824063564131664</v>
      </c>
      <c r="I38" s="28">
        <f t="shared" si="22"/>
        <v>0.53142857142857147</v>
      </c>
      <c r="J38" s="28">
        <f t="shared" si="22"/>
        <v>0.53340883352208379</v>
      </c>
      <c r="K38" s="28">
        <f t="shared" si="22"/>
        <v>0.53400222965440358</v>
      </c>
      <c r="L38" s="28">
        <f t="shared" si="22"/>
        <v>0.57485714285714284</v>
      </c>
      <c r="M38" s="28">
        <f t="shared" si="22"/>
        <v>0.57109557109557119</v>
      </c>
      <c r="N38" s="28">
        <f t="shared" si="22"/>
        <v>0.58562874251496999</v>
      </c>
      <c r="O38" s="28">
        <f t="shared" si="22"/>
        <v>0.60024600246002457</v>
      </c>
      <c r="P38" s="18">
        <f t="shared" si="21"/>
        <v>-8.6735086100861142E-2</v>
      </c>
    </row>
    <row r="39" spans="1:16" s="4" customFormat="1" ht="14.1" customHeight="1" x14ac:dyDescent="0.25">
      <c r="A39" s="27" t="s">
        <v>8</v>
      </c>
      <c r="B39" s="28">
        <f t="shared" si="22"/>
        <v>0.59128978224455608</v>
      </c>
      <c r="C39" s="28">
        <f t="shared" si="22"/>
        <v>0.56839422259983008</v>
      </c>
      <c r="D39" s="28">
        <f t="shared" si="22"/>
        <v>0.55867346938775508</v>
      </c>
      <c r="E39" s="28">
        <f t="shared" si="22"/>
        <v>0.55470085470085473</v>
      </c>
      <c r="F39" s="28">
        <f t="shared" si="22"/>
        <v>0.54780361757105944</v>
      </c>
      <c r="G39" s="28">
        <f t="shared" si="22"/>
        <v>0.52931596091205213</v>
      </c>
      <c r="H39" s="28">
        <f t="shared" si="22"/>
        <v>0.53338762214983715</v>
      </c>
      <c r="I39" s="28">
        <f t="shared" si="22"/>
        <v>0.51804330392943065</v>
      </c>
      <c r="J39" s="28">
        <f t="shared" si="22"/>
        <v>0.53280632411067197</v>
      </c>
      <c r="K39" s="28">
        <f t="shared" si="22"/>
        <v>0.53869969040247678</v>
      </c>
      <c r="L39" s="28">
        <f t="shared" si="22"/>
        <v>0.58999192897497976</v>
      </c>
      <c r="M39" s="28">
        <f t="shared" si="22"/>
        <v>0.60873287671232879</v>
      </c>
      <c r="N39" s="28">
        <f t="shared" si="22"/>
        <v>0.63612099644128117</v>
      </c>
      <c r="O39" s="28">
        <f t="shared" si="22"/>
        <v>0.65189873417721511</v>
      </c>
      <c r="P39" s="17">
        <f t="shared" si="21"/>
        <v>0.10250295836769814</v>
      </c>
    </row>
    <row r="40" spans="1:16" s="4" customFormat="1" ht="14.1" customHeight="1" thickBot="1" x14ac:dyDescent="0.3">
      <c r="A40" s="29" t="s">
        <v>9</v>
      </c>
      <c r="B40" s="30">
        <f t="shared" si="22"/>
        <v>0.46165301563663441</v>
      </c>
      <c r="C40" s="30">
        <f t="shared" si="22"/>
        <v>0.45575221238938052</v>
      </c>
      <c r="D40" s="30">
        <f t="shared" si="22"/>
        <v>0.44138929088277856</v>
      </c>
      <c r="E40" s="30">
        <f t="shared" si="22"/>
        <v>0.4191073919107392</v>
      </c>
      <c r="F40" s="30">
        <f t="shared" si="22"/>
        <v>0.39534883720930236</v>
      </c>
      <c r="G40" s="30">
        <f t="shared" si="22"/>
        <v>0.46923707957342081</v>
      </c>
      <c r="H40" s="30">
        <f t="shared" si="22"/>
        <v>0.47005742411812967</v>
      </c>
      <c r="I40" s="30">
        <f t="shared" si="22"/>
        <v>0.46898263027295284</v>
      </c>
      <c r="J40" s="30">
        <f t="shared" si="22"/>
        <v>0.48677685950413224</v>
      </c>
      <c r="K40" s="30">
        <f t="shared" si="22"/>
        <v>0.48541329011345219</v>
      </c>
      <c r="L40" s="30">
        <f t="shared" si="22"/>
        <v>0.51164658634538152</v>
      </c>
      <c r="M40" s="30">
        <f t="shared" si="22"/>
        <v>0.53316953316953308</v>
      </c>
      <c r="N40" s="30">
        <f t="shared" si="22"/>
        <v>0.55658005029337798</v>
      </c>
      <c r="O40" s="30">
        <f t="shared" si="22"/>
        <v>0.54500412881915772</v>
      </c>
      <c r="P40" s="21">
        <f t="shared" si="21"/>
        <v>0.18054926613569161</v>
      </c>
    </row>
    <row r="41" spans="1:16" s="37" customFormat="1" ht="12" thickBot="1" x14ac:dyDescent="0.3">
      <c r="A41" s="40" t="s">
        <v>16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</row>
    <row r="42" spans="1:16" s="4" customFormat="1" ht="11.25" x14ac:dyDescent="0.25">
      <c r="A42" s="36" t="s">
        <v>5</v>
      </c>
      <c r="B42" s="26">
        <f>B21/B28</f>
        <v>1.4065533980582523</v>
      </c>
      <c r="C42" s="26">
        <f t="shared" ref="C42:O42" si="23">C21/C28</f>
        <v>1.4278624601205245</v>
      </c>
      <c r="D42" s="26">
        <f t="shared" si="23"/>
        <v>1.4264312466559659</v>
      </c>
      <c r="E42" s="26">
        <f t="shared" si="23"/>
        <v>1.4549954170485795</v>
      </c>
      <c r="F42" s="26">
        <f t="shared" si="23"/>
        <v>1.4634283570892723</v>
      </c>
      <c r="G42" s="26">
        <f t="shared" si="23"/>
        <v>1.4046010589738909</v>
      </c>
      <c r="H42" s="26">
        <f t="shared" si="23"/>
        <v>1.3975507219886674</v>
      </c>
      <c r="I42" s="26">
        <f t="shared" si="23"/>
        <v>1.3949843260188091</v>
      </c>
      <c r="J42" s="26">
        <f t="shared" si="23"/>
        <v>1.4102178812922614</v>
      </c>
      <c r="K42" s="26">
        <f t="shared" si="23"/>
        <v>1.4310608962083493</v>
      </c>
      <c r="L42" s="26">
        <f t="shared" si="23"/>
        <v>1.398864711447493</v>
      </c>
      <c r="M42" s="26">
        <f t="shared" si="23"/>
        <v>1.3568395791028245</v>
      </c>
      <c r="N42" s="26">
        <f t="shared" si="23"/>
        <v>1.3581412234525321</v>
      </c>
      <c r="O42" s="26">
        <f t="shared" si="23"/>
        <v>1.3793596852083707</v>
      </c>
      <c r="P42" s="13">
        <f t="shared" ref="P42:P46" si="24">(O42-B42)/B42</f>
        <v>-1.9333580145213487E-2</v>
      </c>
    </row>
    <row r="43" spans="1:16" s="4" customFormat="1" ht="14.1" customHeight="1" x14ac:dyDescent="0.25">
      <c r="A43" s="27" t="s">
        <v>6</v>
      </c>
      <c r="B43" s="28">
        <f t="shared" ref="B43:O46" si="25">B22/B29</f>
        <v>0.53180327868852451</v>
      </c>
      <c r="C43" s="28">
        <f t="shared" si="25"/>
        <v>0.53219696969696972</v>
      </c>
      <c r="D43" s="28">
        <f t="shared" si="25"/>
        <v>0.56628787878787878</v>
      </c>
      <c r="E43" s="28">
        <f t="shared" si="25"/>
        <v>0.58502148557397171</v>
      </c>
      <c r="F43" s="28">
        <f t="shared" si="25"/>
        <v>0.64568345323741005</v>
      </c>
      <c r="G43" s="28">
        <f t="shared" si="25"/>
        <v>0.65408805031446549</v>
      </c>
      <c r="H43" s="28">
        <f t="shared" si="25"/>
        <v>0.67330677290836649</v>
      </c>
      <c r="I43" s="28">
        <f t="shared" si="25"/>
        <v>0.68348115299334811</v>
      </c>
      <c r="J43" s="28">
        <f t="shared" si="25"/>
        <v>0.68537506745817589</v>
      </c>
      <c r="K43" s="28">
        <f t="shared" si="25"/>
        <v>0.71095444685466369</v>
      </c>
      <c r="L43" s="28">
        <f t="shared" si="25"/>
        <v>0.73735725938009788</v>
      </c>
      <c r="M43" s="28">
        <f t="shared" si="25"/>
        <v>0.75222717149220486</v>
      </c>
      <c r="N43" s="28">
        <f t="shared" si="25"/>
        <v>0.74521934758155228</v>
      </c>
      <c r="O43" s="28">
        <f t="shared" si="25"/>
        <v>0.66224366706875759</v>
      </c>
      <c r="P43" s="17">
        <f t="shared" si="24"/>
        <v>0.24527939861881071</v>
      </c>
    </row>
    <row r="44" spans="1:16" s="4" customFormat="1" ht="14.1" customHeight="1" x14ac:dyDescent="0.25">
      <c r="A44" s="27" t="s">
        <v>7</v>
      </c>
      <c r="B44" s="28">
        <f t="shared" si="25"/>
        <v>0.48979591836734693</v>
      </c>
      <c r="C44" s="28">
        <f t="shared" si="25"/>
        <v>0.49286846275752777</v>
      </c>
      <c r="D44" s="28">
        <f t="shared" si="25"/>
        <v>0.46489859594383776</v>
      </c>
      <c r="E44" s="28">
        <f t="shared" si="25"/>
        <v>0.44760479041916174</v>
      </c>
      <c r="F44" s="28">
        <f t="shared" si="25"/>
        <v>0.44017725258493356</v>
      </c>
      <c r="G44" s="28">
        <f t="shared" si="25"/>
        <v>0.4299583911234397</v>
      </c>
      <c r="H44" s="28">
        <f t="shared" si="25"/>
        <v>0.4334277620396601</v>
      </c>
      <c r="I44" s="28">
        <f t="shared" si="25"/>
        <v>0.43117977528089885</v>
      </c>
      <c r="J44" s="28">
        <f t="shared" si="25"/>
        <v>0.42625169147496617</v>
      </c>
      <c r="K44" s="28">
        <f t="shared" si="25"/>
        <v>0.4281914893617022</v>
      </c>
      <c r="L44" s="28">
        <f t="shared" si="25"/>
        <v>0.45690834473324216</v>
      </c>
      <c r="M44" s="28">
        <f t="shared" si="25"/>
        <v>0.50988700564971745</v>
      </c>
      <c r="N44" s="28">
        <f t="shared" si="25"/>
        <v>0.44230769230769235</v>
      </c>
      <c r="O44" s="28">
        <f t="shared" si="25"/>
        <v>0.48535564853556484</v>
      </c>
      <c r="P44" s="18">
        <f t="shared" si="24"/>
        <v>-9.0655509065550883E-3</v>
      </c>
    </row>
    <row r="45" spans="1:16" s="4" customFormat="1" ht="14.1" customHeight="1" x14ac:dyDescent="0.25">
      <c r="A45" s="27" t="s">
        <v>8</v>
      </c>
      <c r="B45" s="28">
        <f t="shared" si="25"/>
        <v>0.46441495778045844</v>
      </c>
      <c r="C45" s="28">
        <f t="shared" si="25"/>
        <v>0.47093712930011866</v>
      </c>
      <c r="D45" s="28">
        <f t="shared" si="25"/>
        <v>0.48018648018648019</v>
      </c>
      <c r="E45" s="28">
        <f t="shared" si="25"/>
        <v>0.47747747747747749</v>
      </c>
      <c r="F45" s="28">
        <f t="shared" si="25"/>
        <v>0.49263873159682897</v>
      </c>
      <c r="G45" s="28">
        <f t="shared" si="25"/>
        <v>0.45658835546475995</v>
      </c>
      <c r="H45" s="28">
        <f t="shared" si="25"/>
        <v>0.45896656534954411</v>
      </c>
      <c r="I45" s="28">
        <f t="shared" si="25"/>
        <v>0.47230614300100709</v>
      </c>
      <c r="J45" s="28">
        <f t="shared" si="25"/>
        <v>0.46633663366336636</v>
      </c>
      <c r="K45" s="28">
        <f t="shared" si="25"/>
        <v>0.43326885880077376</v>
      </c>
      <c r="L45" s="28">
        <f t="shared" si="25"/>
        <v>0.44477317554240625</v>
      </c>
      <c r="M45" s="28">
        <f t="shared" si="25"/>
        <v>0.47230929989550674</v>
      </c>
      <c r="N45" s="28">
        <f t="shared" si="25"/>
        <v>0.46118192352259557</v>
      </c>
      <c r="O45" s="28">
        <f t="shared" si="25"/>
        <v>0.43640606767794632</v>
      </c>
      <c r="P45" s="18">
        <f t="shared" si="24"/>
        <v>-6.0310051675279336E-2</v>
      </c>
    </row>
    <row r="46" spans="1:16" s="4" customFormat="1" ht="14.1" customHeight="1" thickBot="1" x14ac:dyDescent="0.3">
      <c r="A46" s="29" t="s">
        <v>9</v>
      </c>
      <c r="B46" s="30">
        <f t="shared" si="25"/>
        <v>0.30539887187751813</v>
      </c>
      <c r="C46" s="30">
        <f t="shared" si="25"/>
        <v>0.30153846153846153</v>
      </c>
      <c r="D46" s="30">
        <f t="shared" si="25"/>
        <v>0.30152671755725191</v>
      </c>
      <c r="E46" s="30">
        <f t="shared" si="25"/>
        <v>0.28455882352941175</v>
      </c>
      <c r="F46" s="30">
        <f t="shared" si="25"/>
        <v>0.26837725381414701</v>
      </c>
      <c r="G46" s="30">
        <f t="shared" si="25"/>
        <v>0.37802607076350087</v>
      </c>
      <c r="H46" s="30">
        <f t="shared" si="25"/>
        <v>0.3818350324374421</v>
      </c>
      <c r="I46" s="30">
        <f t="shared" si="25"/>
        <v>0.398876404494382</v>
      </c>
      <c r="J46" s="30">
        <f t="shared" si="25"/>
        <v>0.40689013035381749</v>
      </c>
      <c r="K46" s="30">
        <f t="shared" si="25"/>
        <v>0.38850174216027872</v>
      </c>
      <c r="L46" s="30">
        <f t="shared" si="25"/>
        <v>0.41114058355437666</v>
      </c>
      <c r="M46" s="30">
        <f t="shared" si="25"/>
        <v>0.43315508021390375</v>
      </c>
      <c r="N46" s="30">
        <f t="shared" si="25"/>
        <v>0.42067736185383242</v>
      </c>
      <c r="O46" s="30">
        <f t="shared" si="25"/>
        <v>0.39762107051826678</v>
      </c>
      <c r="P46" s="21">
        <f t="shared" si="24"/>
        <v>0.30197295122208201</v>
      </c>
    </row>
    <row r="47" spans="1:16" s="37" customFormat="1" ht="12" thickBot="1" x14ac:dyDescent="0.3">
      <c r="A47" s="40" t="s">
        <v>18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</row>
    <row r="48" spans="1:16" s="4" customFormat="1" ht="11.25" x14ac:dyDescent="0.25">
      <c r="A48" s="36" t="s">
        <v>5</v>
      </c>
      <c r="B48" s="26">
        <f>B21/B6</f>
        <v>1.1766497461928933</v>
      </c>
      <c r="C48" s="26">
        <f t="shared" ref="C48:O48" si="26">C21/C6</f>
        <v>1.161811364291895</v>
      </c>
      <c r="D48" s="26">
        <f t="shared" si="26"/>
        <v>1.1584588644264193</v>
      </c>
      <c r="E48" s="26">
        <f t="shared" si="26"/>
        <v>1.149290472053287</v>
      </c>
      <c r="F48" s="26">
        <f t="shared" si="26"/>
        <v>1.1196728368489024</v>
      </c>
      <c r="G48" s="26">
        <f t="shared" si="26"/>
        <v>1.1101010101010103</v>
      </c>
      <c r="H48" s="26">
        <f t="shared" si="26"/>
        <v>1.1084372281820816</v>
      </c>
      <c r="I48" s="26">
        <f t="shared" si="26"/>
        <v>1.0897435897435899</v>
      </c>
      <c r="J48" s="26">
        <f t="shared" si="26"/>
        <v>1.0978213189062729</v>
      </c>
      <c r="K48" s="26">
        <f t="shared" si="26"/>
        <v>1.1048196333530456</v>
      </c>
      <c r="L48" s="26">
        <f t="shared" si="26"/>
        <v>1.1191341204965184</v>
      </c>
      <c r="M48" s="26">
        <f t="shared" si="26"/>
        <v>1.1079288513717214</v>
      </c>
      <c r="N48" s="26">
        <f t="shared" si="26"/>
        <v>1.127996381727725</v>
      </c>
      <c r="O48" s="26">
        <f t="shared" si="26"/>
        <v>1.1546638718371014</v>
      </c>
      <c r="P48" s="13">
        <f t="shared" ref="P48:P52" si="27">(O48-B48)/B48</f>
        <v>-1.8685147748451283E-2</v>
      </c>
    </row>
    <row r="49" spans="1:16" s="4" customFormat="1" ht="14.1" customHeight="1" x14ac:dyDescent="0.25">
      <c r="A49" s="27" t="s">
        <v>6</v>
      </c>
      <c r="B49" s="28">
        <f t="shared" ref="B49:O52" si="28">B22/B7</f>
        <v>0.64009471191791634</v>
      </c>
      <c r="C49" s="28">
        <f t="shared" si="28"/>
        <v>0.6591086786551994</v>
      </c>
      <c r="D49" s="28">
        <f t="shared" si="28"/>
        <v>0.67954545454545467</v>
      </c>
      <c r="E49" s="28">
        <f t="shared" si="28"/>
        <v>0.71066368381804623</v>
      </c>
      <c r="F49" s="28">
        <f t="shared" si="28"/>
        <v>0.80795198799699919</v>
      </c>
      <c r="G49" s="28">
        <f t="shared" si="28"/>
        <v>0.83932501834189277</v>
      </c>
      <c r="H49" s="28">
        <f t="shared" si="28"/>
        <v>0.85046728971962615</v>
      </c>
      <c r="I49" s="28">
        <f t="shared" si="28"/>
        <v>0.89347826086956517</v>
      </c>
      <c r="J49" s="28">
        <f t="shared" si="28"/>
        <v>0.88997897687456196</v>
      </c>
      <c r="K49" s="28">
        <f t="shared" si="28"/>
        <v>0.89671682626538984</v>
      </c>
      <c r="L49" s="28">
        <f t="shared" si="28"/>
        <v>0.88976377952755903</v>
      </c>
      <c r="M49" s="28">
        <f t="shared" si="28"/>
        <v>0.892338177014531</v>
      </c>
      <c r="N49" s="28">
        <f t="shared" si="28"/>
        <v>0.88392261507671777</v>
      </c>
      <c r="O49" s="28">
        <f t="shared" si="28"/>
        <v>0.75619834710743805</v>
      </c>
      <c r="P49" s="17">
        <f t="shared" si="27"/>
        <v>0.18138508728128733</v>
      </c>
    </row>
    <row r="50" spans="1:16" s="4" customFormat="1" ht="14.1" customHeight="1" x14ac:dyDescent="0.25">
      <c r="A50" s="27" t="s">
        <v>7</v>
      </c>
      <c r="B50" s="28">
        <f t="shared" si="28"/>
        <v>0.609375</v>
      </c>
      <c r="C50" s="28">
        <f t="shared" si="28"/>
        <v>0.622</v>
      </c>
      <c r="D50" s="28">
        <f t="shared" si="28"/>
        <v>0.58546168958742639</v>
      </c>
      <c r="E50" s="28">
        <f t="shared" si="28"/>
        <v>0.59443339960238573</v>
      </c>
      <c r="F50" s="28">
        <f t="shared" si="28"/>
        <v>0.61443298969072169</v>
      </c>
      <c r="G50" s="28">
        <f t="shared" si="28"/>
        <v>0.63917525773195882</v>
      </c>
      <c r="H50" s="28">
        <f t="shared" si="28"/>
        <v>0.63354037267080743</v>
      </c>
      <c r="I50" s="28">
        <f t="shared" si="28"/>
        <v>0.66021505376344081</v>
      </c>
      <c r="J50" s="28">
        <f t="shared" si="28"/>
        <v>0.66878980891719741</v>
      </c>
      <c r="K50" s="28">
        <f t="shared" si="28"/>
        <v>0.67223382045929025</v>
      </c>
      <c r="L50" s="28">
        <f t="shared" si="28"/>
        <v>0.66401590457256454</v>
      </c>
      <c r="M50" s="28">
        <f t="shared" si="28"/>
        <v>0.73673469387755097</v>
      </c>
      <c r="N50" s="28">
        <f t="shared" si="28"/>
        <v>0.65848670756646221</v>
      </c>
      <c r="O50" s="28">
        <f t="shared" si="28"/>
        <v>0.71311475409836067</v>
      </c>
      <c r="P50" s="17">
        <f t="shared" si="27"/>
        <v>0.17023959646910469</v>
      </c>
    </row>
    <row r="51" spans="1:16" s="4" customFormat="1" ht="14.1" customHeight="1" x14ac:dyDescent="0.25">
      <c r="A51" s="27" t="s">
        <v>8</v>
      </c>
      <c r="B51" s="28">
        <f t="shared" si="28"/>
        <v>0.54532577903682722</v>
      </c>
      <c r="C51" s="28">
        <f t="shared" si="28"/>
        <v>0.59342301943198805</v>
      </c>
      <c r="D51" s="28">
        <f t="shared" si="28"/>
        <v>0.62709284627092843</v>
      </c>
      <c r="E51" s="28">
        <f t="shared" si="28"/>
        <v>0.6533127889060093</v>
      </c>
      <c r="F51" s="28">
        <f t="shared" si="28"/>
        <v>0.6839622641509433</v>
      </c>
      <c r="G51" s="28">
        <f t="shared" si="28"/>
        <v>0.6876923076923076</v>
      </c>
      <c r="H51" s="28">
        <f t="shared" si="28"/>
        <v>0.69160305343511452</v>
      </c>
      <c r="I51" s="28">
        <f t="shared" si="28"/>
        <v>0.72600619195046445</v>
      </c>
      <c r="J51" s="28">
        <f t="shared" si="28"/>
        <v>0.69881305637982194</v>
      </c>
      <c r="K51" s="28">
        <f t="shared" si="28"/>
        <v>0.64367816091954033</v>
      </c>
      <c r="L51" s="28">
        <f t="shared" si="28"/>
        <v>0.61696306429548564</v>
      </c>
      <c r="M51" s="28">
        <f t="shared" si="28"/>
        <v>0.63572433192686351</v>
      </c>
      <c r="N51" s="28">
        <f t="shared" si="28"/>
        <v>0.55664335664335662</v>
      </c>
      <c r="O51" s="28">
        <f t="shared" si="28"/>
        <v>0.51872399445214978</v>
      </c>
      <c r="P51" s="18">
        <f t="shared" si="27"/>
        <v>-4.8781454329304592E-2</v>
      </c>
    </row>
    <row r="52" spans="1:16" s="4" customFormat="1" ht="14.1" customHeight="1" thickBot="1" x14ac:dyDescent="0.3">
      <c r="A52" s="29" t="s">
        <v>9</v>
      </c>
      <c r="B52" s="30">
        <f t="shared" si="28"/>
        <v>0.6112903225806452</v>
      </c>
      <c r="C52" s="30">
        <f t="shared" si="28"/>
        <v>0.63430420711974111</v>
      </c>
      <c r="D52" s="30">
        <f t="shared" si="28"/>
        <v>0.64754098360655743</v>
      </c>
      <c r="E52" s="30">
        <f t="shared" si="28"/>
        <v>0.64392678868552422</v>
      </c>
      <c r="F52" s="30">
        <f t="shared" si="28"/>
        <v>0.66955017301038067</v>
      </c>
      <c r="G52" s="30">
        <f t="shared" si="28"/>
        <v>0.70979020979020979</v>
      </c>
      <c r="H52" s="30">
        <f t="shared" si="28"/>
        <v>0.71902268760907506</v>
      </c>
      <c r="I52" s="30">
        <f t="shared" si="28"/>
        <v>0.75132275132275128</v>
      </c>
      <c r="J52" s="30">
        <f t="shared" si="28"/>
        <v>0.74193548387096775</v>
      </c>
      <c r="K52" s="30">
        <f t="shared" si="28"/>
        <v>0.74457429048414026</v>
      </c>
      <c r="L52" s="30">
        <f t="shared" si="28"/>
        <v>0.72998430141287285</v>
      </c>
      <c r="M52" s="30">
        <f t="shared" si="28"/>
        <v>0.74654377880184342</v>
      </c>
      <c r="N52" s="30">
        <f t="shared" si="28"/>
        <v>0.71084337349397586</v>
      </c>
      <c r="O52" s="30">
        <f t="shared" si="28"/>
        <v>0.70909090909090911</v>
      </c>
      <c r="P52" s="21">
        <f t="shared" si="27"/>
        <v>0.15999040537299108</v>
      </c>
    </row>
    <row r="53" spans="1:16" s="37" customFormat="1" ht="12" thickBot="1" x14ac:dyDescent="0.3">
      <c r="A53" s="40" t="s">
        <v>17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</row>
    <row r="54" spans="1:16" s="4" customFormat="1" ht="11.25" x14ac:dyDescent="0.25">
      <c r="A54" s="36" t="s">
        <v>5</v>
      </c>
      <c r="B54" s="26">
        <f>B28/B13</f>
        <v>1.154523618895116</v>
      </c>
      <c r="C54" s="26">
        <f t="shared" ref="C54:O54" si="29">C28/C13</f>
        <v>1.1393376413570275</v>
      </c>
      <c r="D54" s="26">
        <f t="shared" si="29"/>
        <v>1.1414902280130295</v>
      </c>
      <c r="E54" s="26">
        <f t="shared" si="29"/>
        <v>1.1362216204957301</v>
      </c>
      <c r="F54" s="26">
        <f t="shared" si="29"/>
        <v>1.1194625236195674</v>
      </c>
      <c r="G54" s="26">
        <f t="shared" si="29"/>
        <v>1.1304437564499483</v>
      </c>
      <c r="H54" s="26">
        <f t="shared" si="29"/>
        <v>1.1292053663570691</v>
      </c>
      <c r="I54" s="26">
        <f t="shared" si="29"/>
        <v>1.1304982280592035</v>
      </c>
      <c r="J54" s="26">
        <f t="shared" si="29"/>
        <v>1.1161425576519917</v>
      </c>
      <c r="K54" s="26">
        <f t="shared" si="29"/>
        <v>1.1091758708581139</v>
      </c>
      <c r="L54" s="26">
        <f t="shared" si="29"/>
        <v>1.110760823875578</v>
      </c>
      <c r="M54" s="26">
        <f t="shared" si="29"/>
        <v>1.1164468260511129</v>
      </c>
      <c r="N54" s="26">
        <f t="shared" si="29"/>
        <v>1.1048937023666265</v>
      </c>
      <c r="O54" s="26">
        <f t="shared" si="29"/>
        <v>1.1021092055982653</v>
      </c>
      <c r="P54" s="13">
        <f t="shared" ref="P54:P58" si="30">(O54-B54)/B54</f>
        <v>-4.5399169353513548E-2</v>
      </c>
    </row>
    <row r="55" spans="1:16" s="4" customFormat="1" ht="14.1" customHeight="1" x14ac:dyDescent="0.25">
      <c r="A55" s="27" t="s">
        <v>6</v>
      </c>
      <c r="B55" s="28">
        <f t="shared" ref="B55:O58" si="31">B29/B14</f>
        <v>0.90343601895734604</v>
      </c>
      <c r="C55" s="28">
        <f t="shared" si="31"/>
        <v>0.91826086956521735</v>
      </c>
      <c r="D55" s="28">
        <f t="shared" si="31"/>
        <v>0.91191709844559576</v>
      </c>
      <c r="E55" s="28">
        <f t="shared" si="31"/>
        <v>0.92767653758542146</v>
      </c>
      <c r="F55" s="28">
        <f t="shared" si="31"/>
        <v>0.94504249291784703</v>
      </c>
      <c r="G55" s="28">
        <f t="shared" si="31"/>
        <v>0.95730706075533656</v>
      </c>
      <c r="H55" s="28">
        <f t="shared" si="31"/>
        <v>0.96168582375478928</v>
      </c>
      <c r="I55" s="28">
        <f t="shared" si="31"/>
        <v>0.96367521367521369</v>
      </c>
      <c r="J55" s="28">
        <f t="shared" si="31"/>
        <v>0.9898504273504275</v>
      </c>
      <c r="K55" s="28">
        <f t="shared" si="31"/>
        <v>0.98662386302835736</v>
      </c>
      <c r="L55" s="28">
        <f t="shared" si="31"/>
        <v>0.97663303239511434</v>
      </c>
      <c r="M55" s="28">
        <f t="shared" si="31"/>
        <v>0.94476591267753807</v>
      </c>
      <c r="N55" s="28">
        <f t="shared" si="31"/>
        <v>0.95488721804511278</v>
      </c>
      <c r="O55" s="28">
        <f t="shared" si="31"/>
        <v>0.92264885920979411</v>
      </c>
      <c r="P55" s="17">
        <f t="shared" si="30"/>
        <v>2.1266409407299895E-2</v>
      </c>
    </row>
    <row r="56" spans="1:16" s="4" customFormat="1" ht="14.1" customHeight="1" x14ac:dyDescent="0.25">
      <c r="A56" s="27" t="s">
        <v>7</v>
      </c>
      <c r="B56" s="28">
        <f t="shared" si="31"/>
        <v>0.81771501925545576</v>
      </c>
      <c r="C56" s="28">
        <f t="shared" si="31"/>
        <v>0.7987341772151898</v>
      </c>
      <c r="D56" s="28">
        <f t="shared" si="31"/>
        <v>0.80832282471626737</v>
      </c>
      <c r="E56" s="28">
        <f t="shared" si="31"/>
        <v>0.79618593563766382</v>
      </c>
      <c r="F56" s="28">
        <f t="shared" si="31"/>
        <v>0.79740871613663122</v>
      </c>
      <c r="G56" s="28">
        <f t="shared" si="31"/>
        <v>0.81838819523269013</v>
      </c>
      <c r="H56" s="28">
        <f t="shared" si="31"/>
        <v>0.80136208853575475</v>
      </c>
      <c r="I56" s="28">
        <f t="shared" si="31"/>
        <v>0.81371428571428572</v>
      </c>
      <c r="J56" s="28">
        <f t="shared" si="31"/>
        <v>0.83691959229898072</v>
      </c>
      <c r="K56" s="28">
        <f t="shared" si="31"/>
        <v>0.83835005574136001</v>
      </c>
      <c r="L56" s="28">
        <f t="shared" si="31"/>
        <v>0.83542857142857141</v>
      </c>
      <c r="M56" s="28">
        <f t="shared" si="31"/>
        <v>0.82517482517482521</v>
      </c>
      <c r="N56" s="28">
        <f t="shared" si="31"/>
        <v>0.87185628742514976</v>
      </c>
      <c r="O56" s="28">
        <f t="shared" si="31"/>
        <v>0.88191881918819182</v>
      </c>
      <c r="P56" s="17">
        <f t="shared" si="30"/>
        <v>7.8516106982105788E-2</v>
      </c>
    </row>
    <row r="57" spans="1:16" s="4" customFormat="1" ht="14.1" customHeight="1" x14ac:dyDescent="0.25">
      <c r="A57" s="27" t="s">
        <v>8</v>
      </c>
      <c r="B57" s="28">
        <f t="shared" si="31"/>
        <v>0.69430485762144045</v>
      </c>
      <c r="C57" s="28">
        <f t="shared" si="31"/>
        <v>0.71622769753610871</v>
      </c>
      <c r="D57" s="28">
        <f t="shared" si="31"/>
        <v>0.72959183673469385</v>
      </c>
      <c r="E57" s="28">
        <f t="shared" si="31"/>
        <v>0.75897435897435905</v>
      </c>
      <c r="F57" s="28">
        <f t="shared" si="31"/>
        <v>0.76055124892334203</v>
      </c>
      <c r="G57" s="28">
        <f t="shared" si="31"/>
        <v>0.79723127035830621</v>
      </c>
      <c r="H57" s="28">
        <f t="shared" si="31"/>
        <v>0.80374592833876224</v>
      </c>
      <c r="I57" s="28">
        <f t="shared" si="31"/>
        <v>0.79631114675220527</v>
      </c>
      <c r="J57" s="28">
        <f t="shared" si="31"/>
        <v>0.79841897233201575</v>
      </c>
      <c r="K57" s="28">
        <f t="shared" si="31"/>
        <v>0.80030959752321984</v>
      </c>
      <c r="L57" s="28">
        <f t="shared" si="31"/>
        <v>0.81840193704600483</v>
      </c>
      <c r="M57" s="28">
        <f t="shared" si="31"/>
        <v>0.81934931506849318</v>
      </c>
      <c r="N57" s="28">
        <f t="shared" si="31"/>
        <v>0.76779359430604988</v>
      </c>
      <c r="O57" s="28">
        <f t="shared" si="31"/>
        <v>0.77486437613019887</v>
      </c>
      <c r="P57" s="17">
        <f t="shared" si="30"/>
        <v>0.11602902907051577</v>
      </c>
    </row>
    <row r="58" spans="1:16" s="4" customFormat="1" ht="14.1" customHeight="1" thickBot="1" x14ac:dyDescent="0.3">
      <c r="A58" s="29" t="s">
        <v>9</v>
      </c>
      <c r="B58" s="30">
        <f t="shared" si="31"/>
        <v>0.92405063291139244</v>
      </c>
      <c r="C58" s="30">
        <f t="shared" si="31"/>
        <v>0.95870206489675514</v>
      </c>
      <c r="D58" s="30">
        <f t="shared" si="31"/>
        <v>0.94790159189580314</v>
      </c>
      <c r="E58" s="30">
        <f t="shared" si="31"/>
        <v>0.94839609483960952</v>
      </c>
      <c r="F58" s="30">
        <f t="shared" si="31"/>
        <v>0.98632010943912451</v>
      </c>
      <c r="G58" s="30">
        <f t="shared" si="31"/>
        <v>0.88105004101722728</v>
      </c>
      <c r="H58" s="30">
        <f t="shared" si="31"/>
        <v>0.88515176374077109</v>
      </c>
      <c r="I58" s="30">
        <f t="shared" si="31"/>
        <v>0.88337468982630274</v>
      </c>
      <c r="J58" s="30">
        <f t="shared" si="31"/>
        <v>0.88760330578512403</v>
      </c>
      <c r="K58" s="30">
        <f t="shared" si="31"/>
        <v>0.93030794165316055</v>
      </c>
      <c r="L58" s="30">
        <f t="shared" si="31"/>
        <v>0.9084337349397591</v>
      </c>
      <c r="M58" s="30">
        <f t="shared" si="31"/>
        <v>0.91891891891891886</v>
      </c>
      <c r="N58" s="30">
        <f t="shared" si="31"/>
        <v>0.94048616932103946</v>
      </c>
      <c r="O58" s="30">
        <f t="shared" si="31"/>
        <v>0.97192402972749792</v>
      </c>
      <c r="P58" s="21">
        <f t="shared" si="30"/>
        <v>5.1808196554415507E-2</v>
      </c>
    </row>
    <row r="59" spans="1:16" s="4" customFormat="1" ht="11.25" x14ac:dyDescent="0.25">
      <c r="A59" s="8" t="s">
        <v>3</v>
      </c>
      <c r="B59" s="15"/>
      <c r="C59" s="15"/>
      <c r="D59" s="15"/>
      <c r="E59" s="15"/>
      <c r="F59" s="15"/>
      <c r="G59" s="15"/>
      <c r="H59" s="15"/>
      <c r="I59" s="15"/>
      <c r="J59" s="6"/>
      <c r="K59" s="6"/>
      <c r="L59" s="6"/>
      <c r="M59" s="6"/>
      <c r="N59" s="6"/>
      <c r="O59" s="6"/>
      <c r="P59" s="6"/>
    </row>
    <row r="60" spans="1:16" s="4" customFormat="1" ht="11.25" x14ac:dyDescent="0.25">
      <c r="A60" s="8" t="s">
        <v>2</v>
      </c>
      <c r="B60" s="15"/>
      <c r="C60" s="15"/>
      <c r="D60" s="15"/>
      <c r="E60" s="15"/>
      <c r="F60" s="15"/>
      <c r="G60" s="15"/>
      <c r="H60" s="15"/>
      <c r="I60" s="15"/>
      <c r="J60" s="6"/>
      <c r="K60" s="6"/>
      <c r="L60" s="6"/>
      <c r="M60" s="6"/>
      <c r="N60" s="6"/>
      <c r="O60" s="6"/>
      <c r="P60" s="6"/>
    </row>
    <row r="61" spans="1:16" s="4" customFormat="1" ht="11.25" x14ac:dyDescent="0.25">
      <c r="A61" s="9"/>
      <c r="B61" s="16"/>
      <c r="C61" s="16"/>
      <c r="D61" s="16"/>
      <c r="E61" s="16"/>
      <c r="F61" s="16"/>
      <c r="G61" s="16"/>
      <c r="H61" s="16"/>
      <c r="I61" s="16"/>
      <c r="J61" s="6"/>
      <c r="K61" s="6"/>
      <c r="L61" s="6"/>
      <c r="M61" s="6"/>
      <c r="N61" s="6"/>
      <c r="O61" s="6"/>
      <c r="P61" s="6"/>
    </row>
    <row r="62" spans="1:16" s="4" customFormat="1" ht="11.25" x14ac:dyDescent="0.25">
      <c r="A62" s="9"/>
      <c r="B62" s="16"/>
      <c r="C62" s="16"/>
      <c r="D62" s="16"/>
      <c r="E62" s="16"/>
      <c r="F62" s="16"/>
      <c r="G62" s="16"/>
      <c r="H62" s="16"/>
      <c r="I62" s="16"/>
      <c r="J62" s="6"/>
      <c r="K62" s="6"/>
      <c r="L62" s="6"/>
      <c r="M62" s="6"/>
      <c r="N62" s="6"/>
      <c r="O62" s="6"/>
      <c r="P62" s="6"/>
    </row>
    <row r="63" spans="1:16" s="1" customFormat="1" ht="12.75" x14ac:dyDescent="0.25">
      <c r="A63" s="9"/>
      <c r="B63" s="16"/>
      <c r="C63" s="16"/>
      <c r="D63" s="16"/>
      <c r="E63" s="16"/>
      <c r="F63" s="16"/>
      <c r="G63" s="16"/>
      <c r="H63" s="16"/>
      <c r="I63" s="16"/>
      <c r="J63" s="6"/>
      <c r="K63" s="6"/>
      <c r="L63" s="6"/>
      <c r="M63" s="6"/>
      <c r="N63" s="6"/>
      <c r="O63" s="6"/>
      <c r="P63" s="6"/>
    </row>
    <row r="64" spans="1:16" s="1" customFormat="1" ht="12.75" x14ac:dyDescent="0.25">
      <c r="A64" s="9"/>
      <c r="B64" s="16"/>
      <c r="C64" s="16"/>
      <c r="D64" s="16"/>
      <c r="E64" s="16"/>
      <c r="F64" s="16"/>
      <c r="G64" s="16"/>
      <c r="H64" s="16"/>
      <c r="I64" s="16"/>
      <c r="J64" s="6"/>
      <c r="K64" s="6"/>
      <c r="L64" s="6"/>
      <c r="M64" s="6"/>
      <c r="N64" s="6"/>
      <c r="O64" s="6"/>
      <c r="P64" s="6"/>
    </row>
    <row r="65" spans="1:16" s="1" customFormat="1" ht="12.75" x14ac:dyDescent="0.25">
      <c r="A65" s="9"/>
      <c r="B65" s="16"/>
      <c r="C65" s="16"/>
      <c r="D65" s="16"/>
      <c r="E65" s="16"/>
      <c r="F65" s="16"/>
      <c r="G65" s="16"/>
      <c r="H65" s="16"/>
      <c r="I65" s="16"/>
      <c r="J65" s="6"/>
      <c r="K65" s="6"/>
      <c r="L65" s="6"/>
      <c r="M65" s="6"/>
      <c r="N65" s="6"/>
      <c r="O65" s="6"/>
      <c r="P65" s="6"/>
    </row>
    <row r="66" spans="1:16" s="1" customFormat="1" ht="12.75" x14ac:dyDescent="0.25">
      <c r="A66" s="9"/>
      <c r="B66" s="16"/>
      <c r="C66" s="16"/>
      <c r="D66" s="16"/>
      <c r="E66" s="16"/>
      <c r="F66" s="16"/>
      <c r="G66" s="16"/>
      <c r="H66" s="16"/>
      <c r="I66" s="16"/>
      <c r="J66" s="6"/>
      <c r="K66" s="6"/>
      <c r="L66" s="6"/>
      <c r="M66" s="6"/>
      <c r="N66" s="6"/>
      <c r="O66" s="6"/>
      <c r="P66" s="6"/>
    </row>
    <row r="67" spans="1:16" s="1" customFormat="1" ht="12.75" x14ac:dyDescent="0.25">
      <c r="A67" s="9"/>
      <c r="B67" s="16"/>
      <c r="C67" s="16"/>
      <c r="D67" s="16"/>
      <c r="E67" s="16"/>
      <c r="F67" s="16"/>
      <c r="G67" s="16"/>
      <c r="H67" s="16"/>
      <c r="I67" s="16"/>
      <c r="J67" s="6"/>
      <c r="K67" s="6"/>
      <c r="L67" s="6"/>
      <c r="M67" s="6"/>
      <c r="N67" s="6"/>
      <c r="O67" s="6"/>
      <c r="P67" s="6"/>
    </row>
    <row r="68" spans="1:16" s="1" customFormat="1" ht="12.75" x14ac:dyDescent="0.25">
      <c r="A68" s="9"/>
      <c r="B68" s="16"/>
      <c r="C68" s="16"/>
      <c r="D68" s="16"/>
      <c r="E68" s="16"/>
      <c r="F68" s="16"/>
      <c r="G68" s="16"/>
      <c r="H68" s="16"/>
      <c r="I68" s="16"/>
      <c r="J68" s="6"/>
      <c r="K68" s="6"/>
      <c r="L68" s="6"/>
      <c r="M68" s="6"/>
      <c r="N68" s="6"/>
      <c r="O68" s="6"/>
      <c r="P68" s="6"/>
    </row>
    <row r="69" spans="1:16" s="1" customFormat="1" ht="12.75" x14ac:dyDescent="0.25">
      <c r="A69" s="9"/>
      <c r="B69" s="16"/>
      <c r="C69" s="16"/>
      <c r="D69" s="16"/>
      <c r="E69" s="16"/>
      <c r="F69" s="16"/>
      <c r="G69" s="16"/>
      <c r="H69" s="16"/>
      <c r="I69" s="16"/>
      <c r="J69" s="6"/>
      <c r="K69" s="6"/>
      <c r="L69" s="6"/>
      <c r="M69" s="6"/>
      <c r="N69" s="6"/>
      <c r="O69" s="6"/>
      <c r="P69" s="6"/>
    </row>
    <row r="70" spans="1:16" s="1" customFormat="1" ht="12.75" x14ac:dyDescent="0.25">
      <c r="A70" s="9"/>
      <c r="B70" s="16"/>
      <c r="C70" s="16"/>
      <c r="D70" s="16"/>
      <c r="E70" s="16"/>
      <c r="F70" s="16"/>
      <c r="G70" s="16"/>
      <c r="H70" s="16"/>
      <c r="I70" s="16"/>
      <c r="J70" s="6"/>
      <c r="K70" s="6"/>
      <c r="L70" s="6"/>
      <c r="M70" s="6"/>
      <c r="N70" s="6"/>
      <c r="O70" s="6"/>
      <c r="P70" s="6"/>
    </row>
    <row r="71" spans="1:16" s="1" customFormat="1" ht="12.75" x14ac:dyDescent="0.25">
      <c r="A71" s="9"/>
      <c r="B71" s="16"/>
      <c r="C71" s="16"/>
      <c r="D71" s="16"/>
      <c r="E71" s="16"/>
      <c r="F71" s="16"/>
      <c r="G71" s="16"/>
      <c r="H71" s="16"/>
      <c r="I71" s="16"/>
      <c r="J71" s="6"/>
      <c r="K71" s="6"/>
      <c r="L71" s="6"/>
      <c r="M71" s="6"/>
      <c r="N71" s="6"/>
      <c r="O71" s="6"/>
      <c r="P71" s="6"/>
    </row>
    <row r="72" spans="1:16" s="1" customFormat="1" ht="12.75" x14ac:dyDescent="0.25">
      <c r="A72" s="9"/>
      <c r="B72" s="16"/>
      <c r="C72" s="16"/>
      <c r="D72" s="16"/>
      <c r="E72" s="16"/>
      <c r="F72" s="16"/>
      <c r="G72" s="16"/>
      <c r="H72" s="16"/>
      <c r="I72" s="16"/>
      <c r="J72" s="6"/>
      <c r="K72" s="6"/>
      <c r="L72" s="6"/>
      <c r="M72" s="6"/>
      <c r="N72" s="6"/>
      <c r="O72" s="6"/>
      <c r="P72" s="6"/>
    </row>
    <row r="73" spans="1:16" s="1" customFormat="1" ht="12.75" x14ac:dyDescent="0.25">
      <c r="A73" s="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</row>
  </sheetData>
  <mergeCells count="12">
    <mergeCell ref="A34:P34"/>
    <mergeCell ref="A35:P35"/>
    <mergeCell ref="A41:P41"/>
    <mergeCell ref="A53:P53"/>
    <mergeCell ref="A47:P47"/>
    <mergeCell ref="A1:P1"/>
    <mergeCell ref="A4:P4"/>
    <mergeCell ref="A19:P19"/>
    <mergeCell ref="A20:P20"/>
    <mergeCell ref="A27:P27"/>
    <mergeCell ref="A5:P5"/>
    <mergeCell ref="A12:P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39.Deposits Credits (2009-2022)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ghalia hamamy</dc:creator>
  <cp:lastModifiedBy>ghalia hamamy</cp:lastModifiedBy>
  <cp:lastPrinted>2026-01-29T16:06:53Z</cp:lastPrinted>
  <dcterms:created xsi:type="dcterms:W3CDTF">2025-12-19T12:55:21Z</dcterms:created>
  <dcterms:modified xsi:type="dcterms:W3CDTF">2026-07-03T18:15:19Z</dcterms:modified>
</cp:coreProperties>
</file>