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52F2F7C6-9200-404F-8C8B-CDA482E192B7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36. Banks(2005-202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9" i="1" l="1"/>
  <c r="U28" i="1"/>
  <c r="U23" i="1"/>
  <c r="U24" i="1"/>
  <c r="U25" i="1"/>
  <c r="U26" i="1"/>
  <c r="U22" i="1"/>
  <c r="U19" i="1"/>
  <c r="U17" i="1"/>
  <c r="U16" i="1"/>
  <c r="U6" i="1"/>
  <c r="U7" i="1"/>
  <c r="U8" i="1"/>
  <c r="U9" i="1"/>
  <c r="U10" i="1"/>
  <c r="U11" i="1"/>
  <c r="U12" i="1"/>
  <c r="U13" i="1"/>
  <c r="U5" i="1"/>
  <c r="T33" i="1" l="1"/>
  <c r="J32" i="1"/>
  <c r="K32" i="1"/>
  <c r="L32" i="1"/>
  <c r="M32" i="1"/>
  <c r="N32" i="1"/>
  <c r="O32" i="1"/>
  <c r="P32" i="1"/>
  <c r="Q32" i="1"/>
  <c r="R32" i="1"/>
  <c r="S32" i="1"/>
  <c r="T32" i="1"/>
  <c r="U32" i="1" s="1"/>
  <c r="D32" i="1"/>
  <c r="E32" i="1"/>
  <c r="F32" i="1"/>
  <c r="G32" i="1"/>
  <c r="H32" i="1"/>
  <c r="I32" i="1"/>
  <c r="C32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C31" i="1"/>
  <c r="S28" i="1" l="1"/>
  <c r="T28" i="1"/>
  <c r="S22" i="1"/>
  <c r="T22" i="1"/>
  <c r="S23" i="1"/>
  <c r="T23" i="1"/>
  <c r="S24" i="1"/>
  <c r="T24" i="1"/>
  <c r="S25" i="1"/>
  <c r="T25" i="1"/>
  <c r="S26" i="1"/>
  <c r="T26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B19" i="1"/>
  <c r="C13" i="1"/>
  <c r="D13" i="1"/>
  <c r="D33" i="1" s="1"/>
  <c r="E13" i="1"/>
  <c r="F13" i="1"/>
  <c r="G13" i="1"/>
  <c r="H13" i="1"/>
  <c r="H33" i="1" s="1"/>
  <c r="I13" i="1"/>
  <c r="J13" i="1"/>
  <c r="J33" i="1" s="1"/>
  <c r="K13" i="1"/>
  <c r="K33" i="1" s="1"/>
  <c r="L13" i="1"/>
  <c r="L33" i="1" s="1"/>
  <c r="M13" i="1"/>
  <c r="M23" i="1" s="1"/>
  <c r="N13" i="1"/>
  <c r="O13" i="1"/>
  <c r="O29" i="1" s="1"/>
  <c r="P13" i="1"/>
  <c r="P33" i="1" s="1"/>
  <c r="Q13" i="1"/>
  <c r="R13" i="1"/>
  <c r="B13" i="1"/>
  <c r="B29" i="1" s="1"/>
  <c r="C7" i="1"/>
  <c r="C35" i="1" s="1"/>
  <c r="D7" i="1"/>
  <c r="E7" i="1"/>
  <c r="F7" i="1"/>
  <c r="G7" i="1"/>
  <c r="G35" i="1" s="1"/>
  <c r="H7" i="1"/>
  <c r="I7" i="1"/>
  <c r="I35" i="1" s="1"/>
  <c r="J7" i="1"/>
  <c r="K7" i="1"/>
  <c r="L7" i="1"/>
  <c r="M7" i="1"/>
  <c r="N7" i="1"/>
  <c r="O7" i="1"/>
  <c r="O35" i="1" s="1"/>
  <c r="P7" i="1"/>
  <c r="Q7" i="1"/>
  <c r="Q35" i="1" s="1"/>
  <c r="R7" i="1"/>
  <c r="R35" i="1" s="1"/>
  <c r="S7" i="1"/>
  <c r="S35" i="1" s="1"/>
  <c r="T7" i="1"/>
  <c r="T35" i="1" s="1"/>
  <c r="B7" i="1"/>
  <c r="G29" i="1" l="1"/>
  <c r="E29" i="1"/>
  <c r="P35" i="1"/>
  <c r="H35" i="1"/>
  <c r="Q33" i="1"/>
  <c r="I33" i="1"/>
  <c r="R29" i="1"/>
  <c r="M35" i="1"/>
  <c r="E35" i="1"/>
  <c r="N33" i="1"/>
  <c r="F33" i="1"/>
  <c r="T29" i="1"/>
  <c r="M29" i="1"/>
  <c r="S29" i="1"/>
  <c r="J29" i="1"/>
  <c r="N35" i="1"/>
  <c r="F35" i="1"/>
  <c r="O33" i="1"/>
  <c r="G33" i="1"/>
  <c r="I25" i="1"/>
  <c r="P29" i="1"/>
  <c r="H29" i="1"/>
  <c r="K16" i="1"/>
  <c r="K35" i="1"/>
  <c r="C33" i="1"/>
  <c r="U33" i="1" s="1"/>
  <c r="B16" i="1"/>
  <c r="B35" i="1"/>
  <c r="U35" i="1"/>
  <c r="L35" i="1"/>
  <c r="D35" i="1"/>
  <c r="M33" i="1"/>
  <c r="E33" i="1"/>
  <c r="M28" i="1"/>
  <c r="N29" i="1"/>
  <c r="F29" i="1"/>
  <c r="L29" i="1"/>
  <c r="D29" i="1"/>
  <c r="C29" i="1"/>
  <c r="J16" i="1"/>
  <c r="J35" i="1"/>
  <c r="R33" i="1"/>
  <c r="S33" i="1"/>
  <c r="K29" i="1"/>
  <c r="Q29" i="1"/>
  <c r="I29" i="1"/>
  <c r="I24" i="1"/>
  <c r="Q25" i="1"/>
  <c r="L23" i="1"/>
  <c r="J24" i="1"/>
  <c r="B28" i="1"/>
  <c r="L28" i="1"/>
  <c r="B22" i="1"/>
  <c r="D23" i="1"/>
  <c r="E28" i="1"/>
  <c r="Q24" i="1"/>
  <c r="D28" i="1"/>
  <c r="R24" i="1"/>
  <c r="E23" i="1"/>
  <c r="Q28" i="1"/>
  <c r="I28" i="1"/>
  <c r="P28" i="1"/>
  <c r="H28" i="1"/>
  <c r="P24" i="1"/>
  <c r="R23" i="1"/>
  <c r="O28" i="1"/>
  <c r="G28" i="1"/>
  <c r="P25" i="1"/>
  <c r="K24" i="1"/>
  <c r="Q23" i="1"/>
  <c r="N28" i="1"/>
  <c r="F28" i="1"/>
  <c r="H24" i="1"/>
  <c r="J23" i="1"/>
  <c r="K28" i="1"/>
  <c r="C28" i="1"/>
  <c r="H25" i="1"/>
  <c r="O16" i="1"/>
  <c r="C24" i="1"/>
  <c r="I23" i="1"/>
  <c r="R28" i="1"/>
  <c r="J28" i="1"/>
  <c r="G26" i="1"/>
  <c r="O22" i="1"/>
  <c r="N22" i="1"/>
  <c r="B24" i="1"/>
  <c r="K26" i="1"/>
  <c r="C26" i="1"/>
  <c r="M25" i="1"/>
  <c r="E25" i="1"/>
  <c r="G24" i="1"/>
  <c r="K22" i="1"/>
  <c r="C22" i="1"/>
  <c r="B23" i="1"/>
  <c r="R26" i="1"/>
  <c r="J26" i="1"/>
  <c r="L25" i="1"/>
  <c r="D25" i="1"/>
  <c r="N24" i="1"/>
  <c r="F24" i="1"/>
  <c r="P23" i="1"/>
  <c r="H23" i="1"/>
  <c r="R22" i="1"/>
  <c r="J22" i="1"/>
  <c r="O26" i="1"/>
  <c r="F22" i="1"/>
  <c r="O24" i="1"/>
  <c r="Q26" i="1"/>
  <c r="I26" i="1"/>
  <c r="S27" i="1"/>
  <c r="K25" i="1"/>
  <c r="C25" i="1"/>
  <c r="M24" i="1"/>
  <c r="E24" i="1"/>
  <c r="O23" i="1"/>
  <c r="G23" i="1"/>
  <c r="Q22" i="1"/>
  <c r="I22" i="1"/>
  <c r="G22" i="1"/>
  <c r="F26" i="1"/>
  <c r="P26" i="1"/>
  <c r="H26" i="1"/>
  <c r="R25" i="1"/>
  <c r="J25" i="1"/>
  <c r="L24" i="1"/>
  <c r="D24" i="1"/>
  <c r="N23" i="1"/>
  <c r="F23" i="1"/>
  <c r="P22" i="1"/>
  <c r="H22" i="1"/>
  <c r="N26" i="1"/>
  <c r="B26" i="1"/>
  <c r="M26" i="1"/>
  <c r="E26" i="1"/>
  <c r="O25" i="1"/>
  <c r="G25" i="1"/>
  <c r="K23" i="1"/>
  <c r="C23" i="1"/>
  <c r="M22" i="1"/>
  <c r="E22" i="1"/>
  <c r="B25" i="1"/>
  <c r="L26" i="1"/>
  <c r="D26" i="1"/>
  <c r="N25" i="1"/>
  <c r="F25" i="1"/>
  <c r="T27" i="1"/>
  <c r="L22" i="1"/>
  <c r="D22" i="1"/>
  <c r="B17" i="1"/>
  <c r="G17" i="1"/>
  <c r="E17" i="1"/>
  <c r="E16" i="1"/>
  <c r="M17" i="1"/>
  <c r="F16" i="1"/>
  <c r="F17" i="1"/>
  <c r="O17" i="1"/>
  <c r="M16" i="1"/>
  <c r="N16" i="1"/>
  <c r="N17" i="1"/>
  <c r="G16" i="1"/>
  <c r="T17" i="1"/>
  <c r="R17" i="1"/>
  <c r="J17" i="1"/>
  <c r="J18" i="1" s="1"/>
  <c r="T16" i="1"/>
  <c r="L16" i="1"/>
  <c r="D16" i="1"/>
  <c r="L17" i="1"/>
  <c r="D17" i="1"/>
  <c r="S17" i="1"/>
  <c r="Q17" i="1"/>
  <c r="I17" i="1"/>
  <c r="S16" i="1"/>
  <c r="C16" i="1"/>
  <c r="P17" i="1"/>
  <c r="H17" i="1"/>
  <c r="R16" i="1"/>
  <c r="Q16" i="1"/>
  <c r="I16" i="1"/>
  <c r="P16" i="1"/>
  <c r="H16" i="1"/>
  <c r="K17" i="1"/>
  <c r="C17" i="1"/>
  <c r="K18" i="1" l="1"/>
  <c r="B18" i="1"/>
  <c r="O18" i="1"/>
  <c r="I27" i="1"/>
  <c r="K27" i="1"/>
  <c r="C27" i="1"/>
  <c r="B27" i="1"/>
  <c r="Q27" i="1"/>
  <c r="N27" i="1"/>
  <c r="H27" i="1"/>
  <c r="F27" i="1"/>
  <c r="P27" i="1"/>
  <c r="G27" i="1"/>
  <c r="D27" i="1"/>
  <c r="E27" i="1"/>
  <c r="J27" i="1"/>
  <c r="O27" i="1"/>
  <c r="L27" i="1"/>
  <c r="M27" i="1"/>
  <c r="R27" i="1"/>
  <c r="G18" i="1"/>
  <c r="I18" i="1"/>
  <c r="N18" i="1"/>
  <c r="Q18" i="1"/>
  <c r="E18" i="1"/>
  <c r="M18" i="1"/>
  <c r="F18" i="1"/>
  <c r="R18" i="1"/>
  <c r="T18" i="1"/>
  <c r="P18" i="1"/>
  <c r="C18" i="1"/>
  <c r="S18" i="1"/>
  <c r="D18" i="1"/>
  <c r="H18" i="1"/>
  <c r="L18" i="1"/>
</calcChain>
</file>

<file path=xl/sharedStrings.xml><?xml version="1.0" encoding="utf-8"?>
<sst xmlns="http://schemas.openxmlformats.org/spreadsheetml/2006/main" count="37" uniqueCount="29">
  <si>
    <t>Year</t>
  </si>
  <si>
    <t>Source: Central Bank of Lebanon</t>
  </si>
  <si>
    <t>Indicators</t>
  </si>
  <si>
    <t>Table (Time Series &amp; Indicators) made by CAS</t>
  </si>
  <si>
    <t>Total Banks By Type</t>
  </si>
  <si>
    <t>Change 2023/2005. %</t>
  </si>
  <si>
    <t>Agencies of Commercial Banks</t>
  </si>
  <si>
    <t>Beirut and its suburbs</t>
  </si>
  <si>
    <t>Mount-Lebanon</t>
  </si>
  <si>
    <t>North Lebanon</t>
  </si>
  <si>
    <t>South Lebanon</t>
  </si>
  <si>
    <t>Bekaa</t>
  </si>
  <si>
    <t>Commercial Bank</t>
  </si>
  <si>
    <t>Investment Bank</t>
  </si>
  <si>
    <t>Number</t>
  </si>
  <si>
    <t>Structure &amp; Composition Indicators</t>
  </si>
  <si>
    <t>Commercial Banks Branches. Per Cent</t>
  </si>
  <si>
    <t>Branch Network Indicators</t>
  </si>
  <si>
    <t>Branch Concentration Index (Branch Intensity=Total Agencies/Total Banks)</t>
  </si>
  <si>
    <t>Growth Indicators. Per Cent</t>
  </si>
  <si>
    <t>Growth Rate of Commercial Banks. % {[(Yeart-Yeart-1)/Yeart-1]*100}</t>
  </si>
  <si>
    <t>Growth Rate of Investment Banks. % {[(Yeart-Yeart-1)/Yeart-1]*100}</t>
  </si>
  <si>
    <t>Growth Rate of Agencies of Commercial Banks. % {[(Yeart-Yeart-1)/Yeart-1]*100}</t>
  </si>
  <si>
    <t>Total Banks By Type (Institutional Density)</t>
  </si>
  <si>
    <t>Banking Orientation Index or Commercial-to-Investment Bank Ratio (C/I Ratio=Commercial Banks/Investment Banks)</t>
  </si>
  <si>
    <t>Average Number of Agencies per Commercial Bank or Branching Intensity (Total Agencies of Commercial Banks/Number of Commercial Banks)</t>
  </si>
  <si>
    <t>Structural Concentration Proxy</t>
  </si>
  <si>
    <t>Structural Dispersion Ratio (Dispersion=Number of Banks/Number of Agencies)</t>
  </si>
  <si>
    <t>37 - Banks Types &amp; Branches (2005-2023)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</si>
</sst>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9" fontId="10" fillId="0" borderId="2" xfId="2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readingOrder="1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right" vertical="center" readingOrder="1"/>
    </xf>
    <xf numFmtId="0" fontId="8" fillId="0" borderId="0" xfId="0" applyFont="1" applyAlignment="1">
      <alignment horizontal="right" vertical="center" wrapText="1"/>
    </xf>
    <xf numFmtId="0" fontId="8" fillId="0" borderId="5" xfId="1" applyNumberFormat="1" applyFont="1" applyFill="1" applyBorder="1" applyAlignment="1">
      <alignment horizontal="left" vertical="center" wrapText="1"/>
    </xf>
    <xf numFmtId="0" fontId="8" fillId="0" borderId="0" xfId="1" applyNumberFormat="1" applyFont="1" applyFill="1" applyBorder="1" applyAlignment="1">
      <alignment horizontal="left" vertical="center" wrapText="1"/>
    </xf>
    <xf numFmtId="0" fontId="5" fillId="0" borderId="2" xfId="1" applyNumberFormat="1" applyFont="1" applyFill="1" applyBorder="1" applyAlignment="1">
      <alignment horizontal="right" vertical="center" wrapText="1"/>
    </xf>
    <xf numFmtId="0" fontId="5" fillId="0" borderId="0" xfId="1" applyNumberFormat="1" applyFont="1" applyFill="1" applyBorder="1" applyAlignment="1">
      <alignment horizontal="right" vertical="center" wrapText="1"/>
    </xf>
    <xf numFmtId="9" fontId="10" fillId="0" borderId="4" xfId="2" applyFont="1" applyBorder="1" applyAlignment="1">
      <alignment horizontal="right" vertical="center" wrapText="1"/>
    </xf>
    <xf numFmtId="9" fontId="9" fillId="0" borderId="5" xfId="2" applyFont="1" applyBorder="1" applyAlignment="1">
      <alignment horizontal="right" vertical="center" wrapText="1"/>
    </xf>
    <xf numFmtId="9" fontId="10" fillId="0" borderId="5" xfId="2" applyFont="1" applyBorder="1" applyAlignment="1">
      <alignment horizontal="right" vertical="center" wrapText="1"/>
    </xf>
    <xf numFmtId="164" fontId="5" fillId="0" borderId="5" xfId="1" applyNumberFormat="1" applyFont="1" applyFill="1" applyBorder="1" applyAlignment="1">
      <alignment horizontal="right" vertical="center" wrapText="1"/>
    </xf>
    <xf numFmtId="9" fontId="10" fillId="0" borderId="3" xfId="2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2" xfId="1" applyNumberFormat="1" applyFont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Border="1" applyAlignment="1">
      <alignment horizontal="right" vertical="center" wrapText="1"/>
    </xf>
    <xf numFmtId="1" fontId="5" fillId="0" borderId="5" xfId="1" applyNumberFormat="1" applyFont="1" applyFill="1" applyBorder="1" applyAlignment="1">
      <alignment horizontal="right" vertical="center" wrapText="1"/>
    </xf>
    <xf numFmtId="1" fontId="5" fillId="0" borderId="5" xfId="1" applyNumberFormat="1" applyFont="1" applyBorder="1" applyAlignment="1">
      <alignment horizontal="right" vertical="center" wrapText="1"/>
    </xf>
    <xf numFmtId="1" fontId="5" fillId="0" borderId="0" xfId="1" applyNumberFormat="1" applyFont="1" applyFill="1" applyBorder="1" applyAlignment="1">
      <alignment horizontal="right" vertical="center" wrapText="1"/>
    </xf>
    <xf numFmtId="1" fontId="5" fillId="0" borderId="0" xfId="1" applyNumberFormat="1" applyFont="1" applyBorder="1" applyAlignment="1">
      <alignment horizontal="righ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readingOrder="1"/>
    </xf>
    <xf numFmtId="1" fontId="4" fillId="0" borderId="1" xfId="1" applyNumberFormat="1" applyFont="1" applyFill="1" applyBorder="1" applyAlignment="1">
      <alignment horizontal="right" vertical="center" wrapText="1"/>
    </xf>
    <xf numFmtId="3" fontId="5" fillId="0" borderId="5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Border="1" applyAlignment="1">
      <alignment horizontal="right" vertical="center" wrapText="1"/>
    </xf>
    <xf numFmtId="166" fontId="5" fillId="0" borderId="5" xfId="2" applyNumberFormat="1" applyFont="1" applyFill="1" applyBorder="1" applyAlignment="1">
      <alignment horizontal="right" vertical="center" wrapText="1"/>
    </xf>
    <xf numFmtId="9" fontId="9" fillId="0" borderId="3" xfId="2" applyFont="1" applyBorder="1" applyAlignment="1">
      <alignment horizontal="right" vertical="center" wrapText="1"/>
    </xf>
    <xf numFmtId="166" fontId="5" fillId="0" borderId="0" xfId="2" applyNumberFormat="1" applyFont="1" applyFill="1" applyBorder="1" applyAlignment="1">
      <alignment horizontal="right" vertical="center" wrapText="1"/>
    </xf>
    <xf numFmtId="0" fontId="7" fillId="0" borderId="8" xfId="1" applyNumberFormat="1" applyFont="1" applyFill="1" applyBorder="1" applyAlignment="1">
      <alignment horizontal="left" vertical="center" wrapText="1"/>
    </xf>
    <xf numFmtId="166" fontId="4" fillId="0" borderId="8" xfId="2" applyNumberFormat="1" applyFont="1" applyFill="1" applyBorder="1" applyAlignment="1">
      <alignment horizontal="right" vertical="center" wrapText="1"/>
    </xf>
    <xf numFmtId="9" fontId="4" fillId="0" borderId="8" xfId="2" applyFont="1" applyBorder="1" applyAlignment="1">
      <alignment horizontal="right" vertical="center" wrapText="1"/>
    </xf>
    <xf numFmtId="0" fontId="8" fillId="0" borderId="8" xfId="1" applyNumberFormat="1" applyFont="1" applyFill="1" applyBorder="1" applyAlignment="1">
      <alignment horizontal="left" vertical="center" wrapText="1"/>
    </xf>
    <xf numFmtId="164" fontId="5" fillId="0" borderId="8" xfId="1" applyNumberFormat="1" applyFont="1" applyFill="1" applyBorder="1" applyAlignment="1">
      <alignment horizontal="right" vertical="center" wrapText="1"/>
    </xf>
    <xf numFmtId="9" fontId="10" fillId="0" borderId="8" xfId="2" applyFont="1" applyBorder="1" applyAlignment="1">
      <alignment horizontal="right" vertical="center" wrapText="1"/>
    </xf>
    <xf numFmtId="0" fontId="9" fillId="0" borderId="5" xfId="2" applyNumberFormat="1" applyFont="1" applyBorder="1" applyAlignment="1">
      <alignment horizontal="right" vertical="center" wrapText="1"/>
    </xf>
    <xf numFmtId="0" fontId="8" fillId="0" borderId="10" xfId="1" applyNumberFormat="1" applyFont="1" applyFill="1" applyBorder="1" applyAlignment="1">
      <alignment horizontal="left" vertical="center" wrapText="1"/>
    </xf>
    <xf numFmtId="164" fontId="5" fillId="0" borderId="10" xfId="1" applyNumberFormat="1" applyFont="1" applyFill="1" applyBorder="1" applyAlignment="1">
      <alignment horizontal="right" vertical="center" wrapText="1"/>
    </xf>
    <xf numFmtId="9" fontId="10" fillId="0" borderId="10" xfId="2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U50"/>
  <sheetViews>
    <sheetView tabSelected="1" zoomScale="120" zoomScaleNormal="120" workbookViewId="0"/>
  </sheetViews>
  <sheetFormatPr defaultRowHeight="15" x14ac:dyDescent="0.25"/>
  <cols>
    <col min="1" max="1" width="56.7109375" style="13" customWidth="1"/>
    <col min="2" max="13" width="8.7109375" style="18" customWidth="1"/>
    <col min="14" max="20" width="8.7109375" style="14" customWidth="1"/>
    <col min="21" max="21" width="15.28515625" style="14" customWidth="1"/>
    <col min="22" max="16384" width="9.140625" style="15"/>
  </cols>
  <sheetData>
    <row r="1" spans="1:21" s="1" customFormat="1" ht="12.75" x14ac:dyDescent="0.25">
      <c r="A1" s="10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6"/>
      <c r="O1" s="6"/>
      <c r="P1" s="6"/>
      <c r="Q1" s="8"/>
      <c r="R1" s="6"/>
      <c r="S1" s="6"/>
      <c r="T1" s="6"/>
      <c r="U1" s="8"/>
    </row>
    <row r="2" spans="1:21" ht="9.9499999999999993" customHeight="1" thickBot="1" x14ac:dyDescent="0.3"/>
    <row r="3" spans="1:21" s="3" customFormat="1" ht="18.75" thickBot="1" x14ac:dyDescent="0.3">
      <c r="A3" s="9" t="s">
        <v>0</v>
      </c>
      <c r="B3" s="19">
        <v>2005</v>
      </c>
      <c r="C3" s="19">
        <v>2006</v>
      </c>
      <c r="D3" s="19">
        <v>2007</v>
      </c>
      <c r="E3" s="19">
        <v>2008</v>
      </c>
      <c r="F3" s="19">
        <v>2009</v>
      </c>
      <c r="G3" s="19">
        <v>2010</v>
      </c>
      <c r="H3" s="19">
        <v>2011</v>
      </c>
      <c r="I3" s="19">
        <v>2012</v>
      </c>
      <c r="J3" s="19">
        <v>2013</v>
      </c>
      <c r="K3" s="19">
        <v>2014</v>
      </c>
      <c r="L3" s="19">
        <v>2015</v>
      </c>
      <c r="M3" s="19">
        <v>2016</v>
      </c>
      <c r="N3" s="2">
        <v>2017</v>
      </c>
      <c r="O3" s="2">
        <v>2018</v>
      </c>
      <c r="P3" s="2">
        <v>2019</v>
      </c>
      <c r="Q3" s="2">
        <v>2020</v>
      </c>
      <c r="R3" s="2">
        <v>2021</v>
      </c>
      <c r="S3" s="2">
        <v>2022</v>
      </c>
      <c r="T3" s="2">
        <v>2023</v>
      </c>
      <c r="U3" s="2" t="s">
        <v>5</v>
      </c>
    </row>
    <row r="4" spans="1:21" ht="15.75" thickBot="1" x14ac:dyDescent="0.3">
      <c r="A4" s="62" t="s">
        <v>14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1" s="4" customFormat="1" ht="14.1" customHeight="1" x14ac:dyDescent="0.25">
      <c r="A5" s="31" t="s">
        <v>12</v>
      </c>
      <c r="B5" s="24">
        <v>54</v>
      </c>
      <c r="C5" s="24">
        <v>54</v>
      </c>
      <c r="D5" s="24">
        <v>54</v>
      </c>
      <c r="E5" s="24">
        <v>53</v>
      </c>
      <c r="F5" s="24">
        <v>53</v>
      </c>
      <c r="G5" s="24">
        <v>54</v>
      </c>
      <c r="H5" s="24">
        <v>54</v>
      </c>
      <c r="I5" s="24">
        <v>54</v>
      </c>
      <c r="J5" s="24">
        <v>56</v>
      </c>
      <c r="K5" s="33">
        <v>55</v>
      </c>
      <c r="L5" s="33">
        <v>53</v>
      </c>
      <c r="M5" s="33">
        <v>50</v>
      </c>
      <c r="N5" s="34">
        <v>49</v>
      </c>
      <c r="O5" s="34">
        <v>49</v>
      </c>
      <c r="P5" s="34">
        <v>47</v>
      </c>
      <c r="Q5" s="34">
        <v>47</v>
      </c>
      <c r="R5" s="34">
        <v>46</v>
      </c>
      <c r="S5" s="34">
        <v>46</v>
      </c>
      <c r="T5" s="34">
        <v>46</v>
      </c>
      <c r="U5" s="16">
        <f>(T5-B5)/B5</f>
        <v>-0.14814814814814814</v>
      </c>
    </row>
    <row r="6" spans="1:21" s="4" customFormat="1" ht="14.1" customHeight="1" thickBot="1" x14ac:dyDescent="0.3">
      <c r="A6" s="32" t="s">
        <v>13</v>
      </c>
      <c r="B6" s="25">
        <v>10</v>
      </c>
      <c r="C6" s="25">
        <v>9</v>
      </c>
      <c r="D6" s="25">
        <v>12</v>
      </c>
      <c r="E6" s="25">
        <v>12</v>
      </c>
      <c r="F6" s="25">
        <v>12</v>
      </c>
      <c r="G6" s="25">
        <v>13</v>
      </c>
      <c r="H6" s="25">
        <v>15</v>
      </c>
      <c r="I6" s="25">
        <v>17</v>
      </c>
      <c r="J6" s="25">
        <v>17</v>
      </c>
      <c r="K6" s="35">
        <v>16</v>
      </c>
      <c r="L6" s="35">
        <v>16</v>
      </c>
      <c r="M6" s="35">
        <v>17</v>
      </c>
      <c r="N6" s="36">
        <v>16</v>
      </c>
      <c r="O6" s="36">
        <v>16</v>
      </c>
      <c r="P6" s="36">
        <v>16</v>
      </c>
      <c r="Q6" s="36">
        <v>16</v>
      </c>
      <c r="R6" s="36">
        <v>15</v>
      </c>
      <c r="S6" s="36">
        <v>15</v>
      </c>
      <c r="T6" s="36">
        <v>14</v>
      </c>
      <c r="U6" s="49">
        <f t="shared" ref="U6:U13" si="0">(T6-B6)/B6</f>
        <v>0.4</v>
      </c>
    </row>
    <row r="7" spans="1:21" s="43" customFormat="1" ht="14.1" customHeight="1" thickBot="1" x14ac:dyDescent="0.3">
      <c r="A7" s="41" t="s">
        <v>23</v>
      </c>
      <c r="B7" s="42">
        <f>SUM(B5:B6)</f>
        <v>64</v>
      </c>
      <c r="C7" s="42">
        <f t="shared" ref="C7:T7" si="1">SUM(C5:C6)</f>
        <v>63</v>
      </c>
      <c r="D7" s="42">
        <f t="shared" si="1"/>
        <v>66</v>
      </c>
      <c r="E7" s="42">
        <f t="shared" si="1"/>
        <v>65</v>
      </c>
      <c r="F7" s="42">
        <f t="shared" si="1"/>
        <v>65</v>
      </c>
      <c r="G7" s="42">
        <f t="shared" si="1"/>
        <v>67</v>
      </c>
      <c r="H7" s="42">
        <f t="shared" si="1"/>
        <v>69</v>
      </c>
      <c r="I7" s="42">
        <f t="shared" si="1"/>
        <v>71</v>
      </c>
      <c r="J7" s="42">
        <f t="shared" si="1"/>
        <v>73</v>
      </c>
      <c r="K7" s="42">
        <f t="shared" si="1"/>
        <v>71</v>
      </c>
      <c r="L7" s="42">
        <f t="shared" si="1"/>
        <v>69</v>
      </c>
      <c r="M7" s="42">
        <f t="shared" si="1"/>
        <v>67</v>
      </c>
      <c r="N7" s="42">
        <f t="shared" si="1"/>
        <v>65</v>
      </c>
      <c r="O7" s="42">
        <f t="shared" si="1"/>
        <v>65</v>
      </c>
      <c r="P7" s="42">
        <f t="shared" si="1"/>
        <v>63</v>
      </c>
      <c r="Q7" s="42">
        <f t="shared" si="1"/>
        <v>63</v>
      </c>
      <c r="R7" s="42">
        <f t="shared" si="1"/>
        <v>61</v>
      </c>
      <c r="S7" s="42">
        <f t="shared" si="1"/>
        <v>61</v>
      </c>
      <c r="T7" s="42">
        <f t="shared" si="1"/>
        <v>60</v>
      </c>
      <c r="U7" s="16">
        <f t="shared" si="0"/>
        <v>-6.25E-2</v>
      </c>
    </row>
    <row r="8" spans="1:21" s="4" customFormat="1" ht="14.1" customHeight="1" x14ac:dyDescent="0.25">
      <c r="A8" s="22" t="s">
        <v>7</v>
      </c>
      <c r="B8" s="45">
        <v>449</v>
      </c>
      <c r="C8" s="45">
        <v>454</v>
      </c>
      <c r="D8" s="45">
        <v>458</v>
      </c>
      <c r="E8" s="45">
        <v>469</v>
      </c>
      <c r="F8" s="45">
        <v>481</v>
      </c>
      <c r="G8" s="45">
        <v>495</v>
      </c>
      <c r="H8" s="45">
        <v>507</v>
      </c>
      <c r="I8" s="45">
        <v>514</v>
      </c>
      <c r="J8" s="45">
        <v>529</v>
      </c>
      <c r="K8" s="37">
        <v>548</v>
      </c>
      <c r="L8" s="37">
        <v>558</v>
      </c>
      <c r="M8" s="37">
        <v>567</v>
      </c>
      <c r="N8" s="38">
        <v>565</v>
      </c>
      <c r="O8" s="38">
        <v>568</v>
      </c>
      <c r="P8" s="38">
        <v>562</v>
      </c>
      <c r="Q8" s="38">
        <v>524</v>
      </c>
      <c r="R8" s="38">
        <v>465</v>
      </c>
      <c r="S8" s="47">
        <v>418.13549832026871</v>
      </c>
      <c r="T8" s="47">
        <v>380.1231802911534</v>
      </c>
      <c r="U8" s="16">
        <f t="shared" si="0"/>
        <v>-0.15340048932927972</v>
      </c>
    </row>
    <row r="9" spans="1:21" s="4" customFormat="1" ht="14.1" customHeight="1" x14ac:dyDescent="0.25">
      <c r="A9" s="22" t="s">
        <v>8</v>
      </c>
      <c r="B9" s="45">
        <v>147</v>
      </c>
      <c r="C9" s="45">
        <v>147</v>
      </c>
      <c r="D9" s="45">
        <v>150</v>
      </c>
      <c r="E9" s="45">
        <v>154</v>
      </c>
      <c r="F9" s="45">
        <v>160</v>
      </c>
      <c r="G9" s="45">
        <v>166</v>
      </c>
      <c r="H9" s="45">
        <v>178</v>
      </c>
      <c r="I9" s="45">
        <v>182</v>
      </c>
      <c r="J9" s="45">
        <v>187</v>
      </c>
      <c r="K9" s="37">
        <v>194</v>
      </c>
      <c r="L9" s="37">
        <v>199</v>
      </c>
      <c r="M9" s="37">
        <v>203</v>
      </c>
      <c r="N9" s="38">
        <v>207</v>
      </c>
      <c r="O9" s="38">
        <v>211</v>
      </c>
      <c r="P9" s="38">
        <v>211</v>
      </c>
      <c r="Q9" s="38">
        <v>198</v>
      </c>
      <c r="R9" s="38">
        <v>179</v>
      </c>
      <c r="S9" s="47">
        <v>160.95968645016796</v>
      </c>
      <c r="T9" s="47">
        <v>146.32698768197088</v>
      </c>
      <c r="U9" s="26">
        <f t="shared" si="0"/>
        <v>-4.5783150886334898E-3</v>
      </c>
    </row>
    <row r="10" spans="1:21" s="4" customFormat="1" ht="14.1" customHeight="1" x14ac:dyDescent="0.25">
      <c r="A10" s="22" t="s">
        <v>9</v>
      </c>
      <c r="B10" s="45">
        <v>82</v>
      </c>
      <c r="C10" s="45">
        <v>82</v>
      </c>
      <c r="D10" s="45">
        <v>83</v>
      </c>
      <c r="E10" s="45">
        <v>86</v>
      </c>
      <c r="F10" s="45">
        <v>88</v>
      </c>
      <c r="G10" s="45">
        <v>92</v>
      </c>
      <c r="H10" s="45">
        <v>97</v>
      </c>
      <c r="I10" s="45">
        <v>98</v>
      </c>
      <c r="J10" s="45">
        <v>97</v>
      </c>
      <c r="K10" s="37">
        <v>101</v>
      </c>
      <c r="L10" s="37">
        <v>102</v>
      </c>
      <c r="M10" s="37">
        <v>103</v>
      </c>
      <c r="N10" s="38">
        <v>108</v>
      </c>
      <c r="O10" s="38">
        <v>111</v>
      </c>
      <c r="P10" s="38">
        <v>109</v>
      </c>
      <c r="Q10" s="38">
        <v>102</v>
      </c>
      <c r="R10" s="38">
        <v>93</v>
      </c>
      <c r="S10" s="47">
        <v>83.627099664053759</v>
      </c>
      <c r="T10" s="47">
        <v>76.024636058230683</v>
      </c>
      <c r="U10" s="26">
        <f t="shared" si="0"/>
        <v>-7.2870291972796541E-2</v>
      </c>
    </row>
    <row r="11" spans="1:21" s="4" customFormat="1" ht="14.1" customHeight="1" x14ac:dyDescent="0.25">
      <c r="A11" s="22" t="s">
        <v>10</v>
      </c>
      <c r="B11" s="45">
        <v>86</v>
      </c>
      <c r="C11" s="45">
        <v>85</v>
      </c>
      <c r="D11" s="45">
        <v>91</v>
      </c>
      <c r="E11" s="45">
        <v>91</v>
      </c>
      <c r="F11" s="45">
        <v>93</v>
      </c>
      <c r="G11" s="45">
        <v>95</v>
      </c>
      <c r="H11" s="45">
        <v>100</v>
      </c>
      <c r="I11" s="45">
        <v>103</v>
      </c>
      <c r="J11" s="45">
        <v>106</v>
      </c>
      <c r="K11" s="37">
        <v>109</v>
      </c>
      <c r="L11" s="37">
        <v>112</v>
      </c>
      <c r="M11" s="37">
        <v>115</v>
      </c>
      <c r="N11" s="38">
        <v>116</v>
      </c>
      <c r="O11" s="38">
        <v>118</v>
      </c>
      <c r="P11" s="38">
        <v>109</v>
      </c>
      <c r="Q11" s="38">
        <v>103</v>
      </c>
      <c r="R11" s="38">
        <v>92</v>
      </c>
      <c r="S11" s="47">
        <v>82.727883538633819</v>
      </c>
      <c r="T11" s="47">
        <v>75.207166853303463</v>
      </c>
      <c r="U11" s="26">
        <f t="shared" si="0"/>
        <v>-0.12549805984530857</v>
      </c>
    </row>
    <row r="12" spans="1:21" s="4" customFormat="1" ht="14.1" customHeight="1" thickBot="1" x14ac:dyDescent="0.3">
      <c r="A12" s="23" t="s">
        <v>11</v>
      </c>
      <c r="B12" s="46">
        <v>61</v>
      </c>
      <c r="C12" s="46">
        <v>62</v>
      </c>
      <c r="D12" s="46">
        <v>65</v>
      </c>
      <c r="E12" s="46">
        <v>61</v>
      </c>
      <c r="F12" s="46">
        <v>63</v>
      </c>
      <c r="G12" s="46">
        <v>64</v>
      </c>
      <c r="H12" s="46">
        <v>66</v>
      </c>
      <c r="I12" s="46">
        <v>65</v>
      </c>
      <c r="J12" s="46">
        <v>66</v>
      </c>
      <c r="K12" s="39">
        <v>68</v>
      </c>
      <c r="L12" s="39">
        <v>68</v>
      </c>
      <c r="M12" s="39">
        <v>38</v>
      </c>
      <c r="N12" s="40">
        <v>69</v>
      </c>
      <c r="O12" s="40">
        <v>72</v>
      </c>
      <c r="P12" s="40">
        <v>67</v>
      </c>
      <c r="Q12" s="40">
        <v>65</v>
      </c>
      <c r="R12" s="40">
        <v>64</v>
      </c>
      <c r="S12" s="36">
        <v>57.549832026875698</v>
      </c>
      <c r="T12" s="36">
        <v>52.318029115341545</v>
      </c>
      <c r="U12" s="30">
        <f t="shared" si="0"/>
        <v>-0.14232739155177795</v>
      </c>
    </row>
    <row r="13" spans="1:21" s="43" customFormat="1" ht="14.1" customHeight="1" thickBot="1" x14ac:dyDescent="0.3">
      <c r="A13" s="41" t="s">
        <v>6</v>
      </c>
      <c r="B13" s="44">
        <f>SUM(B8:B12)</f>
        <v>825</v>
      </c>
      <c r="C13" s="44">
        <f t="shared" ref="C13:R13" si="2">SUM(C8:C12)</f>
        <v>830</v>
      </c>
      <c r="D13" s="44">
        <f t="shared" si="2"/>
        <v>847</v>
      </c>
      <c r="E13" s="44">
        <f t="shared" si="2"/>
        <v>861</v>
      </c>
      <c r="F13" s="44">
        <f t="shared" si="2"/>
        <v>885</v>
      </c>
      <c r="G13" s="44">
        <f t="shared" si="2"/>
        <v>912</v>
      </c>
      <c r="H13" s="44">
        <f t="shared" si="2"/>
        <v>948</v>
      </c>
      <c r="I13" s="44">
        <f t="shared" si="2"/>
        <v>962</v>
      </c>
      <c r="J13" s="44">
        <f t="shared" si="2"/>
        <v>985</v>
      </c>
      <c r="K13" s="42">
        <f t="shared" si="2"/>
        <v>1020</v>
      </c>
      <c r="L13" s="42">
        <f t="shared" si="2"/>
        <v>1039</v>
      </c>
      <c r="M13" s="42">
        <f t="shared" si="2"/>
        <v>1026</v>
      </c>
      <c r="N13" s="42">
        <f t="shared" si="2"/>
        <v>1065</v>
      </c>
      <c r="O13" s="42">
        <f t="shared" si="2"/>
        <v>1080</v>
      </c>
      <c r="P13" s="42">
        <f t="shared" si="2"/>
        <v>1058</v>
      </c>
      <c r="Q13" s="42">
        <f t="shared" si="2"/>
        <v>992</v>
      </c>
      <c r="R13" s="42">
        <f t="shared" si="2"/>
        <v>893</v>
      </c>
      <c r="S13" s="42">
        <v>803</v>
      </c>
      <c r="T13" s="42">
        <v>730</v>
      </c>
      <c r="U13" s="16">
        <f t="shared" si="0"/>
        <v>-0.11515151515151516</v>
      </c>
    </row>
    <row r="14" spans="1:21" s="4" customFormat="1" ht="14.1" customHeight="1" thickBot="1" x14ac:dyDescent="0.3">
      <c r="A14" s="62" t="s">
        <v>2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spans="1:21" s="4" customFormat="1" ht="14.1" customHeight="1" x14ac:dyDescent="0.25">
      <c r="A15" s="63" t="s">
        <v>15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spans="1:21" s="4" customFormat="1" ht="14.1" customHeight="1" x14ac:dyDescent="0.25">
      <c r="A16" s="31" t="s">
        <v>12</v>
      </c>
      <c r="B16" s="48">
        <f>B5/B$7</f>
        <v>0.84375</v>
      </c>
      <c r="C16" s="48">
        <f t="shared" ref="C16:T16" si="3">C5/C$7</f>
        <v>0.8571428571428571</v>
      </c>
      <c r="D16" s="48">
        <f t="shared" si="3"/>
        <v>0.81818181818181823</v>
      </c>
      <c r="E16" s="48">
        <f t="shared" si="3"/>
        <v>0.81538461538461537</v>
      </c>
      <c r="F16" s="48">
        <f t="shared" si="3"/>
        <v>0.81538461538461537</v>
      </c>
      <c r="G16" s="48">
        <f t="shared" si="3"/>
        <v>0.80597014925373134</v>
      </c>
      <c r="H16" s="48">
        <f t="shared" si="3"/>
        <v>0.78260869565217395</v>
      </c>
      <c r="I16" s="48">
        <f t="shared" si="3"/>
        <v>0.76056338028169013</v>
      </c>
      <c r="J16" s="48">
        <f t="shared" si="3"/>
        <v>0.76712328767123283</v>
      </c>
      <c r="K16" s="48">
        <f t="shared" si="3"/>
        <v>0.77464788732394363</v>
      </c>
      <c r="L16" s="48">
        <f t="shared" si="3"/>
        <v>0.76811594202898548</v>
      </c>
      <c r="M16" s="48">
        <f t="shared" si="3"/>
        <v>0.74626865671641796</v>
      </c>
      <c r="N16" s="48">
        <f t="shared" si="3"/>
        <v>0.75384615384615383</v>
      </c>
      <c r="O16" s="48">
        <f t="shared" si="3"/>
        <v>0.75384615384615383</v>
      </c>
      <c r="P16" s="48">
        <f t="shared" si="3"/>
        <v>0.74603174603174605</v>
      </c>
      <c r="Q16" s="48">
        <f t="shared" si="3"/>
        <v>0.74603174603174605</v>
      </c>
      <c r="R16" s="48">
        <f t="shared" si="3"/>
        <v>0.75409836065573765</v>
      </c>
      <c r="S16" s="48">
        <f t="shared" si="3"/>
        <v>0.75409836065573765</v>
      </c>
      <c r="T16" s="48">
        <f t="shared" si="3"/>
        <v>0.76666666666666672</v>
      </c>
      <c r="U16" s="28">
        <f>(T16-B16)/B16</f>
        <v>-9.1358024691357967E-2</v>
      </c>
    </row>
    <row r="17" spans="1:21" s="4" customFormat="1" ht="14.1" customHeight="1" x14ac:dyDescent="0.25">
      <c r="A17" s="32" t="s">
        <v>13</v>
      </c>
      <c r="B17" s="50">
        <f>B6/B$7</f>
        <v>0.15625</v>
      </c>
      <c r="C17" s="50">
        <f t="shared" ref="C17:T17" si="4">C6/C$7</f>
        <v>0.14285714285714285</v>
      </c>
      <c r="D17" s="50">
        <f t="shared" si="4"/>
        <v>0.18181818181818182</v>
      </c>
      <c r="E17" s="50">
        <f t="shared" si="4"/>
        <v>0.18461538461538463</v>
      </c>
      <c r="F17" s="50">
        <f t="shared" si="4"/>
        <v>0.18461538461538463</v>
      </c>
      <c r="G17" s="50">
        <f t="shared" si="4"/>
        <v>0.19402985074626866</v>
      </c>
      <c r="H17" s="50">
        <f t="shared" si="4"/>
        <v>0.21739130434782608</v>
      </c>
      <c r="I17" s="50">
        <f t="shared" si="4"/>
        <v>0.23943661971830985</v>
      </c>
      <c r="J17" s="50">
        <f t="shared" si="4"/>
        <v>0.23287671232876711</v>
      </c>
      <c r="K17" s="50">
        <f t="shared" si="4"/>
        <v>0.22535211267605634</v>
      </c>
      <c r="L17" s="50">
        <f t="shared" si="4"/>
        <v>0.2318840579710145</v>
      </c>
      <c r="M17" s="50">
        <f t="shared" si="4"/>
        <v>0.2537313432835821</v>
      </c>
      <c r="N17" s="50">
        <f t="shared" si="4"/>
        <v>0.24615384615384617</v>
      </c>
      <c r="O17" s="50">
        <f t="shared" si="4"/>
        <v>0.24615384615384617</v>
      </c>
      <c r="P17" s="50">
        <f t="shared" si="4"/>
        <v>0.25396825396825395</v>
      </c>
      <c r="Q17" s="50">
        <f t="shared" si="4"/>
        <v>0.25396825396825395</v>
      </c>
      <c r="R17" s="50">
        <f t="shared" si="4"/>
        <v>0.24590163934426229</v>
      </c>
      <c r="S17" s="50">
        <f t="shared" si="4"/>
        <v>0.24590163934426229</v>
      </c>
      <c r="T17" s="50">
        <f t="shared" si="4"/>
        <v>0.23333333333333334</v>
      </c>
      <c r="U17" s="27">
        <f>(T17-B17)/B17</f>
        <v>0.49333333333333335</v>
      </c>
    </row>
    <row r="18" spans="1:21" s="43" customFormat="1" ht="14.1" customHeight="1" x14ac:dyDescent="0.25">
      <c r="A18" s="51" t="s">
        <v>4</v>
      </c>
      <c r="B18" s="52">
        <f>SUM(B16:B17)</f>
        <v>1</v>
      </c>
      <c r="C18" s="52">
        <f t="shared" ref="C18:U18" si="5">SUM(C16:C17)</f>
        <v>1</v>
      </c>
      <c r="D18" s="52">
        <f t="shared" si="5"/>
        <v>1</v>
      </c>
      <c r="E18" s="52">
        <f t="shared" si="5"/>
        <v>1</v>
      </c>
      <c r="F18" s="52">
        <f t="shared" si="5"/>
        <v>1</v>
      </c>
      <c r="G18" s="52">
        <f t="shared" si="5"/>
        <v>1</v>
      </c>
      <c r="H18" s="52">
        <f t="shared" si="5"/>
        <v>1</v>
      </c>
      <c r="I18" s="52">
        <f t="shared" si="5"/>
        <v>1</v>
      </c>
      <c r="J18" s="52">
        <f t="shared" si="5"/>
        <v>1</v>
      </c>
      <c r="K18" s="52">
        <f t="shared" si="5"/>
        <v>1</v>
      </c>
      <c r="L18" s="52">
        <f t="shared" si="5"/>
        <v>1</v>
      </c>
      <c r="M18" s="52">
        <f t="shared" si="5"/>
        <v>1</v>
      </c>
      <c r="N18" s="52">
        <f t="shared" si="5"/>
        <v>1</v>
      </c>
      <c r="O18" s="52">
        <f t="shared" si="5"/>
        <v>1</v>
      </c>
      <c r="P18" s="52">
        <f t="shared" si="5"/>
        <v>1</v>
      </c>
      <c r="Q18" s="52">
        <f t="shared" si="5"/>
        <v>1</v>
      </c>
      <c r="R18" s="52">
        <f t="shared" si="5"/>
        <v>1</v>
      </c>
      <c r="S18" s="52">
        <f t="shared" si="5"/>
        <v>1</v>
      </c>
      <c r="T18" s="52">
        <f t="shared" si="5"/>
        <v>1</v>
      </c>
      <c r="U18" s="52"/>
    </row>
    <row r="19" spans="1:21" s="4" customFormat="1" ht="24" customHeight="1" thickBot="1" x14ac:dyDescent="0.3">
      <c r="A19" s="54" t="s">
        <v>24</v>
      </c>
      <c r="B19" s="55">
        <f>B5/B6</f>
        <v>5.4</v>
      </c>
      <c r="C19" s="55">
        <f t="shared" ref="C19:T19" si="6">C5/C6</f>
        <v>6</v>
      </c>
      <c r="D19" s="55">
        <f t="shared" si="6"/>
        <v>4.5</v>
      </c>
      <c r="E19" s="55">
        <f t="shared" si="6"/>
        <v>4.416666666666667</v>
      </c>
      <c r="F19" s="55">
        <f t="shared" si="6"/>
        <v>4.416666666666667</v>
      </c>
      <c r="G19" s="55">
        <f t="shared" si="6"/>
        <v>4.1538461538461542</v>
      </c>
      <c r="H19" s="55">
        <f t="shared" si="6"/>
        <v>3.6</v>
      </c>
      <c r="I19" s="55">
        <f t="shared" si="6"/>
        <v>3.1764705882352939</v>
      </c>
      <c r="J19" s="55">
        <f t="shared" si="6"/>
        <v>3.2941176470588234</v>
      </c>
      <c r="K19" s="55">
        <f t="shared" si="6"/>
        <v>3.4375</v>
      </c>
      <c r="L19" s="55">
        <f t="shared" si="6"/>
        <v>3.3125</v>
      </c>
      <c r="M19" s="55">
        <f t="shared" si="6"/>
        <v>2.9411764705882355</v>
      </c>
      <c r="N19" s="55">
        <f t="shared" si="6"/>
        <v>3.0625</v>
      </c>
      <c r="O19" s="55">
        <f t="shared" si="6"/>
        <v>3.0625</v>
      </c>
      <c r="P19" s="55">
        <f t="shared" si="6"/>
        <v>2.9375</v>
      </c>
      <c r="Q19" s="55">
        <f t="shared" si="6"/>
        <v>2.9375</v>
      </c>
      <c r="R19" s="55">
        <f t="shared" si="6"/>
        <v>3.0666666666666669</v>
      </c>
      <c r="S19" s="55">
        <f t="shared" si="6"/>
        <v>3.0666666666666669</v>
      </c>
      <c r="T19" s="55">
        <f t="shared" si="6"/>
        <v>3.2857142857142856</v>
      </c>
      <c r="U19" s="56">
        <f>(T19-B19)/B19</f>
        <v>-0.39153439153439162</v>
      </c>
    </row>
    <row r="20" spans="1:21" s="4" customFormat="1" ht="14.1" customHeight="1" x14ac:dyDescent="0.25">
      <c r="A20" s="64" t="s">
        <v>17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</row>
    <row r="21" spans="1:21" s="4" customFormat="1" ht="14.1" customHeight="1" x14ac:dyDescent="0.25">
      <c r="A21" s="61" t="s">
        <v>16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</row>
    <row r="22" spans="1:21" s="4" customFormat="1" ht="14.1" customHeight="1" x14ac:dyDescent="0.25">
      <c r="A22" s="22" t="s">
        <v>7</v>
      </c>
      <c r="B22" s="48">
        <f>B8/B$13</f>
        <v>0.54424242424242419</v>
      </c>
      <c r="C22" s="48">
        <f t="shared" ref="C22:T26" si="7">C8/C$13</f>
        <v>0.54698795180722892</v>
      </c>
      <c r="D22" s="48">
        <f t="shared" si="7"/>
        <v>0.54073199527744986</v>
      </c>
      <c r="E22" s="48">
        <f t="shared" si="7"/>
        <v>0.54471544715447151</v>
      </c>
      <c r="F22" s="48">
        <f t="shared" si="7"/>
        <v>0.54350282485875712</v>
      </c>
      <c r="G22" s="48">
        <f t="shared" si="7"/>
        <v>0.54276315789473684</v>
      </c>
      <c r="H22" s="48">
        <f t="shared" si="7"/>
        <v>0.53481012658227844</v>
      </c>
      <c r="I22" s="48">
        <f t="shared" si="7"/>
        <v>0.53430353430353428</v>
      </c>
      <c r="J22" s="48">
        <f t="shared" si="7"/>
        <v>0.53705583756345177</v>
      </c>
      <c r="K22" s="48">
        <f t="shared" si="7"/>
        <v>0.53725490196078429</v>
      </c>
      <c r="L22" s="48">
        <f t="shared" si="7"/>
        <v>0.53705486044273343</v>
      </c>
      <c r="M22" s="48">
        <f t="shared" si="7"/>
        <v>0.55263157894736847</v>
      </c>
      <c r="N22" s="48">
        <f t="shared" si="7"/>
        <v>0.53051643192488263</v>
      </c>
      <c r="O22" s="48">
        <f t="shared" si="7"/>
        <v>0.52592592592592591</v>
      </c>
      <c r="P22" s="48">
        <f t="shared" si="7"/>
        <v>0.5311909262759924</v>
      </c>
      <c r="Q22" s="48">
        <f t="shared" si="7"/>
        <v>0.52822580645161288</v>
      </c>
      <c r="R22" s="48">
        <f t="shared" si="7"/>
        <v>0.5207166853303471</v>
      </c>
      <c r="S22" s="48">
        <f t="shared" si="7"/>
        <v>0.5207166853303471</v>
      </c>
      <c r="T22" s="48">
        <f t="shared" si="7"/>
        <v>0.5207166853303471</v>
      </c>
      <c r="U22" s="28">
        <f>(T22-B22)/B22</f>
        <v>-4.3226580406377745E-2</v>
      </c>
    </row>
    <row r="23" spans="1:21" s="4" customFormat="1" ht="14.1" customHeight="1" x14ac:dyDescent="0.25">
      <c r="A23" s="22" t="s">
        <v>8</v>
      </c>
      <c r="B23" s="48">
        <f t="shared" ref="B23:Q26" si="8">B9/B$13</f>
        <v>0.17818181818181819</v>
      </c>
      <c r="C23" s="48">
        <f t="shared" si="8"/>
        <v>0.17710843373493976</v>
      </c>
      <c r="D23" s="48">
        <f t="shared" si="8"/>
        <v>0.17709563164108619</v>
      </c>
      <c r="E23" s="48">
        <f t="shared" si="8"/>
        <v>0.17886178861788618</v>
      </c>
      <c r="F23" s="48">
        <f t="shared" si="8"/>
        <v>0.1807909604519774</v>
      </c>
      <c r="G23" s="48">
        <f t="shared" si="8"/>
        <v>0.18201754385964913</v>
      </c>
      <c r="H23" s="48">
        <f t="shared" si="8"/>
        <v>0.18776371308016879</v>
      </c>
      <c r="I23" s="48">
        <f t="shared" si="8"/>
        <v>0.1891891891891892</v>
      </c>
      <c r="J23" s="48">
        <f t="shared" si="8"/>
        <v>0.18984771573604062</v>
      </c>
      <c r="K23" s="48">
        <f t="shared" si="8"/>
        <v>0.19019607843137254</v>
      </c>
      <c r="L23" s="48">
        <f t="shared" si="8"/>
        <v>0.1915303176130895</v>
      </c>
      <c r="M23" s="48">
        <f t="shared" si="8"/>
        <v>0.19785575048732942</v>
      </c>
      <c r="N23" s="48">
        <f t="shared" si="8"/>
        <v>0.19436619718309858</v>
      </c>
      <c r="O23" s="48">
        <f t="shared" si="8"/>
        <v>0.19537037037037036</v>
      </c>
      <c r="P23" s="48">
        <f t="shared" si="8"/>
        <v>0.1994328922495274</v>
      </c>
      <c r="Q23" s="48">
        <f t="shared" si="8"/>
        <v>0.19959677419354838</v>
      </c>
      <c r="R23" s="48">
        <f t="shared" si="7"/>
        <v>0.20044792833146696</v>
      </c>
      <c r="S23" s="48">
        <f t="shared" si="7"/>
        <v>0.20044792833146696</v>
      </c>
      <c r="T23" s="48">
        <f t="shared" si="7"/>
        <v>0.20044792833146696</v>
      </c>
      <c r="U23" s="27">
        <f t="shared" ref="U23:U26" si="9">(T23-B23)/B23</f>
        <v>0.12496286308476351</v>
      </c>
    </row>
    <row r="24" spans="1:21" s="4" customFormat="1" ht="14.1" customHeight="1" x14ac:dyDescent="0.25">
      <c r="A24" s="22" t="s">
        <v>9</v>
      </c>
      <c r="B24" s="48">
        <f t="shared" si="8"/>
        <v>9.9393939393939396E-2</v>
      </c>
      <c r="C24" s="48">
        <f t="shared" si="7"/>
        <v>9.8795180722891562E-2</v>
      </c>
      <c r="D24" s="48">
        <f t="shared" si="7"/>
        <v>9.7992916174734351E-2</v>
      </c>
      <c r="E24" s="48">
        <f t="shared" si="7"/>
        <v>9.9883855981416955E-2</v>
      </c>
      <c r="F24" s="48">
        <f t="shared" si="7"/>
        <v>9.9435028248587576E-2</v>
      </c>
      <c r="G24" s="48">
        <f t="shared" si="7"/>
        <v>0.10087719298245613</v>
      </c>
      <c r="H24" s="48">
        <f t="shared" si="7"/>
        <v>0.10232067510548523</v>
      </c>
      <c r="I24" s="48">
        <f t="shared" si="7"/>
        <v>0.10187110187110188</v>
      </c>
      <c r="J24" s="48">
        <f t="shared" si="7"/>
        <v>9.847715736040609E-2</v>
      </c>
      <c r="K24" s="48">
        <f t="shared" si="7"/>
        <v>9.901960784313725E-2</v>
      </c>
      <c r="L24" s="48">
        <f t="shared" si="7"/>
        <v>9.8171318575553418E-2</v>
      </c>
      <c r="M24" s="48">
        <f t="shared" si="7"/>
        <v>0.10038986354775828</v>
      </c>
      <c r="N24" s="48">
        <f t="shared" si="7"/>
        <v>0.10140845070422536</v>
      </c>
      <c r="O24" s="48">
        <f t="shared" si="7"/>
        <v>0.10277777777777777</v>
      </c>
      <c r="P24" s="48">
        <f t="shared" si="7"/>
        <v>0.10302457466918714</v>
      </c>
      <c r="Q24" s="48">
        <f t="shared" si="7"/>
        <v>0.1028225806451613</v>
      </c>
      <c r="R24" s="48">
        <f t="shared" si="7"/>
        <v>0.10414333706606943</v>
      </c>
      <c r="S24" s="48">
        <f t="shared" si="7"/>
        <v>0.10414333706606944</v>
      </c>
      <c r="T24" s="48">
        <f t="shared" si="7"/>
        <v>0.10414333706606943</v>
      </c>
      <c r="U24" s="27">
        <f t="shared" si="9"/>
        <v>4.7783574140332664E-2</v>
      </c>
    </row>
    <row r="25" spans="1:21" s="4" customFormat="1" ht="14.1" customHeight="1" x14ac:dyDescent="0.25">
      <c r="A25" s="22" t="s">
        <v>10</v>
      </c>
      <c r="B25" s="48">
        <f t="shared" si="8"/>
        <v>0.10424242424242425</v>
      </c>
      <c r="C25" s="48">
        <f t="shared" si="7"/>
        <v>0.10240963855421686</v>
      </c>
      <c r="D25" s="48">
        <f t="shared" si="7"/>
        <v>0.10743801652892562</v>
      </c>
      <c r="E25" s="48">
        <f t="shared" si="7"/>
        <v>0.10569105691056911</v>
      </c>
      <c r="F25" s="48">
        <f t="shared" si="7"/>
        <v>0.10508474576271186</v>
      </c>
      <c r="G25" s="48">
        <f t="shared" si="7"/>
        <v>0.10416666666666667</v>
      </c>
      <c r="H25" s="48">
        <f t="shared" si="7"/>
        <v>0.10548523206751055</v>
      </c>
      <c r="I25" s="48">
        <f t="shared" si="7"/>
        <v>0.10706860706860707</v>
      </c>
      <c r="J25" s="48">
        <f t="shared" si="7"/>
        <v>0.10761421319796954</v>
      </c>
      <c r="K25" s="48">
        <f t="shared" si="7"/>
        <v>0.10686274509803921</v>
      </c>
      <c r="L25" s="48">
        <f t="shared" si="7"/>
        <v>0.10779595765158806</v>
      </c>
      <c r="M25" s="48">
        <f t="shared" si="7"/>
        <v>0.11208576998050682</v>
      </c>
      <c r="N25" s="48">
        <f t="shared" si="7"/>
        <v>0.10892018779342723</v>
      </c>
      <c r="O25" s="48">
        <f t="shared" si="7"/>
        <v>0.10925925925925926</v>
      </c>
      <c r="P25" s="48">
        <f t="shared" si="7"/>
        <v>0.10302457466918714</v>
      </c>
      <c r="Q25" s="48">
        <f t="shared" si="7"/>
        <v>0.10383064516129033</v>
      </c>
      <c r="R25" s="48">
        <f t="shared" si="7"/>
        <v>0.10302351623740201</v>
      </c>
      <c r="S25" s="48">
        <f t="shared" si="7"/>
        <v>0.10302351623740201</v>
      </c>
      <c r="T25" s="48">
        <f t="shared" si="7"/>
        <v>0.10302351623740201</v>
      </c>
      <c r="U25" s="28">
        <f t="shared" si="9"/>
        <v>-1.1693012838876114E-2</v>
      </c>
    </row>
    <row r="26" spans="1:21" s="4" customFormat="1" ht="14.1" customHeight="1" x14ac:dyDescent="0.25">
      <c r="A26" s="23" t="s">
        <v>11</v>
      </c>
      <c r="B26" s="50">
        <f t="shared" si="8"/>
        <v>7.3939393939393944E-2</v>
      </c>
      <c r="C26" s="50">
        <f t="shared" si="7"/>
        <v>7.4698795180722893E-2</v>
      </c>
      <c r="D26" s="50">
        <f t="shared" si="7"/>
        <v>7.6741440377804018E-2</v>
      </c>
      <c r="E26" s="50">
        <f t="shared" si="7"/>
        <v>7.0847851335656215E-2</v>
      </c>
      <c r="F26" s="50">
        <f t="shared" si="7"/>
        <v>7.1186440677966104E-2</v>
      </c>
      <c r="G26" s="50">
        <f t="shared" si="7"/>
        <v>7.0175438596491224E-2</v>
      </c>
      <c r="H26" s="50">
        <f t="shared" si="7"/>
        <v>6.9620253164556958E-2</v>
      </c>
      <c r="I26" s="50">
        <f t="shared" si="7"/>
        <v>6.7567567567567571E-2</v>
      </c>
      <c r="J26" s="50">
        <f t="shared" si="7"/>
        <v>6.7005076142131983E-2</v>
      </c>
      <c r="K26" s="50">
        <f t="shared" si="7"/>
        <v>6.6666666666666666E-2</v>
      </c>
      <c r="L26" s="50">
        <f t="shared" si="7"/>
        <v>6.5447545717035607E-2</v>
      </c>
      <c r="M26" s="50">
        <f t="shared" si="7"/>
        <v>3.7037037037037035E-2</v>
      </c>
      <c r="N26" s="50">
        <f t="shared" si="7"/>
        <v>6.4788732394366194E-2</v>
      </c>
      <c r="O26" s="50">
        <f t="shared" si="7"/>
        <v>6.6666666666666666E-2</v>
      </c>
      <c r="P26" s="50">
        <f t="shared" si="7"/>
        <v>6.3327032136105854E-2</v>
      </c>
      <c r="Q26" s="50">
        <f t="shared" si="7"/>
        <v>6.5524193548387094E-2</v>
      </c>
      <c r="R26" s="50">
        <f t="shared" si="7"/>
        <v>7.1668533034714446E-2</v>
      </c>
      <c r="S26" s="50">
        <f t="shared" si="7"/>
        <v>7.1668533034714446E-2</v>
      </c>
      <c r="T26" s="50">
        <f t="shared" si="7"/>
        <v>7.1668533034714446E-2</v>
      </c>
      <c r="U26" s="28">
        <f t="shared" si="9"/>
        <v>-3.0712463055091562E-2</v>
      </c>
    </row>
    <row r="27" spans="1:21" s="43" customFormat="1" ht="14.1" customHeight="1" x14ac:dyDescent="0.25">
      <c r="A27" s="51" t="s">
        <v>6</v>
      </c>
      <c r="B27" s="52">
        <f>SUM(B22:B26)</f>
        <v>1</v>
      </c>
      <c r="C27" s="52">
        <f t="shared" ref="C27:T27" si="10">SUM(C22:C26)</f>
        <v>0.99999999999999989</v>
      </c>
      <c r="D27" s="52">
        <f t="shared" si="10"/>
        <v>1</v>
      </c>
      <c r="E27" s="52">
        <f t="shared" si="10"/>
        <v>0.99999999999999989</v>
      </c>
      <c r="F27" s="52">
        <f t="shared" si="10"/>
        <v>1.0000000000000002</v>
      </c>
      <c r="G27" s="52">
        <f t="shared" si="10"/>
        <v>0.99999999999999989</v>
      </c>
      <c r="H27" s="52">
        <f t="shared" si="10"/>
        <v>1</v>
      </c>
      <c r="I27" s="52">
        <f t="shared" si="10"/>
        <v>1</v>
      </c>
      <c r="J27" s="52">
        <f t="shared" si="10"/>
        <v>1</v>
      </c>
      <c r="K27" s="52">
        <f t="shared" si="10"/>
        <v>0.99999999999999989</v>
      </c>
      <c r="L27" s="52">
        <f t="shared" si="10"/>
        <v>1</v>
      </c>
      <c r="M27" s="52">
        <f t="shared" si="10"/>
        <v>1</v>
      </c>
      <c r="N27" s="52">
        <f t="shared" si="10"/>
        <v>1</v>
      </c>
      <c r="O27" s="52">
        <f t="shared" si="10"/>
        <v>1</v>
      </c>
      <c r="P27" s="52">
        <f t="shared" si="10"/>
        <v>1</v>
      </c>
      <c r="Q27" s="52">
        <f t="shared" si="10"/>
        <v>1</v>
      </c>
      <c r="R27" s="52">
        <f t="shared" si="10"/>
        <v>1</v>
      </c>
      <c r="S27" s="52">
        <f t="shared" si="10"/>
        <v>1</v>
      </c>
      <c r="T27" s="52">
        <f t="shared" si="10"/>
        <v>1</v>
      </c>
      <c r="U27" s="53"/>
    </row>
    <row r="28" spans="1:21" s="4" customFormat="1" ht="22.5" x14ac:dyDescent="0.25">
      <c r="A28" s="22" t="s">
        <v>25</v>
      </c>
      <c r="B28" s="29">
        <f>B13/B5</f>
        <v>15.277777777777779</v>
      </c>
      <c r="C28" s="29">
        <f t="shared" ref="C28:T28" si="11">C13/C5</f>
        <v>15.37037037037037</v>
      </c>
      <c r="D28" s="29">
        <f t="shared" si="11"/>
        <v>15.685185185185185</v>
      </c>
      <c r="E28" s="29">
        <f t="shared" si="11"/>
        <v>16.245283018867923</v>
      </c>
      <c r="F28" s="29">
        <f t="shared" si="11"/>
        <v>16.69811320754717</v>
      </c>
      <c r="G28" s="29">
        <f t="shared" si="11"/>
        <v>16.888888888888889</v>
      </c>
      <c r="H28" s="29">
        <f t="shared" si="11"/>
        <v>17.555555555555557</v>
      </c>
      <c r="I28" s="29">
        <f t="shared" si="11"/>
        <v>17.814814814814813</v>
      </c>
      <c r="J28" s="29">
        <f t="shared" si="11"/>
        <v>17.589285714285715</v>
      </c>
      <c r="K28" s="29">
        <f t="shared" si="11"/>
        <v>18.545454545454547</v>
      </c>
      <c r="L28" s="29">
        <f t="shared" si="11"/>
        <v>19.60377358490566</v>
      </c>
      <c r="M28" s="29">
        <f t="shared" si="11"/>
        <v>20.52</v>
      </c>
      <c r="N28" s="29">
        <f t="shared" si="11"/>
        <v>21.73469387755102</v>
      </c>
      <c r="O28" s="29">
        <f t="shared" si="11"/>
        <v>22.040816326530614</v>
      </c>
      <c r="P28" s="29">
        <f t="shared" si="11"/>
        <v>22.51063829787234</v>
      </c>
      <c r="Q28" s="29">
        <f t="shared" si="11"/>
        <v>21.106382978723403</v>
      </c>
      <c r="R28" s="29">
        <f t="shared" si="11"/>
        <v>19.413043478260871</v>
      </c>
      <c r="S28" s="29">
        <f t="shared" si="11"/>
        <v>17.456521739130434</v>
      </c>
      <c r="T28" s="29">
        <f t="shared" si="11"/>
        <v>15.869565217391305</v>
      </c>
      <c r="U28" s="27">
        <f>(T28-B28)/B28</f>
        <v>3.8735177865612612E-2</v>
      </c>
    </row>
    <row r="29" spans="1:21" s="4" customFormat="1" ht="11.25" x14ac:dyDescent="0.25">
      <c r="A29" s="22" t="s">
        <v>18</v>
      </c>
      <c r="B29" s="29">
        <f>B13/B7</f>
        <v>12.890625</v>
      </c>
      <c r="C29" s="29">
        <f t="shared" ref="C29:T29" si="12">C13/C7</f>
        <v>13.174603174603174</v>
      </c>
      <c r="D29" s="29">
        <f t="shared" si="12"/>
        <v>12.833333333333334</v>
      </c>
      <c r="E29" s="29">
        <f t="shared" si="12"/>
        <v>13.246153846153845</v>
      </c>
      <c r="F29" s="29">
        <f t="shared" si="12"/>
        <v>13.615384615384615</v>
      </c>
      <c r="G29" s="29">
        <f t="shared" si="12"/>
        <v>13.611940298507463</v>
      </c>
      <c r="H29" s="29">
        <f t="shared" si="12"/>
        <v>13.739130434782609</v>
      </c>
      <c r="I29" s="29">
        <f t="shared" si="12"/>
        <v>13.549295774647888</v>
      </c>
      <c r="J29" s="29">
        <f t="shared" si="12"/>
        <v>13.493150684931507</v>
      </c>
      <c r="K29" s="29">
        <f t="shared" si="12"/>
        <v>14.366197183098592</v>
      </c>
      <c r="L29" s="29">
        <f t="shared" si="12"/>
        <v>15.057971014492754</v>
      </c>
      <c r="M29" s="29">
        <f t="shared" si="12"/>
        <v>15.313432835820896</v>
      </c>
      <c r="N29" s="29">
        <f t="shared" si="12"/>
        <v>16.384615384615383</v>
      </c>
      <c r="O29" s="29">
        <f t="shared" si="12"/>
        <v>16.615384615384617</v>
      </c>
      <c r="P29" s="29">
        <f t="shared" si="12"/>
        <v>16.793650793650794</v>
      </c>
      <c r="Q29" s="29">
        <f t="shared" si="12"/>
        <v>15.746031746031745</v>
      </c>
      <c r="R29" s="29">
        <f t="shared" si="12"/>
        <v>14.639344262295081</v>
      </c>
      <c r="S29" s="29">
        <f t="shared" si="12"/>
        <v>13.163934426229508</v>
      </c>
      <c r="T29" s="29">
        <f t="shared" si="12"/>
        <v>12.166666666666666</v>
      </c>
      <c r="U29" s="28">
        <f>(T29-B29)/B29</f>
        <v>-5.6161616161616211E-2</v>
      </c>
    </row>
    <row r="30" spans="1:21" s="4" customFormat="1" ht="11.25" x14ac:dyDescent="0.25">
      <c r="A30" s="61" t="s">
        <v>19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</row>
    <row r="31" spans="1:21" s="4" customFormat="1" ht="11.25" x14ac:dyDescent="0.25">
      <c r="A31" s="22" t="s">
        <v>20</v>
      </c>
      <c r="B31" s="29"/>
      <c r="C31" s="48">
        <f>(C5-B5)/B5</f>
        <v>0</v>
      </c>
      <c r="D31" s="48">
        <f t="shared" ref="D31:T31" si="13">(D5-C5)/C5</f>
        <v>0</v>
      </c>
      <c r="E31" s="48">
        <f t="shared" si="13"/>
        <v>-1.8518518518518517E-2</v>
      </c>
      <c r="F31" s="48">
        <f t="shared" si="13"/>
        <v>0</v>
      </c>
      <c r="G31" s="48">
        <f t="shared" si="13"/>
        <v>1.8867924528301886E-2</v>
      </c>
      <c r="H31" s="48">
        <f t="shared" si="13"/>
        <v>0</v>
      </c>
      <c r="I31" s="48">
        <f t="shared" si="13"/>
        <v>0</v>
      </c>
      <c r="J31" s="48">
        <f t="shared" si="13"/>
        <v>3.7037037037037035E-2</v>
      </c>
      <c r="K31" s="48">
        <f t="shared" si="13"/>
        <v>-1.7857142857142856E-2</v>
      </c>
      <c r="L31" s="48">
        <f t="shared" si="13"/>
        <v>-3.6363636363636362E-2</v>
      </c>
      <c r="M31" s="48">
        <f t="shared" si="13"/>
        <v>-5.6603773584905662E-2</v>
      </c>
      <c r="N31" s="48">
        <f t="shared" si="13"/>
        <v>-0.02</v>
      </c>
      <c r="O31" s="48">
        <f t="shared" si="13"/>
        <v>0</v>
      </c>
      <c r="P31" s="48">
        <f t="shared" si="13"/>
        <v>-4.0816326530612242E-2</v>
      </c>
      <c r="Q31" s="48">
        <f t="shared" si="13"/>
        <v>0</v>
      </c>
      <c r="R31" s="48">
        <f t="shared" si="13"/>
        <v>-2.1276595744680851E-2</v>
      </c>
      <c r="S31" s="48">
        <f t="shared" si="13"/>
        <v>0</v>
      </c>
      <c r="T31" s="48">
        <f t="shared" si="13"/>
        <v>0</v>
      </c>
      <c r="U31" s="57"/>
    </row>
    <row r="32" spans="1:21" s="4" customFormat="1" ht="11.25" x14ac:dyDescent="0.25">
      <c r="A32" s="22" t="s">
        <v>21</v>
      </c>
      <c r="B32" s="29"/>
      <c r="C32" s="48">
        <f>(C6-B6)/B6</f>
        <v>-0.1</v>
      </c>
      <c r="D32" s="48">
        <f t="shared" ref="D32:T32" si="14">(D6-C6)/C6</f>
        <v>0.33333333333333331</v>
      </c>
      <c r="E32" s="48">
        <f t="shared" si="14"/>
        <v>0</v>
      </c>
      <c r="F32" s="48">
        <f t="shared" si="14"/>
        <v>0</v>
      </c>
      <c r="G32" s="48">
        <f t="shared" si="14"/>
        <v>8.3333333333333329E-2</v>
      </c>
      <c r="H32" s="48">
        <f t="shared" si="14"/>
        <v>0.15384615384615385</v>
      </c>
      <c r="I32" s="48">
        <f t="shared" si="14"/>
        <v>0.13333333333333333</v>
      </c>
      <c r="J32" s="48">
        <f t="shared" si="14"/>
        <v>0</v>
      </c>
      <c r="K32" s="48">
        <f t="shared" si="14"/>
        <v>-5.8823529411764705E-2</v>
      </c>
      <c r="L32" s="48">
        <f t="shared" si="14"/>
        <v>0</v>
      </c>
      <c r="M32" s="48">
        <f t="shared" si="14"/>
        <v>6.25E-2</v>
      </c>
      <c r="N32" s="48">
        <f t="shared" si="14"/>
        <v>-5.8823529411764705E-2</v>
      </c>
      <c r="O32" s="48">
        <f t="shared" si="14"/>
        <v>0</v>
      </c>
      <c r="P32" s="48">
        <f t="shared" si="14"/>
        <v>0</v>
      </c>
      <c r="Q32" s="48">
        <f t="shared" si="14"/>
        <v>0</v>
      </c>
      <c r="R32" s="48">
        <f t="shared" si="14"/>
        <v>-6.25E-2</v>
      </c>
      <c r="S32" s="48">
        <f t="shared" si="14"/>
        <v>0</v>
      </c>
      <c r="T32" s="48">
        <f t="shared" si="14"/>
        <v>-6.6666666666666666E-2</v>
      </c>
      <c r="U32" s="28">
        <f>(T32-C32)/C32</f>
        <v>-0.33333333333333337</v>
      </c>
    </row>
    <row r="33" spans="1:21" s="4" customFormat="1" ht="15" customHeight="1" x14ac:dyDescent="0.25">
      <c r="A33" s="22" t="s">
        <v>22</v>
      </c>
      <c r="B33" s="29"/>
      <c r="C33" s="48">
        <f>(C13-B13)/B13</f>
        <v>6.0606060606060606E-3</v>
      </c>
      <c r="D33" s="48">
        <f t="shared" ref="D33:T33" si="15">(D13-C13)/C13</f>
        <v>2.0481927710843374E-2</v>
      </c>
      <c r="E33" s="48">
        <f t="shared" si="15"/>
        <v>1.6528925619834711E-2</v>
      </c>
      <c r="F33" s="48">
        <f t="shared" si="15"/>
        <v>2.7874564459930314E-2</v>
      </c>
      <c r="G33" s="48">
        <f t="shared" si="15"/>
        <v>3.0508474576271188E-2</v>
      </c>
      <c r="H33" s="48">
        <f t="shared" si="15"/>
        <v>3.9473684210526314E-2</v>
      </c>
      <c r="I33" s="48">
        <f t="shared" si="15"/>
        <v>1.4767932489451477E-2</v>
      </c>
      <c r="J33" s="48">
        <f t="shared" si="15"/>
        <v>2.390852390852391E-2</v>
      </c>
      <c r="K33" s="48">
        <f t="shared" si="15"/>
        <v>3.553299492385787E-2</v>
      </c>
      <c r="L33" s="48">
        <f t="shared" si="15"/>
        <v>1.8627450980392157E-2</v>
      </c>
      <c r="M33" s="48">
        <f t="shared" si="15"/>
        <v>-1.2512030798845043E-2</v>
      </c>
      <c r="N33" s="48">
        <f t="shared" si="15"/>
        <v>3.8011695906432746E-2</v>
      </c>
      <c r="O33" s="48">
        <f t="shared" si="15"/>
        <v>1.4084507042253521E-2</v>
      </c>
      <c r="P33" s="48">
        <f t="shared" si="15"/>
        <v>-2.0370370370370372E-2</v>
      </c>
      <c r="Q33" s="48">
        <f t="shared" si="15"/>
        <v>-6.2381852551984876E-2</v>
      </c>
      <c r="R33" s="48">
        <f t="shared" si="15"/>
        <v>-9.9798387096774188E-2</v>
      </c>
      <c r="S33" s="48">
        <f t="shared" si="15"/>
        <v>-0.10078387458006718</v>
      </c>
      <c r="T33" s="48">
        <f t="shared" si="15"/>
        <v>-9.0909090909090912E-2</v>
      </c>
      <c r="U33" s="28">
        <f>(T33-C33)/C33</f>
        <v>-16</v>
      </c>
    </row>
    <row r="34" spans="1:21" s="4" customFormat="1" ht="11.25" x14ac:dyDescent="0.25">
      <c r="A34" s="61" t="s">
        <v>26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</row>
    <row r="35" spans="1:21" s="4" customFormat="1" ht="12" thickBot="1" x14ac:dyDescent="0.3">
      <c r="A35" s="58" t="s">
        <v>27</v>
      </c>
      <c r="B35" s="59">
        <f>B7/B13</f>
        <v>7.7575757575757576E-2</v>
      </c>
      <c r="C35" s="59">
        <f t="shared" ref="C35:T35" si="16">C7/C13</f>
        <v>7.5903614457831323E-2</v>
      </c>
      <c r="D35" s="59">
        <f t="shared" si="16"/>
        <v>7.792207792207792E-2</v>
      </c>
      <c r="E35" s="59">
        <f t="shared" si="16"/>
        <v>7.5493612078977937E-2</v>
      </c>
      <c r="F35" s="59">
        <f t="shared" si="16"/>
        <v>7.3446327683615822E-2</v>
      </c>
      <c r="G35" s="59">
        <f t="shared" si="16"/>
        <v>7.3464912280701761E-2</v>
      </c>
      <c r="H35" s="59">
        <f t="shared" si="16"/>
        <v>7.2784810126582278E-2</v>
      </c>
      <c r="I35" s="59">
        <f t="shared" si="16"/>
        <v>7.3804573804573809E-2</v>
      </c>
      <c r="J35" s="59">
        <f t="shared" si="16"/>
        <v>7.4111675126903559E-2</v>
      </c>
      <c r="K35" s="59">
        <f t="shared" si="16"/>
        <v>6.9607843137254904E-2</v>
      </c>
      <c r="L35" s="59">
        <f t="shared" si="16"/>
        <v>6.6410009624639083E-2</v>
      </c>
      <c r="M35" s="59">
        <f t="shared" si="16"/>
        <v>6.5302144249512667E-2</v>
      </c>
      <c r="N35" s="59">
        <f t="shared" si="16"/>
        <v>6.1032863849765258E-2</v>
      </c>
      <c r="O35" s="59">
        <f t="shared" si="16"/>
        <v>6.0185185185185182E-2</v>
      </c>
      <c r="P35" s="59">
        <f t="shared" si="16"/>
        <v>5.9546313799621928E-2</v>
      </c>
      <c r="Q35" s="59">
        <f t="shared" si="16"/>
        <v>6.3508064516129031E-2</v>
      </c>
      <c r="R35" s="59">
        <f t="shared" si="16"/>
        <v>6.83090705487122E-2</v>
      </c>
      <c r="S35" s="59">
        <f t="shared" si="16"/>
        <v>7.5965130759651306E-2</v>
      </c>
      <c r="T35" s="59">
        <f t="shared" si="16"/>
        <v>8.2191780821917804E-2</v>
      </c>
      <c r="U35" s="60">
        <f>(T35-C35)/C35</f>
        <v>8.2844096542726661E-2</v>
      </c>
    </row>
    <row r="36" spans="1:21" s="4" customFormat="1" ht="11.25" x14ac:dyDescent="0.25">
      <c r="A36" s="11" t="s">
        <v>1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7"/>
      <c r="O36" s="7"/>
      <c r="P36" s="7"/>
      <c r="Q36" s="7"/>
      <c r="R36" s="7"/>
      <c r="S36" s="7"/>
      <c r="T36" s="7"/>
      <c r="U36" s="7"/>
    </row>
    <row r="37" spans="1:21" s="4" customFormat="1" ht="11.25" x14ac:dyDescent="0.25">
      <c r="A37" s="11" t="s">
        <v>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7"/>
      <c r="O37" s="7"/>
      <c r="P37" s="7"/>
      <c r="Q37" s="7"/>
      <c r="R37" s="7"/>
      <c r="S37" s="7"/>
      <c r="T37" s="7"/>
      <c r="U37" s="7"/>
    </row>
    <row r="38" spans="1:21" s="4" customFormat="1" ht="11.25" x14ac:dyDescent="0.25">
      <c r="A38" s="1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7"/>
      <c r="O38" s="7"/>
      <c r="P38" s="7"/>
      <c r="Q38" s="7"/>
      <c r="R38" s="7"/>
      <c r="S38" s="7"/>
      <c r="T38" s="7"/>
      <c r="U38" s="7"/>
    </row>
    <row r="39" spans="1:21" s="4" customFormat="1" ht="11.25" x14ac:dyDescent="0.25">
      <c r="A39" s="12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7"/>
      <c r="O39" s="7"/>
      <c r="P39" s="7"/>
      <c r="Q39" s="7"/>
      <c r="R39" s="7"/>
      <c r="S39" s="7"/>
      <c r="T39" s="7"/>
      <c r="U39" s="7"/>
    </row>
    <row r="40" spans="1:21" s="1" customFormat="1" ht="12.75" x14ac:dyDescent="0.25">
      <c r="A40" s="12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7"/>
      <c r="O40" s="7"/>
      <c r="P40" s="7"/>
      <c r="Q40" s="7"/>
      <c r="R40" s="7"/>
      <c r="S40" s="7"/>
      <c r="T40" s="7"/>
      <c r="U40" s="7"/>
    </row>
    <row r="41" spans="1:21" s="1" customFormat="1" ht="12.75" x14ac:dyDescent="0.25">
      <c r="A41" s="12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7"/>
      <c r="O41" s="7"/>
      <c r="P41" s="7"/>
      <c r="Q41" s="7"/>
      <c r="R41" s="7"/>
      <c r="S41" s="7"/>
      <c r="T41" s="7"/>
      <c r="U41" s="7"/>
    </row>
    <row r="42" spans="1:21" s="1" customFormat="1" ht="12.75" x14ac:dyDescent="0.25">
      <c r="A42" s="12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7"/>
      <c r="O42" s="7"/>
      <c r="P42" s="7"/>
      <c r="Q42" s="7"/>
      <c r="R42" s="7"/>
      <c r="S42" s="7"/>
      <c r="T42" s="7"/>
      <c r="U42" s="7"/>
    </row>
    <row r="43" spans="1:21" s="1" customFormat="1" ht="12.75" x14ac:dyDescent="0.25">
      <c r="A43" s="12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7"/>
      <c r="O43" s="7"/>
      <c r="P43" s="7"/>
      <c r="Q43" s="7"/>
      <c r="R43" s="7"/>
      <c r="S43" s="7"/>
      <c r="T43" s="7"/>
      <c r="U43" s="7"/>
    </row>
    <row r="44" spans="1:21" s="1" customFormat="1" ht="12.75" x14ac:dyDescent="0.25">
      <c r="A44" s="12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7"/>
      <c r="O44" s="7"/>
      <c r="P44" s="7"/>
      <c r="Q44" s="7"/>
      <c r="R44" s="7"/>
      <c r="S44" s="7"/>
      <c r="T44" s="7"/>
      <c r="U44" s="7"/>
    </row>
    <row r="45" spans="1:21" s="1" customFormat="1" ht="12.75" x14ac:dyDescent="0.25">
      <c r="A45" s="1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7"/>
      <c r="O45" s="7"/>
      <c r="P45" s="7"/>
      <c r="Q45" s="7"/>
      <c r="R45" s="7"/>
      <c r="S45" s="7"/>
      <c r="T45" s="7"/>
      <c r="U45" s="7"/>
    </row>
    <row r="46" spans="1:21" s="1" customFormat="1" ht="12.75" x14ac:dyDescent="0.25">
      <c r="A46" s="12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7"/>
      <c r="O46" s="7"/>
      <c r="P46" s="7"/>
      <c r="Q46" s="7"/>
      <c r="R46" s="7"/>
      <c r="S46" s="7"/>
      <c r="T46" s="7"/>
      <c r="U46" s="7"/>
    </row>
    <row r="47" spans="1:21" s="1" customFormat="1" ht="12.75" x14ac:dyDescent="0.25">
      <c r="A47" s="12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7"/>
      <c r="O47" s="7"/>
      <c r="P47" s="7"/>
      <c r="Q47" s="7"/>
      <c r="R47" s="7"/>
      <c r="S47" s="7"/>
      <c r="T47" s="7"/>
      <c r="U47" s="7"/>
    </row>
    <row r="48" spans="1:21" s="1" customFormat="1" ht="12.75" x14ac:dyDescent="0.25">
      <c r="A48" s="12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7"/>
      <c r="O48" s="7"/>
      <c r="P48" s="7"/>
      <c r="Q48" s="7"/>
      <c r="R48" s="7"/>
      <c r="S48" s="7"/>
      <c r="T48" s="7"/>
      <c r="U48" s="7"/>
    </row>
    <row r="49" spans="1:21" s="1" customFormat="1" ht="12.75" x14ac:dyDescent="0.25">
      <c r="A49" s="12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7"/>
      <c r="O49" s="7"/>
      <c r="P49" s="7"/>
      <c r="Q49" s="7"/>
      <c r="R49" s="7"/>
      <c r="S49" s="7"/>
      <c r="T49" s="7"/>
      <c r="U49" s="7"/>
    </row>
    <row r="50" spans="1:21" s="1" customFormat="1" ht="12.75" x14ac:dyDescent="0.25">
      <c r="A50" s="5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</sheetData>
  <mergeCells count="7">
    <mergeCell ref="A30:U30"/>
    <mergeCell ref="A34:U34"/>
    <mergeCell ref="A4:U4"/>
    <mergeCell ref="A14:U14"/>
    <mergeCell ref="A15:U15"/>
    <mergeCell ref="A20:U20"/>
    <mergeCell ref="A21:U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36. Banks(2005-2023)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2026-07-03T18:08:25Z</dcterms:modified>
</cp:coreProperties>
</file>