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hamamy\Desktop\Lebanon across time\Finished Yearly Time Series With Indicators\"/>
    </mc:Choice>
  </mc:AlternateContent>
  <xr:revisionPtr revIDLastSave="0" documentId="13_ncr:1_{E85930EC-93B8-4684-87BA-FDEA7E882A2A}" xr6:coauthVersionLast="47" xr6:coauthVersionMax="47" xr10:uidLastSave="{00000000-0000-0000-0000-000000000000}"/>
  <bookViews>
    <workbookView xWindow="-120" yWindow="-120" windowWidth="29040" windowHeight="15840" xr2:uid="{7F576D47-B7C0-46EC-AB0E-156A5B9E5FDF}"/>
  </bookViews>
  <sheets>
    <sheet name="31. Interest Rates% (1993-2025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I41" i="1" l="1"/>
  <c r="AI36" i="1"/>
  <c r="AI35" i="1"/>
  <c r="AI22" i="1"/>
  <c r="AI21" i="1"/>
  <c r="AI8" i="1"/>
  <c r="AI7" i="1"/>
  <c r="AI6" i="1"/>
  <c r="AI5" i="1"/>
  <c r="AG41" i="1"/>
  <c r="AH41" i="1"/>
  <c r="AF35" i="1"/>
  <c r="AG35" i="1"/>
  <c r="AH35" i="1"/>
  <c r="AF36" i="1"/>
  <c r="AG36" i="1"/>
  <c r="AH36" i="1"/>
  <c r="AH21" i="1"/>
  <c r="AH22" i="1"/>
  <c r="D41" i="1"/>
  <c r="E41" i="1"/>
  <c r="F41" i="1"/>
  <c r="G41" i="1"/>
  <c r="H41" i="1"/>
  <c r="I41" i="1"/>
  <c r="J41" i="1"/>
  <c r="K41" i="1"/>
  <c r="L41" i="1"/>
  <c r="M41" i="1"/>
  <c r="N41" i="1"/>
  <c r="O41" i="1"/>
  <c r="P41" i="1"/>
  <c r="Q41" i="1"/>
  <c r="R41" i="1"/>
  <c r="S41" i="1"/>
  <c r="T41" i="1"/>
  <c r="U41" i="1"/>
  <c r="V41" i="1"/>
  <c r="W41" i="1"/>
  <c r="X41" i="1"/>
  <c r="Y41" i="1"/>
  <c r="Z41" i="1"/>
  <c r="AA41" i="1"/>
  <c r="AB41" i="1"/>
  <c r="AC41" i="1"/>
  <c r="AD41" i="1"/>
  <c r="AE41" i="1"/>
  <c r="AF41" i="1"/>
  <c r="C41" i="1"/>
  <c r="M39" i="1"/>
  <c r="N39" i="1"/>
  <c r="O39" i="1"/>
  <c r="P39" i="1"/>
  <c r="Q39" i="1"/>
  <c r="R39" i="1"/>
  <c r="S39" i="1"/>
  <c r="T39" i="1"/>
  <c r="U39" i="1"/>
  <c r="V39" i="1"/>
  <c r="W39" i="1"/>
  <c r="X39" i="1"/>
  <c r="Y39" i="1"/>
  <c r="Z39" i="1"/>
  <c r="AA39" i="1"/>
  <c r="AB39" i="1"/>
  <c r="AC39" i="1"/>
  <c r="AD39" i="1"/>
  <c r="AE39" i="1"/>
  <c r="AF39" i="1"/>
  <c r="L39" i="1"/>
  <c r="S38" i="1"/>
  <c r="T38" i="1"/>
  <c r="U38" i="1"/>
  <c r="V38" i="1"/>
  <c r="W38" i="1"/>
  <c r="X38" i="1"/>
  <c r="Y38" i="1"/>
  <c r="Z38" i="1"/>
  <c r="AA38" i="1"/>
  <c r="AB38" i="1"/>
  <c r="AC38" i="1"/>
  <c r="AD38" i="1"/>
  <c r="AE38" i="1"/>
  <c r="AF38" i="1"/>
  <c r="R38" i="1"/>
  <c r="C36" i="1"/>
  <c r="D36" i="1"/>
  <c r="E36" i="1"/>
  <c r="F36" i="1"/>
  <c r="G36" i="1"/>
  <c r="H36" i="1"/>
  <c r="I36" i="1"/>
  <c r="J36" i="1"/>
  <c r="K36" i="1"/>
  <c r="L36" i="1"/>
  <c r="M36" i="1"/>
  <c r="N36" i="1"/>
  <c r="O36" i="1"/>
  <c r="P36" i="1"/>
  <c r="Q36" i="1"/>
  <c r="R36" i="1"/>
  <c r="S36" i="1"/>
  <c r="T36" i="1"/>
  <c r="U36" i="1"/>
  <c r="V36" i="1"/>
  <c r="W36" i="1"/>
  <c r="X36" i="1"/>
  <c r="Y36" i="1"/>
  <c r="Z36" i="1"/>
  <c r="AA36" i="1"/>
  <c r="AB36" i="1"/>
  <c r="AC36" i="1"/>
  <c r="AD36" i="1"/>
  <c r="AE36" i="1"/>
  <c r="B36" i="1"/>
  <c r="C35" i="1"/>
  <c r="D35" i="1"/>
  <c r="E35" i="1"/>
  <c r="F35" i="1"/>
  <c r="G35" i="1"/>
  <c r="H35" i="1"/>
  <c r="I35" i="1"/>
  <c r="J35" i="1"/>
  <c r="K35" i="1"/>
  <c r="L35" i="1"/>
  <c r="M35" i="1"/>
  <c r="N35" i="1"/>
  <c r="O35" i="1"/>
  <c r="P35" i="1"/>
  <c r="Q35" i="1"/>
  <c r="R35" i="1"/>
  <c r="S35" i="1"/>
  <c r="T35" i="1"/>
  <c r="U35" i="1"/>
  <c r="V35" i="1"/>
  <c r="W35" i="1"/>
  <c r="X35" i="1"/>
  <c r="Y35" i="1"/>
  <c r="Z35" i="1"/>
  <c r="AA35" i="1"/>
  <c r="AB35" i="1"/>
  <c r="AC35" i="1"/>
  <c r="AD35" i="1"/>
  <c r="AE35" i="1"/>
  <c r="B35" i="1"/>
  <c r="C33" i="1"/>
  <c r="D33" i="1"/>
  <c r="E33" i="1"/>
  <c r="F33" i="1"/>
  <c r="G33" i="1"/>
  <c r="H33" i="1"/>
  <c r="I33" i="1"/>
  <c r="J33" i="1"/>
  <c r="K33" i="1"/>
  <c r="L33" i="1"/>
  <c r="M33" i="1"/>
  <c r="N33" i="1"/>
  <c r="O33" i="1"/>
  <c r="P33" i="1"/>
  <c r="Q33" i="1"/>
  <c r="R33" i="1"/>
  <c r="S33" i="1"/>
  <c r="T33" i="1"/>
  <c r="U33" i="1"/>
  <c r="V33" i="1"/>
  <c r="W33" i="1"/>
  <c r="X33" i="1"/>
  <c r="Y33" i="1"/>
  <c r="Z33" i="1"/>
  <c r="AA33" i="1"/>
  <c r="AB33" i="1"/>
  <c r="AC33" i="1"/>
  <c r="AD33" i="1"/>
  <c r="AE33" i="1"/>
  <c r="AF33" i="1"/>
  <c r="B33" i="1"/>
  <c r="C32" i="1"/>
  <c r="D32" i="1"/>
  <c r="E32" i="1"/>
  <c r="F32" i="1"/>
  <c r="G32" i="1"/>
  <c r="H32" i="1"/>
  <c r="I32" i="1"/>
  <c r="J32" i="1"/>
  <c r="K32" i="1"/>
  <c r="L32" i="1"/>
  <c r="M32" i="1"/>
  <c r="N32" i="1"/>
  <c r="O32" i="1"/>
  <c r="P32" i="1"/>
  <c r="Q32" i="1"/>
  <c r="R32" i="1"/>
  <c r="S32" i="1"/>
  <c r="T32" i="1"/>
  <c r="U32" i="1"/>
  <c r="V32" i="1"/>
  <c r="W32" i="1"/>
  <c r="X32" i="1"/>
  <c r="Y32" i="1"/>
  <c r="Z32" i="1"/>
  <c r="AA32" i="1"/>
  <c r="AB32" i="1"/>
  <c r="AC32" i="1"/>
  <c r="AD32" i="1"/>
  <c r="AE32" i="1"/>
  <c r="AF32" i="1"/>
  <c r="B32" i="1"/>
  <c r="C31" i="1"/>
  <c r="D31" i="1"/>
  <c r="E31" i="1"/>
  <c r="F31" i="1"/>
  <c r="G31" i="1"/>
  <c r="H31" i="1"/>
  <c r="I31" i="1"/>
  <c r="J31" i="1"/>
  <c r="K31" i="1"/>
  <c r="L31" i="1"/>
  <c r="M31" i="1"/>
  <c r="N31" i="1"/>
  <c r="O31" i="1"/>
  <c r="P31" i="1"/>
  <c r="Q31" i="1"/>
  <c r="R31" i="1"/>
  <c r="S31" i="1"/>
  <c r="T31" i="1"/>
  <c r="U31" i="1"/>
  <c r="V31" i="1"/>
  <c r="W31" i="1"/>
  <c r="X31" i="1"/>
  <c r="Y31" i="1"/>
  <c r="Z31" i="1"/>
  <c r="AA31" i="1"/>
  <c r="AB31" i="1"/>
  <c r="AC31" i="1"/>
  <c r="AD31" i="1"/>
  <c r="AE31" i="1"/>
  <c r="AF31" i="1"/>
  <c r="B31" i="1"/>
  <c r="AI31" i="1" s="1"/>
  <c r="AI28" i="1"/>
  <c r="C29" i="1"/>
  <c r="D29" i="1"/>
  <c r="E29" i="1"/>
  <c r="F29" i="1"/>
  <c r="G29" i="1"/>
  <c r="H29" i="1"/>
  <c r="I29" i="1"/>
  <c r="J29" i="1"/>
  <c r="K29" i="1"/>
  <c r="L29" i="1"/>
  <c r="M29" i="1"/>
  <c r="N29" i="1"/>
  <c r="O29" i="1"/>
  <c r="P29" i="1"/>
  <c r="Q29" i="1"/>
  <c r="R29" i="1"/>
  <c r="S29" i="1"/>
  <c r="T29" i="1"/>
  <c r="U29" i="1"/>
  <c r="V29" i="1"/>
  <c r="W29" i="1"/>
  <c r="X29" i="1"/>
  <c r="Y29" i="1"/>
  <c r="Z29" i="1"/>
  <c r="AA29" i="1"/>
  <c r="AB29" i="1"/>
  <c r="AC29" i="1"/>
  <c r="AD29" i="1"/>
  <c r="AE29" i="1"/>
  <c r="AF29" i="1"/>
  <c r="B29" i="1"/>
  <c r="AI29" i="1" s="1"/>
  <c r="M28" i="1"/>
  <c r="N28" i="1"/>
  <c r="O28" i="1"/>
  <c r="P28" i="1"/>
  <c r="Q28" i="1"/>
  <c r="R28" i="1"/>
  <c r="S28" i="1"/>
  <c r="T28" i="1"/>
  <c r="U28" i="1"/>
  <c r="V28" i="1"/>
  <c r="W28" i="1"/>
  <c r="X28" i="1"/>
  <c r="Y28" i="1"/>
  <c r="Z28" i="1"/>
  <c r="AA28" i="1"/>
  <c r="AB28" i="1"/>
  <c r="AC28" i="1"/>
  <c r="AD28" i="1"/>
  <c r="AE28" i="1"/>
  <c r="AF28" i="1"/>
  <c r="L28" i="1"/>
  <c r="C26" i="1"/>
  <c r="D26" i="1"/>
  <c r="E26" i="1"/>
  <c r="F26" i="1"/>
  <c r="G26" i="1"/>
  <c r="H26" i="1"/>
  <c r="I26" i="1"/>
  <c r="J26" i="1"/>
  <c r="K26" i="1"/>
  <c r="L26" i="1"/>
  <c r="M26" i="1"/>
  <c r="N26" i="1"/>
  <c r="O26" i="1"/>
  <c r="P26" i="1"/>
  <c r="Q26" i="1"/>
  <c r="R26" i="1"/>
  <c r="S26" i="1"/>
  <c r="T26" i="1"/>
  <c r="U26" i="1"/>
  <c r="V26" i="1"/>
  <c r="W26" i="1"/>
  <c r="X26" i="1"/>
  <c r="Y26" i="1"/>
  <c r="Z26" i="1"/>
  <c r="AA26" i="1"/>
  <c r="AB26" i="1"/>
  <c r="AC26" i="1"/>
  <c r="AD26" i="1"/>
  <c r="AE26" i="1"/>
  <c r="AF26" i="1"/>
  <c r="B26" i="1"/>
  <c r="C25" i="1"/>
  <c r="D25" i="1"/>
  <c r="E25" i="1"/>
  <c r="F25" i="1"/>
  <c r="G25" i="1"/>
  <c r="H25" i="1"/>
  <c r="I25" i="1"/>
  <c r="J25" i="1"/>
  <c r="K25" i="1"/>
  <c r="L25" i="1"/>
  <c r="M25" i="1"/>
  <c r="N25" i="1"/>
  <c r="O25" i="1"/>
  <c r="P25" i="1"/>
  <c r="Q25" i="1"/>
  <c r="R25" i="1"/>
  <c r="S25" i="1"/>
  <c r="T25" i="1"/>
  <c r="U25" i="1"/>
  <c r="V25" i="1"/>
  <c r="W25" i="1"/>
  <c r="X25" i="1"/>
  <c r="Y25" i="1"/>
  <c r="Z25" i="1"/>
  <c r="AA25" i="1"/>
  <c r="AB25" i="1"/>
  <c r="AC25" i="1"/>
  <c r="AD25" i="1"/>
  <c r="AE25" i="1"/>
  <c r="AF25" i="1"/>
  <c r="B25" i="1"/>
  <c r="L24" i="1"/>
  <c r="M24" i="1"/>
  <c r="N24" i="1"/>
  <c r="O24" i="1"/>
  <c r="P24" i="1"/>
  <c r="Q24" i="1"/>
  <c r="R24" i="1"/>
  <c r="S24" i="1"/>
  <c r="T24" i="1"/>
  <c r="U24" i="1"/>
  <c r="V24" i="1"/>
  <c r="W24" i="1"/>
  <c r="X24" i="1"/>
  <c r="Y24" i="1"/>
  <c r="Z24" i="1"/>
  <c r="AA24" i="1"/>
  <c r="AB24" i="1"/>
  <c r="AC24" i="1"/>
  <c r="AD24" i="1"/>
  <c r="AE24" i="1"/>
  <c r="AF24" i="1"/>
  <c r="E22" i="1"/>
  <c r="F22" i="1"/>
  <c r="G22" i="1"/>
  <c r="H22" i="1"/>
  <c r="I22" i="1"/>
  <c r="J22" i="1"/>
  <c r="K22" i="1"/>
  <c r="L22" i="1"/>
  <c r="M22" i="1"/>
  <c r="N22" i="1"/>
  <c r="O22" i="1"/>
  <c r="P22" i="1"/>
  <c r="Q22" i="1"/>
  <c r="R22" i="1"/>
  <c r="S22" i="1"/>
  <c r="T22" i="1"/>
  <c r="U22" i="1"/>
  <c r="V22" i="1"/>
  <c r="W22" i="1"/>
  <c r="X22" i="1"/>
  <c r="Y22" i="1"/>
  <c r="Z22" i="1"/>
  <c r="AA22" i="1"/>
  <c r="AB22" i="1"/>
  <c r="AC22" i="1"/>
  <c r="AD22" i="1"/>
  <c r="AE22" i="1"/>
  <c r="AF22" i="1"/>
  <c r="AG22" i="1"/>
  <c r="D22" i="1"/>
  <c r="E21" i="1"/>
  <c r="F21" i="1"/>
  <c r="G21" i="1"/>
  <c r="H21" i="1"/>
  <c r="I21" i="1"/>
  <c r="J21" i="1"/>
  <c r="K21" i="1"/>
  <c r="L21" i="1"/>
  <c r="M21" i="1"/>
  <c r="N21" i="1"/>
  <c r="O21" i="1"/>
  <c r="P21" i="1"/>
  <c r="Q21" i="1"/>
  <c r="R21" i="1"/>
  <c r="S21" i="1"/>
  <c r="T21" i="1"/>
  <c r="U21" i="1"/>
  <c r="V21" i="1"/>
  <c r="W21" i="1"/>
  <c r="X21" i="1"/>
  <c r="Y21" i="1"/>
  <c r="Z21" i="1"/>
  <c r="AA21" i="1"/>
  <c r="AB21" i="1"/>
  <c r="AC21" i="1"/>
  <c r="AD21" i="1"/>
  <c r="AE21" i="1"/>
  <c r="AF21" i="1"/>
  <c r="AG21" i="1"/>
  <c r="D21" i="1"/>
  <c r="AI17" i="1"/>
  <c r="AI18" i="1"/>
  <c r="AI15" i="1"/>
  <c r="AI16" i="1"/>
  <c r="AI13" i="1"/>
  <c r="AI14" i="1"/>
  <c r="AI12" i="1"/>
  <c r="AI11" i="1"/>
  <c r="AI10" i="1"/>
  <c r="AI9" i="1"/>
  <c r="AI39" i="1" l="1"/>
  <c r="AI38" i="1"/>
  <c r="AI33" i="1"/>
  <c r="AI32" i="1"/>
  <c r="AI26" i="1"/>
  <c r="AI25" i="1"/>
  <c r="AI24" i="1"/>
</calcChain>
</file>

<file path=xl/sharedStrings.xml><?xml version="1.0" encoding="utf-8"?>
<sst xmlns="http://schemas.openxmlformats.org/spreadsheetml/2006/main" count="43" uniqueCount="43">
  <si>
    <t>Year</t>
  </si>
  <si>
    <t>Source: Central Bank of Lebanon</t>
  </si>
  <si>
    <t>Table (Time Series &amp; Indicators) made by CAS</t>
  </si>
  <si>
    <t>Indicators</t>
  </si>
  <si>
    <t>In Percent</t>
  </si>
  <si>
    <t>Repo Rate</t>
  </si>
  <si>
    <t>BDL CDs Rates (45 Days)</t>
  </si>
  <si>
    <t>BDL CDs Rates (60 Days)</t>
  </si>
  <si>
    <t>Treasury Bills - 60 Months. Coupon Rate</t>
  </si>
  <si>
    <t>Treasury Bills - 36 Months. Return</t>
  </si>
  <si>
    <t>Treasury Bills - 36 Months. Coupon Rate</t>
  </si>
  <si>
    <t>Treasury Bills - 24 Months. Return</t>
  </si>
  <si>
    <t>Treasury Bills - 24 Months. Coupon Rate</t>
  </si>
  <si>
    <t>Treasury Bills - 12 Months. Discount</t>
  </si>
  <si>
    <t>Treasury Bills - 12 Months. Yield</t>
  </si>
  <si>
    <t>Treasury Bills - 6 Months. Discount</t>
  </si>
  <si>
    <t>Treasury Bills - 6 Months. Yield</t>
  </si>
  <si>
    <t>Treasury Bills - 3 Months. Discount</t>
  </si>
  <si>
    <t>Treasury Bills - 3 Months. Yield</t>
  </si>
  <si>
    <t>Interest Rate Spreads (Monetary Transmission) Indicators</t>
  </si>
  <si>
    <t>Short-Term Policy Transmission Spread [Repo Rate-BDL CDs Rates (45 Days)]</t>
  </si>
  <si>
    <t>Repo-CD Term Structure Spread or CD Term Premium [BDL CDs Rates (60 Days)-BDL CDs Rates (45 Days)]</t>
  </si>
  <si>
    <t>Long-Short Yield Spread (36M-3M) [Treasury Bills - 36 Months. Return-Treasury Bills - 3 Months. Yield]</t>
  </si>
  <si>
    <t>Medium-Short Yield Spread (24M-6M) or Medium-Term Slope [Treasury Bills-24 Months. Return-Treasury Bills- 6 Months. Yield]</t>
  </si>
  <si>
    <t>Short-End Slope (12M-3M) or Short-End Yield Slope [Treasury Bills - 12 Months. Yield-Treasury Bills - 3 Months. Yield]</t>
  </si>
  <si>
    <t>Yield Curve Slope (Treasury Bills) Indicators</t>
  </si>
  <si>
    <t>Coupon vs Market Yield Differentials Indicators</t>
  </si>
  <si>
    <t>36-Month Coupon Spread or Coupon Return Spread (36M) [Treasury Bills - 36 Months. Coupon Rate-Treasury Bills - 36 Months. Return]</t>
  </si>
  <si>
    <t>24-Month Coupon Spread or Coupon Return Spread (24M) [Treasury Bills - 24 Months. Coupon Rate-Treasury Bills - 24 Months. Return]</t>
  </si>
  <si>
    <t>Discount-Yield Conversion (Short-Term Bills) Indicators</t>
  </si>
  <si>
    <t>Month Discount-Yield Gap or Money Market Pricing Gap (3M) [Treasury Bills - 3 Months. Yield-Treasury Bills - 3 Months. Discount]</t>
  </si>
  <si>
    <t>6-Month Discount-Yield Gap or Money Market Pricing Gap (6M) [Treasury Bills - 6 Months. Yield-Treasury Bills - 6 Months. Discount]</t>
  </si>
  <si>
    <t>12-Month Discount-Yield Gap or Money Market Pricing Gap (12M) [Treasury Bills - 12 Months. Yield-Treasury Bills - 12 Months. Discount]</t>
  </si>
  <si>
    <t>Policy-to-Market Pass-Through Indicators</t>
  </si>
  <si>
    <t>Repo to Treasury Short-Term Spread or Policy Pass-Through (3M) [Repo Rate-Treasury Bills - 3 Months. Yield]</t>
  </si>
  <si>
    <t>Repo to Medium-Term Spread or Policy Pass Though (24M) [Repo Rate-Treasury Bills - 24 Months. Return]</t>
  </si>
  <si>
    <t>Term Premium Indicators</t>
  </si>
  <si>
    <t>Long-Term Term Premium [Treasury Bills - 60 Months. Coupon Rate-Treasury Bills - 12 Months. Yield]</t>
  </si>
  <si>
    <t>Medium-Term Term Premium (Treasury Bills - 36 Months. Return-Treasury Bills - 6 Months. Yield)</t>
  </si>
  <si>
    <t>Market Tightness Indicators</t>
  </si>
  <si>
    <t>CD-Treasury Spread (Short Term) or Banking vs Government Spread [BDL CDs Rates (45 Days)-Treasury Bills - 3 Months. Yield]</t>
  </si>
  <si>
    <t>Change 2025/1993. %</t>
  </si>
  <si>
    <t>31. Interest Rates in Percent (1993-2025). End of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</si>
</sst>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#,##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sz val="7"/>
      <name val="Times New Roman"/>
      <family val="1"/>
    </font>
    <font>
      <sz val="7"/>
      <name val="Times New Roman"/>
      <family val="1"/>
    </font>
    <font>
      <sz val="7"/>
      <color theme="1"/>
      <name val="Calibri"/>
      <family val="2"/>
      <scheme val="minor"/>
    </font>
    <font>
      <b/>
      <sz val="8"/>
      <name val="Times New Roman"/>
      <family val="1"/>
    </font>
    <font>
      <sz val="8"/>
      <name val="Times New Roman"/>
      <family val="1"/>
    </font>
    <font>
      <i/>
      <sz val="8"/>
      <name val="Times New Roman"/>
      <family val="1"/>
    </font>
    <font>
      <b/>
      <sz val="7"/>
      <color rgb="FF00B050"/>
      <name val="Times New Roman"/>
      <family val="1"/>
    </font>
    <font>
      <b/>
      <sz val="7"/>
      <color rgb="FFFF0000"/>
      <name val="Times New Roman"/>
      <family val="1"/>
    </font>
    <font>
      <b/>
      <sz val="8"/>
      <color theme="1"/>
      <name val="Times New Roman"/>
      <family val="1"/>
    </font>
    <font>
      <sz val="7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2">
    <xf numFmtId="0" fontId="0" fillId="0" borderId="0" xfId="0"/>
    <xf numFmtId="165" fontId="8" fillId="0" borderId="3" xfId="1" applyNumberFormat="1" applyFont="1" applyFill="1" applyBorder="1" applyAlignment="1">
      <alignment horizontal="left" vertical="center" wrapText="1"/>
    </xf>
    <xf numFmtId="165" fontId="5" fillId="0" borderId="3" xfId="1" applyNumberFormat="1" applyFont="1" applyFill="1" applyBorder="1" applyAlignment="1">
      <alignment horizontal="right" vertical="center" wrapText="1"/>
    </xf>
    <xf numFmtId="0" fontId="5" fillId="0" borderId="3" xfId="1" applyNumberFormat="1" applyFont="1" applyFill="1" applyBorder="1" applyAlignment="1">
      <alignment horizontal="right" vertical="center" wrapText="1"/>
    </xf>
    <xf numFmtId="2" fontId="5" fillId="0" borderId="3" xfId="1" applyNumberFormat="1" applyFont="1" applyFill="1" applyBorder="1" applyAlignment="1">
      <alignment horizontal="right" vertical="center" wrapText="1"/>
    </xf>
    <xf numFmtId="164" fontId="5" fillId="0" borderId="3" xfId="1" applyNumberFormat="1" applyFont="1" applyFill="1" applyBorder="1" applyAlignment="1">
      <alignment horizontal="right" vertical="center" wrapText="1"/>
    </xf>
    <xf numFmtId="9" fontId="11" fillId="0" borderId="3" xfId="2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 vertical="center" readingOrder="1"/>
    </xf>
    <xf numFmtId="0" fontId="2" fillId="0" borderId="0" xfId="0" applyFont="1" applyAlignment="1">
      <alignment horizontal="left" vertical="center" readingOrder="1"/>
    </xf>
    <xf numFmtId="0" fontId="2" fillId="0" borderId="0" xfId="0" applyFont="1" applyAlignment="1">
      <alignment horizontal="right" vertical="center" readingOrder="1"/>
    </xf>
    <xf numFmtId="0" fontId="5" fillId="0" borderId="0" xfId="0" applyFont="1" applyAlignment="1">
      <alignment horizontal="right" vertical="center" readingOrder="1"/>
    </xf>
    <xf numFmtId="0" fontId="4" fillId="0" borderId="0" xfId="0" applyFont="1" applyAlignment="1">
      <alignment horizontal="right" vertical="center" readingOrder="1"/>
    </xf>
    <xf numFmtId="0" fontId="3" fillId="0" borderId="0" xfId="0" applyFont="1" applyAlignment="1">
      <alignment horizontal="center" vertical="center" readingOrder="1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left" vertical="center" wrapText="1" readingOrder="1"/>
    </xf>
    <xf numFmtId="0" fontId="7" fillId="0" borderId="1" xfId="0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right" vertical="center" wrapText="1" readingOrder="1"/>
    </xf>
    <xf numFmtId="0" fontId="2" fillId="0" borderId="0" xfId="0" applyFont="1" applyAlignment="1">
      <alignment horizontal="center" vertical="center" readingOrder="1"/>
    </xf>
    <xf numFmtId="165" fontId="8" fillId="0" borderId="2" xfId="1" applyNumberFormat="1" applyFont="1" applyFill="1" applyBorder="1" applyAlignment="1">
      <alignment horizontal="left" vertical="center" wrapText="1"/>
    </xf>
    <xf numFmtId="0" fontId="5" fillId="0" borderId="2" xfId="1" applyNumberFormat="1" applyFont="1" applyFill="1" applyBorder="1" applyAlignment="1">
      <alignment horizontal="right" vertical="center" wrapText="1"/>
    </xf>
    <xf numFmtId="9" fontId="11" fillId="0" borderId="2" xfId="2" applyFont="1" applyFill="1" applyBorder="1" applyAlignment="1">
      <alignment horizontal="right" vertical="center" wrapText="1"/>
    </xf>
    <xf numFmtId="165" fontId="8" fillId="0" borderId="3" xfId="1" applyNumberFormat="1" applyFont="1" applyFill="1" applyBorder="1" applyAlignment="1">
      <alignment horizontal="left" vertical="center" wrapText="1" readingOrder="1"/>
    </xf>
    <xf numFmtId="165" fontId="5" fillId="0" borderId="3" xfId="1" applyNumberFormat="1" applyFont="1" applyFill="1" applyBorder="1" applyAlignment="1">
      <alignment horizontal="right" vertical="center" wrapText="1" readingOrder="1"/>
    </xf>
    <xf numFmtId="9" fontId="10" fillId="0" borderId="2" xfId="2" applyFont="1" applyFill="1" applyBorder="1" applyAlignment="1">
      <alignment horizontal="right" vertical="center" wrapText="1"/>
    </xf>
    <xf numFmtId="166" fontId="13" fillId="0" borderId="3" xfId="1" applyNumberFormat="1" applyFont="1" applyFill="1" applyBorder="1" applyAlignment="1">
      <alignment horizontal="right" vertical="center" wrapText="1" readingOrder="1"/>
    </xf>
    <xf numFmtId="9" fontId="10" fillId="0" borderId="3" xfId="2" applyFont="1" applyFill="1" applyBorder="1" applyAlignment="1">
      <alignment horizontal="right" vertical="center" wrapText="1"/>
    </xf>
    <xf numFmtId="165" fontId="8" fillId="0" borderId="1" xfId="1" applyNumberFormat="1" applyFont="1" applyFill="1" applyBorder="1" applyAlignment="1">
      <alignment horizontal="left" vertical="center" wrapText="1" readingOrder="1"/>
    </xf>
    <xf numFmtId="165" fontId="5" fillId="0" borderId="1" xfId="1" applyNumberFormat="1" applyFont="1" applyFill="1" applyBorder="1" applyAlignment="1">
      <alignment horizontal="right" vertical="center" wrapText="1" readingOrder="1"/>
    </xf>
    <xf numFmtId="166" fontId="13" fillId="0" borderId="1" xfId="1" applyNumberFormat="1" applyFont="1" applyFill="1" applyBorder="1" applyAlignment="1">
      <alignment horizontal="right" vertical="center" wrapText="1" readingOrder="1"/>
    </xf>
    <xf numFmtId="166" fontId="5" fillId="0" borderId="1" xfId="1" applyNumberFormat="1" applyFont="1" applyFill="1" applyBorder="1" applyAlignment="1">
      <alignment horizontal="right" vertical="center" wrapText="1" readingOrder="1"/>
    </xf>
    <xf numFmtId="9" fontId="11" fillId="0" borderId="1" xfId="2" applyFont="1" applyFill="1" applyBorder="1" applyAlignment="1">
      <alignment horizontal="right" vertical="center" wrapText="1"/>
    </xf>
    <xf numFmtId="0" fontId="8" fillId="0" borderId="0" xfId="0" applyFont="1" applyAlignment="1">
      <alignment horizontal="left" vertical="center" readingOrder="1"/>
    </xf>
    <xf numFmtId="0" fontId="8" fillId="0" borderId="0" xfId="0" applyFont="1" applyAlignment="1">
      <alignment horizontal="right" vertical="center" readingOrder="1"/>
    </xf>
    <xf numFmtId="0" fontId="5" fillId="0" borderId="0" xfId="0" applyFont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0613B-5D39-49F0-B3E3-59F4C1DF7010}">
  <dimension ref="A1:AI56"/>
  <sheetViews>
    <sheetView tabSelected="1" zoomScale="120" zoomScaleNormal="120" workbookViewId="0">
      <pane ySplit="3" topLeftCell="A4" activePane="bottomLeft" state="frozen"/>
      <selection pane="bottomLeft"/>
    </sheetView>
  </sheetViews>
  <sheetFormatPr defaultRowHeight="15" x14ac:dyDescent="0.25"/>
  <cols>
    <col min="1" max="1" width="91" style="13" customWidth="1"/>
    <col min="2" max="18" width="7.7109375" style="14" customWidth="1"/>
    <col min="19" max="25" width="7.7109375" style="14" hidden="1" customWidth="1"/>
    <col min="26" max="31" width="7.7109375" style="15" hidden="1" customWidth="1"/>
    <col min="32" max="32" width="8" style="15" customWidth="1"/>
    <col min="33" max="34" width="7.7109375" style="15" customWidth="1"/>
    <col min="35" max="35" width="15.28515625" style="15" customWidth="1"/>
  </cols>
  <sheetData>
    <row r="1" spans="1:35" s="12" customFormat="1" ht="12.75" x14ac:dyDescent="0.25">
      <c r="A1" s="8" t="s">
        <v>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0"/>
      <c r="AA1" s="10"/>
      <c r="AB1" s="10"/>
      <c r="AC1" s="11"/>
      <c r="AD1" s="10"/>
      <c r="AE1" s="10"/>
      <c r="AF1" s="10"/>
      <c r="AG1" s="10"/>
      <c r="AH1" s="10"/>
      <c r="AI1" s="11"/>
    </row>
    <row r="2" spans="1:35" ht="9.9499999999999993" customHeight="1" thickBot="1" x14ac:dyDescent="0.3"/>
    <row r="3" spans="1:35" s="19" customFormat="1" ht="18.75" thickBot="1" x14ac:dyDescent="0.3">
      <c r="A3" s="16" t="s">
        <v>0</v>
      </c>
      <c r="B3" s="17">
        <v>1993</v>
      </c>
      <c r="C3" s="17">
        <v>1994</v>
      </c>
      <c r="D3" s="17">
        <v>1995</v>
      </c>
      <c r="E3" s="17">
        <v>1996</v>
      </c>
      <c r="F3" s="17">
        <v>1997</v>
      </c>
      <c r="G3" s="17">
        <v>1998</v>
      </c>
      <c r="H3" s="17">
        <v>1999</v>
      </c>
      <c r="I3" s="17">
        <v>2000</v>
      </c>
      <c r="J3" s="17">
        <v>2001</v>
      </c>
      <c r="K3" s="17">
        <v>2002</v>
      </c>
      <c r="L3" s="17">
        <v>2003</v>
      </c>
      <c r="M3" s="17">
        <v>2004</v>
      </c>
      <c r="N3" s="17">
        <v>2005</v>
      </c>
      <c r="O3" s="17">
        <v>2006</v>
      </c>
      <c r="P3" s="17">
        <v>2007</v>
      </c>
      <c r="Q3" s="17">
        <v>2008</v>
      </c>
      <c r="R3" s="17">
        <v>2009</v>
      </c>
      <c r="S3" s="17">
        <v>2010</v>
      </c>
      <c r="T3" s="17">
        <v>2011</v>
      </c>
      <c r="U3" s="17">
        <v>2012</v>
      </c>
      <c r="V3" s="17">
        <v>2013</v>
      </c>
      <c r="W3" s="17">
        <v>2014</v>
      </c>
      <c r="X3" s="17">
        <v>2015</v>
      </c>
      <c r="Y3" s="17">
        <v>2016</v>
      </c>
      <c r="Z3" s="18">
        <v>2017</v>
      </c>
      <c r="AA3" s="18">
        <v>2018</v>
      </c>
      <c r="AB3" s="18">
        <v>2019</v>
      </c>
      <c r="AC3" s="18">
        <v>2020</v>
      </c>
      <c r="AD3" s="18">
        <v>2021</v>
      </c>
      <c r="AE3" s="18">
        <v>2022</v>
      </c>
      <c r="AF3" s="18">
        <v>2023</v>
      </c>
      <c r="AG3" s="18">
        <v>2024</v>
      </c>
      <c r="AH3" s="18">
        <v>2025</v>
      </c>
      <c r="AI3" s="18" t="s">
        <v>41</v>
      </c>
    </row>
    <row r="4" spans="1:35" ht="15.75" thickBot="1" x14ac:dyDescent="0.3">
      <c r="A4" s="40" t="s">
        <v>4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</row>
    <row r="5" spans="1:35" s="7" customFormat="1" ht="14.1" customHeight="1" x14ac:dyDescent="0.25">
      <c r="A5" s="20" t="s">
        <v>5</v>
      </c>
      <c r="B5" s="21">
        <v>30</v>
      </c>
      <c r="C5" s="21">
        <v>30</v>
      </c>
      <c r="D5" s="21">
        <v>30</v>
      </c>
      <c r="E5" s="21">
        <v>25</v>
      </c>
      <c r="F5" s="21">
        <v>30</v>
      </c>
      <c r="G5" s="21">
        <v>30</v>
      </c>
      <c r="H5" s="21">
        <v>25</v>
      </c>
      <c r="I5" s="21">
        <v>20</v>
      </c>
      <c r="J5" s="21">
        <v>20</v>
      </c>
      <c r="K5" s="21">
        <v>20</v>
      </c>
      <c r="L5" s="21">
        <v>20</v>
      </c>
      <c r="M5" s="21">
        <v>20</v>
      </c>
      <c r="N5" s="21">
        <v>12</v>
      </c>
      <c r="O5" s="21">
        <v>12</v>
      </c>
      <c r="P5" s="21">
        <v>12</v>
      </c>
      <c r="Q5" s="21">
        <v>12</v>
      </c>
      <c r="R5" s="21">
        <v>10</v>
      </c>
      <c r="S5" s="21">
        <v>10</v>
      </c>
      <c r="T5" s="21">
        <v>10</v>
      </c>
      <c r="U5" s="21">
        <v>10</v>
      </c>
      <c r="V5" s="21">
        <v>10</v>
      </c>
      <c r="W5" s="21">
        <v>10</v>
      </c>
      <c r="X5" s="21">
        <v>10</v>
      </c>
      <c r="Y5" s="21">
        <v>10</v>
      </c>
      <c r="Z5" s="21">
        <v>10</v>
      </c>
      <c r="AA5" s="21">
        <v>10</v>
      </c>
      <c r="AB5" s="21">
        <v>10</v>
      </c>
      <c r="AC5" s="21">
        <v>10</v>
      </c>
      <c r="AD5" s="21">
        <v>10</v>
      </c>
      <c r="AE5" s="21">
        <v>10</v>
      </c>
      <c r="AF5" s="21">
        <v>20</v>
      </c>
      <c r="AG5" s="21">
        <v>20</v>
      </c>
      <c r="AH5" s="21">
        <v>20</v>
      </c>
      <c r="AI5" s="22">
        <f>(AH5-B5)/B5</f>
        <v>-0.33333333333333331</v>
      </c>
    </row>
    <row r="6" spans="1:35" s="7" customFormat="1" ht="14.1" customHeight="1" x14ac:dyDescent="0.25">
      <c r="A6" s="1" t="s">
        <v>6</v>
      </c>
      <c r="B6" s="2"/>
      <c r="C6" s="2"/>
      <c r="D6" s="4">
        <v>15</v>
      </c>
      <c r="E6" s="4">
        <v>12.25</v>
      </c>
      <c r="F6" s="4">
        <v>11.5</v>
      </c>
      <c r="G6" s="4">
        <v>10</v>
      </c>
      <c r="H6" s="4">
        <v>9.5</v>
      </c>
      <c r="I6" s="4">
        <v>9.5</v>
      </c>
      <c r="J6" s="4">
        <v>9.5</v>
      </c>
      <c r="K6" s="4">
        <v>6.75</v>
      </c>
      <c r="L6" s="4">
        <v>4.4000000000000004</v>
      </c>
      <c r="M6" s="4">
        <v>4.4000000000000004</v>
      </c>
      <c r="N6" s="4">
        <v>4.4000000000000004</v>
      </c>
      <c r="O6" s="4">
        <v>4.4000000000000004</v>
      </c>
      <c r="P6" s="4">
        <v>4.4000000000000004</v>
      </c>
      <c r="Q6" s="4">
        <v>4.4000000000000004</v>
      </c>
      <c r="R6" s="4">
        <v>3.77</v>
      </c>
      <c r="S6" s="4">
        <v>3.57</v>
      </c>
      <c r="T6" s="4">
        <v>3.57</v>
      </c>
      <c r="U6" s="4">
        <v>3.57</v>
      </c>
      <c r="V6" s="4">
        <v>3.57</v>
      </c>
      <c r="W6" s="4">
        <v>3.57</v>
      </c>
      <c r="X6" s="4">
        <v>3.57</v>
      </c>
      <c r="Y6" s="4">
        <v>3.57</v>
      </c>
      <c r="Z6" s="4">
        <v>3.57</v>
      </c>
      <c r="AA6" s="4">
        <v>4.9000000000000004</v>
      </c>
      <c r="AB6" s="4">
        <v>4.9000000000000004</v>
      </c>
      <c r="AC6" s="4">
        <v>2.9</v>
      </c>
      <c r="AD6" s="4">
        <v>2.9</v>
      </c>
      <c r="AE6" s="4">
        <v>2.9</v>
      </c>
      <c r="AF6" s="4">
        <v>2.9</v>
      </c>
      <c r="AG6" s="4">
        <v>2.9</v>
      </c>
      <c r="AH6" s="4">
        <v>2.9</v>
      </c>
      <c r="AI6" s="6">
        <f>(AH6-D6)/D6</f>
        <v>-0.80666666666666664</v>
      </c>
    </row>
    <row r="7" spans="1:35" s="7" customFormat="1" ht="14.1" customHeight="1" x14ac:dyDescent="0.25">
      <c r="A7" s="1" t="s">
        <v>7</v>
      </c>
      <c r="B7" s="2"/>
      <c r="C7" s="2"/>
      <c r="D7" s="4">
        <v>16</v>
      </c>
      <c r="E7" s="4">
        <v>13</v>
      </c>
      <c r="F7" s="4">
        <v>12.25</v>
      </c>
      <c r="G7" s="4">
        <v>10.75</v>
      </c>
      <c r="H7" s="4">
        <v>10.25</v>
      </c>
      <c r="I7" s="4">
        <v>10.25</v>
      </c>
      <c r="J7" s="4">
        <v>10.25</v>
      </c>
      <c r="K7" s="4">
        <v>7.5</v>
      </c>
      <c r="L7" s="4">
        <v>4.8899999999999997</v>
      </c>
      <c r="M7" s="4">
        <v>4.8899999999999997</v>
      </c>
      <c r="N7" s="4">
        <v>4.8899999999999997</v>
      </c>
      <c r="O7" s="4">
        <v>4.8899999999999997</v>
      </c>
      <c r="P7" s="4">
        <v>4.8899999999999997</v>
      </c>
      <c r="Q7" s="4">
        <v>4.8899999999999997</v>
      </c>
      <c r="R7" s="4">
        <v>4.03</v>
      </c>
      <c r="S7" s="4">
        <v>3.85</v>
      </c>
      <c r="T7" s="4">
        <v>3.85</v>
      </c>
      <c r="U7" s="4">
        <v>3.85</v>
      </c>
      <c r="V7" s="4">
        <v>3.85</v>
      </c>
      <c r="W7" s="4">
        <v>3.85</v>
      </c>
      <c r="X7" s="4">
        <v>3.85</v>
      </c>
      <c r="Y7" s="4">
        <v>3.85</v>
      </c>
      <c r="Z7" s="4">
        <v>3.85</v>
      </c>
      <c r="AA7" s="4">
        <v>5.08</v>
      </c>
      <c r="AB7" s="4">
        <v>5.08</v>
      </c>
      <c r="AC7" s="4">
        <v>3.08</v>
      </c>
      <c r="AD7" s="4">
        <v>3.08</v>
      </c>
      <c r="AE7" s="4">
        <v>3.08</v>
      </c>
      <c r="AF7" s="4">
        <v>3.08</v>
      </c>
      <c r="AG7" s="4">
        <v>3.08</v>
      </c>
      <c r="AH7" s="4">
        <v>3.08</v>
      </c>
      <c r="AI7" s="6">
        <f>(AH7-D7)/D7</f>
        <v>-0.8075</v>
      </c>
    </row>
    <row r="8" spans="1:35" s="7" customFormat="1" ht="14.1" customHeight="1" x14ac:dyDescent="0.25">
      <c r="A8" s="1" t="s">
        <v>8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3">
        <v>7.74</v>
      </c>
      <c r="S8" s="3">
        <v>6.18</v>
      </c>
      <c r="T8" s="3">
        <v>6.18</v>
      </c>
      <c r="U8" s="3">
        <v>6.74</v>
      </c>
      <c r="V8" s="3">
        <v>6.74</v>
      </c>
      <c r="W8" s="3">
        <v>6.74</v>
      </c>
      <c r="X8" s="3">
        <v>6.74</v>
      </c>
      <c r="Y8" s="3">
        <v>6.74</v>
      </c>
      <c r="Z8" s="3">
        <v>6.74</v>
      </c>
      <c r="AA8" s="3">
        <v>6.74</v>
      </c>
      <c r="AB8" s="4">
        <v>8</v>
      </c>
      <c r="AC8" s="4">
        <v>6</v>
      </c>
      <c r="AD8" s="4">
        <v>6</v>
      </c>
      <c r="AE8" s="4">
        <v>6</v>
      </c>
      <c r="AF8" s="4">
        <v>6</v>
      </c>
      <c r="AG8" s="5"/>
      <c r="AH8" s="5"/>
      <c r="AI8" s="6">
        <f>(AF8-R8)/R8</f>
        <v>-0.22480620155038761</v>
      </c>
    </row>
    <row r="9" spans="1:35" s="7" customFormat="1" ht="14.1" customHeight="1" x14ac:dyDescent="0.25">
      <c r="A9" s="1" t="s">
        <v>9</v>
      </c>
      <c r="B9" s="2"/>
      <c r="C9" s="2"/>
      <c r="D9" s="2"/>
      <c r="E9" s="2"/>
      <c r="F9" s="2"/>
      <c r="G9" s="2"/>
      <c r="H9" s="2"/>
      <c r="I9" s="2"/>
      <c r="J9" s="2"/>
      <c r="K9" s="2"/>
      <c r="L9" s="4">
        <v>8.8699999999999992</v>
      </c>
      <c r="M9" s="4">
        <v>8.8699999999999992</v>
      </c>
      <c r="N9" s="4">
        <v>9.56</v>
      </c>
      <c r="O9" s="4">
        <v>9.5399999999999991</v>
      </c>
      <c r="P9" s="4">
        <v>9.5399999999999991</v>
      </c>
      <c r="Q9" s="4">
        <v>9.1999999999999993</v>
      </c>
      <c r="R9" s="4">
        <v>7.23</v>
      </c>
      <c r="S9" s="4">
        <v>6.03</v>
      </c>
      <c r="T9" s="4">
        <v>6.03</v>
      </c>
      <c r="U9" s="4">
        <v>6.61</v>
      </c>
      <c r="V9" s="4">
        <v>6.61</v>
      </c>
      <c r="W9" s="4">
        <v>6.61</v>
      </c>
      <c r="X9" s="4">
        <v>6.61</v>
      </c>
      <c r="Y9" s="4">
        <v>6.61</v>
      </c>
      <c r="Z9" s="4">
        <v>6.61</v>
      </c>
      <c r="AA9" s="4">
        <v>6.61</v>
      </c>
      <c r="AB9" s="4">
        <v>7.64</v>
      </c>
      <c r="AC9" s="4">
        <v>5.58</v>
      </c>
      <c r="AD9" s="4">
        <v>5.58</v>
      </c>
      <c r="AE9" s="4">
        <v>5.58</v>
      </c>
      <c r="AF9" s="4">
        <v>5.58</v>
      </c>
      <c r="AG9" s="5"/>
      <c r="AH9" s="5"/>
      <c r="AI9" s="6">
        <f>(AF9-L9)/L9</f>
        <v>-0.37091319052987592</v>
      </c>
    </row>
    <row r="10" spans="1:35" s="7" customFormat="1" ht="14.1" customHeight="1" x14ac:dyDescent="0.25">
      <c r="A10" s="1" t="s">
        <v>10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4">
        <v>8.68</v>
      </c>
      <c r="M10" s="4">
        <v>8.68</v>
      </c>
      <c r="N10" s="4">
        <v>9.34</v>
      </c>
      <c r="O10" s="4">
        <v>9.32</v>
      </c>
      <c r="P10" s="4">
        <v>9.32</v>
      </c>
      <c r="Q10" s="4">
        <v>9</v>
      </c>
      <c r="R10" s="4">
        <v>7.1</v>
      </c>
      <c r="S10" s="4">
        <v>5.94</v>
      </c>
      <c r="T10" s="4">
        <v>5.94</v>
      </c>
      <c r="U10" s="4">
        <v>6.5</v>
      </c>
      <c r="V10" s="4">
        <v>6.5</v>
      </c>
      <c r="W10" s="4">
        <v>6.5</v>
      </c>
      <c r="X10" s="4">
        <v>6.5</v>
      </c>
      <c r="Y10" s="4">
        <v>6.5</v>
      </c>
      <c r="Z10" s="4">
        <v>6.5</v>
      </c>
      <c r="AA10" s="4">
        <v>6.5</v>
      </c>
      <c r="AB10" s="4">
        <v>7.5</v>
      </c>
      <c r="AC10" s="4">
        <v>5.5</v>
      </c>
      <c r="AD10" s="4">
        <v>5.5</v>
      </c>
      <c r="AE10" s="4">
        <v>5.5</v>
      </c>
      <c r="AF10" s="4">
        <v>5.5</v>
      </c>
      <c r="AG10" s="5"/>
      <c r="AH10" s="5"/>
      <c r="AI10" s="6">
        <f>(AF10-L10)/L10</f>
        <v>-0.36635944700460826</v>
      </c>
    </row>
    <row r="11" spans="1:35" s="7" customFormat="1" ht="14.1" customHeight="1" x14ac:dyDescent="0.25">
      <c r="A11" s="1" t="s">
        <v>11</v>
      </c>
      <c r="B11" s="4">
        <v>23.99</v>
      </c>
      <c r="C11" s="4">
        <v>15.84</v>
      </c>
      <c r="D11" s="4">
        <v>23.39</v>
      </c>
      <c r="E11" s="4">
        <v>20.54</v>
      </c>
      <c r="F11" s="4">
        <v>16.73</v>
      </c>
      <c r="G11" s="4">
        <v>16.66</v>
      </c>
      <c r="H11" s="4">
        <v>14.64</v>
      </c>
      <c r="I11" s="4">
        <v>14.64</v>
      </c>
      <c r="J11" s="4">
        <v>14.64</v>
      </c>
      <c r="K11" s="4">
        <v>9.41</v>
      </c>
      <c r="L11" s="4">
        <v>7.99</v>
      </c>
      <c r="M11" s="4">
        <v>7.89</v>
      </c>
      <c r="N11" s="4">
        <v>8.68</v>
      </c>
      <c r="O11" s="4">
        <v>8.68</v>
      </c>
      <c r="P11" s="4">
        <v>8.68</v>
      </c>
      <c r="Q11" s="4">
        <v>8.43</v>
      </c>
      <c r="R11" s="4">
        <v>6.42</v>
      </c>
      <c r="S11" s="4">
        <v>5.41</v>
      </c>
      <c r="T11" s="4">
        <v>5.41</v>
      </c>
      <c r="U11" s="4">
        <v>5.93</v>
      </c>
      <c r="V11" s="4">
        <v>5.93</v>
      </c>
      <c r="W11" s="4">
        <v>5.93</v>
      </c>
      <c r="X11" s="4">
        <v>5.93</v>
      </c>
      <c r="Y11" s="4">
        <v>5.93</v>
      </c>
      <c r="Z11" s="4">
        <v>5.93</v>
      </c>
      <c r="AA11" s="4">
        <v>5.93</v>
      </c>
      <c r="AB11" s="4">
        <v>7.12</v>
      </c>
      <c r="AC11" s="4">
        <v>5.0599999999999996</v>
      </c>
      <c r="AD11" s="4">
        <v>5.0599999999999996</v>
      </c>
      <c r="AE11" s="4">
        <v>5.0599999999999996</v>
      </c>
      <c r="AF11" s="4">
        <v>5.0599999999999996</v>
      </c>
      <c r="AG11" s="5"/>
      <c r="AH11" s="5"/>
      <c r="AI11" s="6">
        <f>(AF11-B11)/B11</f>
        <v>-0.7890787828261776</v>
      </c>
    </row>
    <row r="12" spans="1:35" s="7" customFormat="1" ht="14.1" customHeight="1" x14ac:dyDescent="0.25">
      <c r="A12" s="1" t="s">
        <v>12</v>
      </c>
      <c r="B12" s="4">
        <v>22.7</v>
      </c>
      <c r="C12" s="4">
        <v>15.26</v>
      </c>
      <c r="D12" s="4">
        <v>22.16</v>
      </c>
      <c r="E12" s="4">
        <v>19.579999999999998</v>
      </c>
      <c r="F12" s="4">
        <v>16.079999999999998</v>
      </c>
      <c r="G12" s="4">
        <v>16.02</v>
      </c>
      <c r="H12" s="4">
        <v>14.14</v>
      </c>
      <c r="I12" s="4">
        <v>14.14</v>
      </c>
      <c r="J12" s="4">
        <v>14.14</v>
      </c>
      <c r="K12" s="4">
        <v>9.1999999999999993</v>
      </c>
      <c r="L12" s="4">
        <v>7.84</v>
      </c>
      <c r="M12" s="4">
        <v>7.74</v>
      </c>
      <c r="N12" s="4">
        <v>8.5</v>
      </c>
      <c r="O12" s="4">
        <v>8.5</v>
      </c>
      <c r="P12" s="4">
        <v>8.5</v>
      </c>
      <c r="Q12" s="4">
        <v>8.26</v>
      </c>
      <c r="R12" s="4">
        <v>6.32</v>
      </c>
      <c r="S12" s="4">
        <v>5.34</v>
      </c>
      <c r="T12" s="4">
        <v>5.34</v>
      </c>
      <c r="U12" s="4">
        <v>5.84</v>
      </c>
      <c r="V12" s="4">
        <v>5.84</v>
      </c>
      <c r="W12" s="4">
        <v>5.84</v>
      </c>
      <c r="X12" s="4">
        <v>5.84</v>
      </c>
      <c r="Y12" s="4">
        <v>5.84</v>
      </c>
      <c r="Z12" s="4">
        <v>5.84</v>
      </c>
      <c r="AA12" s="4">
        <v>5.84</v>
      </c>
      <c r="AB12" s="4">
        <v>7</v>
      </c>
      <c r="AC12" s="4">
        <v>5</v>
      </c>
      <c r="AD12" s="4">
        <v>5</v>
      </c>
      <c r="AE12" s="4">
        <v>5</v>
      </c>
      <c r="AF12" s="4">
        <v>5</v>
      </c>
      <c r="AG12" s="5"/>
      <c r="AH12" s="5"/>
      <c r="AI12" s="6">
        <f>(AF12-B12)/B12</f>
        <v>-0.77973568281938321</v>
      </c>
    </row>
    <row r="13" spans="1:35" s="7" customFormat="1" ht="14.1" customHeight="1" x14ac:dyDescent="0.25">
      <c r="A13" s="1" t="s">
        <v>13</v>
      </c>
      <c r="B13" s="4">
        <v>17.41</v>
      </c>
      <c r="C13" s="4">
        <v>12.84</v>
      </c>
      <c r="D13" s="4">
        <v>15.45</v>
      </c>
      <c r="E13" s="4">
        <v>14.55</v>
      </c>
      <c r="F13" s="4">
        <v>13.2</v>
      </c>
      <c r="G13" s="4">
        <v>12.93</v>
      </c>
      <c r="H13" s="4">
        <v>11.84</v>
      </c>
      <c r="I13" s="4">
        <v>11.84</v>
      </c>
      <c r="J13" s="4">
        <v>11.84</v>
      </c>
      <c r="K13" s="4">
        <v>8.3699999999999992</v>
      </c>
      <c r="L13" s="4">
        <v>6.43</v>
      </c>
      <c r="M13" s="4">
        <v>6.27</v>
      </c>
      <c r="N13" s="4">
        <v>7.19</v>
      </c>
      <c r="O13" s="4">
        <v>7.19</v>
      </c>
      <c r="P13" s="4">
        <v>7.19</v>
      </c>
      <c r="Q13" s="4">
        <v>7.05</v>
      </c>
      <c r="R13" s="4">
        <v>5.42</v>
      </c>
      <c r="S13" s="4">
        <v>4.59</v>
      </c>
      <c r="T13" s="4">
        <v>4.59</v>
      </c>
      <c r="U13" s="4">
        <v>5.08</v>
      </c>
      <c r="V13" s="4">
        <v>5.08</v>
      </c>
      <c r="W13" s="4">
        <v>5.08</v>
      </c>
      <c r="X13" s="4">
        <v>5.08</v>
      </c>
      <c r="Y13" s="4">
        <v>5.08</v>
      </c>
      <c r="Z13" s="4">
        <v>5.08</v>
      </c>
      <c r="AA13" s="4">
        <v>5.08</v>
      </c>
      <c r="AB13" s="4">
        <v>6.1</v>
      </c>
      <c r="AC13" s="4">
        <v>4.3099999999999996</v>
      </c>
      <c r="AD13" s="4">
        <v>4.3099999999999996</v>
      </c>
      <c r="AE13" s="4">
        <v>4.3099999999999996</v>
      </c>
      <c r="AF13" s="4">
        <v>4.3099999999999996</v>
      </c>
      <c r="AG13" s="5"/>
      <c r="AH13" s="5"/>
      <c r="AI13" s="6">
        <f t="shared" ref="AI13:AI18" si="0">(AF13-B13)/B13</f>
        <v>-0.75244112578977607</v>
      </c>
    </row>
    <row r="14" spans="1:35" s="7" customFormat="1" ht="14.1" customHeight="1" x14ac:dyDescent="0.25">
      <c r="A14" s="1" t="s">
        <v>14</v>
      </c>
      <c r="B14" s="4">
        <v>21.07</v>
      </c>
      <c r="C14" s="4">
        <v>14.73</v>
      </c>
      <c r="D14" s="4">
        <v>18.260000000000002</v>
      </c>
      <c r="E14" s="4">
        <v>17.02</v>
      </c>
      <c r="F14" s="4">
        <v>15.2</v>
      </c>
      <c r="G14" s="4">
        <v>14.84</v>
      </c>
      <c r="H14" s="4">
        <v>13.43</v>
      </c>
      <c r="I14" s="4">
        <v>13.43</v>
      </c>
      <c r="J14" s="4">
        <v>13.43</v>
      </c>
      <c r="K14" s="4">
        <v>9.1300000000000008</v>
      </c>
      <c r="L14" s="4">
        <v>6.87</v>
      </c>
      <c r="M14" s="4">
        <v>6.69</v>
      </c>
      <c r="N14" s="4">
        <v>7.75</v>
      </c>
      <c r="O14" s="4">
        <v>7.75</v>
      </c>
      <c r="P14" s="4">
        <v>7.75</v>
      </c>
      <c r="Q14" s="4">
        <v>7.58</v>
      </c>
      <c r="R14" s="4">
        <v>5.73</v>
      </c>
      <c r="S14" s="4">
        <v>4.8099999999999996</v>
      </c>
      <c r="T14" s="4">
        <v>4.8099999999999996</v>
      </c>
      <c r="U14" s="4">
        <v>5.35</v>
      </c>
      <c r="V14" s="4">
        <v>5.35</v>
      </c>
      <c r="W14" s="4">
        <v>5.35</v>
      </c>
      <c r="X14" s="4">
        <v>5.35</v>
      </c>
      <c r="Y14" s="4">
        <v>5.35</v>
      </c>
      <c r="Z14" s="4">
        <v>5.35</v>
      </c>
      <c r="AA14" s="4">
        <v>5.35</v>
      </c>
      <c r="AB14" s="4">
        <v>6.5</v>
      </c>
      <c r="AC14" s="4">
        <v>4.5</v>
      </c>
      <c r="AD14" s="4">
        <v>4.5</v>
      </c>
      <c r="AE14" s="4">
        <v>4.5</v>
      </c>
      <c r="AF14" s="4">
        <v>4.5</v>
      </c>
      <c r="AG14" s="5"/>
      <c r="AH14" s="5"/>
      <c r="AI14" s="6">
        <f t="shared" si="0"/>
        <v>-0.78642619838633132</v>
      </c>
    </row>
    <row r="15" spans="1:35" s="7" customFormat="1" ht="14.1" customHeight="1" x14ac:dyDescent="0.25">
      <c r="A15" s="1" t="s">
        <v>15</v>
      </c>
      <c r="B15" s="4">
        <v>17.899999999999999</v>
      </c>
      <c r="C15" s="4">
        <v>13.81</v>
      </c>
      <c r="D15" s="4">
        <v>15.85</v>
      </c>
      <c r="E15" s="4">
        <v>14.95</v>
      </c>
      <c r="F15" s="4">
        <v>13.06</v>
      </c>
      <c r="G15" s="4">
        <v>12.39</v>
      </c>
      <c r="H15" s="4">
        <v>11.43</v>
      </c>
      <c r="I15" s="4">
        <v>11.43</v>
      </c>
      <c r="J15" s="4">
        <v>11.43</v>
      </c>
      <c r="K15" s="4">
        <v>8.75</v>
      </c>
      <c r="L15" s="4">
        <v>6.32</v>
      </c>
      <c r="M15" s="4">
        <v>6.12</v>
      </c>
      <c r="N15" s="4">
        <v>6.99</v>
      </c>
      <c r="O15" s="4">
        <v>6.99</v>
      </c>
      <c r="P15" s="4">
        <v>6.99</v>
      </c>
      <c r="Q15" s="4">
        <v>6.86</v>
      </c>
      <c r="R15" s="4">
        <v>5.56</v>
      </c>
      <c r="S15" s="4">
        <v>4.42</v>
      </c>
      <c r="T15" s="4">
        <v>4.4000000000000004</v>
      </c>
      <c r="U15" s="4">
        <v>4.87</v>
      </c>
      <c r="V15" s="4">
        <v>4.87</v>
      </c>
      <c r="W15" s="4">
        <v>4.87</v>
      </c>
      <c r="X15" s="4">
        <v>4.87</v>
      </c>
      <c r="Y15" s="4">
        <v>4.87</v>
      </c>
      <c r="Z15" s="4">
        <v>4.87</v>
      </c>
      <c r="AA15" s="4">
        <v>4.87</v>
      </c>
      <c r="AB15" s="4">
        <v>5.68</v>
      </c>
      <c r="AC15" s="4">
        <v>3.92</v>
      </c>
      <c r="AD15" s="4">
        <v>3.92</v>
      </c>
      <c r="AE15" s="4">
        <v>3.92</v>
      </c>
      <c r="AF15" s="4">
        <v>3.92</v>
      </c>
      <c r="AG15" s="5"/>
      <c r="AH15" s="5"/>
      <c r="AI15" s="6">
        <f t="shared" si="0"/>
        <v>-0.78100558659217878</v>
      </c>
    </row>
    <row r="16" spans="1:35" s="7" customFormat="1" ht="14.1" customHeight="1" x14ac:dyDescent="0.25">
      <c r="A16" s="1" t="s">
        <v>16</v>
      </c>
      <c r="B16" s="4">
        <v>19.649999999999999</v>
      </c>
      <c r="C16" s="4">
        <v>14.83</v>
      </c>
      <c r="D16" s="4">
        <v>17.21</v>
      </c>
      <c r="E16" s="4">
        <v>16.149999999999999</v>
      </c>
      <c r="F16" s="4">
        <v>13.97</v>
      </c>
      <c r="G16" s="4">
        <v>13.21</v>
      </c>
      <c r="H16" s="4">
        <v>12.12</v>
      </c>
      <c r="I16" s="4">
        <v>12.12</v>
      </c>
      <c r="J16" s="4">
        <v>12.12</v>
      </c>
      <c r="K16" s="4">
        <v>9.15</v>
      </c>
      <c r="L16" s="4">
        <v>6.53</v>
      </c>
      <c r="M16" s="4">
        <v>6.31</v>
      </c>
      <c r="N16" s="4">
        <v>7.24</v>
      </c>
      <c r="O16" s="4">
        <v>7.24</v>
      </c>
      <c r="P16" s="4">
        <v>7.24</v>
      </c>
      <c r="Q16" s="4">
        <v>7.1</v>
      </c>
      <c r="R16" s="4">
        <v>5.72</v>
      </c>
      <c r="S16" s="4">
        <v>4.5199999999999996</v>
      </c>
      <c r="T16" s="4">
        <v>4.5</v>
      </c>
      <c r="U16" s="4">
        <v>4.99</v>
      </c>
      <c r="V16" s="4">
        <v>4.99</v>
      </c>
      <c r="W16" s="4">
        <v>4.99</v>
      </c>
      <c r="X16" s="4">
        <v>4.99</v>
      </c>
      <c r="Y16" s="4">
        <v>4.99</v>
      </c>
      <c r="Z16" s="4">
        <v>4.99</v>
      </c>
      <c r="AA16" s="4">
        <v>4.99</v>
      </c>
      <c r="AB16" s="4">
        <v>5.85</v>
      </c>
      <c r="AC16" s="4">
        <v>4</v>
      </c>
      <c r="AD16" s="4">
        <v>4</v>
      </c>
      <c r="AE16" s="4">
        <v>4</v>
      </c>
      <c r="AF16" s="4">
        <v>4</v>
      </c>
      <c r="AG16" s="5"/>
      <c r="AH16" s="5"/>
      <c r="AI16" s="6">
        <f t="shared" si="0"/>
        <v>-0.79643765903307884</v>
      </c>
    </row>
    <row r="17" spans="1:35" s="7" customFormat="1" ht="14.1" customHeight="1" x14ac:dyDescent="0.25">
      <c r="A17" s="1" t="s">
        <v>17</v>
      </c>
      <c r="B17" s="3">
        <v>16.510000000000002</v>
      </c>
      <c r="C17" s="3">
        <v>13.05</v>
      </c>
      <c r="D17" s="3">
        <v>15.4</v>
      </c>
      <c r="E17" s="3">
        <v>13.8</v>
      </c>
      <c r="F17" s="3">
        <v>12.68</v>
      </c>
      <c r="G17" s="3">
        <v>11.43</v>
      </c>
      <c r="H17" s="3">
        <v>10.88</v>
      </c>
      <c r="I17" s="3">
        <v>10.88</v>
      </c>
      <c r="J17" s="3">
        <v>10.88</v>
      </c>
      <c r="K17" s="3">
        <v>7.62</v>
      </c>
      <c r="L17" s="3">
        <v>5.41</v>
      </c>
      <c r="M17" s="3">
        <v>5.15</v>
      </c>
      <c r="N17" s="3">
        <v>5.15</v>
      </c>
      <c r="O17" s="3">
        <v>5.15</v>
      </c>
      <c r="P17" s="3">
        <v>5.15</v>
      </c>
      <c r="Q17" s="3">
        <v>5.04</v>
      </c>
      <c r="R17" s="3">
        <v>4.5</v>
      </c>
      <c r="S17" s="3">
        <v>3.89</v>
      </c>
      <c r="T17" s="3">
        <v>3.89</v>
      </c>
      <c r="U17" s="3">
        <v>4.38</v>
      </c>
      <c r="V17" s="3">
        <v>4.3899999999999997</v>
      </c>
      <c r="W17" s="3">
        <v>4.3899999999999997</v>
      </c>
      <c r="X17" s="3">
        <v>4.3899999999999997</v>
      </c>
      <c r="Y17" s="3">
        <v>4.3899999999999997</v>
      </c>
      <c r="Z17" s="3">
        <v>4.3899999999999997</v>
      </c>
      <c r="AA17" s="3">
        <v>4.3899999999999997</v>
      </c>
      <c r="AB17" s="3">
        <v>5.23</v>
      </c>
      <c r="AC17" s="3">
        <v>3.47</v>
      </c>
      <c r="AD17" s="3">
        <v>3.47</v>
      </c>
      <c r="AE17" s="3">
        <v>3.47</v>
      </c>
      <c r="AF17" s="3">
        <v>3.47</v>
      </c>
      <c r="AG17" s="5"/>
      <c r="AH17" s="5"/>
      <c r="AI17" s="6">
        <f t="shared" si="0"/>
        <v>-0.78982434887946695</v>
      </c>
    </row>
    <row r="18" spans="1:35" s="7" customFormat="1" ht="14.1" customHeight="1" thickBot="1" x14ac:dyDescent="0.3">
      <c r="A18" s="1" t="s">
        <v>18</v>
      </c>
      <c r="B18" s="3">
        <v>17.22</v>
      </c>
      <c r="C18" s="3">
        <v>13.49</v>
      </c>
      <c r="D18" s="3">
        <v>16.010000000000002</v>
      </c>
      <c r="E18" s="3">
        <v>14.29</v>
      </c>
      <c r="F18" s="3">
        <v>13.09</v>
      </c>
      <c r="G18" s="3">
        <v>11.77</v>
      </c>
      <c r="H18" s="3">
        <v>11.18</v>
      </c>
      <c r="I18" s="3">
        <v>11.18</v>
      </c>
      <c r="J18" s="3">
        <v>11.18</v>
      </c>
      <c r="K18" s="3">
        <v>7.77</v>
      </c>
      <c r="L18" s="3">
        <v>5.48</v>
      </c>
      <c r="M18" s="3">
        <v>5.22</v>
      </c>
      <c r="N18" s="3">
        <v>5.22</v>
      </c>
      <c r="O18" s="3">
        <v>5.22</v>
      </c>
      <c r="P18" s="3">
        <v>5.22</v>
      </c>
      <c r="Q18" s="4">
        <v>5.0999999999999996</v>
      </c>
      <c r="R18" s="3">
        <v>4.55</v>
      </c>
      <c r="S18" s="3">
        <v>3.93</v>
      </c>
      <c r="T18" s="3">
        <v>3.93</v>
      </c>
      <c r="U18" s="3">
        <v>4.43</v>
      </c>
      <c r="V18" s="3">
        <v>4.4400000000000004</v>
      </c>
      <c r="W18" s="3">
        <v>4.4400000000000004</v>
      </c>
      <c r="X18" s="3">
        <v>4.4400000000000004</v>
      </c>
      <c r="Y18" s="3">
        <v>4.4400000000000004</v>
      </c>
      <c r="Z18" s="3">
        <v>4.4400000000000004</v>
      </c>
      <c r="AA18" s="3">
        <v>4.4400000000000004</v>
      </c>
      <c r="AB18" s="4">
        <v>5.3</v>
      </c>
      <c r="AC18" s="4">
        <v>3.5</v>
      </c>
      <c r="AD18" s="4">
        <v>3.5</v>
      </c>
      <c r="AE18" s="4">
        <v>3.5</v>
      </c>
      <c r="AF18" s="4">
        <v>3.5</v>
      </c>
      <c r="AG18" s="5"/>
      <c r="AH18" s="5"/>
      <c r="AI18" s="6">
        <f t="shared" si="0"/>
        <v>-0.7967479674796748</v>
      </c>
    </row>
    <row r="19" spans="1:35" s="12" customFormat="1" ht="13.5" thickBot="1" x14ac:dyDescent="0.3">
      <c r="A19" s="41" t="s">
        <v>3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</row>
    <row r="20" spans="1:35" s="7" customFormat="1" ht="13.5" customHeight="1" thickBot="1" x14ac:dyDescent="0.3">
      <c r="A20" s="39" t="s">
        <v>19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</row>
    <row r="21" spans="1:35" s="7" customFormat="1" ht="13.5" customHeight="1" x14ac:dyDescent="0.25">
      <c r="A21" s="23" t="s">
        <v>20</v>
      </c>
      <c r="B21" s="24"/>
      <c r="C21" s="24"/>
      <c r="D21" s="24">
        <f>D5-D6</f>
        <v>15</v>
      </c>
      <c r="E21" s="24">
        <f t="shared" ref="E21:AG21" si="1">E5-E6</f>
        <v>12.75</v>
      </c>
      <c r="F21" s="24">
        <f t="shared" si="1"/>
        <v>18.5</v>
      </c>
      <c r="G21" s="24">
        <f t="shared" si="1"/>
        <v>20</v>
      </c>
      <c r="H21" s="24">
        <f t="shared" si="1"/>
        <v>15.5</v>
      </c>
      <c r="I21" s="24">
        <f t="shared" si="1"/>
        <v>10.5</v>
      </c>
      <c r="J21" s="24">
        <f t="shared" si="1"/>
        <v>10.5</v>
      </c>
      <c r="K21" s="24">
        <f t="shared" si="1"/>
        <v>13.25</v>
      </c>
      <c r="L21" s="24">
        <f t="shared" si="1"/>
        <v>15.6</v>
      </c>
      <c r="M21" s="24">
        <f t="shared" si="1"/>
        <v>15.6</v>
      </c>
      <c r="N21" s="24">
        <f t="shared" si="1"/>
        <v>7.6</v>
      </c>
      <c r="O21" s="24">
        <f t="shared" si="1"/>
        <v>7.6</v>
      </c>
      <c r="P21" s="24">
        <f t="shared" si="1"/>
        <v>7.6</v>
      </c>
      <c r="Q21" s="24">
        <f t="shared" si="1"/>
        <v>7.6</v>
      </c>
      <c r="R21" s="24">
        <f t="shared" si="1"/>
        <v>6.23</v>
      </c>
      <c r="S21" s="24">
        <f t="shared" si="1"/>
        <v>6.43</v>
      </c>
      <c r="T21" s="24">
        <f t="shared" si="1"/>
        <v>6.43</v>
      </c>
      <c r="U21" s="24">
        <f t="shared" si="1"/>
        <v>6.43</v>
      </c>
      <c r="V21" s="24">
        <f t="shared" si="1"/>
        <v>6.43</v>
      </c>
      <c r="W21" s="24">
        <f t="shared" si="1"/>
        <v>6.43</v>
      </c>
      <c r="X21" s="24">
        <f t="shared" si="1"/>
        <v>6.43</v>
      </c>
      <c r="Y21" s="24">
        <f t="shared" si="1"/>
        <v>6.43</v>
      </c>
      <c r="Z21" s="24">
        <f t="shared" si="1"/>
        <v>6.43</v>
      </c>
      <c r="AA21" s="24">
        <f t="shared" si="1"/>
        <v>5.0999999999999996</v>
      </c>
      <c r="AB21" s="24">
        <f t="shared" si="1"/>
        <v>5.0999999999999996</v>
      </c>
      <c r="AC21" s="24">
        <f t="shared" si="1"/>
        <v>7.1</v>
      </c>
      <c r="AD21" s="24">
        <f t="shared" si="1"/>
        <v>7.1</v>
      </c>
      <c r="AE21" s="24">
        <f t="shared" si="1"/>
        <v>7.1</v>
      </c>
      <c r="AF21" s="24">
        <f t="shared" si="1"/>
        <v>17.100000000000001</v>
      </c>
      <c r="AG21" s="24">
        <f t="shared" si="1"/>
        <v>17.100000000000001</v>
      </c>
      <c r="AH21" s="24">
        <f t="shared" ref="AH21" si="2">AH5-AH6</f>
        <v>17.100000000000001</v>
      </c>
      <c r="AI21" s="25">
        <f>(AH21-D21)/D21</f>
        <v>0.1400000000000001</v>
      </c>
    </row>
    <row r="22" spans="1:35" s="7" customFormat="1" ht="13.5" customHeight="1" thickBot="1" x14ac:dyDescent="0.3">
      <c r="A22" s="23" t="s">
        <v>21</v>
      </c>
      <c r="B22" s="24"/>
      <c r="C22" s="24"/>
      <c r="D22" s="24">
        <f>D7-D6</f>
        <v>1</v>
      </c>
      <c r="E22" s="24">
        <f t="shared" ref="E22:AG22" si="3">E7-E6</f>
        <v>0.75</v>
      </c>
      <c r="F22" s="24">
        <f t="shared" si="3"/>
        <v>0.75</v>
      </c>
      <c r="G22" s="24">
        <f t="shared" si="3"/>
        <v>0.75</v>
      </c>
      <c r="H22" s="24">
        <f t="shared" si="3"/>
        <v>0.75</v>
      </c>
      <c r="I22" s="24">
        <f t="shared" si="3"/>
        <v>0.75</v>
      </c>
      <c r="J22" s="24">
        <f t="shared" si="3"/>
        <v>0.75</v>
      </c>
      <c r="K22" s="24">
        <f t="shared" si="3"/>
        <v>0.75</v>
      </c>
      <c r="L22" s="24">
        <f t="shared" si="3"/>
        <v>0.48999999999999932</v>
      </c>
      <c r="M22" s="24">
        <f t="shared" si="3"/>
        <v>0.48999999999999932</v>
      </c>
      <c r="N22" s="24">
        <f t="shared" si="3"/>
        <v>0.48999999999999932</v>
      </c>
      <c r="O22" s="24">
        <f t="shared" si="3"/>
        <v>0.48999999999999932</v>
      </c>
      <c r="P22" s="24">
        <f t="shared" si="3"/>
        <v>0.48999999999999932</v>
      </c>
      <c r="Q22" s="24">
        <f t="shared" si="3"/>
        <v>0.48999999999999932</v>
      </c>
      <c r="R22" s="24">
        <f t="shared" si="3"/>
        <v>0.26000000000000023</v>
      </c>
      <c r="S22" s="24">
        <f t="shared" si="3"/>
        <v>0.28000000000000025</v>
      </c>
      <c r="T22" s="24">
        <f t="shared" si="3"/>
        <v>0.28000000000000025</v>
      </c>
      <c r="U22" s="24">
        <f t="shared" si="3"/>
        <v>0.28000000000000025</v>
      </c>
      <c r="V22" s="24">
        <f t="shared" si="3"/>
        <v>0.28000000000000025</v>
      </c>
      <c r="W22" s="24">
        <f t="shared" si="3"/>
        <v>0.28000000000000025</v>
      </c>
      <c r="X22" s="24">
        <f t="shared" si="3"/>
        <v>0.28000000000000025</v>
      </c>
      <c r="Y22" s="24">
        <f t="shared" si="3"/>
        <v>0.28000000000000025</v>
      </c>
      <c r="Z22" s="24">
        <f t="shared" si="3"/>
        <v>0.28000000000000025</v>
      </c>
      <c r="AA22" s="24">
        <f t="shared" si="3"/>
        <v>0.17999999999999972</v>
      </c>
      <c r="AB22" s="24">
        <f t="shared" si="3"/>
        <v>0.17999999999999972</v>
      </c>
      <c r="AC22" s="24">
        <f t="shared" si="3"/>
        <v>0.18000000000000016</v>
      </c>
      <c r="AD22" s="24">
        <f t="shared" si="3"/>
        <v>0.18000000000000016</v>
      </c>
      <c r="AE22" s="24">
        <f t="shared" si="3"/>
        <v>0.18000000000000016</v>
      </c>
      <c r="AF22" s="24">
        <f t="shared" si="3"/>
        <v>0.18000000000000016</v>
      </c>
      <c r="AG22" s="24">
        <f t="shared" si="3"/>
        <v>0.18000000000000016</v>
      </c>
      <c r="AH22" s="24">
        <f t="shared" ref="AH22" si="4">AH7-AH6</f>
        <v>0.18000000000000016</v>
      </c>
      <c r="AI22" s="6">
        <f>(AH22-D22)/D22</f>
        <v>-0.81999999999999984</v>
      </c>
    </row>
    <row r="23" spans="1:35" s="7" customFormat="1" ht="13.5" customHeight="1" thickBot="1" x14ac:dyDescent="0.3">
      <c r="A23" s="39" t="s">
        <v>25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</row>
    <row r="24" spans="1:35" s="7" customFormat="1" ht="13.5" customHeight="1" x14ac:dyDescent="0.25">
      <c r="A24" s="23" t="s">
        <v>22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>
        <f t="shared" ref="L24:AF24" si="5">L9-L18</f>
        <v>3.3899999999999988</v>
      </c>
      <c r="M24" s="24">
        <f t="shared" si="5"/>
        <v>3.6499999999999995</v>
      </c>
      <c r="N24" s="24">
        <f t="shared" si="5"/>
        <v>4.3400000000000007</v>
      </c>
      <c r="O24" s="24">
        <f t="shared" si="5"/>
        <v>4.3199999999999994</v>
      </c>
      <c r="P24" s="24">
        <f t="shared" si="5"/>
        <v>4.3199999999999994</v>
      </c>
      <c r="Q24" s="24">
        <f t="shared" si="5"/>
        <v>4.0999999999999996</v>
      </c>
      <c r="R24" s="24">
        <f t="shared" si="5"/>
        <v>2.6800000000000006</v>
      </c>
      <c r="S24" s="24">
        <f t="shared" si="5"/>
        <v>2.1</v>
      </c>
      <c r="T24" s="24">
        <f t="shared" si="5"/>
        <v>2.1</v>
      </c>
      <c r="U24" s="24">
        <f t="shared" si="5"/>
        <v>2.1800000000000006</v>
      </c>
      <c r="V24" s="24">
        <f t="shared" si="5"/>
        <v>2.17</v>
      </c>
      <c r="W24" s="24">
        <f t="shared" si="5"/>
        <v>2.17</v>
      </c>
      <c r="X24" s="24">
        <f t="shared" si="5"/>
        <v>2.17</v>
      </c>
      <c r="Y24" s="24">
        <f t="shared" si="5"/>
        <v>2.17</v>
      </c>
      <c r="Z24" s="24">
        <f t="shared" si="5"/>
        <v>2.17</v>
      </c>
      <c r="AA24" s="24">
        <f t="shared" si="5"/>
        <v>2.17</v>
      </c>
      <c r="AB24" s="24">
        <f t="shared" si="5"/>
        <v>2.34</v>
      </c>
      <c r="AC24" s="24">
        <f t="shared" si="5"/>
        <v>2.08</v>
      </c>
      <c r="AD24" s="24">
        <f t="shared" si="5"/>
        <v>2.08</v>
      </c>
      <c r="AE24" s="24">
        <f t="shared" si="5"/>
        <v>2.08</v>
      </c>
      <c r="AF24" s="24">
        <f t="shared" si="5"/>
        <v>2.08</v>
      </c>
      <c r="AG24" s="24"/>
      <c r="AH24" s="24"/>
      <c r="AI24" s="6">
        <f>(AF24-L24)/L24</f>
        <v>-0.38643067846607648</v>
      </c>
    </row>
    <row r="25" spans="1:35" s="7" customFormat="1" ht="13.5" customHeight="1" x14ac:dyDescent="0.25">
      <c r="A25" s="23" t="s">
        <v>23</v>
      </c>
      <c r="B25" s="24">
        <f>B11-B16</f>
        <v>4.34</v>
      </c>
      <c r="C25" s="24">
        <f t="shared" ref="C25:AF25" si="6">C11-C16</f>
        <v>1.0099999999999998</v>
      </c>
      <c r="D25" s="24">
        <f t="shared" si="6"/>
        <v>6.18</v>
      </c>
      <c r="E25" s="24">
        <f t="shared" si="6"/>
        <v>4.3900000000000006</v>
      </c>
      <c r="F25" s="24">
        <f t="shared" si="6"/>
        <v>2.76</v>
      </c>
      <c r="G25" s="24">
        <f t="shared" si="6"/>
        <v>3.4499999999999993</v>
      </c>
      <c r="H25" s="24">
        <f t="shared" si="6"/>
        <v>2.5200000000000014</v>
      </c>
      <c r="I25" s="24">
        <f t="shared" si="6"/>
        <v>2.5200000000000014</v>
      </c>
      <c r="J25" s="24">
        <f t="shared" si="6"/>
        <v>2.5200000000000014</v>
      </c>
      <c r="K25" s="24">
        <f t="shared" si="6"/>
        <v>0.25999999999999979</v>
      </c>
      <c r="L25" s="24">
        <f t="shared" si="6"/>
        <v>1.46</v>
      </c>
      <c r="M25" s="24">
        <f t="shared" si="6"/>
        <v>1.58</v>
      </c>
      <c r="N25" s="24">
        <f t="shared" si="6"/>
        <v>1.4399999999999995</v>
      </c>
      <c r="O25" s="24">
        <f t="shared" si="6"/>
        <v>1.4399999999999995</v>
      </c>
      <c r="P25" s="24">
        <f t="shared" si="6"/>
        <v>1.4399999999999995</v>
      </c>
      <c r="Q25" s="24">
        <f t="shared" si="6"/>
        <v>1.33</v>
      </c>
      <c r="R25" s="24">
        <f t="shared" si="6"/>
        <v>0.70000000000000018</v>
      </c>
      <c r="S25" s="24">
        <f t="shared" si="6"/>
        <v>0.89000000000000057</v>
      </c>
      <c r="T25" s="24">
        <f t="shared" si="6"/>
        <v>0.91000000000000014</v>
      </c>
      <c r="U25" s="24">
        <f t="shared" si="6"/>
        <v>0.9399999999999995</v>
      </c>
      <c r="V25" s="24">
        <f t="shared" si="6"/>
        <v>0.9399999999999995</v>
      </c>
      <c r="W25" s="24">
        <f t="shared" si="6"/>
        <v>0.9399999999999995</v>
      </c>
      <c r="X25" s="24">
        <f t="shared" si="6"/>
        <v>0.9399999999999995</v>
      </c>
      <c r="Y25" s="24">
        <f t="shared" si="6"/>
        <v>0.9399999999999995</v>
      </c>
      <c r="Z25" s="24">
        <f t="shared" si="6"/>
        <v>0.9399999999999995</v>
      </c>
      <c r="AA25" s="24">
        <f t="shared" si="6"/>
        <v>0.9399999999999995</v>
      </c>
      <c r="AB25" s="24">
        <f t="shared" si="6"/>
        <v>1.2700000000000005</v>
      </c>
      <c r="AC25" s="24">
        <f t="shared" si="6"/>
        <v>1.0599999999999996</v>
      </c>
      <c r="AD25" s="24">
        <f t="shared" si="6"/>
        <v>1.0599999999999996</v>
      </c>
      <c r="AE25" s="24">
        <f t="shared" si="6"/>
        <v>1.0599999999999996</v>
      </c>
      <c r="AF25" s="24">
        <f t="shared" si="6"/>
        <v>1.0599999999999996</v>
      </c>
      <c r="AG25" s="24"/>
      <c r="AH25" s="24"/>
      <c r="AI25" s="6">
        <f>(AF25-B25)/B25</f>
        <v>-0.75576036866359453</v>
      </c>
    </row>
    <row r="26" spans="1:35" s="7" customFormat="1" ht="13.5" customHeight="1" thickBot="1" x14ac:dyDescent="0.3">
      <c r="A26" s="23" t="s">
        <v>24</v>
      </c>
      <c r="B26" s="24">
        <f>B14-B18</f>
        <v>3.8500000000000014</v>
      </c>
      <c r="C26" s="24">
        <f t="shared" ref="C26:AF26" si="7">C14-C18</f>
        <v>1.2400000000000002</v>
      </c>
      <c r="D26" s="24">
        <f t="shared" si="7"/>
        <v>2.25</v>
      </c>
      <c r="E26" s="24">
        <f t="shared" si="7"/>
        <v>2.7300000000000004</v>
      </c>
      <c r="F26" s="24">
        <f t="shared" si="7"/>
        <v>2.1099999999999994</v>
      </c>
      <c r="G26" s="24">
        <f t="shared" si="7"/>
        <v>3.0700000000000003</v>
      </c>
      <c r="H26" s="24">
        <f t="shared" si="7"/>
        <v>2.25</v>
      </c>
      <c r="I26" s="24">
        <f t="shared" si="7"/>
        <v>2.25</v>
      </c>
      <c r="J26" s="24">
        <f t="shared" si="7"/>
        <v>2.25</v>
      </c>
      <c r="K26" s="24">
        <f t="shared" si="7"/>
        <v>1.3600000000000012</v>
      </c>
      <c r="L26" s="24">
        <f t="shared" si="7"/>
        <v>1.3899999999999997</v>
      </c>
      <c r="M26" s="24">
        <f t="shared" si="7"/>
        <v>1.4700000000000006</v>
      </c>
      <c r="N26" s="24">
        <f t="shared" si="7"/>
        <v>2.5300000000000002</v>
      </c>
      <c r="O26" s="24">
        <f t="shared" si="7"/>
        <v>2.5300000000000002</v>
      </c>
      <c r="P26" s="24">
        <f t="shared" si="7"/>
        <v>2.5300000000000002</v>
      </c>
      <c r="Q26" s="24">
        <f t="shared" si="7"/>
        <v>2.4800000000000004</v>
      </c>
      <c r="R26" s="24">
        <f t="shared" si="7"/>
        <v>1.1800000000000006</v>
      </c>
      <c r="S26" s="24">
        <f t="shared" si="7"/>
        <v>0.87999999999999945</v>
      </c>
      <c r="T26" s="24">
        <f t="shared" si="7"/>
        <v>0.87999999999999945</v>
      </c>
      <c r="U26" s="24">
        <f t="shared" si="7"/>
        <v>0.91999999999999993</v>
      </c>
      <c r="V26" s="24">
        <f t="shared" si="7"/>
        <v>0.90999999999999925</v>
      </c>
      <c r="W26" s="24">
        <f t="shared" si="7"/>
        <v>0.90999999999999925</v>
      </c>
      <c r="X26" s="24">
        <f t="shared" si="7"/>
        <v>0.90999999999999925</v>
      </c>
      <c r="Y26" s="24">
        <f t="shared" si="7"/>
        <v>0.90999999999999925</v>
      </c>
      <c r="Z26" s="24">
        <f t="shared" si="7"/>
        <v>0.90999999999999925</v>
      </c>
      <c r="AA26" s="24">
        <f t="shared" si="7"/>
        <v>0.90999999999999925</v>
      </c>
      <c r="AB26" s="24">
        <f t="shared" si="7"/>
        <v>1.2000000000000002</v>
      </c>
      <c r="AC26" s="24">
        <f t="shared" si="7"/>
        <v>1</v>
      </c>
      <c r="AD26" s="24">
        <f t="shared" si="7"/>
        <v>1</v>
      </c>
      <c r="AE26" s="24">
        <f t="shared" si="7"/>
        <v>1</v>
      </c>
      <c r="AF26" s="24">
        <f t="shared" si="7"/>
        <v>1</v>
      </c>
      <c r="AG26" s="24"/>
      <c r="AH26" s="24"/>
      <c r="AI26" s="6">
        <f>(AF26-B26)/B26</f>
        <v>-0.7402597402597404</v>
      </c>
    </row>
    <row r="27" spans="1:35" s="7" customFormat="1" ht="13.5" customHeight="1" thickBot="1" x14ac:dyDescent="0.3">
      <c r="A27" s="39" t="s">
        <v>26</v>
      </c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</row>
    <row r="28" spans="1:35" s="7" customFormat="1" ht="13.5" customHeight="1" x14ac:dyDescent="0.25">
      <c r="A28" s="23" t="s">
        <v>27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6">
        <f>L10-L9</f>
        <v>-0.1899999999999995</v>
      </c>
      <c r="M28" s="26">
        <f t="shared" ref="M28:AF28" si="8">M10-M9</f>
        <v>-0.1899999999999995</v>
      </c>
      <c r="N28" s="26">
        <f t="shared" si="8"/>
        <v>-0.22000000000000064</v>
      </c>
      <c r="O28" s="26">
        <f t="shared" si="8"/>
        <v>-0.21999999999999886</v>
      </c>
      <c r="P28" s="26">
        <f t="shared" si="8"/>
        <v>-0.21999999999999886</v>
      </c>
      <c r="Q28" s="26">
        <f t="shared" si="8"/>
        <v>-0.19999999999999929</v>
      </c>
      <c r="R28" s="26">
        <f t="shared" si="8"/>
        <v>-0.13000000000000078</v>
      </c>
      <c r="S28" s="26">
        <f t="shared" si="8"/>
        <v>-8.9999999999999858E-2</v>
      </c>
      <c r="T28" s="26">
        <f t="shared" si="8"/>
        <v>-8.9999999999999858E-2</v>
      </c>
      <c r="U28" s="26">
        <f t="shared" si="8"/>
        <v>-0.11000000000000032</v>
      </c>
      <c r="V28" s="26">
        <f t="shared" si="8"/>
        <v>-0.11000000000000032</v>
      </c>
      <c r="W28" s="26">
        <f t="shared" si="8"/>
        <v>-0.11000000000000032</v>
      </c>
      <c r="X28" s="26">
        <f t="shared" si="8"/>
        <v>-0.11000000000000032</v>
      </c>
      <c r="Y28" s="26">
        <f t="shared" si="8"/>
        <v>-0.11000000000000032</v>
      </c>
      <c r="Z28" s="26">
        <f t="shared" si="8"/>
        <v>-0.11000000000000032</v>
      </c>
      <c r="AA28" s="26">
        <f t="shared" si="8"/>
        <v>-0.11000000000000032</v>
      </c>
      <c r="AB28" s="26">
        <f t="shared" si="8"/>
        <v>-0.13999999999999968</v>
      </c>
      <c r="AC28" s="26">
        <f t="shared" si="8"/>
        <v>-8.0000000000000071E-2</v>
      </c>
      <c r="AD28" s="26">
        <f t="shared" si="8"/>
        <v>-8.0000000000000071E-2</v>
      </c>
      <c r="AE28" s="26">
        <f t="shared" si="8"/>
        <v>-8.0000000000000071E-2</v>
      </c>
      <c r="AF28" s="26">
        <f t="shared" si="8"/>
        <v>-8.0000000000000071E-2</v>
      </c>
      <c r="AG28" s="26"/>
      <c r="AH28" s="26"/>
      <c r="AI28" s="6">
        <f>(AF28-L28)/L28</f>
        <v>-0.5789473684210511</v>
      </c>
    </row>
    <row r="29" spans="1:35" s="7" customFormat="1" ht="13.5" customHeight="1" thickBot="1" x14ac:dyDescent="0.3">
      <c r="A29" s="23" t="s">
        <v>28</v>
      </c>
      <c r="B29" s="26">
        <f>B12-B11</f>
        <v>-1.2899999999999991</v>
      </c>
      <c r="C29" s="26">
        <f t="shared" ref="C29:AF29" si="9">C12-C11</f>
        <v>-0.58000000000000007</v>
      </c>
      <c r="D29" s="26">
        <f t="shared" si="9"/>
        <v>-1.2300000000000004</v>
      </c>
      <c r="E29" s="26">
        <f t="shared" si="9"/>
        <v>-0.96000000000000085</v>
      </c>
      <c r="F29" s="26">
        <f t="shared" si="9"/>
        <v>-0.65000000000000213</v>
      </c>
      <c r="G29" s="26">
        <f t="shared" si="9"/>
        <v>-0.64000000000000057</v>
      </c>
      <c r="H29" s="26">
        <f t="shared" si="9"/>
        <v>-0.5</v>
      </c>
      <c r="I29" s="26">
        <f t="shared" si="9"/>
        <v>-0.5</v>
      </c>
      <c r="J29" s="26">
        <f t="shared" si="9"/>
        <v>-0.5</v>
      </c>
      <c r="K29" s="26">
        <f t="shared" si="9"/>
        <v>-0.21000000000000085</v>
      </c>
      <c r="L29" s="26">
        <f t="shared" si="9"/>
        <v>-0.15000000000000036</v>
      </c>
      <c r="M29" s="26">
        <f t="shared" si="9"/>
        <v>-0.14999999999999947</v>
      </c>
      <c r="N29" s="26">
        <f t="shared" si="9"/>
        <v>-0.17999999999999972</v>
      </c>
      <c r="O29" s="26">
        <f t="shared" si="9"/>
        <v>-0.17999999999999972</v>
      </c>
      <c r="P29" s="26">
        <f t="shared" si="9"/>
        <v>-0.17999999999999972</v>
      </c>
      <c r="Q29" s="26">
        <f t="shared" si="9"/>
        <v>-0.16999999999999993</v>
      </c>
      <c r="R29" s="26">
        <f t="shared" si="9"/>
        <v>-9.9999999999999645E-2</v>
      </c>
      <c r="S29" s="26">
        <f t="shared" si="9"/>
        <v>-7.0000000000000284E-2</v>
      </c>
      <c r="T29" s="26">
        <f t="shared" si="9"/>
        <v>-7.0000000000000284E-2</v>
      </c>
      <c r="U29" s="26">
        <f t="shared" si="9"/>
        <v>-8.9999999999999858E-2</v>
      </c>
      <c r="V29" s="26">
        <f t="shared" si="9"/>
        <v>-8.9999999999999858E-2</v>
      </c>
      <c r="W29" s="26">
        <f t="shared" si="9"/>
        <v>-8.9999999999999858E-2</v>
      </c>
      <c r="X29" s="26">
        <f t="shared" si="9"/>
        <v>-8.9999999999999858E-2</v>
      </c>
      <c r="Y29" s="26">
        <f t="shared" si="9"/>
        <v>-8.9999999999999858E-2</v>
      </c>
      <c r="Z29" s="26">
        <f t="shared" si="9"/>
        <v>-8.9999999999999858E-2</v>
      </c>
      <c r="AA29" s="26">
        <f t="shared" si="9"/>
        <v>-8.9999999999999858E-2</v>
      </c>
      <c r="AB29" s="26">
        <f t="shared" si="9"/>
        <v>-0.12000000000000011</v>
      </c>
      <c r="AC29" s="26">
        <f t="shared" si="9"/>
        <v>-5.9999999999999609E-2</v>
      </c>
      <c r="AD29" s="26">
        <f t="shared" si="9"/>
        <v>-5.9999999999999609E-2</v>
      </c>
      <c r="AE29" s="26">
        <f t="shared" si="9"/>
        <v>-5.9999999999999609E-2</v>
      </c>
      <c r="AF29" s="26">
        <f t="shared" si="9"/>
        <v>-5.9999999999999609E-2</v>
      </c>
      <c r="AG29" s="26"/>
      <c r="AH29" s="26"/>
      <c r="AI29" s="6">
        <f>(AF29-B29)/B29</f>
        <v>-0.95348837209302351</v>
      </c>
    </row>
    <row r="30" spans="1:35" s="7" customFormat="1" ht="13.5" customHeight="1" thickBot="1" x14ac:dyDescent="0.3">
      <c r="A30" s="39" t="s">
        <v>29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</row>
    <row r="31" spans="1:35" s="7" customFormat="1" ht="13.5" customHeight="1" x14ac:dyDescent="0.25">
      <c r="A31" s="23" t="s">
        <v>30</v>
      </c>
      <c r="B31" s="24">
        <f>B18-B17</f>
        <v>0.7099999999999973</v>
      </c>
      <c r="C31" s="24">
        <f t="shared" ref="C31:AF31" si="10">C18-C17</f>
        <v>0.4399999999999995</v>
      </c>
      <c r="D31" s="24">
        <f t="shared" si="10"/>
        <v>0.61000000000000121</v>
      </c>
      <c r="E31" s="24">
        <f t="shared" si="10"/>
        <v>0.48999999999999844</v>
      </c>
      <c r="F31" s="24">
        <f t="shared" si="10"/>
        <v>0.41000000000000014</v>
      </c>
      <c r="G31" s="24">
        <f t="shared" si="10"/>
        <v>0.33999999999999986</v>
      </c>
      <c r="H31" s="24">
        <f t="shared" si="10"/>
        <v>0.29999999999999893</v>
      </c>
      <c r="I31" s="24">
        <f t="shared" si="10"/>
        <v>0.29999999999999893</v>
      </c>
      <c r="J31" s="24">
        <f t="shared" si="10"/>
        <v>0.29999999999999893</v>
      </c>
      <c r="K31" s="24">
        <f t="shared" si="10"/>
        <v>0.14999999999999947</v>
      </c>
      <c r="L31" s="24">
        <f t="shared" si="10"/>
        <v>7.0000000000000284E-2</v>
      </c>
      <c r="M31" s="24">
        <f t="shared" si="10"/>
        <v>6.9999999999999396E-2</v>
      </c>
      <c r="N31" s="24">
        <f t="shared" si="10"/>
        <v>6.9999999999999396E-2</v>
      </c>
      <c r="O31" s="24">
        <f t="shared" si="10"/>
        <v>6.9999999999999396E-2</v>
      </c>
      <c r="P31" s="24">
        <f t="shared" si="10"/>
        <v>6.9999999999999396E-2</v>
      </c>
      <c r="Q31" s="24">
        <f t="shared" si="10"/>
        <v>5.9999999999999609E-2</v>
      </c>
      <c r="R31" s="24">
        <f t="shared" si="10"/>
        <v>4.9999999999999822E-2</v>
      </c>
      <c r="S31" s="24">
        <f t="shared" si="10"/>
        <v>4.0000000000000036E-2</v>
      </c>
      <c r="T31" s="24">
        <f t="shared" si="10"/>
        <v>4.0000000000000036E-2</v>
      </c>
      <c r="U31" s="24">
        <f t="shared" si="10"/>
        <v>4.9999999999999822E-2</v>
      </c>
      <c r="V31" s="24">
        <f t="shared" si="10"/>
        <v>5.0000000000000711E-2</v>
      </c>
      <c r="W31" s="24">
        <f t="shared" si="10"/>
        <v>5.0000000000000711E-2</v>
      </c>
      <c r="X31" s="24">
        <f t="shared" si="10"/>
        <v>5.0000000000000711E-2</v>
      </c>
      <c r="Y31" s="24">
        <f t="shared" si="10"/>
        <v>5.0000000000000711E-2</v>
      </c>
      <c r="Z31" s="24">
        <f t="shared" si="10"/>
        <v>5.0000000000000711E-2</v>
      </c>
      <c r="AA31" s="24">
        <f t="shared" si="10"/>
        <v>5.0000000000000711E-2</v>
      </c>
      <c r="AB31" s="24">
        <f t="shared" si="10"/>
        <v>6.9999999999999396E-2</v>
      </c>
      <c r="AC31" s="24">
        <f t="shared" si="10"/>
        <v>2.9999999999999805E-2</v>
      </c>
      <c r="AD31" s="24">
        <f t="shared" si="10"/>
        <v>2.9999999999999805E-2</v>
      </c>
      <c r="AE31" s="24">
        <f t="shared" si="10"/>
        <v>2.9999999999999805E-2</v>
      </c>
      <c r="AF31" s="24">
        <f t="shared" si="10"/>
        <v>2.9999999999999805E-2</v>
      </c>
      <c r="AG31" s="24"/>
      <c r="AH31" s="24"/>
      <c r="AI31" s="6">
        <f>(AF31-B31)/B31</f>
        <v>-0.9577464788732396</v>
      </c>
    </row>
    <row r="32" spans="1:35" s="7" customFormat="1" ht="13.5" customHeight="1" x14ac:dyDescent="0.25">
      <c r="A32" s="23" t="s">
        <v>31</v>
      </c>
      <c r="B32" s="24">
        <f>B16-B15</f>
        <v>1.75</v>
      </c>
      <c r="C32" s="24">
        <f t="shared" ref="C32:AF32" si="11">C16-C15</f>
        <v>1.0199999999999996</v>
      </c>
      <c r="D32" s="24">
        <f t="shared" si="11"/>
        <v>1.3600000000000012</v>
      </c>
      <c r="E32" s="24">
        <f t="shared" si="11"/>
        <v>1.1999999999999993</v>
      </c>
      <c r="F32" s="24">
        <f t="shared" si="11"/>
        <v>0.91000000000000014</v>
      </c>
      <c r="G32" s="24">
        <f t="shared" si="11"/>
        <v>0.82000000000000028</v>
      </c>
      <c r="H32" s="24">
        <f t="shared" si="11"/>
        <v>0.6899999999999995</v>
      </c>
      <c r="I32" s="24">
        <f t="shared" si="11"/>
        <v>0.6899999999999995</v>
      </c>
      <c r="J32" s="24">
        <f t="shared" si="11"/>
        <v>0.6899999999999995</v>
      </c>
      <c r="K32" s="24">
        <f t="shared" si="11"/>
        <v>0.40000000000000036</v>
      </c>
      <c r="L32" s="24">
        <f t="shared" si="11"/>
        <v>0.20999999999999996</v>
      </c>
      <c r="M32" s="24">
        <f t="shared" si="11"/>
        <v>0.1899999999999995</v>
      </c>
      <c r="N32" s="24">
        <f t="shared" si="11"/>
        <v>0.25</v>
      </c>
      <c r="O32" s="24">
        <f t="shared" si="11"/>
        <v>0.25</v>
      </c>
      <c r="P32" s="24">
        <f t="shared" si="11"/>
        <v>0.25</v>
      </c>
      <c r="Q32" s="24">
        <f t="shared" si="11"/>
        <v>0.23999999999999932</v>
      </c>
      <c r="R32" s="24">
        <f t="shared" si="11"/>
        <v>0.16000000000000014</v>
      </c>
      <c r="S32" s="24">
        <f t="shared" si="11"/>
        <v>9.9999999999999645E-2</v>
      </c>
      <c r="T32" s="24">
        <f t="shared" si="11"/>
        <v>9.9999999999999645E-2</v>
      </c>
      <c r="U32" s="24">
        <f t="shared" si="11"/>
        <v>0.12000000000000011</v>
      </c>
      <c r="V32" s="24">
        <f t="shared" si="11"/>
        <v>0.12000000000000011</v>
      </c>
      <c r="W32" s="24">
        <f t="shared" si="11"/>
        <v>0.12000000000000011</v>
      </c>
      <c r="X32" s="24">
        <f t="shared" si="11"/>
        <v>0.12000000000000011</v>
      </c>
      <c r="Y32" s="24">
        <f t="shared" si="11"/>
        <v>0.12000000000000011</v>
      </c>
      <c r="Z32" s="24">
        <f t="shared" si="11"/>
        <v>0.12000000000000011</v>
      </c>
      <c r="AA32" s="24">
        <f t="shared" si="11"/>
        <v>0.12000000000000011</v>
      </c>
      <c r="AB32" s="24">
        <f t="shared" si="11"/>
        <v>0.16999999999999993</v>
      </c>
      <c r="AC32" s="24">
        <f t="shared" si="11"/>
        <v>8.0000000000000071E-2</v>
      </c>
      <c r="AD32" s="24">
        <f t="shared" si="11"/>
        <v>8.0000000000000071E-2</v>
      </c>
      <c r="AE32" s="24">
        <f t="shared" si="11"/>
        <v>8.0000000000000071E-2</v>
      </c>
      <c r="AF32" s="24">
        <f t="shared" si="11"/>
        <v>8.0000000000000071E-2</v>
      </c>
      <c r="AG32" s="24"/>
      <c r="AH32" s="24"/>
      <c r="AI32" s="6">
        <f t="shared" ref="AI32:AI33" si="12">(AF32-B32)/B32</f>
        <v>-0.95428571428571429</v>
      </c>
    </row>
    <row r="33" spans="1:35" s="7" customFormat="1" ht="13.5" customHeight="1" thickBot="1" x14ac:dyDescent="0.3">
      <c r="A33" s="23" t="s">
        <v>32</v>
      </c>
      <c r="B33" s="24">
        <f>B14-B13</f>
        <v>3.66</v>
      </c>
      <c r="C33" s="24">
        <f t="shared" ref="C33:AF33" si="13">C14-C13</f>
        <v>1.8900000000000006</v>
      </c>
      <c r="D33" s="24">
        <f t="shared" si="13"/>
        <v>2.8100000000000023</v>
      </c>
      <c r="E33" s="24">
        <f t="shared" si="13"/>
        <v>2.4699999999999989</v>
      </c>
      <c r="F33" s="24">
        <f t="shared" si="13"/>
        <v>2</v>
      </c>
      <c r="G33" s="24">
        <f t="shared" si="13"/>
        <v>1.9100000000000001</v>
      </c>
      <c r="H33" s="24">
        <f t="shared" si="13"/>
        <v>1.5899999999999999</v>
      </c>
      <c r="I33" s="24">
        <f t="shared" si="13"/>
        <v>1.5899999999999999</v>
      </c>
      <c r="J33" s="24">
        <f t="shared" si="13"/>
        <v>1.5899999999999999</v>
      </c>
      <c r="K33" s="24">
        <f t="shared" si="13"/>
        <v>0.76000000000000156</v>
      </c>
      <c r="L33" s="24">
        <f t="shared" si="13"/>
        <v>0.44000000000000039</v>
      </c>
      <c r="M33" s="24">
        <f t="shared" si="13"/>
        <v>0.42000000000000082</v>
      </c>
      <c r="N33" s="24">
        <f t="shared" si="13"/>
        <v>0.55999999999999961</v>
      </c>
      <c r="O33" s="24">
        <f t="shared" si="13"/>
        <v>0.55999999999999961</v>
      </c>
      <c r="P33" s="24">
        <f t="shared" si="13"/>
        <v>0.55999999999999961</v>
      </c>
      <c r="Q33" s="24">
        <f t="shared" si="13"/>
        <v>0.53000000000000025</v>
      </c>
      <c r="R33" s="24">
        <f t="shared" si="13"/>
        <v>0.3100000000000005</v>
      </c>
      <c r="S33" s="24">
        <f t="shared" si="13"/>
        <v>0.21999999999999975</v>
      </c>
      <c r="T33" s="24">
        <f t="shared" si="13"/>
        <v>0.21999999999999975</v>
      </c>
      <c r="U33" s="24">
        <f t="shared" si="13"/>
        <v>0.26999999999999957</v>
      </c>
      <c r="V33" s="24">
        <f t="shared" si="13"/>
        <v>0.26999999999999957</v>
      </c>
      <c r="W33" s="24">
        <f t="shared" si="13"/>
        <v>0.26999999999999957</v>
      </c>
      <c r="X33" s="24">
        <f t="shared" si="13"/>
        <v>0.26999999999999957</v>
      </c>
      <c r="Y33" s="24">
        <f t="shared" si="13"/>
        <v>0.26999999999999957</v>
      </c>
      <c r="Z33" s="24">
        <f t="shared" si="13"/>
        <v>0.26999999999999957</v>
      </c>
      <c r="AA33" s="24">
        <f t="shared" si="13"/>
        <v>0.26999999999999957</v>
      </c>
      <c r="AB33" s="24">
        <f t="shared" si="13"/>
        <v>0.40000000000000036</v>
      </c>
      <c r="AC33" s="24">
        <f t="shared" si="13"/>
        <v>0.19000000000000039</v>
      </c>
      <c r="AD33" s="24">
        <f t="shared" si="13"/>
        <v>0.19000000000000039</v>
      </c>
      <c r="AE33" s="24">
        <f t="shared" si="13"/>
        <v>0.19000000000000039</v>
      </c>
      <c r="AF33" s="24">
        <f t="shared" si="13"/>
        <v>0.19000000000000039</v>
      </c>
      <c r="AG33" s="24"/>
      <c r="AH33" s="24"/>
      <c r="AI33" s="6">
        <f t="shared" si="12"/>
        <v>-0.94808743169398901</v>
      </c>
    </row>
    <row r="34" spans="1:35" s="7" customFormat="1" ht="13.5" customHeight="1" thickBot="1" x14ac:dyDescent="0.3">
      <c r="A34" s="39" t="s">
        <v>33</v>
      </c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</row>
    <row r="35" spans="1:35" s="7" customFormat="1" ht="13.5" customHeight="1" x14ac:dyDescent="0.25">
      <c r="A35" s="23" t="s">
        <v>34</v>
      </c>
      <c r="B35" s="24">
        <f>B5-B18</f>
        <v>12.780000000000001</v>
      </c>
      <c r="C35" s="24">
        <f t="shared" ref="C35:AF35" si="14">C5-C18</f>
        <v>16.509999999999998</v>
      </c>
      <c r="D35" s="24">
        <f t="shared" si="14"/>
        <v>13.989999999999998</v>
      </c>
      <c r="E35" s="24">
        <f t="shared" si="14"/>
        <v>10.71</v>
      </c>
      <c r="F35" s="24">
        <f t="shared" si="14"/>
        <v>16.91</v>
      </c>
      <c r="G35" s="24">
        <f t="shared" si="14"/>
        <v>18.23</v>
      </c>
      <c r="H35" s="24">
        <f t="shared" si="14"/>
        <v>13.82</v>
      </c>
      <c r="I35" s="24">
        <f t="shared" si="14"/>
        <v>8.82</v>
      </c>
      <c r="J35" s="24">
        <f t="shared" si="14"/>
        <v>8.82</v>
      </c>
      <c r="K35" s="24">
        <f t="shared" si="14"/>
        <v>12.23</v>
      </c>
      <c r="L35" s="24">
        <f t="shared" si="14"/>
        <v>14.52</v>
      </c>
      <c r="M35" s="24">
        <f t="shared" si="14"/>
        <v>14.780000000000001</v>
      </c>
      <c r="N35" s="24">
        <f t="shared" si="14"/>
        <v>6.78</v>
      </c>
      <c r="O35" s="24">
        <f t="shared" si="14"/>
        <v>6.78</v>
      </c>
      <c r="P35" s="24">
        <f t="shared" si="14"/>
        <v>6.78</v>
      </c>
      <c r="Q35" s="24">
        <f t="shared" si="14"/>
        <v>6.9</v>
      </c>
      <c r="R35" s="24">
        <f t="shared" si="14"/>
        <v>5.45</v>
      </c>
      <c r="S35" s="24">
        <f t="shared" si="14"/>
        <v>6.07</v>
      </c>
      <c r="T35" s="24">
        <f t="shared" si="14"/>
        <v>6.07</v>
      </c>
      <c r="U35" s="24">
        <f t="shared" si="14"/>
        <v>5.57</v>
      </c>
      <c r="V35" s="24">
        <f t="shared" si="14"/>
        <v>5.56</v>
      </c>
      <c r="W35" s="24">
        <f t="shared" si="14"/>
        <v>5.56</v>
      </c>
      <c r="X35" s="24">
        <f t="shared" si="14"/>
        <v>5.56</v>
      </c>
      <c r="Y35" s="24">
        <f t="shared" si="14"/>
        <v>5.56</v>
      </c>
      <c r="Z35" s="24">
        <f t="shared" si="14"/>
        <v>5.56</v>
      </c>
      <c r="AA35" s="24">
        <f t="shared" si="14"/>
        <v>5.56</v>
      </c>
      <c r="AB35" s="24">
        <f t="shared" si="14"/>
        <v>4.7</v>
      </c>
      <c r="AC35" s="24">
        <f t="shared" si="14"/>
        <v>6.5</v>
      </c>
      <c r="AD35" s="24">
        <f t="shared" si="14"/>
        <v>6.5</v>
      </c>
      <c r="AE35" s="24">
        <f t="shared" si="14"/>
        <v>6.5</v>
      </c>
      <c r="AF35" s="24">
        <f t="shared" si="14"/>
        <v>16.5</v>
      </c>
      <c r="AG35" s="24">
        <f t="shared" ref="AG35:AH35" si="15">AG5-AG18</f>
        <v>20</v>
      </c>
      <c r="AH35" s="24">
        <f t="shared" si="15"/>
        <v>20</v>
      </c>
      <c r="AI35" s="27">
        <f>(AH35-B35)/B35</f>
        <v>0.56494522691705773</v>
      </c>
    </row>
    <row r="36" spans="1:35" s="7" customFormat="1" ht="13.5" customHeight="1" thickBot="1" x14ac:dyDescent="0.3">
      <c r="A36" s="23" t="s">
        <v>35</v>
      </c>
      <c r="B36" s="24">
        <f>B5-B11</f>
        <v>6.0100000000000016</v>
      </c>
      <c r="C36" s="24">
        <f t="shared" ref="C36:AF36" si="16">C5-C11</f>
        <v>14.16</v>
      </c>
      <c r="D36" s="24">
        <f t="shared" si="16"/>
        <v>6.6099999999999994</v>
      </c>
      <c r="E36" s="24">
        <f t="shared" si="16"/>
        <v>4.4600000000000009</v>
      </c>
      <c r="F36" s="24">
        <f t="shared" si="16"/>
        <v>13.27</v>
      </c>
      <c r="G36" s="24">
        <f t="shared" si="16"/>
        <v>13.34</v>
      </c>
      <c r="H36" s="24">
        <f t="shared" si="16"/>
        <v>10.36</v>
      </c>
      <c r="I36" s="24">
        <f t="shared" si="16"/>
        <v>5.3599999999999994</v>
      </c>
      <c r="J36" s="24">
        <f t="shared" si="16"/>
        <v>5.3599999999999994</v>
      </c>
      <c r="K36" s="24">
        <f t="shared" si="16"/>
        <v>10.59</v>
      </c>
      <c r="L36" s="24">
        <f t="shared" si="16"/>
        <v>12.01</v>
      </c>
      <c r="M36" s="24">
        <f t="shared" si="16"/>
        <v>12.11</v>
      </c>
      <c r="N36" s="24">
        <f t="shared" si="16"/>
        <v>3.3200000000000003</v>
      </c>
      <c r="O36" s="24">
        <f t="shared" si="16"/>
        <v>3.3200000000000003</v>
      </c>
      <c r="P36" s="24">
        <f t="shared" si="16"/>
        <v>3.3200000000000003</v>
      </c>
      <c r="Q36" s="24">
        <f t="shared" si="16"/>
        <v>3.5700000000000003</v>
      </c>
      <c r="R36" s="24">
        <f t="shared" si="16"/>
        <v>3.58</v>
      </c>
      <c r="S36" s="24">
        <f t="shared" si="16"/>
        <v>4.59</v>
      </c>
      <c r="T36" s="24">
        <f t="shared" si="16"/>
        <v>4.59</v>
      </c>
      <c r="U36" s="24">
        <f t="shared" si="16"/>
        <v>4.07</v>
      </c>
      <c r="V36" s="24">
        <f t="shared" si="16"/>
        <v>4.07</v>
      </c>
      <c r="W36" s="24">
        <f t="shared" si="16"/>
        <v>4.07</v>
      </c>
      <c r="X36" s="24">
        <f t="shared" si="16"/>
        <v>4.07</v>
      </c>
      <c r="Y36" s="24">
        <f t="shared" si="16"/>
        <v>4.07</v>
      </c>
      <c r="Z36" s="24">
        <f t="shared" si="16"/>
        <v>4.07</v>
      </c>
      <c r="AA36" s="24">
        <f t="shared" si="16"/>
        <v>4.07</v>
      </c>
      <c r="AB36" s="24">
        <f t="shared" si="16"/>
        <v>2.88</v>
      </c>
      <c r="AC36" s="24">
        <f t="shared" si="16"/>
        <v>4.9400000000000004</v>
      </c>
      <c r="AD36" s="24">
        <f t="shared" si="16"/>
        <v>4.9400000000000004</v>
      </c>
      <c r="AE36" s="24">
        <f t="shared" si="16"/>
        <v>4.9400000000000004</v>
      </c>
      <c r="AF36" s="24">
        <f t="shared" si="16"/>
        <v>14.940000000000001</v>
      </c>
      <c r="AG36" s="24">
        <f t="shared" ref="AG36:AH36" si="17">AG5-AG11</f>
        <v>20</v>
      </c>
      <c r="AH36" s="24">
        <f t="shared" si="17"/>
        <v>20</v>
      </c>
      <c r="AI36" s="27">
        <f>(AH36-B36)/B36</f>
        <v>2.3277870216306149</v>
      </c>
    </row>
    <row r="37" spans="1:35" s="7" customFormat="1" ht="13.5" customHeight="1" thickBot="1" x14ac:dyDescent="0.3">
      <c r="A37" s="39" t="s">
        <v>36</v>
      </c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</row>
    <row r="38" spans="1:35" s="7" customFormat="1" ht="13.5" customHeight="1" x14ac:dyDescent="0.25">
      <c r="A38" s="23" t="s">
        <v>37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>
        <f>R8-R14</f>
        <v>2.0099999999999998</v>
      </c>
      <c r="S38" s="24">
        <f t="shared" ref="S38:AF38" si="18">S8-S14</f>
        <v>1.37</v>
      </c>
      <c r="T38" s="24">
        <f t="shared" si="18"/>
        <v>1.37</v>
      </c>
      <c r="U38" s="24">
        <f t="shared" si="18"/>
        <v>1.3900000000000006</v>
      </c>
      <c r="V38" s="24">
        <f t="shared" si="18"/>
        <v>1.3900000000000006</v>
      </c>
      <c r="W38" s="24">
        <f t="shared" si="18"/>
        <v>1.3900000000000006</v>
      </c>
      <c r="X38" s="24">
        <f t="shared" si="18"/>
        <v>1.3900000000000006</v>
      </c>
      <c r="Y38" s="24">
        <f t="shared" si="18"/>
        <v>1.3900000000000006</v>
      </c>
      <c r="Z38" s="24">
        <f t="shared" si="18"/>
        <v>1.3900000000000006</v>
      </c>
      <c r="AA38" s="24">
        <f t="shared" si="18"/>
        <v>1.3900000000000006</v>
      </c>
      <c r="AB38" s="24">
        <f t="shared" si="18"/>
        <v>1.5</v>
      </c>
      <c r="AC38" s="24">
        <f t="shared" si="18"/>
        <v>1.5</v>
      </c>
      <c r="AD38" s="24">
        <f t="shared" si="18"/>
        <v>1.5</v>
      </c>
      <c r="AE38" s="24">
        <f t="shared" si="18"/>
        <v>1.5</v>
      </c>
      <c r="AF38" s="24">
        <f t="shared" si="18"/>
        <v>1.5</v>
      </c>
      <c r="AG38" s="24"/>
      <c r="AH38" s="24"/>
      <c r="AI38" s="6">
        <f>(AF38-R38)/R38</f>
        <v>-0.25373134328358199</v>
      </c>
    </row>
    <row r="39" spans="1:35" s="7" customFormat="1" ht="13.5" customHeight="1" thickBot="1" x14ac:dyDescent="0.3">
      <c r="A39" s="23" t="s">
        <v>38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>
        <f>L9-L16</f>
        <v>2.339999999999999</v>
      </c>
      <c r="M39" s="24">
        <f t="shared" ref="M39:AF39" si="19">M9-M16</f>
        <v>2.5599999999999996</v>
      </c>
      <c r="N39" s="24">
        <f t="shared" si="19"/>
        <v>2.3200000000000003</v>
      </c>
      <c r="O39" s="24">
        <f t="shared" si="19"/>
        <v>2.2999999999999989</v>
      </c>
      <c r="P39" s="24">
        <f t="shared" si="19"/>
        <v>2.2999999999999989</v>
      </c>
      <c r="Q39" s="24">
        <f t="shared" si="19"/>
        <v>2.0999999999999996</v>
      </c>
      <c r="R39" s="24">
        <f t="shared" si="19"/>
        <v>1.5100000000000007</v>
      </c>
      <c r="S39" s="24">
        <f t="shared" si="19"/>
        <v>1.5100000000000007</v>
      </c>
      <c r="T39" s="24">
        <f t="shared" si="19"/>
        <v>1.5300000000000002</v>
      </c>
      <c r="U39" s="24">
        <f t="shared" si="19"/>
        <v>1.62</v>
      </c>
      <c r="V39" s="24">
        <f t="shared" si="19"/>
        <v>1.62</v>
      </c>
      <c r="W39" s="24">
        <f t="shared" si="19"/>
        <v>1.62</v>
      </c>
      <c r="X39" s="24">
        <f t="shared" si="19"/>
        <v>1.62</v>
      </c>
      <c r="Y39" s="24">
        <f t="shared" si="19"/>
        <v>1.62</v>
      </c>
      <c r="Z39" s="24">
        <f t="shared" si="19"/>
        <v>1.62</v>
      </c>
      <c r="AA39" s="24">
        <f t="shared" si="19"/>
        <v>1.62</v>
      </c>
      <c r="AB39" s="24">
        <f t="shared" si="19"/>
        <v>1.79</v>
      </c>
      <c r="AC39" s="24">
        <f t="shared" si="19"/>
        <v>1.58</v>
      </c>
      <c r="AD39" s="24">
        <f t="shared" si="19"/>
        <v>1.58</v>
      </c>
      <c r="AE39" s="24">
        <f t="shared" si="19"/>
        <v>1.58</v>
      </c>
      <c r="AF39" s="24">
        <f t="shared" si="19"/>
        <v>1.58</v>
      </c>
      <c r="AG39" s="24"/>
      <c r="AH39" s="24"/>
      <c r="AI39" s="6">
        <f>(AF39-L39)/L39</f>
        <v>-0.32478632478632447</v>
      </c>
    </row>
    <row r="40" spans="1:35" s="7" customFormat="1" ht="13.5" customHeight="1" thickBot="1" x14ac:dyDescent="0.3">
      <c r="A40" s="39" t="s">
        <v>39</v>
      </c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</row>
    <row r="41" spans="1:35" s="7" customFormat="1" ht="13.5" customHeight="1" thickBot="1" x14ac:dyDescent="0.3">
      <c r="A41" s="28" t="s">
        <v>40</v>
      </c>
      <c r="B41" s="29"/>
      <c r="C41" s="30">
        <f>D6-D18</f>
        <v>-1.0100000000000016</v>
      </c>
      <c r="D41" s="30">
        <f t="shared" ref="D41:AF41" si="20">E6-E18</f>
        <v>-2.0399999999999991</v>
      </c>
      <c r="E41" s="30">
        <f t="shared" si="20"/>
        <v>-1.5899999999999999</v>
      </c>
      <c r="F41" s="30">
        <f t="shared" si="20"/>
        <v>-1.7699999999999996</v>
      </c>
      <c r="G41" s="30">
        <f t="shared" si="20"/>
        <v>-1.6799999999999997</v>
      </c>
      <c r="H41" s="30">
        <f t="shared" si="20"/>
        <v>-1.6799999999999997</v>
      </c>
      <c r="I41" s="30">
        <f t="shared" si="20"/>
        <v>-1.6799999999999997</v>
      </c>
      <c r="J41" s="30">
        <f t="shared" si="20"/>
        <v>-1.0199999999999996</v>
      </c>
      <c r="K41" s="30">
        <f t="shared" si="20"/>
        <v>-1.08</v>
      </c>
      <c r="L41" s="30">
        <f t="shared" si="20"/>
        <v>-0.8199999999999994</v>
      </c>
      <c r="M41" s="30">
        <f t="shared" si="20"/>
        <v>-0.8199999999999994</v>
      </c>
      <c r="N41" s="30">
        <f t="shared" si="20"/>
        <v>-0.8199999999999994</v>
      </c>
      <c r="O41" s="30">
        <f t="shared" si="20"/>
        <v>-0.8199999999999994</v>
      </c>
      <c r="P41" s="30">
        <f t="shared" si="20"/>
        <v>-0.69999999999999929</v>
      </c>
      <c r="Q41" s="30">
        <f t="shared" si="20"/>
        <v>-0.7799999999999998</v>
      </c>
      <c r="R41" s="30">
        <f t="shared" si="20"/>
        <v>-0.36000000000000032</v>
      </c>
      <c r="S41" s="30">
        <f t="shared" si="20"/>
        <v>-0.36000000000000032</v>
      </c>
      <c r="T41" s="30">
        <f t="shared" si="20"/>
        <v>-0.85999999999999988</v>
      </c>
      <c r="U41" s="30">
        <f t="shared" si="20"/>
        <v>-0.87000000000000055</v>
      </c>
      <c r="V41" s="30">
        <f t="shared" si="20"/>
        <v>-0.87000000000000055</v>
      </c>
      <c r="W41" s="30">
        <f t="shared" si="20"/>
        <v>-0.87000000000000055</v>
      </c>
      <c r="X41" s="30">
        <f t="shared" si="20"/>
        <v>-0.87000000000000055</v>
      </c>
      <c r="Y41" s="30">
        <f t="shared" si="20"/>
        <v>-0.87000000000000055</v>
      </c>
      <c r="Z41" s="31">
        <f t="shared" si="20"/>
        <v>0.45999999999999996</v>
      </c>
      <c r="AA41" s="30">
        <f t="shared" si="20"/>
        <v>-0.39999999999999947</v>
      </c>
      <c r="AB41" s="30">
        <f t="shared" si="20"/>
        <v>-0.60000000000000009</v>
      </c>
      <c r="AC41" s="30">
        <f t="shared" si="20"/>
        <v>-0.60000000000000009</v>
      </c>
      <c r="AD41" s="30">
        <f t="shared" si="20"/>
        <v>-0.60000000000000009</v>
      </c>
      <c r="AE41" s="30">
        <f t="shared" si="20"/>
        <v>-0.60000000000000009</v>
      </c>
      <c r="AF41" s="31">
        <f t="shared" si="20"/>
        <v>2.9</v>
      </c>
      <c r="AG41" s="31">
        <f t="shared" ref="AG41" si="21">AH6-AH18</f>
        <v>2.9</v>
      </c>
      <c r="AH41" s="31">
        <f t="shared" ref="AH41" si="22">AI6-AI18</f>
        <v>-9.9186991869918417E-3</v>
      </c>
      <c r="AI41" s="32">
        <f>(AH41-C41)/C41</f>
        <v>-0.99017950575545377</v>
      </c>
    </row>
    <row r="42" spans="1:35" s="7" customFormat="1" ht="11.25" x14ac:dyDescent="0.25">
      <c r="A42" s="33" t="s">
        <v>1</v>
      </c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5"/>
      <c r="AA42" s="35"/>
      <c r="AB42" s="35"/>
      <c r="AC42" s="35"/>
      <c r="AD42" s="35"/>
      <c r="AE42" s="35"/>
      <c r="AF42" s="35"/>
      <c r="AG42" s="35"/>
      <c r="AH42" s="35"/>
      <c r="AI42" s="35"/>
    </row>
    <row r="43" spans="1:35" s="7" customFormat="1" ht="11.25" x14ac:dyDescent="0.25">
      <c r="A43" s="33" t="s">
        <v>2</v>
      </c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5"/>
      <c r="AA43" s="35"/>
      <c r="AB43" s="35"/>
      <c r="AC43" s="35"/>
      <c r="AD43" s="35"/>
      <c r="AE43" s="35"/>
      <c r="AF43" s="35"/>
      <c r="AG43" s="35"/>
      <c r="AH43" s="35"/>
      <c r="AI43" s="35"/>
    </row>
    <row r="44" spans="1:35" s="7" customFormat="1" ht="11.25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5"/>
      <c r="AA44" s="35"/>
      <c r="AB44" s="35"/>
      <c r="AC44" s="35"/>
      <c r="AD44" s="35"/>
      <c r="AE44" s="35"/>
      <c r="AF44" s="35"/>
      <c r="AG44" s="35"/>
      <c r="AH44" s="35"/>
      <c r="AI44" s="35"/>
    </row>
    <row r="45" spans="1:35" s="7" customFormat="1" ht="11.25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5"/>
      <c r="AA45" s="35"/>
      <c r="AB45" s="35"/>
      <c r="AC45" s="35"/>
      <c r="AD45" s="35"/>
      <c r="AE45" s="35"/>
      <c r="AF45" s="35"/>
      <c r="AG45" s="35"/>
      <c r="AH45" s="35"/>
      <c r="AI45" s="35"/>
    </row>
    <row r="46" spans="1:35" s="12" customFormat="1" ht="12.75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5"/>
      <c r="AA46" s="35"/>
      <c r="AB46" s="35"/>
      <c r="AC46" s="35"/>
      <c r="AD46" s="35"/>
      <c r="AE46" s="35"/>
      <c r="AF46" s="35"/>
      <c r="AG46" s="35"/>
      <c r="AH46" s="35"/>
      <c r="AI46" s="35"/>
    </row>
    <row r="47" spans="1:35" s="12" customFormat="1" ht="12.75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5"/>
      <c r="AA47" s="35"/>
      <c r="AB47" s="35"/>
      <c r="AC47" s="35"/>
      <c r="AD47" s="35"/>
      <c r="AE47" s="35"/>
      <c r="AF47" s="35"/>
      <c r="AG47" s="35"/>
      <c r="AH47" s="35"/>
      <c r="AI47" s="35"/>
    </row>
    <row r="48" spans="1:35" s="12" customFormat="1" ht="12.75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5"/>
      <c r="AA48" s="35"/>
      <c r="AB48" s="35"/>
      <c r="AC48" s="35"/>
      <c r="AD48" s="35"/>
      <c r="AE48" s="35"/>
      <c r="AF48" s="35"/>
      <c r="AG48" s="35"/>
      <c r="AH48" s="35"/>
      <c r="AI48" s="35"/>
    </row>
    <row r="49" spans="1:35" s="12" customFormat="1" ht="12.75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5"/>
      <c r="AA49" s="35"/>
      <c r="AB49" s="35"/>
      <c r="AC49" s="35"/>
      <c r="AD49" s="35"/>
      <c r="AE49" s="35"/>
      <c r="AF49" s="35"/>
      <c r="AG49" s="35"/>
      <c r="AH49" s="35"/>
      <c r="AI49" s="35"/>
    </row>
    <row r="50" spans="1:35" s="12" customFormat="1" ht="12.75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5"/>
      <c r="AA50" s="35"/>
      <c r="AB50" s="35"/>
      <c r="AC50" s="35"/>
      <c r="AD50" s="35"/>
      <c r="AE50" s="35"/>
      <c r="AF50" s="35"/>
      <c r="AG50" s="35"/>
      <c r="AH50" s="35"/>
      <c r="AI50" s="35"/>
    </row>
    <row r="51" spans="1:35" s="12" customFormat="1" ht="12.75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5"/>
      <c r="AA51" s="35"/>
      <c r="AB51" s="35"/>
      <c r="AC51" s="35"/>
      <c r="AD51" s="35"/>
      <c r="AE51" s="35"/>
      <c r="AF51" s="35"/>
      <c r="AG51" s="35"/>
      <c r="AH51" s="35"/>
      <c r="AI51" s="35"/>
    </row>
    <row r="52" spans="1:35" s="12" customFormat="1" ht="12.75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5"/>
      <c r="AA52" s="35"/>
      <c r="AB52" s="35"/>
      <c r="AC52" s="35"/>
      <c r="AD52" s="35"/>
      <c r="AE52" s="35"/>
      <c r="AF52" s="35"/>
      <c r="AG52" s="35"/>
      <c r="AH52" s="35"/>
      <c r="AI52" s="35"/>
    </row>
    <row r="53" spans="1:35" s="12" customFormat="1" ht="12.75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5"/>
      <c r="AA53" s="35"/>
      <c r="AB53" s="35"/>
      <c r="AC53" s="35"/>
      <c r="AD53" s="35"/>
      <c r="AE53" s="35"/>
      <c r="AF53" s="35"/>
      <c r="AG53" s="35"/>
      <c r="AH53" s="35"/>
      <c r="AI53" s="35"/>
    </row>
    <row r="54" spans="1:35" s="12" customFormat="1" ht="12.75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5"/>
      <c r="AA54" s="35"/>
      <c r="AB54" s="35"/>
      <c r="AC54" s="35"/>
      <c r="AD54" s="35"/>
      <c r="AE54" s="35"/>
      <c r="AF54" s="35"/>
      <c r="AG54" s="35"/>
      <c r="AH54" s="35"/>
      <c r="AI54" s="35"/>
    </row>
    <row r="55" spans="1:35" s="12" customFormat="1" ht="12.75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5"/>
      <c r="AA55" s="35"/>
      <c r="AB55" s="35"/>
      <c r="AC55" s="35"/>
      <c r="AD55" s="35"/>
      <c r="AE55" s="35"/>
      <c r="AF55" s="35"/>
      <c r="AG55" s="35"/>
      <c r="AH55" s="35"/>
      <c r="AI55" s="35"/>
    </row>
    <row r="56" spans="1:35" s="12" customFormat="1" ht="12.75" x14ac:dyDescent="0.25">
      <c r="A56" s="38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/>
    </row>
  </sheetData>
  <mergeCells count="9">
    <mergeCell ref="A40:AI40"/>
    <mergeCell ref="A4:AI4"/>
    <mergeCell ref="A19:AI19"/>
    <mergeCell ref="A20:AI20"/>
    <mergeCell ref="A23:AI23"/>
    <mergeCell ref="A27:AI27"/>
    <mergeCell ref="A30:AI30"/>
    <mergeCell ref="A34:AI34"/>
    <mergeCell ref="A37:AI3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31. Interest Rates% (1993-2025)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ghalia hamamy</dc:creator>
  <cp:lastModifiedBy>ghalia hamamy</cp:lastModifiedBy>
  <cp:lastPrinted>2026-01-29T16:06:53Z</cp:lastPrinted>
  <dcterms:created xsi:type="dcterms:W3CDTF">2025-12-19T12:55:21Z</dcterms:created>
  <dcterms:modified xsi:type="dcterms:W3CDTF">2026-06-15T18:05:13Z</dcterms:modified>
</cp:coreProperties>
</file>