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310" windowHeight="7590"/>
  </bookViews>
  <sheets>
    <sheet name="Vital Statistics 1999-2021" sheetId="1" r:id="rId1"/>
    <sheet name="Beirut" sheetId="2" r:id="rId2"/>
    <sheet name="Mount-Lebanon" sheetId="3" r:id="rId3"/>
    <sheet name="North Lebanon" sheetId="4" r:id="rId4"/>
    <sheet name="South Lebanon" sheetId="5" r:id="rId5"/>
    <sheet name="Nabatieh" sheetId="6" r:id="rId6"/>
    <sheet name="Beqaa" sheetId="7" r:id="rId7"/>
    <sheet name="Lebanon - Monthly" sheetId="8" r:id="rId8"/>
    <sheet name="Lebanon Yearly" sheetId="9" r:id="rId9"/>
  </sheets>
  <calcPr calcId="124519"/>
</workbook>
</file>

<file path=xl/calcChain.xml><?xml version="1.0" encoding="utf-8"?>
<calcChain xmlns="http://schemas.openxmlformats.org/spreadsheetml/2006/main">
  <c r="Y56" i="9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KK66" i="7"/>
  <c r="KJ51" i="6"/>
  <c r="KJ29" i="5"/>
  <c r="KN19" i="4"/>
  <c r="KM20" i="3"/>
  <c r="KH20"/>
  <c r="KN21" i="2"/>
  <c r="KJ7"/>
  <c r="X56" i="9"/>
  <c r="X57"/>
  <c r="X58"/>
  <c r="X59"/>
  <c r="X60"/>
  <c r="X61"/>
  <c r="X63"/>
  <c r="X64"/>
  <c r="X65"/>
  <c r="X66"/>
  <c r="X67"/>
  <c r="X68"/>
  <c r="X71"/>
  <c r="X72"/>
  <c r="X73"/>
  <c r="X74"/>
  <c r="X75"/>
  <c r="X76"/>
  <c r="X78"/>
  <c r="X79"/>
  <c r="X80"/>
  <c r="X81"/>
  <c r="X82"/>
  <c r="X83"/>
  <c r="X86"/>
  <c r="X87"/>
  <c r="X88"/>
  <c r="X89"/>
  <c r="X90"/>
  <c r="X91"/>
  <c r="X93"/>
  <c r="X94"/>
  <c r="X95"/>
  <c r="X96"/>
  <c r="X97"/>
  <c r="X98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JJ66" i="7"/>
  <c r="JJ36" i="3"/>
  <c r="KE66" i="7"/>
  <c r="KO78"/>
  <c r="KN78"/>
  <c r="KM78"/>
  <c r="KL78"/>
  <c r="KK78"/>
  <c r="KJ78"/>
  <c r="KI78"/>
  <c r="KH78"/>
  <c r="KG78"/>
  <c r="KF78"/>
  <c r="KE78"/>
  <c r="KD78"/>
  <c r="KP77"/>
  <c r="KP76"/>
  <c r="KP75"/>
  <c r="KP74"/>
  <c r="KP73"/>
  <c r="KP72"/>
  <c r="KP71"/>
  <c r="KP70"/>
  <c r="KP69"/>
  <c r="KP68"/>
  <c r="KP67"/>
  <c r="KO66"/>
  <c r="KN66"/>
  <c r="KM66"/>
  <c r="KL66"/>
  <c r="KJ66"/>
  <c r="KI66"/>
  <c r="KH66"/>
  <c r="KG66"/>
  <c r="KF66"/>
  <c r="KD66"/>
  <c r="KP65"/>
  <c r="KP64"/>
  <c r="KP63"/>
  <c r="KP62"/>
  <c r="KP61"/>
  <c r="KP60"/>
  <c r="KP59"/>
  <c r="KP58"/>
  <c r="KP57"/>
  <c r="KP56"/>
  <c r="KP55"/>
  <c r="KO53"/>
  <c r="KN53"/>
  <c r="KM53"/>
  <c r="KM54" s="1"/>
  <c r="KL53"/>
  <c r="KK53"/>
  <c r="KJ53"/>
  <c r="KI53"/>
  <c r="KH53"/>
  <c r="KG53"/>
  <c r="KF53"/>
  <c r="KE53"/>
  <c r="KD53"/>
  <c r="KP52"/>
  <c r="KP51"/>
  <c r="KP50"/>
  <c r="KP49"/>
  <c r="KP48"/>
  <c r="KP47"/>
  <c r="KP46"/>
  <c r="KP45"/>
  <c r="KP44"/>
  <c r="KP43"/>
  <c r="KP42"/>
  <c r="KO41"/>
  <c r="KN41"/>
  <c r="KL41"/>
  <c r="KK41"/>
  <c r="KJ41"/>
  <c r="KJ54" s="1"/>
  <c r="KI41"/>
  <c r="KH41"/>
  <c r="KG41"/>
  <c r="KF41"/>
  <c r="KE41"/>
  <c r="KD41"/>
  <c r="KP40"/>
  <c r="KP39"/>
  <c r="KP38"/>
  <c r="KP37"/>
  <c r="KP36"/>
  <c r="KP35"/>
  <c r="KP34"/>
  <c r="KP33"/>
  <c r="KP32"/>
  <c r="KP31"/>
  <c r="KP30"/>
  <c r="KO28"/>
  <c r="KN28"/>
  <c r="KM28"/>
  <c r="KL28"/>
  <c r="KK28"/>
  <c r="KJ28"/>
  <c r="KI28"/>
  <c r="KH28"/>
  <c r="KG28"/>
  <c r="KF28"/>
  <c r="KE28"/>
  <c r="KD28"/>
  <c r="KP27"/>
  <c r="KP26"/>
  <c r="KP25"/>
  <c r="KP24"/>
  <c r="KP23"/>
  <c r="KP22"/>
  <c r="KP21"/>
  <c r="KP20"/>
  <c r="KP19"/>
  <c r="KP18"/>
  <c r="KP17"/>
  <c r="KO16"/>
  <c r="KN16"/>
  <c r="KM16"/>
  <c r="KL16"/>
  <c r="KK16"/>
  <c r="KJ16"/>
  <c r="KI16"/>
  <c r="KH16"/>
  <c r="KG16"/>
  <c r="KF16"/>
  <c r="KE16"/>
  <c r="KD16"/>
  <c r="KP15"/>
  <c r="KP14"/>
  <c r="KP13"/>
  <c r="KP12"/>
  <c r="KP11"/>
  <c r="KP10"/>
  <c r="KP9"/>
  <c r="KP8"/>
  <c r="KP7"/>
  <c r="KP6"/>
  <c r="KP5"/>
  <c r="KB78"/>
  <c r="KA78"/>
  <c r="JZ78"/>
  <c r="JY78"/>
  <c r="JX78"/>
  <c r="JW78"/>
  <c r="JV78"/>
  <c r="JU78"/>
  <c r="JT78"/>
  <c r="JS78"/>
  <c r="JR78"/>
  <c r="JQ78"/>
  <c r="KC77"/>
  <c r="KC76"/>
  <c r="KC75"/>
  <c r="KC74"/>
  <c r="KC73"/>
  <c r="KC72"/>
  <c r="KC71"/>
  <c r="KC70"/>
  <c r="KC69"/>
  <c r="KC68"/>
  <c r="KC67"/>
  <c r="KB66"/>
  <c r="KA66"/>
  <c r="JZ66"/>
  <c r="JY66"/>
  <c r="JX66"/>
  <c r="JW66"/>
  <c r="JV66"/>
  <c r="JU66"/>
  <c r="JT66"/>
  <c r="JS66"/>
  <c r="JR66"/>
  <c r="JQ66"/>
  <c r="KC65"/>
  <c r="KC64"/>
  <c r="KC63"/>
  <c r="KC62"/>
  <c r="KC61"/>
  <c r="KC60"/>
  <c r="KC59"/>
  <c r="KC58"/>
  <c r="KC57"/>
  <c r="KC56"/>
  <c r="KC55"/>
  <c r="KB53"/>
  <c r="KA53"/>
  <c r="JZ53"/>
  <c r="JY53"/>
  <c r="JX53"/>
  <c r="JW53"/>
  <c r="JV53"/>
  <c r="JU53"/>
  <c r="JT53"/>
  <c r="JS53"/>
  <c r="JR53"/>
  <c r="JQ53"/>
  <c r="KC52"/>
  <c r="KC51"/>
  <c r="KC50"/>
  <c r="KC49"/>
  <c r="KC48"/>
  <c r="KC47"/>
  <c r="KC46"/>
  <c r="KC45"/>
  <c r="KC44"/>
  <c r="KC43"/>
  <c r="KC42"/>
  <c r="KB41"/>
  <c r="KA41"/>
  <c r="JZ41"/>
  <c r="JY41"/>
  <c r="JX41"/>
  <c r="JW41"/>
  <c r="JV41"/>
  <c r="JU41"/>
  <c r="JT41"/>
  <c r="JS41"/>
  <c r="JR41"/>
  <c r="JQ41"/>
  <c r="KC40"/>
  <c r="KC39"/>
  <c r="KC38"/>
  <c r="KC37"/>
  <c r="KC36"/>
  <c r="KC35"/>
  <c r="KC34"/>
  <c r="KC33"/>
  <c r="KC32"/>
  <c r="KC31"/>
  <c r="KC30"/>
  <c r="KB28"/>
  <c r="KA28"/>
  <c r="JZ28"/>
  <c r="JY28"/>
  <c r="JX28"/>
  <c r="JW28"/>
  <c r="JV28"/>
  <c r="JU28"/>
  <c r="JT28"/>
  <c r="JS28"/>
  <c r="JR28"/>
  <c r="JQ28"/>
  <c r="KC27"/>
  <c r="KC26"/>
  <c r="KC25"/>
  <c r="KC24"/>
  <c r="KC23"/>
  <c r="KC22"/>
  <c r="KC21"/>
  <c r="KC20"/>
  <c r="KC19"/>
  <c r="KC18"/>
  <c r="KC17"/>
  <c r="KB16"/>
  <c r="KA16"/>
  <c r="JZ16"/>
  <c r="JY16"/>
  <c r="JX16"/>
  <c r="JW16"/>
  <c r="JV16"/>
  <c r="JU16"/>
  <c r="JT16"/>
  <c r="JS16"/>
  <c r="JR16"/>
  <c r="JQ16"/>
  <c r="KC15"/>
  <c r="KC14"/>
  <c r="KC13"/>
  <c r="KC12"/>
  <c r="KC11"/>
  <c r="KC10"/>
  <c r="KC9"/>
  <c r="KC8"/>
  <c r="KC7"/>
  <c r="KC6"/>
  <c r="KC5"/>
  <c r="KC46" i="8"/>
  <c r="KO60" i="6"/>
  <c r="KN60"/>
  <c r="KM60"/>
  <c r="KL60"/>
  <c r="KK60"/>
  <c r="KJ60"/>
  <c r="KI60"/>
  <c r="KH60"/>
  <c r="KG60"/>
  <c r="KF60"/>
  <c r="KE60"/>
  <c r="KD60"/>
  <c r="KP59"/>
  <c r="KP58"/>
  <c r="KP57"/>
  <c r="KP56"/>
  <c r="KP55"/>
  <c r="KP54"/>
  <c r="KP53"/>
  <c r="KP52"/>
  <c r="KO51"/>
  <c r="KN51"/>
  <c r="KM51"/>
  <c r="KL51"/>
  <c r="KK51"/>
  <c r="KI51"/>
  <c r="KH51"/>
  <c r="KG51"/>
  <c r="KF51"/>
  <c r="KE51"/>
  <c r="KD51"/>
  <c r="KP50"/>
  <c r="KP49"/>
  <c r="KP48"/>
  <c r="KP47"/>
  <c r="KP46"/>
  <c r="KP45"/>
  <c r="KP44"/>
  <c r="KP43"/>
  <c r="KO41"/>
  <c r="KN41"/>
  <c r="KM41"/>
  <c r="KL41"/>
  <c r="KK41"/>
  <c r="KJ41"/>
  <c r="KI41"/>
  <c r="KH41"/>
  <c r="KG41"/>
  <c r="KF41"/>
  <c r="KE41"/>
  <c r="KD41"/>
  <c r="KP40"/>
  <c r="KP39"/>
  <c r="KP38"/>
  <c r="KP37"/>
  <c r="KP36"/>
  <c r="KP35"/>
  <c r="KP34"/>
  <c r="KP33"/>
  <c r="KO32"/>
  <c r="KO42" s="1"/>
  <c r="KN32"/>
  <c r="KN42" s="1"/>
  <c r="KM32"/>
  <c r="KM42" s="1"/>
  <c r="KL32"/>
  <c r="KL42" s="1"/>
  <c r="KK32"/>
  <c r="KK42" s="1"/>
  <c r="KJ32"/>
  <c r="KJ42" s="1"/>
  <c r="KI32"/>
  <c r="KI42" s="1"/>
  <c r="KH32"/>
  <c r="KH42" s="1"/>
  <c r="KG32"/>
  <c r="KG42" s="1"/>
  <c r="KF32"/>
  <c r="KF42" s="1"/>
  <c r="KE32"/>
  <c r="KE42" s="1"/>
  <c r="KD32"/>
  <c r="KD42" s="1"/>
  <c r="KP31"/>
  <c r="KP30"/>
  <c r="KP29"/>
  <c r="KP28"/>
  <c r="KP27"/>
  <c r="KP26"/>
  <c r="KP25"/>
  <c r="KP24"/>
  <c r="KO22"/>
  <c r="KN22"/>
  <c r="KM22"/>
  <c r="KL22"/>
  <c r="KK22"/>
  <c r="KJ22"/>
  <c r="KI22"/>
  <c r="KH22"/>
  <c r="KG22"/>
  <c r="KF22"/>
  <c r="KE22"/>
  <c r="KD22"/>
  <c r="KP21"/>
  <c r="KP20"/>
  <c r="KP19"/>
  <c r="KP18"/>
  <c r="KP17"/>
  <c r="KP16"/>
  <c r="KP15"/>
  <c r="KP14"/>
  <c r="KO13"/>
  <c r="KO23" s="1"/>
  <c r="KN13"/>
  <c r="KN23" s="1"/>
  <c r="KM13"/>
  <c r="KM23" s="1"/>
  <c r="KL13"/>
  <c r="KL23" s="1"/>
  <c r="KK13"/>
  <c r="KK23" s="1"/>
  <c r="KJ13"/>
  <c r="KJ23" s="1"/>
  <c r="KI13"/>
  <c r="KI23" s="1"/>
  <c r="KH13"/>
  <c r="KH23" s="1"/>
  <c r="KG13"/>
  <c r="KG23" s="1"/>
  <c r="KF13"/>
  <c r="KF23" s="1"/>
  <c r="KE13"/>
  <c r="KE23" s="1"/>
  <c r="KD13"/>
  <c r="KD23" s="1"/>
  <c r="KP12"/>
  <c r="KP11"/>
  <c r="KP10"/>
  <c r="KP9"/>
  <c r="KP8"/>
  <c r="KP7"/>
  <c r="KP6"/>
  <c r="KP5"/>
  <c r="KB60"/>
  <c r="KA60"/>
  <c r="JZ60"/>
  <c r="JY60"/>
  <c r="JX60"/>
  <c r="JW60"/>
  <c r="JV60"/>
  <c r="JU60"/>
  <c r="JT60"/>
  <c r="JS60"/>
  <c r="JR60"/>
  <c r="JQ60"/>
  <c r="KC59"/>
  <c r="KC58"/>
  <c r="KC57"/>
  <c r="KC56"/>
  <c r="KC55"/>
  <c r="KC54"/>
  <c r="KC53"/>
  <c r="KC52"/>
  <c r="KB51"/>
  <c r="KA51"/>
  <c r="JZ51"/>
  <c r="JY51"/>
  <c r="JX51"/>
  <c r="JW51"/>
  <c r="JV51"/>
  <c r="JU51"/>
  <c r="JT51"/>
  <c r="JS51"/>
  <c r="JR51"/>
  <c r="JQ51"/>
  <c r="KC50"/>
  <c r="KC49"/>
  <c r="KC48"/>
  <c r="KC47"/>
  <c r="KC46"/>
  <c r="KC45"/>
  <c r="KC44"/>
  <c r="KC43"/>
  <c r="KB41"/>
  <c r="KA41"/>
  <c r="JZ41"/>
  <c r="JY41"/>
  <c r="JX41"/>
  <c r="JW41"/>
  <c r="JV41"/>
  <c r="JU41"/>
  <c r="JT41"/>
  <c r="JS41"/>
  <c r="JR41"/>
  <c r="JQ41"/>
  <c r="KC40"/>
  <c r="KC39"/>
  <c r="KC38"/>
  <c r="KC37"/>
  <c r="KC36"/>
  <c r="KC35"/>
  <c r="KC34"/>
  <c r="KC33"/>
  <c r="KB32"/>
  <c r="KA32"/>
  <c r="KA42" s="1"/>
  <c r="JZ32"/>
  <c r="JZ42" s="1"/>
  <c r="JY32"/>
  <c r="JY42" s="1"/>
  <c r="JX32"/>
  <c r="JX42" s="1"/>
  <c r="JW32"/>
  <c r="JW42" s="1"/>
  <c r="JV32"/>
  <c r="JV42" s="1"/>
  <c r="JU32"/>
  <c r="JU42" s="1"/>
  <c r="JT32"/>
  <c r="JT42" s="1"/>
  <c r="JS32"/>
  <c r="JS42" s="1"/>
  <c r="JR32"/>
  <c r="JR42" s="1"/>
  <c r="JQ32"/>
  <c r="JQ42" s="1"/>
  <c r="KC31"/>
  <c r="KC30"/>
  <c r="KC29"/>
  <c r="KC28"/>
  <c r="KC27"/>
  <c r="KC26"/>
  <c r="KC25"/>
  <c r="KC24"/>
  <c r="KB22"/>
  <c r="KA22"/>
  <c r="JZ22"/>
  <c r="JY22"/>
  <c r="JX22"/>
  <c r="JW22"/>
  <c r="JV22"/>
  <c r="JU22"/>
  <c r="JT22"/>
  <c r="JS22"/>
  <c r="JR22"/>
  <c r="JQ22"/>
  <c r="KC21"/>
  <c r="KC20"/>
  <c r="KC19"/>
  <c r="KC18"/>
  <c r="KC17"/>
  <c r="KC16"/>
  <c r="KC15"/>
  <c r="KC14"/>
  <c r="KB13"/>
  <c r="KB23" s="1"/>
  <c r="KA13"/>
  <c r="KA23" s="1"/>
  <c r="JZ13"/>
  <c r="JZ23" s="1"/>
  <c r="JY13"/>
  <c r="JY23" s="1"/>
  <c r="JX13"/>
  <c r="JX23" s="1"/>
  <c r="JW13"/>
  <c r="JW23" s="1"/>
  <c r="JV13"/>
  <c r="JV23" s="1"/>
  <c r="JU13"/>
  <c r="JU23" s="1"/>
  <c r="JT13"/>
  <c r="JT23" s="1"/>
  <c r="JS13"/>
  <c r="JS23" s="1"/>
  <c r="JR13"/>
  <c r="JR23" s="1"/>
  <c r="JQ13"/>
  <c r="JQ23" s="1"/>
  <c r="KC12"/>
  <c r="KC11"/>
  <c r="KC10"/>
  <c r="KC9"/>
  <c r="KC8"/>
  <c r="KC7"/>
  <c r="KC6"/>
  <c r="KC5"/>
  <c r="JK29" i="5"/>
  <c r="KO42"/>
  <c r="KN42"/>
  <c r="KM42"/>
  <c r="KL42"/>
  <c r="KK42"/>
  <c r="KJ42"/>
  <c r="KI42"/>
  <c r="KH42"/>
  <c r="KG42"/>
  <c r="KF42"/>
  <c r="KE42"/>
  <c r="KD42"/>
  <c r="KP41"/>
  <c r="KP40"/>
  <c r="KP39"/>
  <c r="KP38"/>
  <c r="KP37"/>
  <c r="KO36"/>
  <c r="KN36"/>
  <c r="KM36"/>
  <c r="KL36"/>
  <c r="KK36"/>
  <c r="KJ36"/>
  <c r="KI36"/>
  <c r="KH36"/>
  <c r="KG36"/>
  <c r="KF36"/>
  <c r="KE36"/>
  <c r="KD36"/>
  <c r="KP35"/>
  <c r="KP34"/>
  <c r="KP33"/>
  <c r="KP32"/>
  <c r="KP31"/>
  <c r="KO29"/>
  <c r="KO30" s="1"/>
  <c r="KN29"/>
  <c r="KM29"/>
  <c r="KL29"/>
  <c r="KK29"/>
  <c r="KH29"/>
  <c r="KG29"/>
  <c r="KF29"/>
  <c r="KE29"/>
  <c r="KD29"/>
  <c r="KP28"/>
  <c r="KP27"/>
  <c r="KP26"/>
  <c r="KP25"/>
  <c r="KP24"/>
  <c r="KN23"/>
  <c r="KM23"/>
  <c r="KM30" s="1"/>
  <c r="KL23"/>
  <c r="KK23"/>
  <c r="KJ23"/>
  <c r="KJ30" s="1"/>
  <c r="KI23"/>
  <c r="KH23"/>
  <c r="KG23"/>
  <c r="KF23"/>
  <c r="KE23"/>
  <c r="KD23"/>
  <c r="KP22"/>
  <c r="KP21"/>
  <c r="KP20"/>
  <c r="KP19"/>
  <c r="KP18"/>
  <c r="KO16"/>
  <c r="KN16"/>
  <c r="KM16"/>
  <c r="KL16"/>
  <c r="KK16"/>
  <c r="KJ16"/>
  <c r="KI16"/>
  <c r="KH16"/>
  <c r="KG16"/>
  <c r="KF16"/>
  <c r="KE16"/>
  <c r="KD16"/>
  <c r="KP15"/>
  <c r="KP14"/>
  <c r="KP13"/>
  <c r="KP12"/>
  <c r="KP11"/>
  <c r="KO10"/>
  <c r="KN10"/>
  <c r="KM10"/>
  <c r="KM17" s="1"/>
  <c r="KL10"/>
  <c r="KK10"/>
  <c r="KK17" s="1"/>
  <c r="KJ10"/>
  <c r="KI10"/>
  <c r="KH10"/>
  <c r="KG10"/>
  <c r="KF10"/>
  <c r="KE10"/>
  <c r="KD10"/>
  <c r="KP9"/>
  <c r="KP8"/>
  <c r="KP7"/>
  <c r="KP6"/>
  <c r="KP5"/>
  <c r="KB42"/>
  <c r="KA42"/>
  <c r="JZ42"/>
  <c r="JY42"/>
  <c r="JX42"/>
  <c r="JW42"/>
  <c r="JV42"/>
  <c r="JU42"/>
  <c r="JT42"/>
  <c r="JS42"/>
  <c r="JR42"/>
  <c r="JQ42"/>
  <c r="KC41"/>
  <c r="KC40"/>
  <c r="KC39"/>
  <c r="KC38"/>
  <c r="KC37"/>
  <c r="KB36"/>
  <c r="KA36"/>
  <c r="JZ36"/>
  <c r="JY36"/>
  <c r="JX36"/>
  <c r="JW36"/>
  <c r="JV36"/>
  <c r="JU36"/>
  <c r="JT36"/>
  <c r="JS36"/>
  <c r="JR36"/>
  <c r="JQ36"/>
  <c r="KC35"/>
  <c r="KC34"/>
  <c r="KC33"/>
  <c r="KC32"/>
  <c r="KC31"/>
  <c r="KB29"/>
  <c r="KA29"/>
  <c r="JZ29"/>
  <c r="JY29"/>
  <c r="JX29"/>
  <c r="JW29"/>
  <c r="JV29"/>
  <c r="JU29"/>
  <c r="JT29"/>
  <c r="JS29"/>
  <c r="JR29"/>
  <c r="JQ29"/>
  <c r="KC28"/>
  <c r="KC27"/>
  <c r="KC26"/>
  <c r="KC25"/>
  <c r="KC24"/>
  <c r="KB23"/>
  <c r="KA23"/>
  <c r="JZ23"/>
  <c r="JY23"/>
  <c r="JX23"/>
  <c r="JW23"/>
  <c r="JV23"/>
  <c r="JU23"/>
  <c r="JT23"/>
  <c r="JS23"/>
  <c r="JR23"/>
  <c r="JQ23"/>
  <c r="KC22"/>
  <c r="KC21"/>
  <c r="KC20"/>
  <c r="KC19"/>
  <c r="KC18"/>
  <c r="KB16"/>
  <c r="KA16"/>
  <c r="JZ16"/>
  <c r="JY16"/>
  <c r="JX16"/>
  <c r="JW16"/>
  <c r="JV16"/>
  <c r="JU16"/>
  <c r="JT16"/>
  <c r="JS16"/>
  <c r="JR16"/>
  <c r="JQ16"/>
  <c r="KC15"/>
  <c r="KC14"/>
  <c r="KC13"/>
  <c r="KC12"/>
  <c r="KC11"/>
  <c r="KB10"/>
  <c r="KA10"/>
  <c r="JZ10"/>
  <c r="JY10"/>
  <c r="JX10"/>
  <c r="JW10"/>
  <c r="JV10"/>
  <c r="JU10"/>
  <c r="JT10"/>
  <c r="JS10"/>
  <c r="JR10"/>
  <c r="JQ10"/>
  <c r="KC9"/>
  <c r="KC8"/>
  <c r="KC7"/>
  <c r="KC6"/>
  <c r="KC5"/>
  <c r="KE96" i="4"/>
  <c r="KO96"/>
  <c r="KN96"/>
  <c r="KM96"/>
  <c r="KL96"/>
  <c r="KK96"/>
  <c r="KJ96"/>
  <c r="KI96"/>
  <c r="KH96"/>
  <c r="KG96"/>
  <c r="KF96"/>
  <c r="KD96"/>
  <c r="KP95"/>
  <c r="KP94"/>
  <c r="KP93"/>
  <c r="KP92"/>
  <c r="KP91"/>
  <c r="KP90"/>
  <c r="KP89"/>
  <c r="KP88"/>
  <c r="KP87"/>
  <c r="KP86"/>
  <c r="KP85"/>
  <c r="KP84"/>
  <c r="KP83"/>
  <c r="KP82"/>
  <c r="KO81"/>
  <c r="KN81"/>
  <c r="KM81"/>
  <c r="KL81"/>
  <c r="KK81"/>
  <c r="KJ81"/>
  <c r="KI81"/>
  <c r="KH81"/>
  <c r="KG81"/>
  <c r="KF81"/>
  <c r="KE81"/>
  <c r="KD81"/>
  <c r="KP80"/>
  <c r="KP79"/>
  <c r="KP78"/>
  <c r="KP77"/>
  <c r="KP76"/>
  <c r="KP75"/>
  <c r="KP74"/>
  <c r="KP73"/>
  <c r="KP72"/>
  <c r="KP71"/>
  <c r="KP70"/>
  <c r="KP69"/>
  <c r="KP68"/>
  <c r="KP67"/>
  <c r="KO65"/>
  <c r="KN65"/>
  <c r="KM65"/>
  <c r="KL65"/>
  <c r="KK65"/>
  <c r="KJ65"/>
  <c r="KI65"/>
  <c r="KH65"/>
  <c r="KG65"/>
  <c r="KF65"/>
  <c r="KE65"/>
  <c r="KD65"/>
  <c r="KP64"/>
  <c r="KP63"/>
  <c r="KP62"/>
  <c r="KP61"/>
  <c r="KP60"/>
  <c r="KP59"/>
  <c r="KP58"/>
  <c r="KP57"/>
  <c r="KP56"/>
  <c r="KP55"/>
  <c r="KP54"/>
  <c r="KP53"/>
  <c r="KP52"/>
  <c r="KP51"/>
  <c r="KO50"/>
  <c r="KN50"/>
  <c r="KM50"/>
  <c r="KL50"/>
  <c r="KK50"/>
  <c r="KJ50"/>
  <c r="KI50"/>
  <c r="KH50"/>
  <c r="KG50"/>
  <c r="KG66" s="1"/>
  <c r="KF50"/>
  <c r="KF66" s="1"/>
  <c r="KE50"/>
  <c r="KE66" s="1"/>
  <c r="KD50"/>
  <c r="KD66" s="1"/>
  <c r="KP49"/>
  <c r="KP48"/>
  <c r="KP47"/>
  <c r="KP46"/>
  <c r="KP45"/>
  <c r="KP44"/>
  <c r="KP43"/>
  <c r="KP42"/>
  <c r="KP41"/>
  <c r="KP40"/>
  <c r="KP39"/>
  <c r="KP38"/>
  <c r="KP37"/>
  <c r="KP36"/>
  <c r="KO34"/>
  <c r="KN34"/>
  <c r="KN35" s="1"/>
  <c r="KM34"/>
  <c r="KL34"/>
  <c r="KK34"/>
  <c r="KJ34"/>
  <c r="KI34"/>
  <c r="KH34"/>
  <c r="KG34"/>
  <c r="KF34"/>
  <c r="KE34"/>
  <c r="KD34"/>
  <c r="KP33"/>
  <c r="KP32"/>
  <c r="KP31"/>
  <c r="KP30"/>
  <c r="KP29"/>
  <c r="KP28"/>
  <c r="KP27"/>
  <c r="KP26"/>
  <c r="KP25"/>
  <c r="KP24"/>
  <c r="KP23"/>
  <c r="KP22"/>
  <c r="KP21"/>
  <c r="KP20"/>
  <c r="KO19"/>
  <c r="KM19"/>
  <c r="KL19"/>
  <c r="KK19"/>
  <c r="KJ19"/>
  <c r="KI19"/>
  <c r="KH19"/>
  <c r="KG19"/>
  <c r="KG35" s="1"/>
  <c r="KF19"/>
  <c r="KF35" s="1"/>
  <c r="KE19"/>
  <c r="KE35" s="1"/>
  <c r="KD19"/>
  <c r="KD35" s="1"/>
  <c r="KP18"/>
  <c r="KP17"/>
  <c r="KP16"/>
  <c r="KP15"/>
  <c r="KP14"/>
  <c r="KP13"/>
  <c r="KP12"/>
  <c r="KP11"/>
  <c r="KP10"/>
  <c r="KP9"/>
  <c r="KP8"/>
  <c r="KP7"/>
  <c r="KP6"/>
  <c r="KP5"/>
  <c r="KB96"/>
  <c r="KA96"/>
  <c r="JZ96"/>
  <c r="JY96"/>
  <c r="JX96"/>
  <c r="JW96"/>
  <c r="JV96"/>
  <c r="JU96"/>
  <c r="JT96"/>
  <c r="JS96"/>
  <c r="JR96"/>
  <c r="JQ96"/>
  <c r="KC95"/>
  <c r="KC94"/>
  <c r="KC93"/>
  <c r="KC92"/>
  <c r="KC91"/>
  <c r="KC90"/>
  <c r="KC89"/>
  <c r="KC88"/>
  <c r="KC87"/>
  <c r="KC86"/>
  <c r="KC85"/>
  <c r="KC84"/>
  <c r="KC83"/>
  <c r="KC82"/>
  <c r="KB81"/>
  <c r="KA81"/>
  <c r="JZ81"/>
  <c r="JY81"/>
  <c r="JX81"/>
  <c r="JW81"/>
  <c r="JV81"/>
  <c r="JU81"/>
  <c r="JT81"/>
  <c r="JS81"/>
  <c r="JR81"/>
  <c r="JQ81"/>
  <c r="KC80"/>
  <c r="KC79"/>
  <c r="KC78"/>
  <c r="KC77"/>
  <c r="KC76"/>
  <c r="KC75"/>
  <c r="KC74"/>
  <c r="KC73"/>
  <c r="KC72"/>
  <c r="KC71"/>
  <c r="KC70"/>
  <c r="KC69"/>
  <c r="KC68"/>
  <c r="KC67"/>
  <c r="KB65"/>
  <c r="KA65"/>
  <c r="JZ65"/>
  <c r="JY65"/>
  <c r="JX65"/>
  <c r="JW65"/>
  <c r="JV65"/>
  <c r="JU65"/>
  <c r="JT65"/>
  <c r="JS65"/>
  <c r="JR65"/>
  <c r="JQ65"/>
  <c r="KC64"/>
  <c r="KC63"/>
  <c r="KC62"/>
  <c r="KC61"/>
  <c r="KC60"/>
  <c r="KC59"/>
  <c r="KC58"/>
  <c r="KC57"/>
  <c r="KC56"/>
  <c r="KC55"/>
  <c r="KC54"/>
  <c r="KC53"/>
  <c r="KC52"/>
  <c r="KC51"/>
  <c r="KB50"/>
  <c r="KB66" s="1"/>
  <c r="KA50"/>
  <c r="KA66" s="1"/>
  <c r="JZ50"/>
  <c r="JZ66" s="1"/>
  <c r="JY50"/>
  <c r="JY66" s="1"/>
  <c r="JX50"/>
  <c r="JX66" s="1"/>
  <c r="JW50"/>
  <c r="JW66" s="1"/>
  <c r="JV50"/>
  <c r="JV66" s="1"/>
  <c r="JU50"/>
  <c r="JU66" s="1"/>
  <c r="JT50"/>
  <c r="JT66" s="1"/>
  <c r="JS50"/>
  <c r="JS66" s="1"/>
  <c r="JR50"/>
  <c r="JR66" s="1"/>
  <c r="JQ50"/>
  <c r="JQ66" s="1"/>
  <c r="KC49"/>
  <c r="KC48"/>
  <c r="KC47"/>
  <c r="KC46"/>
  <c r="KC45"/>
  <c r="KC44"/>
  <c r="KC43"/>
  <c r="KC42"/>
  <c r="KC41"/>
  <c r="KC40"/>
  <c r="KC39"/>
  <c r="KC38"/>
  <c r="KC37"/>
  <c r="KC36"/>
  <c r="KB34"/>
  <c r="KA34"/>
  <c r="JZ34"/>
  <c r="JY34"/>
  <c r="JX34"/>
  <c r="JW34"/>
  <c r="JV34"/>
  <c r="JU34"/>
  <c r="JT34"/>
  <c r="JS34"/>
  <c r="JR34"/>
  <c r="JQ34"/>
  <c r="KC33"/>
  <c r="KC32"/>
  <c r="KC31"/>
  <c r="KC30"/>
  <c r="KC29"/>
  <c r="KC28"/>
  <c r="KC27"/>
  <c r="KC26"/>
  <c r="KC25"/>
  <c r="KC24"/>
  <c r="KC23"/>
  <c r="KC22"/>
  <c r="KC21"/>
  <c r="KC20"/>
  <c r="KB19"/>
  <c r="KA19"/>
  <c r="KA35" s="1"/>
  <c r="JZ19"/>
  <c r="JZ35" s="1"/>
  <c r="JY19"/>
  <c r="JY35" s="1"/>
  <c r="JX19"/>
  <c r="JX35" s="1"/>
  <c r="JW19"/>
  <c r="JW35" s="1"/>
  <c r="JV19"/>
  <c r="JV35" s="1"/>
  <c r="JU19"/>
  <c r="JU35" s="1"/>
  <c r="JT19"/>
  <c r="JT35" s="1"/>
  <c r="JS19"/>
  <c r="JS35" s="1"/>
  <c r="JR19"/>
  <c r="JR35" s="1"/>
  <c r="JQ19"/>
  <c r="JQ35" s="1"/>
  <c r="KC18"/>
  <c r="KC17"/>
  <c r="KC16"/>
  <c r="KC15"/>
  <c r="KC14"/>
  <c r="KC13"/>
  <c r="KC12"/>
  <c r="KC11"/>
  <c r="KC10"/>
  <c r="KC9"/>
  <c r="KC8"/>
  <c r="KC7"/>
  <c r="KC6"/>
  <c r="KC5"/>
  <c r="Y11" i="9"/>
  <c r="X62" s="1"/>
  <c r="Y18"/>
  <c r="X69" s="1"/>
  <c r="Y26"/>
  <c r="X77" s="1"/>
  <c r="Y33"/>
  <c r="X84" s="1"/>
  <c r="Y41"/>
  <c r="X92" s="1"/>
  <c r="Y48"/>
  <c r="X99" s="1"/>
  <c r="X48"/>
  <c r="X41"/>
  <c r="X33"/>
  <c r="X26"/>
  <c r="X18"/>
  <c r="X11"/>
  <c r="JP6" i="8"/>
  <c r="KO102" i="3"/>
  <c r="KN102"/>
  <c r="KM102"/>
  <c r="KL102"/>
  <c r="KK102"/>
  <c r="KJ102"/>
  <c r="KI102"/>
  <c r="KH102"/>
  <c r="KG102"/>
  <c r="KF102"/>
  <c r="KE102"/>
  <c r="KD102"/>
  <c r="KP101"/>
  <c r="KP100"/>
  <c r="KP99"/>
  <c r="KP98"/>
  <c r="KP97"/>
  <c r="KP96"/>
  <c r="KP95"/>
  <c r="KP94"/>
  <c r="KP93"/>
  <c r="KP92"/>
  <c r="KP91"/>
  <c r="KP90"/>
  <c r="KP89"/>
  <c r="KP88"/>
  <c r="KP87"/>
  <c r="KO86"/>
  <c r="KN86"/>
  <c r="KM86"/>
  <c r="KL86"/>
  <c r="KK86"/>
  <c r="KJ86"/>
  <c r="KI86"/>
  <c r="KH86"/>
  <c r="KG86"/>
  <c r="KF86"/>
  <c r="KE86"/>
  <c r="KD86"/>
  <c r="KP85"/>
  <c r="KP84"/>
  <c r="KP83"/>
  <c r="KP82"/>
  <c r="KP81"/>
  <c r="KP80"/>
  <c r="KP79"/>
  <c r="KP78"/>
  <c r="KP77"/>
  <c r="KP76"/>
  <c r="KP75"/>
  <c r="KP74"/>
  <c r="KP73"/>
  <c r="KP72"/>
  <c r="KP71"/>
  <c r="KO69"/>
  <c r="KN69"/>
  <c r="KM69"/>
  <c r="KL69"/>
  <c r="KK69"/>
  <c r="KJ69"/>
  <c r="KI69"/>
  <c r="KH69"/>
  <c r="KG69"/>
  <c r="KF69"/>
  <c r="KE69"/>
  <c r="KD69"/>
  <c r="KP68"/>
  <c r="KP67"/>
  <c r="KP66"/>
  <c r="KP65"/>
  <c r="KP64"/>
  <c r="KP63"/>
  <c r="KP62"/>
  <c r="KP61"/>
  <c r="KP60"/>
  <c r="KP59"/>
  <c r="KP58"/>
  <c r="KP57"/>
  <c r="KP56"/>
  <c r="KP55"/>
  <c r="KP54"/>
  <c r="KO53"/>
  <c r="KN53"/>
  <c r="KM53"/>
  <c r="KL53"/>
  <c r="KK53"/>
  <c r="KJ53"/>
  <c r="KI53"/>
  <c r="KH53"/>
  <c r="KH70" s="1"/>
  <c r="KG53"/>
  <c r="KF53"/>
  <c r="KE53"/>
  <c r="KD53"/>
  <c r="KP52"/>
  <c r="KP51"/>
  <c r="KP50"/>
  <c r="KP49"/>
  <c r="KP48"/>
  <c r="KP47"/>
  <c r="KP46"/>
  <c r="KP45"/>
  <c r="KP44"/>
  <c r="KP43"/>
  <c r="KP42"/>
  <c r="KP41"/>
  <c r="KP40"/>
  <c r="KP39"/>
  <c r="KP38"/>
  <c r="KO36"/>
  <c r="KN36"/>
  <c r="KM36"/>
  <c r="KM37" s="1"/>
  <c r="KL36"/>
  <c r="KK36"/>
  <c r="KJ36"/>
  <c r="KI36"/>
  <c r="KH36"/>
  <c r="KH37" s="1"/>
  <c r="KG36"/>
  <c r="KF36"/>
  <c r="KE36"/>
  <c r="KD36"/>
  <c r="KP35"/>
  <c r="KP34"/>
  <c r="KP33"/>
  <c r="KP32"/>
  <c r="KP31"/>
  <c r="KP30"/>
  <c r="KP29"/>
  <c r="KP28"/>
  <c r="KP27"/>
  <c r="KP26"/>
  <c r="KP25"/>
  <c r="KP24"/>
  <c r="KP23"/>
  <c r="KP22"/>
  <c r="KP21"/>
  <c r="KO20"/>
  <c r="KN20"/>
  <c r="KL20"/>
  <c r="KK20"/>
  <c r="KJ20"/>
  <c r="KI20"/>
  <c r="KG20"/>
  <c r="KF20"/>
  <c r="KE20"/>
  <c r="KD20"/>
  <c r="KP19"/>
  <c r="KP18"/>
  <c r="KP17"/>
  <c r="KP16"/>
  <c r="KP15"/>
  <c r="KP14"/>
  <c r="KP13"/>
  <c r="KP12"/>
  <c r="KP11"/>
  <c r="KP10"/>
  <c r="KP9"/>
  <c r="KP8"/>
  <c r="KP7"/>
  <c r="KP6"/>
  <c r="KP5"/>
  <c r="KO48" i="8"/>
  <c r="KN48"/>
  <c r="KM48"/>
  <c r="KL48"/>
  <c r="KK48"/>
  <c r="KJ48"/>
  <c r="KI48"/>
  <c r="KH48"/>
  <c r="KG48"/>
  <c r="KF48"/>
  <c r="KE48"/>
  <c r="KD48"/>
  <c r="KP47"/>
  <c r="KP46"/>
  <c r="KP45"/>
  <c r="KP44"/>
  <c r="KP43"/>
  <c r="KP42"/>
  <c r="KO41"/>
  <c r="KN41"/>
  <c r="KM41"/>
  <c r="KL41"/>
  <c r="KK41"/>
  <c r="KJ41"/>
  <c r="KI41"/>
  <c r="KH41"/>
  <c r="KG41"/>
  <c r="KF41"/>
  <c r="KE41"/>
  <c r="KD41"/>
  <c r="KP40"/>
  <c r="KP39"/>
  <c r="KP38"/>
  <c r="KP37"/>
  <c r="KP36"/>
  <c r="KP35"/>
  <c r="KO33"/>
  <c r="KN33"/>
  <c r="KM33"/>
  <c r="KL33"/>
  <c r="KK33"/>
  <c r="KJ33"/>
  <c r="KI33"/>
  <c r="KH33"/>
  <c r="KG33"/>
  <c r="KF33"/>
  <c r="KE33"/>
  <c r="KD33"/>
  <c r="KP32"/>
  <c r="KP31"/>
  <c r="KP30"/>
  <c r="KP29"/>
  <c r="KP28"/>
  <c r="KP27"/>
  <c r="KO26"/>
  <c r="KO34" s="1"/>
  <c r="KN26"/>
  <c r="KM26"/>
  <c r="KL26"/>
  <c r="KK26"/>
  <c r="KK34" s="1"/>
  <c r="KJ26"/>
  <c r="KI26"/>
  <c r="KH26"/>
  <c r="KG26"/>
  <c r="KG34" s="1"/>
  <c r="KF26"/>
  <c r="KE26"/>
  <c r="KD26"/>
  <c r="KP25"/>
  <c r="KP24"/>
  <c r="KP23"/>
  <c r="KP22"/>
  <c r="KP21"/>
  <c r="KP20"/>
  <c r="KO18"/>
  <c r="KN18"/>
  <c r="KM18"/>
  <c r="KL18"/>
  <c r="KK18"/>
  <c r="KJ18"/>
  <c r="KI18"/>
  <c r="KH18"/>
  <c r="KG18"/>
  <c r="KF18"/>
  <c r="KE18"/>
  <c r="KD18"/>
  <c r="KP17"/>
  <c r="KP16"/>
  <c r="KP15"/>
  <c r="KP14"/>
  <c r="KP13"/>
  <c r="KP12"/>
  <c r="KO11"/>
  <c r="KN11"/>
  <c r="KM11"/>
  <c r="KM19" s="1"/>
  <c r="KL11"/>
  <c r="KK11"/>
  <c r="KJ11"/>
  <c r="KI11"/>
  <c r="KI19" s="1"/>
  <c r="KH11"/>
  <c r="KG11"/>
  <c r="KF11"/>
  <c r="KE11"/>
  <c r="KE19" s="1"/>
  <c r="KD11"/>
  <c r="KP10"/>
  <c r="KP9"/>
  <c r="KP8"/>
  <c r="KP7"/>
  <c r="KP6"/>
  <c r="KP5"/>
  <c r="KB48"/>
  <c r="KA48"/>
  <c r="JZ48"/>
  <c r="JY48"/>
  <c r="JX48"/>
  <c r="JW48"/>
  <c r="JV48"/>
  <c r="JU48"/>
  <c r="JT48"/>
  <c r="JS48"/>
  <c r="JR48"/>
  <c r="JQ48"/>
  <c r="KC47"/>
  <c r="KC45"/>
  <c r="KC44"/>
  <c r="KC43"/>
  <c r="KC42"/>
  <c r="KC48" s="1"/>
  <c r="KB41"/>
  <c r="KA41"/>
  <c r="JZ41"/>
  <c r="JY41"/>
  <c r="JX41"/>
  <c r="JW41"/>
  <c r="JV41"/>
  <c r="JU41"/>
  <c r="JT41"/>
  <c r="JS41"/>
  <c r="JR41"/>
  <c r="JQ41"/>
  <c r="KC40"/>
  <c r="KC39"/>
  <c r="KC38"/>
  <c r="KC37"/>
  <c r="KC36"/>
  <c r="KC35"/>
  <c r="KB33"/>
  <c r="KA33"/>
  <c r="JZ33"/>
  <c r="JY33"/>
  <c r="JX33"/>
  <c r="JW33"/>
  <c r="JV33"/>
  <c r="JU33"/>
  <c r="JT33"/>
  <c r="JS33"/>
  <c r="JR33"/>
  <c r="JQ33"/>
  <c r="KC32"/>
  <c r="KC31"/>
  <c r="KC30"/>
  <c r="KC29"/>
  <c r="KC28"/>
  <c r="KC27"/>
  <c r="KB26"/>
  <c r="KB34" s="1"/>
  <c r="KA26"/>
  <c r="KA34" s="1"/>
  <c r="JZ26"/>
  <c r="JZ34" s="1"/>
  <c r="JY26"/>
  <c r="JY34" s="1"/>
  <c r="JX26"/>
  <c r="JX34" s="1"/>
  <c r="JW26"/>
  <c r="JW34" s="1"/>
  <c r="JV26"/>
  <c r="JV34" s="1"/>
  <c r="JU26"/>
  <c r="JU34" s="1"/>
  <c r="JT26"/>
  <c r="JT34" s="1"/>
  <c r="JS26"/>
  <c r="JS34" s="1"/>
  <c r="JR26"/>
  <c r="JR34" s="1"/>
  <c r="JQ26"/>
  <c r="JQ34" s="1"/>
  <c r="KC25"/>
  <c r="KC24"/>
  <c r="KC23"/>
  <c r="KC22"/>
  <c r="KC21"/>
  <c r="KC20"/>
  <c r="KB18"/>
  <c r="KA18"/>
  <c r="JZ18"/>
  <c r="JY18"/>
  <c r="JX18"/>
  <c r="JW18"/>
  <c r="JV18"/>
  <c r="JU18"/>
  <c r="JT18"/>
  <c r="JS18"/>
  <c r="JR18"/>
  <c r="JQ18"/>
  <c r="KC17"/>
  <c r="KC16"/>
  <c r="KC15"/>
  <c r="KC14"/>
  <c r="KC13"/>
  <c r="KC12"/>
  <c r="KB11"/>
  <c r="KB19" s="1"/>
  <c r="KA11"/>
  <c r="KA19" s="1"/>
  <c r="JZ11"/>
  <c r="JZ19" s="1"/>
  <c r="JY11"/>
  <c r="JY19" s="1"/>
  <c r="JX11"/>
  <c r="JX19" s="1"/>
  <c r="JW11"/>
  <c r="JW19" s="1"/>
  <c r="JV11"/>
  <c r="JV19" s="1"/>
  <c r="JU11"/>
  <c r="JU19" s="1"/>
  <c r="JT11"/>
  <c r="JT19" s="1"/>
  <c r="JS11"/>
  <c r="JS19" s="1"/>
  <c r="JR11"/>
  <c r="JR19" s="1"/>
  <c r="JQ11"/>
  <c r="JQ19" s="1"/>
  <c r="KC10"/>
  <c r="KC9"/>
  <c r="KC8"/>
  <c r="KC7"/>
  <c r="KC6"/>
  <c r="KC5"/>
  <c r="KO24" i="2"/>
  <c r="KN24"/>
  <c r="KM24"/>
  <c r="KL24"/>
  <c r="KK24"/>
  <c r="KJ24"/>
  <c r="KI24"/>
  <c r="KH24"/>
  <c r="KG24"/>
  <c r="KF24"/>
  <c r="KE24"/>
  <c r="KD24"/>
  <c r="KP23"/>
  <c r="KP22"/>
  <c r="KO21"/>
  <c r="KM21"/>
  <c r="KL21"/>
  <c r="KK21"/>
  <c r="KJ21"/>
  <c r="KI21"/>
  <c r="KH21"/>
  <c r="KG21"/>
  <c r="KF21"/>
  <c r="KE21"/>
  <c r="KD21"/>
  <c r="KP20"/>
  <c r="KP19"/>
  <c r="KO17"/>
  <c r="KN17"/>
  <c r="KM17"/>
  <c r="KL17"/>
  <c r="KK17"/>
  <c r="KJ17"/>
  <c r="KI17"/>
  <c r="KH17"/>
  <c r="KG17"/>
  <c r="KF17"/>
  <c r="KE17"/>
  <c r="KD17"/>
  <c r="KP16"/>
  <c r="KP15"/>
  <c r="KO14"/>
  <c r="KN14"/>
  <c r="KM14"/>
  <c r="KL14"/>
  <c r="KK14"/>
  <c r="KJ14"/>
  <c r="KI14"/>
  <c r="KH14"/>
  <c r="KG14"/>
  <c r="KG18" s="1"/>
  <c r="KF14"/>
  <c r="KF18" s="1"/>
  <c r="KE14"/>
  <c r="KE18" s="1"/>
  <c r="KD14"/>
  <c r="KD18" s="1"/>
  <c r="KP13"/>
  <c r="KP12"/>
  <c r="KO10"/>
  <c r="KN10"/>
  <c r="KM10"/>
  <c r="KL10"/>
  <c r="KK10"/>
  <c r="KJ10"/>
  <c r="KJ11" s="1"/>
  <c r="KI10"/>
  <c r="KH10"/>
  <c r="KG10"/>
  <c r="KF10"/>
  <c r="KE10"/>
  <c r="KD10"/>
  <c r="KP9"/>
  <c r="KP8"/>
  <c r="KO7"/>
  <c r="KN7"/>
  <c r="KM7"/>
  <c r="KL7"/>
  <c r="KK7"/>
  <c r="KI7"/>
  <c r="KH7"/>
  <c r="KG7"/>
  <c r="KG11" s="1"/>
  <c r="KF7"/>
  <c r="KF11" s="1"/>
  <c r="KE7"/>
  <c r="KE11" s="1"/>
  <c r="KD7"/>
  <c r="KD11" s="1"/>
  <c r="KP6"/>
  <c r="KP5"/>
  <c r="KB24"/>
  <c r="KA24"/>
  <c r="JZ24"/>
  <c r="JY24"/>
  <c r="JX24"/>
  <c r="JW24"/>
  <c r="JV24"/>
  <c r="JU24"/>
  <c r="JT24"/>
  <c r="JS24"/>
  <c r="JR24"/>
  <c r="JQ24"/>
  <c r="KC23"/>
  <c r="KC22"/>
  <c r="KB21"/>
  <c r="KA21"/>
  <c r="JZ21"/>
  <c r="JY21"/>
  <c r="JX21"/>
  <c r="JW21"/>
  <c r="JV21"/>
  <c r="JU21"/>
  <c r="JT21"/>
  <c r="JS21"/>
  <c r="JR21"/>
  <c r="JQ21"/>
  <c r="KC20"/>
  <c r="KC19"/>
  <c r="KB17"/>
  <c r="KA17"/>
  <c r="JZ17"/>
  <c r="JY17"/>
  <c r="JX17"/>
  <c r="JW17"/>
  <c r="JV17"/>
  <c r="JU17"/>
  <c r="JT17"/>
  <c r="JS17"/>
  <c r="JR17"/>
  <c r="JQ17"/>
  <c r="KC16"/>
  <c r="KC15"/>
  <c r="KB14"/>
  <c r="KB18" s="1"/>
  <c r="KA14"/>
  <c r="KA18" s="1"/>
  <c r="JZ14"/>
  <c r="JZ18" s="1"/>
  <c r="JY14"/>
  <c r="JY18" s="1"/>
  <c r="JX14"/>
  <c r="JX18" s="1"/>
  <c r="JW14"/>
  <c r="JW18" s="1"/>
  <c r="JV14"/>
  <c r="JV18" s="1"/>
  <c r="JU14"/>
  <c r="JU18" s="1"/>
  <c r="JT14"/>
  <c r="JT18" s="1"/>
  <c r="JS14"/>
  <c r="JS18" s="1"/>
  <c r="JR14"/>
  <c r="JR18" s="1"/>
  <c r="JQ14"/>
  <c r="JQ18" s="1"/>
  <c r="KC13"/>
  <c r="KC12"/>
  <c r="KB10"/>
  <c r="KA10"/>
  <c r="JZ10"/>
  <c r="JY10"/>
  <c r="JX10"/>
  <c r="JW10"/>
  <c r="JV10"/>
  <c r="JU10"/>
  <c r="JT10"/>
  <c r="JS10"/>
  <c r="JR10"/>
  <c r="JQ10"/>
  <c r="KC9"/>
  <c r="KC8"/>
  <c r="KB7"/>
  <c r="KB11" s="1"/>
  <c r="KA7"/>
  <c r="KA11" s="1"/>
  <c r="JZ7"/>
  <c r="JZ11" s="1"/>
  <c r="JY7"/>
  <c r="JY11" s="1"/>
  <c r="JX7"/>
  <c r="JX11" s="1"/>
  <c r="JW7"/>
  <c r="JW11" s="1"/>
  <c r="JV7"/>
  <c r="JV11" s="1"/>
  <c r="JU7"/>
  <c r="JU11" s="1"/>
  <c r="JT7"/>
  <c r="JT11" s="1"/>
  <c r="JS7"/>
  <c r="JS11" s="1"/>
  <c r="JR7"/>
  <c r="JR11" s="1"/>
  <c r="JQ7"/>
  <c r="JQ11" s="1"/>
  <c r="KC6"/>
  <c r="KC5"/>
  <c r="E56" i="9"/>
  <c r="F56"/>
  <c r="G56"/>
  <c r="H56"/>
  <c r="I56"/>
  <c r="J56"/>
  <c r="K56"/>
  <c r="L56"/>
  <c r="M56"/>
  <c r="N56"/>
  <c r="O56"/>
  <c r="P56"/>
  <c r="Q56"/>
  <c r="R56"/>
  <c r="S56"/>
  <c r="T56"/>
  <c r="U56"/>
  <c r="V56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56"/>
  <c r="JG10" i="5"/>
  <c r="JG36" i="3"/>
  <c r="JG37"/>
  <c r="JC49" i="6"/>
  <c r="IQ65" i="4"/>
  <c r="IR65"/>
  <c r="IS65"/>
  <c r="IT65"/>
  <c r="IU65"/>
  <c r="IV65"/>
  <c r="IW65"/>
  <c r="IX65"/>
  <c r="IY65"/>
  <c r="IZ65"/>
  <c r="JA65"/>
  <c r="JB65"/>
  <c r="JO78" i="7"/>
  <c r="JN78"/>
  <c r="JM78"/>
  <c r="JL78"/>
  <c r="JK78"/>
  <c r="JJ78"/>
  <c r="JI78"/>
  <c r="JH78"/>
  <c r="JG78"/>
  <c r="JF78"/>
  <c r="JE78"/>
  <c r="JD78"/>
  <c r="JP77"/>
  <c r="JP76"/>
  <c r="JP75"/>
  <c r="JP74"/>
  <c r="JP73"/>
  <c r="JP72"/>
  <c r="JP71"/>
  <c r="JP70"/>
  <c r="JP69"/>
  <c r="JP68"/>
  <c r="JP67"/>
  <c r="JO66"/>
  <c r="JN66"/>
  <c r="JM66"/>
  <c r="JL66"/>
  <c r="JK66"/>
  <c r="JI66"/>
  <c r="JH66"/>
  <c r="JG66"/>
  <c r="JF66"/>
  <c r="JE66"/>
  <c r="JD66"/>
  <c r="JP65"/>
  <c r="JP64"/>
  <c r="JP63"/>
  <c r="JP62"/>
  <c r="JP61"/>
  <c r="JP60"/>
  <c r="JP59"/>
  <c r="JP58"/>
  <c r="JP57"/>
  <c r="JP56"/>
  <c r="JP55"/>
  <c r="JO53"/>
  <c r="JN53"/>
  <c r="JM53"/>
  <c r="JL53"/>
  <c r="JK53"/>
  <c r="JJ53"/>
  <c r="JI53"/>
  <c r="JH53"/>
  <c r="JG53"/>
  <c r="JF53"/>
  <c r="JE53"/>
  <c r="JD53"/>
  <c r="JP52"/>
  <c r="JP51"/>
  <c r="JP50"/>
  <c r="JP49"/>
  <c r="JP48"/>
  <c r="JP47"/>
  <c r="JP46"/>
  <c r="JP45"/>
  <c r="JP44"/>
  <c r="JP43"/>
  <c r="JP42"/>
  <c r="JO41"/>
  <c r="JN41"/>
  <c r="JM41"/>
  <c r="JL41"/>
  <c r="JK41"/>
  <c r="JJ41"/>
  <c r="JI41"/>
  <c r="JH41"/>
  <c r="JG41"/>
  <c r="JF41"/>
  <c r="JF54" s="1"/>
  <c r="JE41"/>
  <c r="JD41"/>
  <c r="JD54" s="1"/>
  <c r="JP40"/>
  <c r="JP39"/>
  <c r="JP38"/>
  <c r="JP37"/>
  <c r="JP36"/>
  <c r="JP35"/>
  <c r="JP34"/>
  <c r="JP33"/>
  <c r="JP32"/>
  <c r="JP31"/>
  <c r="JP30"/>
  <c r="JO28"/>
  <c r="JN28"/>
  <c r="JM28"/>
  <c r="JL28"/>
  <c r="JK28"/>
  <c r="JJ28"/>
  <c r="JI28"/>
  <c r="JH28"/>
  <c r="JG28"/>
  <c r="JF28"/>
  <c r="JE28"/>
  <c r="JD28"/>
  <c r="JP27"/>
  <c r="JP26"/>
  <c r="JP25"/>
  <c r="JP24"/>
  <c r="JP23"/>
  <c r="JP22"/>
  <c r="JP21"/>
  <c r="JP20"/>
  <c r="JP19"/>
  <c r="JP18"/>
  <c r="JP17"/>
  <c r="JO16"/>
  <c r="JN16"/>
  <c r="JM16"/>
  <c r="JL16"/>
  <c r="JK16"/>
  <c r="JJ16"/>
  <c r="JI16"/>
  <c r="JI29" s="1"/>
  <c r="JH16"/>
  <c r="JG16"/>
  <c r="JF16"/>
  <c r="JF29" s="1"/>
  <c r="JE16"/>
  <c r="JD16"/>
  <c r="JD29" s="1"/>
  <c r="JP15"/>
  <c r="JP14"/>
  <c r="JP13"/>
  <c r="JP12"/>
  <c r="JP11"/>
  <c r="JP10"/>
  <c r="JP9"/>
  <c r="JP8"/>
  <c r="JP7"/>
  <c r="JP6"/>
  <c r="JP5"/>
  <c r="JP58" i="6"/>
  <c r="JP49"/>
  <c r="JP39"/>
  <c r="JP30"/>
  <c r="JP20"/>
  <c r="JP11"/>
  <c r="IQ60"/>
  <c r="IR60"/>
  <c r="IS60"/>
  <c r="IT60"/>
  <c r="IU60"/>
  <c r="IV60"/>
  <c r="IW60"/>
  <c r="IX60"/>
  <c r="IY60"/>
  <c r="IZ60"/>
  <c r="JA60"/>
  <c r="JB60"/>
  <c r="JD60"/>
  <c r="JE60"/>
  <c r="JF60"/>
  <c r="JG60"/>
  <c r="JH60"/>
  <c r="JI60"/>
  <c r="JJ60"/>
  <c r="JK60"/>
  <c r="JL60"/>
  <c r="JM60"/>
  <c r="JN60"/>
  <c r="JO60"/>
  <c r="IR51"/>
  <c r="IS51"/>
  <c r="IT51"/>
  <c r="IU51"/>
  <c r="IV51"/>
  <c r="IW51"/>
  <c r="IX51"/>
  <c r="IY51"/>
  <c r="IZ51"/>
  <c r="JA51"/>
  <c r="JB51"/>
  <c r="JD51"/>
  <c r="JE51"/>
  <c r="JF51"/>
  <c r="JG51"/>
  <c r="JH51"/>
  <c r="JI51"/>
  <c r="JJ51"/>
  <c r="JK51"/>
  <c r="JL51"/>
  <c r="JM51"/>
  <c r="JN51"/>
  <c r="JO51"/>
  <c r="IQ51"/>
  <c r="IR41"/>
  <c r="IS41"/>
  <c r="IT41"/>
  <c r="IU41"/>
  <c r="IV41"/>
  <c r="IW41"/>
  <c r="IX41"/>
  <c r="IY41"/>
  <c r="IZ41"/>
  <c r="JA41"/>
  <c r="JB41"/>
  <c r="JD41"/>
  <c r="JE41"/>
  <c r="JF41"/>
  <c r="JG41"/>
  <c r="JH41"/>
  <c r="JI41"/>
  <c r="JJ41"/>
  <c r="JK41"/>
  <c r="JL41"/>
  <c r="JM41"/>
  <c r="JN41"/>
  <c r="JO41"/>
  <c r="IQ41"/>
  <c r="IR32"/>
  <c r="IS32"/>
  <c r="IT32"/>
  <c r="IU32"/>
  <c r="IV32"/>
  <c r="IW32"/>
  <c r="IX32"/>
  <c r="IY32"/>
  <c r="IZ32"/>
  <c r="JA32"/>
  <c r="JB32"/>
  <c r="JD32"/>
  <c r="JE32"/>
  <c r="JF32"/>
  <c r="JG32"/>
  <c r="JG42" s="1"/>
  <c r="JH32"/>
  <c r="JI32"/>
  <c r="JJ32"/>
  <c r="JJ42" s="1"/>
  <c r="JK32"/>
  <c r="JL32"/>
  <c r="JM32"/>
  <c r="JM42" s="1"/>
  <c r="JN32"/>
  <c r="JO32"/>
  <c r="IQ32"/>
  <c r="IR22"/>
  <c r="IS22"/>
  <c r="IT22"/>
  <c r="IU22"/>
  <c r="IV22"/>
  <c r="IW22"/>
  <c r="IX22"/>
  <c r="IY22"/>
  <c r="IZ22"/>
  <c r="JA22"/>
  <c r="JB22"/>
  <c r="JD22"/>
  <c r="JE22"/>
  <c r="JF22"/>
  <c r="JG22"/>
  <c r="JH22"/>
  <c r="JI22"/>
  <c r="JJ22"/>
  <c r="JK22"/>
  <c r="JL22"/>
  <c r="JM22"/>
  <c r="JN22"/>
  <c r="JO22"/>
  <c r="IQ22"/>
  <c r="IR13"/>
  <c r="IS13"/>
  <c r="IT13"/>
  <c r="IU13"/>
  <c r="IV13"/>
  <c r="IW13"/>
  <c r="IX13"/>
  <c r="IY13"/>
  <c r="IZ13"/>
  <c r="JA13"/>
  <c r="JB13"/>
  <c r="JD13"/>
  <c r="JD23" s="1"/>
  <c r="JE13"/>
  <c r="JF13"/>
  <c r="JG13"/>
  <c r="JH13"/>
  <c r="JI13"/>
  <c r="JJ13"/>
  <c r="JK13"/>
  <c r="JL13"/>
  <c r="JM13"/>
  <c r="JN13"/>
  <c r="JN23" s="1"/>
  <c r="JO13"/>
  <c r="IQ13"/>
  <c r="JA30" i="5"/>
  <c r="IX81" i="4"/>
  <c r="IX50"/>
  <c r="JO48" i="8"/>
  <c r="JN48"/>
  <c r="JM48"/>
  <c r="JL48"/>
  <c r="JK48"/>
  <c r="JJ48"/>
  <c r="JI48"/>
  <c r="JH48"/>
  <c r="JG48"/>
  <c r="JF48"/>
  <c r="JE48"/>
  <c r="JD48"/>
  <c r="JP47"/>
  <c r="JP46"/>
  <c r="JP45"/>
  <c r="JP44"/>
  <c r="JP43"/>
  <c r="JP42"/>
  <c r="JO41"/>
  <c r="JN41"/>
  <c r="JM41"/>
  <c r="JL41"/>
  <c r="JK41"/>
  <c r="JJ41"/>
  <c r="JI41"/>
  <c r="JH41"/>
  <c r="JG41"/>
  <c r="JF41"/>
  <c r="JE41"/>
  <c r="JD41"/>
  <c r="JP40"/>
  <c r="JP39"/>
  <c r="JP38"/>
  <c r="JP37"/>
  <c r="JP36"/>
  <c r="JP35"/>
  <c r="JO33"/>
  <c r="JN33"/>
  <c r="JM33"/>
  <c r="JL33"/>
  <c r="JK33"/>
  <c r="JJ33"/>
  <c r="JI33"/>
  <c r="JH33"/>
  <c r="JG33"/>
  <c r="JF33"/>
  <c r="JE33"/>
  <c r="JD33"/>
  <c r="JP32"/>
  <c r="JP31"/>
  <c r="JP30"/>
  <c r="JP29"/>
  <c r="JP28"/>
  <c r="JP27"/>
  <c r="JO26"/>
  <c r="JO34" s="1"/>
  <c r="JN26"/>
  <c r="JN34" s="1"/>
  <c r="JM26"/>
  <c r="JL26"/>
  <c r="JL34" s="1"/>
  <c r="JK26"/>
  <c r="JK34" s="1"/>
  <c r="JJ26"/>
  <c r="JI26"/>
  <c r="JH26"/>
  <c r="JG26"/>
  <c r="JF26"/>
  <c r="JF34" s="1"/>
  <c r="JE26"/>
  <c r="JE34" s="1"/>
  <c r="JD26"/>
  <c r="JP25"/>
  <c r="JP24"/>
  <c r="JP23"/>
  <c r="JP22"/>
  <c r="JP21"/>
  <c r="JP20"/>
  <c r="JO18"/>
  <c r="JN18"/>
  <c r="JM18"/>
  <c r="JL18"/>
  <c r="JK18"/>
  <c r="JJ18"/>
  <c r="JI18"/>
  <c r="JH18"/>
  <c r="JG18"/>
  <c r="JF18"/>
  <c r="JE18"/>
  <c r="JD18"/>
  <c r="JP17"/>
  <c r="JP16"/>
  <c r="JP15"/>
  <c r="JP14"/>
  <c r="JP13"/>
  <c r="JP12"/>
  <c r="JO11"/>
  <c r="JO19" s="1"/>
  <c r="JN11"/>
  <c r="JN19" s="1"/>
  <c r="JM11"/>
  <c r="JM19" s="1"/>
  <c r="JL11"/>
  <c r="JL19" s="1"/>
  <c r="JK11"/>
  <c r="JK19" s="1"/>
  <c r="JJ11"/>
  <c r="JI11"/>
  <c r="JH11"/>
  <c r="JG11"/>
  <c r="JF11"/>
  <c r="JE11"/>
  <c r="JE19" s="1"/>
  <c r="JD11"/>
  <c r="JP10"/>
  <c r="JP9"/>
  <c r="JP8"/>
  <c r="JP7"/>
  <c r="JP5"/>
  <c r="JP59" i="6"/>
  <c r="JP57"/>
  <c r="JP56"/>
  <c r="JP55"/>
  <c r="JP54"/>
  <c r="JP53"/>
  <c r="JP52"/>
  <c r="JP50"/>
  <c r="JP48"/>
  <c r="JP47"/>
  <c r="JP46"/>
  <c r="JP45"/>
  <c r="JP44"/>
  <c r="JP43"/>
  <c r="JE42"/>
  <c r="JI42"/>
  <c r="JP40"/>
  <c r="JP38"/>
  <c r="JP37"/>
  <c r="JP36"/>
  <c r="JP35"/>
  <c r="JP34"/>
  <c r="JP33"/>
  <c r="JO42"/>
  <c r="JF42"/>
  <c r="JP31"/>
  <c r="JP29"/>
  <c r="JP28"/>
  <c r="JP27"/>
  <c r="JP26"/>
  <c r="JP25"/>
  <c r="JP24"/>
  <c r="JF23"/>
  <c r="JP21"/>
  <c r="JP19"/>
  <c r="JP18"/>
  <c r="JP17"/>
  <c r="JP16"/>
  <c r="JP15"/>
  <c r="JP14"/>
  <c r="JO23"/>
  <c r="JL23"/>
  <c r="JH23"/>
  <c r="JG23"/>
  <c r="JP12"/>
  <c r="JP10"/>
  <c r="JP9"/>
  <c r="JP8"/>
  <c r="JP7"/>
  <c r="JP6"/>
  <c r="JP5"/>
  <c r="JO42" i="5"/>
  <c r="JN42"/>
  <c r="JM42"/>
  <c r="JL42"/>
  <c r="JK42"/>
  <c r="JJ42"/>
  <c r="JI42"/>
  <c r="JH42"/>
  <c r="JG42"/>
  <c r="JF42"/>
  <c r="JE42"/>
  <c r="JD42"/>
  <c r="JP41"/>
  <c r="JP40"/>
  <c r="JP39"/>
  <c r="JP38"/>
  <c r="JP37"/>
  <c r="JO36"/>
  <c r="JN36"/>
  <c r="JM36"/>
  <c r="JL36"/>
  <c r="JK36"/>
  <c r="JJ36"/>
  <c r="JI36"/>
  <c r="JH36"/>
  <c r="JG36"/>
  <c r="JF36"/>
  <c r="JE36"/>
  <c r="JD36"/>
  <c r="JP35"/>
  <c r="JP34"/>
  <c r="JP33"/>
  <c r="JP32"/>
  <c r="JP31"/>
  <c r="JO29"/>
  <c r="JN29"/>
  <c r="JM29"/>
  <c r="JL29"/>
  <c r="JJ29"/>
  <c r="JI29"/>
  <c r="JH29"/>
  <c r="JG29"/>
  <c r="JF29"/>
  <c r="JE29"/>
  <c r="JD29"/>
  <c r="JP28"/>
  <c r="JP27"/>
  <c r="JP26"/>
  <c r="JP25"/>
  <c r="JP24"/>
  <c r="JO23"/>
  <c r="JN23"/>
  <c r="JN30" s="1"/>
  <c r="JM23"/>
  <c r="JM30" s="1"/>
  <c r="JL23"/>
  <c r="JL30" s="1"/>
  <c r="JK23"/>
  <c r="JJ23"/>
  <c r="JI23"/>
  <c r="JH23"/>
  <c r="JG23"/>
  <c r="JF23"/>
  <c r="JE23"/>
  <c r="JD23"/>
  <c r="JP22"/>
  <c r="JP21"/>
  <c r="JP20"/>
  <c r="JP19"/>
  <c r="JP18"/>
  <c r="JO16"/>
  <c r="JN16"/>
  <c r="JM16"/>
  <c r="JL16"/>
  <c r="JK16"/>
  <c r="JJ16"/>
  <c r="JI16"/>
  <c r="JH16"/>
  <c r="JG16"/>
  <c r="JG17" s="1"/>
  <c r="JF16"/>
  <c r="JE16"/>
  <c r="JD16"/>
  <c r="JP15"/>
  <c r="JP14"/>
  <c r="JP13"/>
  <c r="JP12"/>
  <c r="JP11"/>
  <c r="JO10"/>
  <c r="JN10"/>
  <c r="JM10"/>
  <c r="JL10"/>
  <c r="JK10"/>
  <c r="JJ10"/>
  <c r="JI10"/>
  <c r="JH10"/>
  <c r="JF10"/>
  <c r="JE10"/>
  <c r="JD10"/>
  <c r="JP9"/>
  <c r="JP8"/>
  <c r="JP7"/>
  <c r="JP6"/>
  <c r="JP5"/>
  <c r="IM17"/>
  <c r="IM16"/>
  <c r="JB48" i="8"/>
  <c r="JA48"/>
  <c r="IZ48"/>
  <c r="IY48"/>
  <c r="IX48"/>
  <c r="IW48"/>
  <c r="IV48"/>
  <c r="IU48"/>
  <c r="IT48"/>
  <c r="IS48"/>
  <c r="IR48"/>
  <c r="IQ48"/>
  <c r="JC47"/>
  <c r="JC46"/>
  <c r="JC45"/>
  <c r="JC44"/>
  <c r="JC43"/>
  <c r="JC42"/>
  <c r="JB41"/>
  <c r="JA41"/>
  <c r="IZ41"/>
  <c r="IY41"/>
  <c r="IX41"/>
  <c r="IW41"/>
  <c r="IV41"/>
  <c r="IU41"/>
  <c r="IT41"/>
  <c r="IS41"/>
  <c r="IR41"/>
  <c r="IQ41"/>
  <c r="JC40"/>
  <c r="JC39"/>
  <c r="JC38"/>
  <c r="JC37"/>
  <c r="JC36"/>
  <c r="JC35"/>
  <c r="JB33"/>
  <c r="JA33"/>
  <c r="IZ33"/>
  <c r="IY33"/>
  <c r="IX33"/>
  <c r="IW33"/>
  <c r="IV33"/>
  <c r="IU33"/>
  <c r="IT33"/>
  <c r="IS33"/>
  <c r="IR33"/>
  <c r="IQ33"/>
  <c r="JC32"/>
  <c r="JC31"/>
  <c r="JC30"/>
  <c r="JC29"/>
  <c r="JC28"/>
  <c r="JC27"/>
  <c r="JB26"/>
  <c r="JB34" s="1"/>
  <c r="JA26"/>
  <c r="IZ26"/>
  <c r="IY26"/>
  <c r="IY34" s="1"/>
  <c r="IX26"/>
  <c r="IX34" s="1"/>
  <c r="IW26"/>
  <c r="IV26"/>
  <c r="IU26"/>
  <c r="IU34" s="1"/>
  <c r="IT26"/>
  <c r="IT34" s="1"/>
  <c r="IS26"/>
  <c r="IR26"/>
  <c r="IQ26"/>
  <c r="IQ34" s="1"/>
  <c r="JC25"/>
  <c r="JC24"/>
  <c r="JC23"/>
  <c r="JC22"/>
  <c r="JC21"/>
  <c r="JC20"/>
  <c r="JB18"/>
  <c r="JA18"/>
  <c r="IZ18"/>
  <c r="IY18"/>
  <c r="IX18"/>
  <c r="IW18"/>
  <c r="IV18"/>
  <c r="IU18"/>
  <c r="IT18"/>
  <c r="IS18"/>
  <c r="IR18"/>
  <c r="IQ18"/>
  <c r="JC17"/>
  <c r="JC16"/>
  <c r="JC15"/>
  <c r="JC14"/>
  <c r="JC13"/>
  <c r="JC12"/>
  <c r="JB11"/>
  <c r="JA11"/>
  <c r="IZ11"/>
  <c r="IY11"/>
  <c r="IY19" s="1"/>
  <c r="IX11"/>
  <c r="IW11"/>
  <c r="IV11"/>
  <c r="IU11"/>
  <c r="IU19" s="1"/>
  <c r="IT11"/>
  <c r="IS11"/>
  <c r="IR11"/>
  <c r="IQ11"/>
  <c r="IQ19" s="1"/>
  <c r="JC10"/>
  <c r="JC9"/>
  <c r="JC8"/>
  <c r="JC7"/>
  <c r="JC6"/>
  <c r="JC5"/>
  <c r="JO96" i="4"/>
  <c r="JN96"/>
  <c r="JM96"/>
  <c r="JL96"/>
  <c r="JK96"/>
  <c r="JJ96"/>
  <c r="JI96"/>
  <c r="JH96"/>
  <c r="JG96"/>
  <c r="JF96"/>
  <c r="JE96"/>
  <c r="JD96"/>
  <c r="JP95"/>
  <c r="JP94"/>
  <c r="JP93"/>
  <c r="JP92"/>
  <c r="JP91"/>
  <c r="JP90"/>
  <c r="JP89"/>
  <c r="JP88"/>
  <c r="JP87"/>
  <c r="JP86"/>
  <c r="JP85"/>
  <c r="JP84"/>
  <c r="JP83"/>
  <c r="JP82"/>
  <c r="JO81"/>
  <c r="JN81"/>
  <c r="JM81"/>
  <c r="JL81"/>
  <c r="JK81"/>
  <c r="JJ81"/>
  <c r="JI81"/>
  <c r="JH81"/>
  <c r="JG81"/>
  <c r="JF81"/>
  <c r="JE81"/>
  <c r="JD81"/>
  <c r="JP80"/>
  <c r="JP79"/>
  <c r="JP78"/>
  <c r="JP77"/>
  <c r="JP76"/>
  <c r="JP75"/>
  <c r="JP74"/>
  <c r="JP73"/>
  <c r="JP72"/>
  <c r="JP71"/>
  <c r="JP70"/>
  <c r="JP69"/>
  <c r="JP68"/>
  <c r="JP67"/>
  <c r="JO65"/>
  <c r="JN65"/>
  <c r="JM65"/>
  <c r="JL65"/>
  <c r="JK65"/>
  <c r="JJ65"/>
  <c r="JI65"/>
  <c r="JH65"/>
  <c r="JG65"/>
  <c r="JF65"/>
  <c r="JE65"/>
  <c r="JD65"/>
  <c r="JP64"/>
  <c r="JP63"/>
  <c r="JP62"/>
  <c r="JP61"/>
  <c r="JP60"/>
  <c r="JP59"/>
  <c r="JP58"/>
  <c r="JP57"/>
  <c r="JP56"/>
  <c r="JP55"/>
  <c r="JP54"/>
  <c r="JP53"/>
  <c r="JP52"/>
  <c r="JP51"/>
  <c r="JO50"/>
  <c r="JO66" s="1"/>
  <c r="JN50"/>
  <c r="JN66" s="1"/>
  <c r="JM50"/>
  <c r="JM66" s="1"/>
  <c r="JL50"/>
  <c r="JL66" s="1"/>
  <c r="JK50"/>
  <c r="JK66" s="1"/>
  <c r="JJ50"/>
  <c r="JI50"/>
  <c r="JH50"/>
  <c r="JH66" s="1"/>
  <c r="JG50"/>
  <c r="JF50"/>
  <c r="JE50"/>
  <c r="JD50"/>
  <c r="JP49"/>
  <c r="JP48"/>
  <c r="JP47"/>
  <c r="JP46"/>
  <c r="JP45"/>
  <c r="JP44"/>
  <c r="JP43"/>
  <c r="JP42"/>
  <c r="JP41"/>
  <c r="JP40"/>
  <c r="JP39"/>
  <c r="JP38"/>
  <c r="JP37"/>
  <c r="JP36"/>
  <c r="JO34"/>
  <c r="JN34"/>
  <c r="JM34"/>
  <c r="JL34"/>
  <c r="JK34"/>
  <c r="JJ34"/>
  <c r="JI34"/>
  <c r="JH34"/>
  <c r="JG34"/>
  <c r="JF34"/>
  <c r="JE34"/>
  <c r="JD34"/>
  <c r="JP33"/>
  <c r="JP32"/>
  <c r="JP31"/>
  <c r="JP30"/>
  <c r="JP29"/>
  <c r="JP28"/>
  <c r="JP27"/>
  <c r="JP26"/>
  <c r="JP25"/>
  <c r="JP24"/>
  <c r="JP23"/>
  <c r="JP22"/>
  <c r="JP21"/>
  <c r="JP20"/>
  <c r="JO19"/>
  <c r="JO35" s="1"/>
  <c r="JN19"/>
  <c r="JN35" s="1"/>
  <c r="JM19"/>
  <c r="JM35" s="1"/>
  <c r="JL19"/>
  <c r="JL35" s="1"/>
  <c r="JK19"/>
  <c r="JK35" s="1"/>
  <c r="JJ19"/>
  <c r="JI19"/>
  <c r="JH19"/>
  <c r="JH35" s="1"/>
  <c r="JG19"/>
  <c r="JF19"/>
  <c r="JE19"/>
  <c r="JD19"/>
  <c r="JP18"/>
  <c r="JP17"/>
  <c r="JP16"/>
  <c r="JP15"/>
  <c r="JP14"/>
  <c r="JP13"/>
  <c r="JP12"/>
  <c r="JP11"/>
  <c r="JP10"/>
  <c r="JP9"/>
  <c r="JP8"/>
  <c r="JP7"/>
  <c r="JP6"/>
  <c r="JP5"/>
  <c r="IF50"/>
  <c r="ID81"/>
  <c r="KB102" i="3"/>
  <c r="KA102"/>
  <c r="JZ102"/>
  <c r="JY102"/>
  <c r="JX102"/>
  <c r="JW102"/>
  <c r="JV102"/>
  <c r="JU102"/>
  <c r="JT102"/>
  <c r="JS102"/>
  <c r="JR102"/>
  <c r="JQ102"/>
  <c r="KC101"/>
  <c r="KC100"/>
  <c r="KC99"/>
  <c r="KC98"/>
  <c r="KC97"/>
  <c r="KC96"/>
  <c r="KC95"/>
  <c r="KC94"/>
  <c r="KC93"/>
  <c r="KC92"/>
  <c r="KC91"/>
  <c r="KC90"/>
  <c r="KC89"/>
  <c r="KC88"/>
  <c r="KC87"/>
  <c r="KB86"/>
  <c r="KA86"/>
  <c r="JZ86"/>
  <c r="JY86"/>
  <c r="JX86"/>
  <c r="JW86"/>
  <c r="JV86"/>
  <c r="JU86"/>
  <c r="JT86"/>
  <c r="JS86"/>
  <c r="JR86"/>
  <c r="JQ86"/>
  <c r="KC85"/>
  <c r="KC84"/>
  <c r="KC83"/>
  <c r="KC82"/>
  <c r="KC81"/>
  <c r="KC80"/>
  <c r="KC79"/>
  <c r="KC78"/>
  <c r="KC77"/>
  <c r="KC76"/>
  <c r="KC75"/>
  <c r="KC74"/>
  <c r="KC73"/>
  <c r="KC72"/>
  <c r="KC71"/>
  <c r="KB69"/>
  <c r="KA69"/>
  <c r="JZ69"/>
  <c r="JY69"/>
  <c r="JX69"/>
  <c r="JW69"/>
  <c r="JV69"/>
  <c r="JU69"/>
  <c r="JT69"/>
  <c r="JS69"/>
  <c r="JR69"/>
  <c r="JQ69"/>
  <c r="KC68"/>
  <c r="KC67"/>
  <c r="KC66"/>
  <c r="KC65"/>
  <c r="KC64"/>
  <c r="KC63"/>
  <c r="KC62"/>
  <c r="KC61"/>
  <c r="KC60"/>
  <c r="KC59"/>
  <c r="KC58"/>
  <c r="KC57"/>
  <c r="KC56"/>
  <c r="KC55"/>
  <c r="KC54"/>
  <c r="KB53"/>
  <c r="KA53"/>
  <c r="JZ53"/>
  <c r="JY53"/>
  <c r="JX53"/>
  <c r="JW53"/>
  <c r="JV53"/>
  <c r="JU53"/>
  <c r="JT53"/>
  <c r="JS53"/>
  <c r="JR53"/>
  <c r="JQ53"/>
  <c r="KC52"/>
  <c r="KC51"/>
  <c r="KC50"/>
  <c r="KC49"/>
  <c r="KC48"/>
  <c r="KC47"/>
  <c r="KC46"/>
  <c r="KC45"/>
  <c r="KC44"/>
  <c r="KC43"/>
  <c r="KC42"/>
  <c r="KC41"/>
  <c r="KC40"/>
  <c r="KC39"/>
  <c r="KC38"/>
  <c r="KB36"/>
  <c r="KA36"/>
  <c r="JZ36"/>
  <c r="JY36"/>
  <c r="JX36"/>
  <c r="JW36"/>
  <c r="JV36"/>
  <c r="JU36"/>
  <c r="JT36"/>
  <c r="JS36"/>
  <c r="JR36"/>
  <c r="JQ36"/>
  <c r="KC35"/>
  <c r="KC34"/>
  <c r="KC33"/>
  <c r="KC32"/>
  <c r="KC31"/>
  <c r="KC30"/>
  <c r="KC29"/>
  <c r="KC28"/>
  <c r="KC27"/>
  <c r="KC26"/>
  <c r="KC25"/>
  <c r="KC24"/>
  <c r="KC23"/>
  <c r="KC22"/>
  <c r="KC21"/>
  <c r="KB20"/>
  <c r="KA20"/>
  <c r="JZ20"/>
  <c r="JY20"/>
  <c r="JX20"/>
  <c r="JW20"/>
  <c r="JV20"/>
  <c r="JU20"/>
  <c r="JT20"/>
  <c r="JS20"/>
  <c r="JR20"/>
  <c r="JQ20"/>
  <c r="KC19"/>
  <c r="KC18"/>
  <c r="KC17"/>
  <c r="KC16"/>
  <c r="KC15"/>
  <c r="KC14"/>
  <c r="KC13"/>
  <c r="KC12"/>
  <c r="KC11"/>
  <c r="KC10"/>
  <c r="KC9"/>
  <c r="KC8"/>
  <c r="KC7"/>
  <c r="KC6"/>
  <c r="KC5"/>
  <c r="JO102"/>
  <c r="JN102"/>
  <c r="JM102"/>
  <c r="JL102"/>
  <c r="JK102"/>
  <c r="JJ102"/>
  <c r="JI102"/>
  <c r="JH102"/>
  <c r="JG102"/>
  <c r="JF102"/>
  <c r="JE102"/>
  <c r="JD102"/>
  <c r="JP101"/>
  <c r="JP100"/>
  <c r="JP99"/>
  <c r="JP98"/>
  <c r="JP97"/>
  <c r="JP96"/>
  <c r="JP95"/>
  <c r="JP94"/>
  <c r="JP93"/>
  <c r="JP92"/>
  <c r="JP91"/>
  <c r="JP90"/>
  <c r="JP89"/>
  <c r="JP88"/>
  <c r="JP87"/>
  <c r="JO86"/>
  <c r="JN86"/>
  <c r="JM86"/>
  <c r="JL86"/>
  <c r="JK86"/>
  <c r="JJ86"/>
  <c r="JI86"/>
  <c r="JH86"/>
  <c r="JG86"/>
  <c r="JF86"/>
  <c r="JE86"/>
  <c r="JD86"/>
  <c r="JP85"/>
  <c r="JP84"/>
  <c r="JP83"/>
  <c r="JP82"/>
  <c r="JP81"/>
  <c r="JP80"/>
  <c r="JP79"/>
  <c r="JP78"/>
  <c r="JP77"/>
  <c r="JP76"/>
  <c r="JP75"/>
  <c r="JP74"/>
  <c r="JP73"/>
  <c r="JP72"/>
  <c r="JP71"/>
  <c r="JO69"/>
  <c r="JN69"/>
  <c r="JM69"/>
  <c r="JL69"/>
  <c r="JK69"/>
  <c r="JJ69"/>
  <c r="JI69"/>
  <c r="JH69"/>
  <c r="JG69"/>
  <c r="JF69"/>
  <c r="JE69"/>
  <c r="JD69"/>
  <c r="JP68"/>
  <c r="JP67"/>
  <c r="JP66"/>
  <c r="JP65"/>
  <c r="JP64"/>
  <c r="JP63"/>
  <c r="JP62"/>
  <c r="JP61"/>
  <c r="JP60"/>
  <c r="JP59"/>
  <c r="JP58"/>
  <c r="JP57"/>
  <c r="JP56"/>
  <c r="JP55"/>
  <c r="JP54"/>
  <c r="JO53"/>
  <c r="JN53"/>
  <c r="JM53"/>
  <c r="JL53"/>
  <c r="JK53"/>
  <c r="JJ53"/>
  <c r="JI53"/>
  <c r="JH53"/>
  <c r="JG53"/>
  <c r="JF53"/>
  <c r="JE53"/>
  <c r="JD53"/>
  <c r="JP52"/>
  <c r="JP51"/>
  <c r="JP50"/>
  <c r="JP49"/>
  <c r="JP48"/>
  <c r="JP47"/>
  <c r="JP46"/>
  <c r="JP45"/>
  <c r="JP44"/>
  <c r="JP43"/>
  <c r="JP42"/>
  <c r="JP41"/>
  <c r="JP40"/>
  <c r="JP39"/>
  <c r="JP38"/>
  <c r="JO36"/>
  <c r="JN36"/>
  <c r="JM36"/>
  <c r="JL36"/>
  <c r="JK36"/>
  <c r="JI36"/>
  <c r="JH36"/>
  <c r="JF36"/>
  <c r="JE36"/>
  <c r="JD36"/>
  <c r="JP35"/>
  <c r="JP34"/>
  <c r="JP33"/>
  <c r="JP32"/>
  <c r="JP31"/>
  <c r="JP30"/>
  <c r="JP29"/>
  <c r="JP28"/>
  <c r="JP27"/>
  <c r="JP26"/>
  <c r="JP25"/>
  <c r="JP24"/>
  <c r="JP23"/>
  <c r="JP22"/>
  <c r="JP21"/>
  <c r="JO20"/>
  <c r="JO37" s="1"/>
  <c r="JN20"/>
  <c r="JN37" s="1"/>
  <c r="JM20"/>
  <c r="JM37" s="1"/>
  <c r="JL20"/>
  <c r="JL37" s="1"/>
  <c r="JK20"/>
  <c r="JK37" s="1"/>
  <c r="JJ20"/>
  <c r="JI20"/>
  <c r="JH20"/>
  <c r="JG20"/>
  <c r="JF20"/>
  <c r="JE20"/>
  <c r="JD20"/>
  <c r="JP19"/>
  <c r="JP18"/>
  <c r="JP17"/>
  <c r="JP16"/>
  <c r="JP15"/>
  <c r="JP14"/>
  <c r="JP13"/>
  <c r="JP12"/>
  <c r="JP11"/>
  <c r="JP10"/>
  <c r="JP9"/>
  <c r="JP8"/>
  <c r="JP7"/>
  <c r="JP6"/>
  <c r="JP5"/>
  <c r="ID20"/>
  <c r="JO24" i="2"/>
  <c r="JN24"/>
  <c r="JM24"/>
  <c r="JL24"/>
  <c r="JK24"/>
  <c r="JJ24"/>
  <c r="JI24"/>
  <c r="JH24"/>
  <c r="JG24"/>
  <c r="JF24"/>
  <c r="JE24"/>
  <c r="JD24"/>
  <c r="JP23"/>
  <c r="JP22"/>
  <c r="JO21"/>
  <c r="JN21"/>
  <c r="JM21"/>
  <c r="JL21"/>
  <c r="JK21"/>
  <c r="JJ21"/>
  <c r="JI21"/>
  <c r="JH21"/>
  <c r="JG21"/>
  <c r="JF21"/>
  <c r="JE21"/>
  <c r="JD21"/>
  <c r="JP20"/>
  <c r="JP19"/>
  <c r="JO17"/>
  <c r="JN17"/>
  <c r="JM17"/>
  <c r="JL17"/>
  <c r="JK17"/>
  <c r="JJ17"/>
  <c r="JI17"/>
  <c r="JH17"/>
  <c r="JG17"/>
  <c r="JF17"/>
  <c r="JE17"/>
  <c r="JD17"/>
  <c r="JP16"/>
  <c r="JP15"/>
  <c r="JO14"/>
  <c r="JO18" s="1"/>
  <c r="JN14"/>
  <c r="JN18" s="1"/>
  <c r="JM14"/>
  <c r="JL14"/>
  <c r="JL18" s="1"/>
  <c r="JK14"/>
  <c r="JK18" s="1"/>
  <c r="JJ14"/>
  <c r="JI14"/>
  <c r="JH14"/>
  <c r="JG14"/>
  <c r="JF14"/>
  <c r="JE14"/>
  <c r="JD14"/>
  <c r="JD18" s="1"/>
  <c r="JP13"/>
  <c r="JP12"/>
  <c r="JO10"/>
  <c r="JN10"/>
  <c r="JM10"/>
  <c r="JL10"/>
  <c r="JK10"/>
  <c r="JJ10"/>
  <c r="JI10"/>
  <c r="JH10"/>
  <c r="JG10"/>
  <c r="JF10"/>
  <c r="JE10"/>
  <c r="JD10"/>
  <c r="JP9"/>
  <c r="JP8"/>
  <c r="JO7"/>
  <c r="JO11" s="1"/>
  <c r="JN7"/>
  <c r="JN11" s="1"/>
  <c r="JM7"/>
  <c r="JL7"/>
  <c r="JL11" s="1"/>
  <c r="JK7"/>
  <c r="JK11" s="1"/>
  <c r="JJ7"/>
  <c r="JI7"/>
  <c r="JH7"/>
  <c r="JG7"/>
  <c r="JF7"/>
  <c r="JE7"/>
  <c r="JD7"/>
  <c r="JP6"/>
  <c r="JP5"/>
  <c r="IH7"/>
  <c r="IO48" i="8"/>
  <c r="IN48"/>
  <c r="IM48"/>
  <c r="IL48"/>
  <c r="IK48"/>
  <c r="IJ48"/>
  <c r="II48"/>
  <c r="IH48"/>
  <c r="IG48"/>
  <c r="IF48"/>
  <c r="IE48"/>
  <c r="ID48"/>
  <c r="IB48"/>
  <c r="IA48"/>
  <c r="HZ48"/>
  <c r="HY48"/>
  <c r="HX48"/>
  <c r="HW48"/>
  <c r="HV48"/>
  <c r="HU48"/>
  <c r="HT48"/>
  <c r="HS48"/>
  <c r="HR48"/>
  <c r="HQ48"/>
  <c r="HO48"/>
  <c r="HN48"/>
  <c r="HM48"/>
  <c r="HL48"/>
  <c r="HK48"/>
  <c r="HJ48"/>
  <c r="HI48"/>
  <c r="HH48"/>
  <c r="HG48"/>
  <c r="HF48"/>
  <c r="HE48"/>
  <c r="HD48"/>
  <c r="HB48"/>
  <c r="HA48"/>
  <c r="GZ48"/>
  <c r="GY48"/>
  <c r="GX48"/>
  <c r="GW48"/>
  <c r="GV48"/>
  <c r="GU48"/>
  <c r="GT48"/>
  <c r="GS48"/>
  <c r="GR48"/>
  <c r="GQ48"/>
  <c r="GO48"/>
  <c r="GN48"/>
  <c r="GM48"/>
  <c r="GL48"/>
  <c r="GK48"/>
  <c r="GJ48"/>
  <c r="GI48"/>
  <c r="GH48"/>
  <c r="GG48"/>
  <c r="GF48"/>
  <c r="GE48"/>
  <c r="GD48"/>
  <c r="GB48"/>
  <c r="GA48"/>
  <c r="FZ48"/>
  <c r="FY48"/>
  <c r="FX48"/>
  <c r="FW48"/>
  <c r="FV48"/>
  <c r="FU48"/>
  <c r="FT48"/>
  <c r="FS48"/>
  <c r="FR48"/>
  <c r="FQ48"/>
  <c r="FO48"/>
  <c r="FN48"/>
  <c r="FM48"/>
  <c r="FL48"/>
  <c r="FK48"/>
  <c r="FJ48"/>
  <c r="FI48"/>
  <c r="FH48"/>
  <c r="FG48"/>
  <c r="FF48"/>
  <c r="FE48"/>
  <c r="FD48"/>
  <c r="FB48"/>
  <c r="FA48"/>
  <c r="EZ48"/>
  <c r="EY48"/>
  <c r="EX48"/>
  <c r="EW48"/>
  <c r="EV48"/>
  <c r="EU48"/>
  <c r="ET48"/>
  <c r="ES48"/>
  <c r="ER48"/>
  <c r="EQ48"/>
  <c r="EO48"/>
  <c r="EN48"/>
  <c r="EM48"/>
  <c r="EL48"/>
  <c r="EK48"/>
  <c r="EJ48"/>
  <c r="EI48"/>
  <c r="EH48"/>
  <c r="EG48"/>
  <c r="EF48"/>
  <c r="EE48"/>
  <c r="ED48"/>
  <c r="EB48"/>
  <c r="EA48"/>
  <c r="DZ48"/>
  <c r="DY48"/>
  <c r="DX48"/>
  <c r="DW48"/>
  <c r="DV48"/>
  <c r="DU48"/>
  <c r="DT48"/>
  <c r="DS48"/>
  <c r="DR48"/>
  <c r="DQ48"/>
  <c r="DO48"/>
  <c r="DN48"/>
  <c r="DM48"/>
  <c r="DL48"/>
  <c r="DK48"/>
  <c r="DJ48"/>
  <c r="DI48"/>
  <c r="DH48"/>
  <c r="DG48"/>
  <c r="DF48"/>
  <c r="DE48"/>
  <c r="DD48"/>
  <c r="DB48"/>
  <c r="DA48"/>
  <c r="CZ48"/>
  <c r="CY48"/>
  <c r="CX48"/>
  <c r="CW48"/>
  <c r="CV48"/>
  <c r="CU48"/>
  <c r="CT48"/>
  <c r="CS48"/>
  <c r="CR48"/>
  <c r="CQ48"/>
  <c r="CO48"/>
  <c r="CN48"/>
  <c r="CM48"/>
  <c r="CL48"/>
  <c r="CK48"/>
  <c r="CJ48"/>
  <c r="CI48"/>
  <c r="CH48"/>
  <c r="CG48"/>
  <c r="CF48"/>
  <c r="CE48"/>
  <c r="CD48"/>
  <c r="CB48"/>
  <c r="CA48"/>
  <c r="BZ48"/>
  <c r="BY48"/>
  <c r="BX48"/>
  <c r="BW48"/>
  <c r="BV48"/>
  <c r="BU48"/>
  <c r="BT48"/>
  <c r="BS48"/>
  <c r="BR48"/>
  <c r="BQ48"/>
  <c r="BO48"/>
  <c r="BN48"/>
  <c r="BM48"/>
  <c r="BL48"/>
  <c r="BK48"/>
  <c r="BJ48"/>
  <c r="BI48"/>
  <c r="BH48"/>
  <c r="BG48"/>
  <c r="BF48"/>
  <c r="BE48"/>
  <c r="BD48"/>
  <c r="BB48"/>
  <c r="BA48"/>
  <c r="AZ48"/>
  <c r="AY48"/>
  <c r="AX48"/>
  <c r="AW48"/>
  <c r="AV48"/>
  <c r="AU48"/>
  <c r="AT48"/>
  <c r="AS48"/>
  <c r="AR48"/>
  <c r="AQ48"/>
  <c r="AO48"/>
  <c r="AN48"/>
  <c r="AM48"/>
  <c r="AL48"/>
  <c r="AK48"/>
  <c r="AJ48"/>
  <c r="AI48"/>
  <c r="AH48"/>
  <c r="AG48"/>
  <c r="AF48"/>
  <c r="AE48"/>
  <c r="AD48"/>
  <c r="AB48"/>
  <c r="AA48"/>
  <c r="Z48"/>
  <c r="Y48"/>
  <c r="X48"/>
  <c r="W48"/>
  <c r="V48"/>
  <c r="U48"/>
  <c r="T48"/>
  <c r="S48"/>
  <c r="R48"/>
  <c r="Q48"/>
  <c r="O48"/>
  <c r="N48"/>
  <c r="M48"/>
  <c r="L48"/>
  <c r="K48"/>
  <c r="J48"/>
  <c r="I48"/>
  <c r="H48"/>
  <c r="G48"/>
  <c r="F48"/>
  <c r="E48"/>
  <c r="D48"/>
  <c r="P48" s="1"/>
  <c r="IP47"/>
  <c r="IC47"/>
  <c r="HP47"/>
  <c r="HC47"/>
  <c r="GP47"/>
  <c r="GC47"/>
  <c r="FP47"/>
  <c r="FC47"/>
  <c r="EP47"/>
  <c r="EC47"/>
  <c r="DP47"/>
  <c r="DC47"/>
  <c r="CP47"/>
  <c r="CC47"/>
  <c r="BP47"/>
  <c r="BC47"/>
  <c r="AP47"/>
  <c r="AC47"/>
  <c r="P47"/>
  <c r="IP46"/>
  <c r="IC46"/>
  <c r="HP46"/>
  <c r="HC46"/>
  <c r="GP46"/>
  <c r="GC46"/>
  <c r="FP46"/>
  <c r="FC46"/>
  <c r="EP46"/>
  <c r="EC46"/>
  <c r="DP46"/>
  <c r="DC46"/>
  <c r="CP46"/>
  <c r="CC46"/>
  <c r="BP46"/>
  <c r="BC46"/>
  <c r="AP46"/>
  <c r="AC46"/>
  <c r="P46"/>
  <c r="IP45"/>
  <c r="IC45"/>
  <c r="HP45"/>
  <c r="HC45"/>
  <c r="GP45"/>
  <c r="GC45"/>
  <c r="FP45"/>
  <c r="FC45"/>
  <c r="EP45"/>
  <c r="EC45"/>
  <c r="DP45"/>
  <c r="DC45"/>
  <c r="CP45"/>
  <c r="CC45"/>
  <c r="BP45"/>
  <c r="BC45"/>
  <c r="AP45"/>
  <c r="AC45"/>
  <c r="P45"/>
  <c r="IP44"/>
  <c r="IC44"/>
  <c r="HP44"/>
  <c r="HC44"/>
  <c r="GP44"/>
  <c r="GC44"/>
  <c r="FP44"/>
  <c r="FC44"/>
  <c r="EP44"/>
  <c r="EC44"/>
  <c r="DP44"/>
  <c r="DC44"/>
  <c r="CP44"/>
  <c r="CC44"/>
  <c r="BP44"/>
  <c r="BC44"/>
  <c r="AP44"/>
  <c r="AC44"/>
  <c r="P44"/>
  <c r="IP43"/>
  <c r="IC43"/>
  <c r="HP43"/>
  <c r="HC43"/>
  <c r="GP43"/>
  <c r="GC43"/>
  <c r="FP43"/>
  <c r="FC43"/>
  <c r="EP43"/>
  <c r="EC43"/>
  <c r="DP43"/>
  <c r="DC43"/>
  <c r="CP43"/>
  <c r="CC43"/>
  <c r="BP43"/>
  <c r="BC43"/>
  <c r="AP43"/>
  <c r="AC43"/>
  <c r="P43"/>
  <c r="IP42"/>
  <c r="IC42"/>
  <c r="HP42"/>
  <c r="HC42"/>
  <c r="HC48" s="1"/>
  <c r="GP42"/>
  <c r="GP48" s="1"/>
  <c r="GC42"/>
  <c r="GC48" s="1"/>
  <c r="FP42"/>
  <c r="FC42"/>
  <c r="FC48" s="1"/>
  <c r="EP42"/>
  <c r="EP48" s="1"/>
  <c r="EC42"/>
  <c r="EC48" s="1"/>
  <c r="DP42"/>
  <c r="DC42"/>
  <c r="DC48" s="1"/>
  <c r="CP42"/>
  <c r="CP48" s="1"/>
  <c r="CC42"/>
  <c r="CC48" s="1"/>
  <c r="BP42"/>
  <c r="BC42"/>
  <c r="BC48" s="1"/>
  <c r="AP42"/>
  <c r="AP48" s="1"/>
  <c r="AC42"/>
  <c r="P42"/>
  <c r="IO41"/>
  <c r="IN41"/>
  <c r="IM41"/>
  <c r="IL41"/>
  <c r="IK41"/>
  <c r="IJ41"/>
  <c r="II41"/>
  <c r="IH41"/>
  <c r="IG41"/>
  <c r="IF41"/>
  <c r="IE41"/>
  <c r="ID41"/>
  <c r="IB41"/>
  <c r="IA41"/>
  <c r="HZ41"/>
  <c r="HY41"/>
  <c r="HX41"/>
  <c r="HW41"/>
  <c r="HV41"/>
  <c r="HU41"/>
  <c r="HT41"/>
  <c r="HS41"/>
  <c r="HR41"/>
  <c r="HQ41"/>
  <c r="HO41"/>
  <c r="HN41"/>
  <c r="HM41"/>
  <c r="HL41"/>
  <c r="HK41"/>
  <c r="HJ41"/>
  <c r="HI41"/>
  <c r="HH41"/>
  <c r="HG41"/>
  <c r="HF41"/>
  <c r="HE41"/>
  <c r="HD41"/>
  <c r="HB41"/>
  <c r="HA41"/>
  <c r="GZ41"/>
  <c r="GY41"/>
  <c r="GX41"/>
  <c r="GW41"/>
  <c r="GV41"/>
  <c r="GU41"/>
  <c r="GT41"/>
  <c r="GS41"/>
  <c r="GR41"/>
  <c r="GQ41"/>
  <c r="GO41"/>
  <c r="GN41"/>
  <c r="GM41"/>
  <c r="GL41"/>
  <c r="GK41"/>
  <c r="GJ41"/>
  <c r="GI41"/>
  <c r="GH41"/>
  <c r="GG41"/>
  <c r="GF41"/>
  <c r="GE41"/>
  <c r="GD41"/>
  <c r="GB41"/>
  <c r="GA41"/>
  <c r="FZ41"/>
  <c r="FY41"/>
  <c r="FX41"/>
  <c r="FW41"/>
  <c r="FV41"/>
  <c r="FU41"/>
  <c r="FT41"/>
  <c r="FS41"/>
  <c r="FR41"/>
  <c r="FQ41"/>
  <c r="FO41"/>
  <c r="FN41"/>
  <c r="FM41"/>
  <c r="FL41"/>
  <c r="FK41"/>
  <c r="FJ41"/>
  <c r="FI41"/>
  <c r="FH41"/>
  <c r="FG41"/>
  <c r="FF41"/>
  <c r="FE41"/>
  <c r="FD41"/>
  <c r="FB41"/>
  <c r="FA41"/>
  <c r="EZ41"/>
  <c r="EY41"/>
  <c r="EX41"/>
  <c r="EW41"/>
  <c r="EV41"/>
  <c r="EU41"/>
  <c r="ET41"/>
  <c r="ES41"/>
  <c r="ER41"/>
  <c r="EQ41"/>
  <c r="EO41"/>
  <c r="EN41"/>
  <c r="EM41"/>
  <c r="EL41"/>
  <c r="EK41"/>
  <c r="EJ41"/>
  <c r="EI41"/>
  <c r="EH41"/>
  <c r="EG41"/>
  <c r="EF41"/>
  <c r="EE41"/>
  <c r="ED41"/>
  <c r="EB41"/>
  <c r="EA41"/>
  <c r="DZ41"/>
  <c r="DY41"/>
  <c r="DX41"/>
  <c r="DW41"/>
  <c r="DV41"/>
  <c r="DU41"/>
  <c r="DT41"/>
  <c r="DS41"/>
  <c r="DR41"/>
  <c r="DQ41"/>
  <c r="DO41"/>
  <c r="DN41"/>
  <c r="DM41"/>
  <c r="DL41"/>
  <c r="DK41"/>
  <c r="DJ41"/>
  <c r="DI41"/>
  <c r="DH41"/>
  <c r="DG41"/>
  <c r="DF41"/>
  <c r="DE41"/>
  <c r="DD41"/>
  <c r="DB41"/>
  <c r="DA41"/>
  <c r="CZ41"/>
  <c r="CY41"/>
  <c r="CX41"/>
  <c r="CW41"/>
  <c r="CV41"/>
  <c r="CU41"/>
  <c r="CT41"/>
  <c r="CS41"/>
  <c r="CR41"/>
  <c r="CQ41"/>
  <c r="CO41"/>
  <c r="CN41"/>
  <c r="CM41"/>
  <c r="CL41"/>
  <c r="CK41"/>
  <c r="CJ41"/>
  <c r="CI41"/>
  <c r="CH41"/>
  <c r="CG41"/>
  <c r="CF41"/>
  <c r="CE41"/>
  <c r="CD41"/>
  <c r="CB41"/>
  <c r="CA41"/>
  <c r="BZ41"/>
  <c r="BY41"/>
  <c r="BX41"/>
  <c r="BW41"/>
  <c r="BV41"/>
  <c r="BU41"/>
  <c r="BT41"/>
  <c r="BS41"/>
  <c r="BR41"/>
  <c r="BQ41"/>
  <c r="BO41"/>
  <c r="BN41"/>
  <c r="BM41"/>
  <c r="BL41"/>
  <c r="BK41"/>
  <c r="BJ41"/>
  <c r="BI41"/>
  <c r="BH41"/>
  <c r="BG41"/>
  <c r="BF41"/>
  <c r="BE41"/>
  <c r="BD41"/>
  <c r="BB41"/>
  <c r="BA41"/>
  <c r="AZ41"/>
  <c r="AY41"/>
  <c r="AX41"/>
  <c r="AW41"/>
  <c r="AV41"/>
  <c r="AU41"/>
  <c r="AT41"/>
  <c r="AS41"/>
  <c r="AR41"/>
  <c r="AQ41"/>
  <c r="AO41"/>
  <c r="AN41"/>
  <c r="AM41"/>
  <c r="AL41"/>
  <c r="AK41"/>
  <c r="AJ41"/>
  <c r="AI41"/>
  <c r="AH41"/>
  <c r="AG41"/>
  <c r="AF41"/>
  <c r="AE41"/>
  <c r="AD41"/>
  <c r="AB41"/>
  <c r="AA41"/>
  <c r="Z41"/>
  <c r="Y41"/>
  <c r="X41"/>
  <c r="W41"/>
  <c r="V41"/>
  <c r="U41"/>
  <c r="T41"/>
  <c r="S41"/>
  <c r="R41"/>
  <c r="Q41"/>
  <c r="AC41" s="1"/>
  <c r="O41"/>
  <c r="N41"/>
  <c r="M41"/>
  <c r="L41"/>
  <c r="K41"/>
  <c r="J41"/>
  <c r="I41"/>
  <c r="H41"/>
  <c r="G41"/>
  <c r="F41"/>
  <c r="E41"/>
  <c r="D41"/>
  <c r="P41" s="1"/>
  <c r="IP40"/>
  <c r="IC40"/>
  <c r="HP40"/>
  <c r="HC40"/>
  <c r="GP40"/>
  <c r="GC40"/>
  <c r="FP40"/>
  <c r="FC40"/>
  <c r="EP40"/>
  <c r="EC40"/>
  <c r="DP40"/>
  <c r="DC40"/>
  <c r="CP40"/>
  <c r="CC40"/>
  <c r="BP40"/>
  <c r="BC40"/>
  <c r="AP40"/>
  <c r="AC40"/>
  <c r="P40"/>
  <c r="IP39"/>
  <c r="IC39"/>
  <c r="HP39"/>
  <c r="HC39"/>
  <c r="GP39"/>
  <c r="GC39"/>
  <c r="FP39"/>
  <c r="FC39"/>
  <c r="EP39"/>
  <c r="EC39"/>
  <c r="DP39"/>
  <c r="DC39"/>
  <c r="CP39"/>
  <c r="CC39"/>
  <c r="BP39"/>
  <c r="BC39"/>
  <c r="AP39"/>
  <c r="AC39"/>
  <c r="P39"/>
  <c r="IP38"/>
  <c r="IC38"/>
  <c r="HP38"/>
  <c r="HC38"/>
  <c r="GP38"/>
  <c r="GC38"/>
  <c r="FP38"/>
  <c r="FC38"/>
  <c r="EP38"/>
  <c r="EC38"/>
  <c r="DP38"/>
  <c r="DC38"/>
  <c r="CP38"/>
  <c r="CC38"/>
  <c r="BP38"/>
  <c r="BC38"/>
  <c r="AP38"/>
  <c r="AC38"/>
  <c r="P38"/>
  <c r="IP37"/>
  <c r="IC37"/>
  <c r="HP37"/>
  <c r="HC37"/>
  <c r="GP37"/>
  <c r="GC37"/>
  <c r="FP37"/>
  <c r="FC37"/>
  <c r="EP37"/>
  <c r="EC37"/>
  <c r="DP37"/>
  <c r="DC37"/>
  <c r="CP37"/>
  <c r="CC37"/>
  <c r="BP37"/>
  <c r="BC37"/>
  <c r="AP37"/>
  <c r="AC37"/>
  <c r="P37"/>
  <c r="IP36"/>
  <c r="IC36"/>
  <c r="HP36"/>
  <c r="HC36"/>
  <c r="GP36"/>
  <c r="GC36"/>
  <c r="FP36"/>
  <c r="FC36"/>
  <c r="EP36"/>
  <c r="EC36"/>
  <c r="DP36"/>
  <c r="DC36"/>
  <c r="CP36"/>
  <c r="CC36"/>
  <c r="BP36"/>
  <c r="BC36"/>
  <c r="AP36"/>
  <c r="AC36"/>
  <c r="P36"/>
  <c r="IP35"/>
  <c r="IP41" s="1"/>
  <c r="IC35"/>
  <c r="HP35"/>
  <c r="HP41" s="1"/>
  <c r="HC35"/>
  <c r="GP35"/>
  <c r="GP41" s="1"/>
  <c r="GC35"/>
  <c r="FP35"/>
  <c r="FP41" s="1"/>
  <c r="FC35"/>
  <c r="FC41" s="1"/>
  <c r="EP35"/>
  <c r="EP41" s="1"/>
  <c r="EC35"/>
  <c r="DP35"/>
  <c r="DP41" s="1"/>
  <c r="DC35"/>
  <c r="DC41" s="1"/>
  <c r="CP35"/>
  <c r="CP41" s="1"/>
  <c r="CC35"/>
  <c r="BP35"/>
  <c r="BP41" s="1"/>
  <c r="BC35"/>
  <c r="BC41" s="1"/>
  <c r="AP35"/>
  <c r="AP41" s="1"/>
  <c r="AC35"/>
  <c r="P35"/>
  <c r="IO33"/>
  <c r="IN33"/>
  <c r="IM33"/>
  <c r="IL33"/>
  <c r="IK33"/>
  <c r="IJ33"/>
  <c r="II33"/>
  <c r="IH33"/>
  <c r="IG33"/>
  <c r="IF33"/>
  <c r="IE33"/>
  <c r="ID33"/>
  <c r="IB33"/>
  <c r="IA33"/>
  <c r="HZ33"/>
  <c r="HY33"/>
  <c r="HX33"/>
  <c r="HW33"/>
  <c r="HV33"/>
  <c r="HU33"/>
  <c r="HT33"/>
  <c r="HS33"/>
  <c r="HR33"/>
  <c r="HQ33"/>
  <c r="HO33"/>
  <c r="HN33"/>
  <c r="HM33"/>
  <c r="HL33"/>
  <c r="HK33"/>
  <c r="HJ33"/>
  <c r="HI33"/>
  <c r="HH33"/>
  <c r="HG33"/>
  <c r="HF33"/>
  <c r="HE33"/>
  <c r="HD33"/>
  <c r="HB33"/>
  <c r="HA33"/>
  <c r="GZ33"/>
  <c r="GY33"/>
  <c r="GX33"/>
  <c r="GW33"/>
  <c r="GV33"/>
  <c r="GU33"/>
  <c r="GT33"/>
  <c r="GS33"/>
  <c r="GR33"/>
  <c r="GQ33"/>
  <c r="GO33"/>
  <c r="GN33"/>
  <c r="GM33"/>
  <c r="GL33"/>
  <c r="GK33"/>
  <c r="GJ33"/>
  <c r="GI33"/>
  <c r="GH33"/>
  <c r="GG33"/>
  <c r="GF33"/>
  <c r="GE33"/>
  <c r="GD33"/>
  <c r="GB33"/>
  <c r="GA33"/>
  <c r="FZ33"/>
  <c r="FY33"/>
  <c r="FX33"/>
  <c r="FW33"/>
  <c r="FV33"/>
  <c r="FU33"/>
  <c r="FT33"/>
  <c r="FS33"/>
  <c r="FR33"/>
  <c r="FQ33"/>
  <c r="FO33"/>
  <c r="FN33"/>
  <c r="FM33"/>
  <c r="FL33"/>
  <c r="FK33"/>
  <c r="FJ33"/>
  <c r="FI33"/>
  <c r="FH33"/>
  <c r="FG33"/>
  <c r="FF33"/>
  <c r="FE33"/>
  <c r="FD33"/>
  <c r="FB33"/>
  <c r="FA33"/>
  <c r="EZ33"/>
  <c r="EY33"/>
  <c r="EX33"/>
  <c r="EW33"/>
  <c r="EV33"/>
  <c r="EU33"/>
  <c r="ET33"/>
  <c r="ES33"/>
  <c r="ER33"/>
  <c r="EQ33"/>
  <c r="EO33"/>
  <c r="EN33"/>
  <c r="EM33"/>
  <c r="EL33"/>
  <c r="EK33"/>
  <c r="EJ33"/>
  <c r="EI33"/>
  <c r="EH33"/>
  <c r="EG33"/>
  <c r="EF33"/>
  <c r="EE33"/>
  <c r="ED33"/>
  <c r="DO33"/>
  <c r="DN33"/>
  <c r="DM33"/>
  <c r="DL33"/>
  <c r="DK33"/>
  <c r="DJ33"/>
  <c r="DI33"/>
  <c r="DH33"/>
  <c r="DG33"/>
  <c r="DF33"/>
  <c r="DE33"/>
  <c r="DD33"/>
  <c r="DB33"/>
  <c r="DA33"/>
  <c r="CZ33"/>
  <c r="CY33"/>
  <c r="CX33"/>
  <c r="CW33"/>
  <c r="CV33"/>
  <c r="CU33"/>
  <c r="CT33"/>
  <c r="CS33"/>
  <c r="CR33"/>
  <c r="CQ33"/>
  <c r="CO33"/>
  <c r="CN33"/>
  <c r="CM33"/>
  <c r="CL33"/>
  <c r="CK33"/>
  <c r="CJ33"/>
  <c r="CI33"/>
  <c r="CH33"/>
  <c r="CG33"/>
  <c r="CF33"/>
  <c r="CE33"/>
  <c r="CD33"/>
  <c r="CB33"/>
  <c r="CA33"/>
  <c r="BZ33"/>
  <c r="BY33"/>
  <c r="BX33"/>
  <c r="BW33"/>
  <c r="BV33"/>
  <c r="BU33"/>
  <c r="BT33"/>
  <c r="BS33"/>
  <c r="BR33"/>
  <c r="BQ33"/>
  <c r="BO33"/>
  <c r="BN33"/>
  <c r="BM33"/>
  <c r="BL33"/>
  <c r="BK33"/>
  <c r="BJ33"/>
  <c r="BI33"/>
  <c r="BH33"/>
  <c r="BG33"/>
  <c r="BF33"/>
  <c r="BE33"/>
  <c r="BD33"/>
  <c r="BB33"/>
  <c r="BA33"/>
  <c r="AZ33"/>
  <c r="AY33"/>
  <c r="AX33"/>
  <c r="AW33"/>
  <c r="AV33"/>
  <c r="AU33"/>
  <c r="AT33"/>
  <c r="AS33"/>
  <c r="AR33"/>
  <c r="AQ33"/>
  <c r="AO33"/>
  <c r="AN33"/>
  <c r="AM33"/>
  <c r="AL33"/>
  <c r="AK33"/>
  <c r="AJ33"/>
  <c r="AI33"/>
  <c r="AH33"/>
  <c r="AG33"/>
  <c r="AF33"/>
  <c r="AE33"/>
  <c r="AD33"/>
  <c r="AB33"/>
  <c r="AA33"/>
  <c r="Z33"/>
  <c r="Y33"/>
  <c r="X33"/>
  <c r="W33"/>
  <c r="V33"/>
  <c r="U33"/>
  <c r="T33"/>
  <c r="S33"/>
  <c r="R33"/>
  <c r="Q33"/>
  <c r="O33"/>
  <c r="N33"/>
  <c r="M33"/>
  <c r="L33"/>
  <c r="K33"/>
  <c r="J33"/>
  <c r="I33"/>
  <c r="H33"/>
  <c r="G33"/>
  <c r="F33"/>
  <c r="E33"/>
  <c r="D33"/>
  <c r="IP32"/>
  <c r="IC32"/>
  <c r="HP32"/>
  <c r="HC32"/>
  <c r="GP32"/>
  <c r="GC32"/>
  <c r="FP32"/>
  <c r="FC32"/>
  <c r="EP32"/>
  <c r="EB32"/>
  <c r="EA32"/>
  <c r="DZ32"/>
  <c r="DY32"/>
  <c r="DX32"/>
  <c r="DW32"/>
  <c r="DV32"/>
  <c r="DU32"/>
  <c r="DT32"/>
  <c r="DS32"/>
  <c r="DR32"/>
  <c r="DQ32"/>
  <c r="EC32" s="1"/>
  <c r="DP32"/>
  <c r="DC32"/>
  <c r="CP32"/>
  <c r="CC32"/>
  <c r="BP32"/>
  <c r="BC32"/>
  <c r="AP32"/>
  <c r="AC32"/>
  <c r="P32"/>
  <c r="IP31"/>
  <c r="IC31"/>
  <c r="HP31"/>
  <c r="HC31"/>
  <c r="GP31"/>
  <c r="GC31"/>
  <c r="FP31"/>
  <c r="FC31"/>
  <c r="EP31"/>
  <c r="EB31"/>
  <c r="EA31"/>
  <c r="DZ31"/>
  <c r="DY31"/>
  <c r="DX31"/>
  <c r="DW31"/>
  <c r="DV31"/>
  <c r="DU31"/>
  <c r="DT31"/>
  <c r="DS31"/>
  <c r="DR31"/>
  <c r="DQ31"/>
  <c r="EC31" s="1"/>
  <c r="DP31"/>
  <c r="DC31"/>
  <c r="CP31"/>
  <c r="CC31"/>
  <c r="BP31"/>
  <c r="BC31"/>
  <c r="AP31"/>
  <c r="AC31"/>
  <c r="P31"/>
  <c r="IP30"/>
  <c r="IC30"/>
  <c r="HP30"/>
  <c r="HC30"/>
  <c r="GP30"/>
  <c r="GC30"/>
  <c r="FP30"/>
  <c r="FC30"/>
  <c r="EP30"/>
  <c r="EB30"/>
  <c r="EA30"/>
  <c r="DZ30"/>
  <c r="DY30"/>
  <c r="DX30"/>
  <c r="DW30"/>
  <c r="DV30"/>
  <c r="DU30"/>
  <c r="DT30"/>
  <c r="DS30"/>
  <c r="DR30"/>
  <c r="DQ30"/>
  <c r="EC30" s="1"/>
  <c r="DP30"/>
  <c r="DC30"/>
  <c r="CP30"/>
  <c r="CC30"/>
  <c r="BP30"/>
  <c r="BC30"/>
  <c r="AP30"/>
  <c r="AC30"/>
  <c r="P30"/>
  <c r="IP29"/>
  <c r="IC29"/>
  <c r="HP29"/>
  <c r="HC29"/>
  <c r="GP29"/>
  <c r="GC29"/>
  <c r="FP29"/>
  <c r="FC29"/>
  <c r="EP29"/>
  <c r="EB29"/>
  <c r="EA29"/>
  <c r="DZ29"/>
  <c r="DY29"/>
  <c r="DX29"/>
  <c r="DW29"/>
  <c r="DV29"/>
  <c r="DU29"/>
  <c r="DT29"/>
  <c r="DS29"/>
  <c r="DR29"/>
  <c r="DQ29"/>
  <c r="DP29"/>
  <c r="DC29"/>
  <c r="CP29"/>
  <c r="CC29"/>
  <c r="BP29"/>
  <c r="BC29"/>
  <c r="AP29"/>
  <c r="AC29"/>
  <c r="P29"/>
  <c r="IP28"/>
  <c r="IC28"/>
  <c r="HP28"/>
  <c r="HC28"/>
  <c r="GP28"/>
  <c r="GC28"/>
  <c r="FP28"/>
  <c r="FC28"/>
  <c r="EP28"/>
  <c r="EB28"/>
  <c r="EA28"/>
  <c r="DZ28"/>
  <c r="DY28"/>
  <c r="DX28"/>
  <c r="DW28"/>
  <c r="DV28"/>
  <c r="DU28"/>
  <c r="DT28"/>
  <c r="DS28"/>
  <c r="DR28"/>
  <c r="DQ28"/>
  <c r="DP28"/>
  <c r="DC28"/>
  <c r="CP28"/>
  <c r="CC28"/>
  <c r="BP28"/>
  <c r="BC28"/>
  <c r="AP28"/>
  <c r="AC28"/>
  <c r="P28"/>
  <c r="IP27"/>
  <c r="IC27"/>
  <c r="HP27"/>
  <c r="HP33" s="1"/>
  <c r="HC27"/>
  <c r="HC33" s="1"/>
  <c r="GP27"/>
  <c r="GP33" s="1"/>
  <c r="GC27"/>
  <c r="FP27"/>
  <c r="FP33" s="1"/>
  <c r="FC27"/>
  <c r="FC33" s="1"/>
  <c r="EP27"/>
  <c r="EP33" s="1"/>
  <c r="EB27"/>
  <c r="EB33" s="1"/>
  <c r="EA27"/>
  <c r="EA33" s="1"/>
  <c r="DZ27"/>
  <c r="DZ33" s="1"/>
  <c r="DY27"/>
  <c r="DX27"/>
  <c r="DX33" s="1"/>
  <c r="DW27"/>
  <c r="DW33" s="1"/>
  <c r="DV27"/>
  <c r="DV33" s="1"/>
  <c r="DU27"/>
  <c r="DT27"/>
  <c r="DT33" s="1"/>
  <c r="DS27"/>
  <c r="DS33" s="1"/>
  <c r="DR27"/>
  <c r="DR33" s="1"/>
  <c r="DQ27"/>
  <c r="DP27"/>
  <c r="DP33" s="1"/>
  <c r="DC27"/>
  <c r="DC33" s="1"/>
  <c r="CP27"/>
  <c r="CP33" s="1"/>
  <c r="CC27"/>
  <c r="BP27"/>
  <c r="BP33" s="1"/>
  <c r="BC27"/>
  <c r="BC33" s="1"/>
  <c r="AP27"/>
  <c r="AP33" s="1"/>
  <c r="AC27"/>
  <c r="P27"/>
  <c r="P33" s="1"/>
  <c r="IO26"/>
  <c r="IO34" s="1"/>
  <c r="IN26"/>
  <c r="IN34" s="1"/>
  <c r="IM26"/>
  <c r="IM34" s="1"/>
  <c r="IL26"/>
  <c r="IL34" s="1"/>
  <c r="IK26"/>
  <c r="IK34" s="1"/>
  <c r="IJ26"/>
  <c r="IJ34" s="1"/>
  <c r="II26"/>
  <c r="II34" s="1"/>
  <c r="IH26"/>
  <c r="IH34" s="1"/>
  <c r="IG26"/>
  <c r="IG34" s="1"/>
  <c r="IF26"/>
  <c r="IF34" s="1"/>
  <c r="IE26"/>
  <c r="IE34" s="1"/>
  <c r="ID26"/>
  <c r="ID34" s="1"/>
  <c r="IB26"/>
  <c r="IB34" s="1"/>
  <c r="IA26"/>
  <c r="IA34" s="1"/>
  <c r="HZ26"/>
  <c r="HZ34" s="1"/>
  <c r="HY26"/>
  <c r="HY34" s="1"/>
  <c r="HX26"/>
  <c r="HX34" s="1"/>
  <c r="HW26"/>
  <c r="HW34" s="1"/>
  <c r="HV26"/>
  <c r="HV34" s="1"/>
  <c r="HU26"/>
  <c r="HU34" s="1"/>
  <c r="HT26"/>
  <c r="HT34" s="1"/>
  <c r="HS26"/>
  <c r="HS34" s="1"/>
  <c r="HR26"/>
  <c r="HR34" s="1"/>
  <c r="HQ26"/>
  <c r="HQ34" s="1"/>
  <c r="HO26"/>
  <c r="HO34" s="1"/>
  <c r="HN26"/>
  <c r="HN34" s="1"/>
  <c r="HM26"/>
  <c r="HM34" s="1"/>
  <c r="HL26"/>
  <c r="HL34" s="1"/>
  <c r="HK26"/>
  <c r="HK34" s="1"/>
  <c r="HJ26"/>
  <c r="HJ34" s="1"/>
  <c r="HI26"/>
  <c r="HI34" s="1"/>
  <c r="HH26"/>
  <c r="HH34" s="1"/>
  <c r="HG26"/>
  <c r="HG34" s="1"/>
  <c r="HF26"/>
  <c r="HF34" s="1"/>
  <c r="HE26"/>
  <c r="HE34" s="1"/>
  <c r="HD26"/>
  <c r="HD34" s="1"/>
  <c r="HB26"/>
  <c r="HB34" s="1"/>
  <c r="HA26"/>
  <c r="HA34" s="1"/>
  <c r="GZ26"/>
  <c r="GZ34" s="1"/>
  <c r="GY26"/>
  <c r="GY34" s="1"/>
  <c r="GX26"/>
  <c r="GX34" s="1"/>
  <c r="GW26"/>
  <c r="GW34" s="1"/>
  <c r="GV26"/>
  <c r="GV34" s="1"/>
  <c r="GU26"/>
  <c r="GU34" s="1"/>
  <c r="GT26"/>
  <c r="GT34" s="1"/>
  <c r="GS26"/>
  <c r="GS34" s="1"/>
  <c r="GR26"/>
  <c r="GR34" s="1"/>
  <c r="GQ26"/>
  <c r="GQ34" s="1"/>
  <c r="GO26"/>
  <c r="GO34" s="1"/>
  <c r="GN26"/>
  <c r="GN34" s="1"/>
  <c r="GM26"/>
  <c r="GM34" s="1"/>
  <c r="GL26"/>
  <c r="GL34" s="1"/>
  <c r="GK26"/>
  <c r="GK34" s="1"/>
  <c r="GJ26"/>
  <c r="GJ34" s="1"/>
  <c r="GI26"/>
  <c r="GI34" s="1"/>
  <c r="GH26"/>
  <c r="GH34" s="1"/>
  <c r="GG26"/>
  <c r="GG34" s="1"/>
  <c r="GF26"/>
  <c r="GF34" s="1"/>
  <c r="GE26"/>
  <c r="GE34" s="1"/>
  <c r="GD26"/>
  <c r="GD34" s="1"/>
  <c r="GB26"/>
  <c r="GB34" s="1"/>
  <c r="GA26"/>
  <c r="GA34" s="1"/>
  <c r="FZ26"/>
  <c r="FZ34" s="1"/>
  <c r="FY26"/>
  <c r="FY34" s="1"/>
  <c r="FX26"/>
  <c r="FX34" s="1"/>
  <c r="FW26"/>
  <c r="FW34" s="1"/>
  <c r="FV26"/>
  <c r="FV34" s="1"/>
  <c r="FU26"/>
  <c r="FU34" s="1"/>
  <c r="FT26"/>
  <c r="FT34" s="1"/>
  <c r="FS26"/>
  <c r="FS34" s="1"/>
  <c r="FR26"/>
  <c r="FR34" s="1"/>
  <c r="FQ26"/>
  <c r="FQ34" s="1"/>
  <c r="FO26"/>
  <c r="FO34" s="1"/>
  <c r="FN26"/>
  <c r="FN34" s="1"/>
  <c r="FM26"/>
  <c r="FM34" s="1"/>
  <c r="FL26"/>
  <c r="FL34" s="1"/>
  <c r="FK26"/>
  <c r="FK34" s="1"/>
  <c r="FJ26"/>
  <c r="FJ34" s="1"/>
  <c r="FI26"/>
  <c r="FI34" s="1"/>
  <c r="FH26"/>
  <c r="FH34" s="1"/>
  <c r="FG26"/>
  <c r="FG34" s="1"/>
  <c r="FF26"/>
  <c r="FF34" s="1"/>
  <c r="FE26"/>
  <c r="FE34" s="1"/>
  <c r="FD26"/>
  <c r="FD34" s="1"/>
  <c r="FB26"/>
  <c r="FB34" s="1"/>
  <c r="FA26"/>
  <c r="FA34" s="1"/>
  <c r="EZ26"/>
  <c r="EZ34" s="1"/>
  <c r="EY26"/>
  <c r="EY34" s="1"/>
  <c r="EX26"/>
  <c r="EX34" s="1"/>
  <c r="EW26"/>
  <c r="EW34" s="1"/>
  <c r="EV26"/>
  <c r="EV34" s="1"/>
  <c r="EU26"/>
  <c r="EU34" s="1"/>
  <c r="ET26"/>
  <c r="ET34" s="1"/>
  <c r="ES26"/>
  <c r="ES34" s="1"/>
  <c r="ER26"/>
  <c r="ER34" s="1"/>
  <c r="EQ26"/>
  <c r="EQ34" s="1"/>
  <c r="EO26"/>
  <c r="EO34" s="1"/>
  <c r="EN26"/>
  <c r="EN34" s="1"/>
  <c r="EM26"/>
  <c r="EM34" s="1"/>
  <c r="EL26"/>
  <c r="EL34" s="1"/>
  <c r="EK26"/>
  <c r="EK34" s="1"/>
  <c r="EJ26"/>
  <c r="EJ34" s="1"/>
  <c r="EI26"/>
  <c r="EI34" s="1"/>
  <c r="EH26"/>
  <c r="EH34" s="1"/>
  <c r="EG26"/>
  <c r="EG34" s="1"/>
  <c r="EF26"/>
  <c r="EF34" s="1"/>
  <c r="EE26"/>
  <c r="EE34" s="1"/>
  <c r="ED26"/>
  <c r="ED34" s="1"/>
  <c r="EB26"/>
  <c r="EA26"/>
  <c r="EA34" s="1"/>
  <c r="DZ26"/>
  <c r="DZ34" s="1"/>
  <c r="DY26"/>
  <c r="DX26"/>
  <c r="DW26"/>
  <c r="DW34" s="1"/>
  <c r="DV26"/>
  <c r="DV34" s="1"/>
  <c r="DU26"/>
  <c r="DT26"/>
  <c r="DS26"/>
  <c r="DS34" s="1"/>
  <c r="DR26"/>
  <c r="DR34" s="1"/>
  <c r="DQ26"/>
  <c r="DO26"/>
  <c r="DO34" s="1"/>
  <c r="DN26"/>
  <c r="DN34" s="1"/>
  <c r="DM26"/>
  <c r="DM34" s="1"/>
  <c r="DL26"/>
  <c r="DL34" s="1"/>
  <c r="DK26"/>
  <c r="DK34" s="1"/>
  <c r="DJ26"/>
  <c r="DJ34" s="1"/>
  <c r="DI26"/>
  <c r="DI34" s="1"/>
  <c r="DH26"/>
  <c r="DH34" s="1"/>
  <c r="DG26"/>
  <c r="DG34" s="1"/>
  <c r="DF26"/>
  <c r="DF34" s="1"/>
  <c r="DE26"/>
  <c r="DE34" s="1"/>
  <c r="DD26"/>
  <c r="DD34" s="1"/>
  <c r="DB26"/>
  <c r="DB34" s="1"/>
  <c r="DA26"/>
  <c r="DA34" s="1"/>
  <c r="CZ26"/>
  <c r="CZ34" s="1"/>
  <c r="CY26"/>
  <c r="CY34" s="1"/>
  <c r="CX26"/>
  <c r="CX34" s="1"/>
  <c r="CW26"/>
  <c r="CW34" s="1"/>
  <c r="CV26"/>
  <c r="CV34" s="1"/>
  <c r="CU26"/>
  <c r="CU34" s="1"/>
  <c r="CT26"/>
  <c r="CT34" s="1"/>
  <c r="CS26"/>
  <c r="CS34" s="1"/>
  <c r="CR26"/>
  <c r="CR34" s="1"/>
  <c r="CQ26"/>
  <c r="CQ34" s="1"/>
  <c r="CO26"/>
  <c r="CO34" s="1"/>
  <c r="CN26"/>
  <c r="CN34" s="1"/>
  <c r="CM26"/>
  <c r="CM34" s="1"/>
  <c r="CL26"/>
  <c r="CL34" s="1"/>
  <c r="CK26"/>
  <c r="CK34" s="1"/>
  <c r="CJ26"/>
  <c r="CJ34" s="1"/>
  <c r="CI26"/>
  <c r="CI34" s="1"/>
  <c r="CH26"/>
  <c r="CH34" s="1"/>
  <c r="CG26"/>
  <c r="CG34" s="1"/>
  <c r="CF26"/>
  <c r="CF34" s="1"/>
  <c r="CE26"/>
  <c r="CE34" s="1"/>
  <c r="CD26"/>
  <c r="CD34" s="1"/>
  <c r="CB26"/>
  <c r="CB34" s="1"/>
  <c r="CA26"/>
  <c r="CA34" s="1"/>
  <c r="BZ26"/>
  <c r="BZ34" s="1"/>
  <c r="BY26"/>
  <c r="BY34" s="1"/>
  <c r="BX26"/>
  <c r="BX34" s="1"/>
  <c r="BW26"/>
  <c r="BW34" s="1"/>
  <c r="BV26"/>
  <c r="BV34" s="1"/>
  <c r="BU26"/>
  <c r="BU34" s="1"/>
  <c r="BT26"/>
  <c r="BT34" s="1"/>
  <c r="BS26"/>
  <c r="BS34" s="1"/>
  <c r="BR26"/>
  <c r="BR34" s="1"/>
  <c r="BQ26"/>
  <c r="BQ34" s="1"/>
  <c r="BO26"/>
  <c r="BO34" s="1"/>
  <c r="BN26"/>
  <c r="BN34" s="1"/>
  <c r="BM26"/>
  <c r="BM34" s="1"/>
  <c r="BL26"/>
  <c r="BL34" s="1"/>
  <c r="BK26"/>
  <c r="BK34" s="1"/>
  <c r="BJ26"/>
  <c r="BJ34" s="1"/>
  <c r="BI26"/>
  <c r="BI34" s="1"/>
  <c r="BH26"/>
  <c r="BH34" s="1"/>
  <c r="BG26"/>
  <c r="BG34" s="1"/>
  <c r="BF26"/>
  <c r="BF34" s="1"/>
  <c r="BE26"/>
  <c r="BE34" s="1"/>
  <c r="BD26"/>
  <c r="BD34" s="1"/>
  <c r="BB26"/>
  <c r="BB34" s="1"/>
  <c r="BA26"/>
  <c r="BA34" s="1"/>
  <c r="AZ26"/>
  <c r="AZ34" s="1"/>
  <c r="AY26"/>
  <c r="AY34" s="1"/>
  <c r="AX26"/>
  <c r="AX34" s="1"/>
  <c r="AW26"/>
  <c r="AW34" s="1"/>
  <c r="AV26"/>
  <c r="AV34" s="1"/>
  <c r="AU26"/>
  <c r="AU34" s="1"/>
  <c r="AT26"/>
  <c r="AT34" s="1"/>
  <c r="AS26"/>
  <c r="AS34" s="1"/>
  <c r="AR26"/>
  <c r="AR34" s="1"/>
  <c r="AQ26"/>
  <c r="AQ34" s="1"/>
  <c r="AO26"/>
  <c r="AO34" s="1"/>
  <c r="AN26"/>
  <c r="AN34" s="1"/>
  <c r="AM26"/>
  <c r="AM34" s="1"/>
  <c r="AL26"/>
  <c r="AL34" s="1"/>
  <c r="AK26"/>
  <c r="AK34" s="1"/>
  <c r="AJ26"/>
  <c r="AJ34" s="1"/>
  <c r="AI26"/>
  <c r="AI34" s="1"/>
  <c r="AH26"/>
  <c r="AH34" s="1"/>
  <c r="AG26"/>
  <c r="AG34" s="1"/>
  <c r="AF26"/>
  <c r="AF34" s="1"/>
  <c r="AE26"/>
  <c r="AE34" s="1"/>
  <c r="AD26"/>
  <c r="AD34" s="1"/>
  <c r="AB26"/>
  <c r="AB34" s="1"/>
  <c r="AA26"/>
  <c r="AA34" s="1"/>
  <c r="Z26"/>
  <c r="Z34" s="1"/>
  <c r="Y26"/>
  <c r="Y34" s="1"/>
  <c r="X26"/>
  <c r="X34" s="1"/>
  <c r="W26"/>
  <c r="W34" s="1"/>
  <c r="V26"/>
  <c r="V34" s="1"/>
  <c r="U26"/>
  <c r="U34" s="1"/>
  <c r="T26"/>
  <c r="T34" s="1"/>
  <c r="S26"/>
  <c r="S34" s="1"/>
  <c r="R26"/>
  <c r="R34" s="1"/>
  <c r="Q26"/>
  <c r="Q34" s="1"/>
  <c r="O26"/>
  <c r="O34" s="1"/>
  <c r="N26"/>
  <c r="N34" s="1"/>
  <c r="M26"/>
  <c r="M34" s="1"/>
  <c r="L26"/>
  <c r="L34" s="1"/>
  <c r="K26"/>
  <c r="K34" s="1"/>
  <c r="J26"/>
  <c r="J34" s="1"/>
  <c r="I26"/>
  <c r="I34" s="1"/>
  <c r="H26"/>
  <c r="H34" s="1"/>
  <c r="G26"/>
  <c r="G34" s="1"/>
  <c r="F26"/>
  <c r="F34" s="1"/>
  <c r="E26"/>
  <c r="E34" s="1"/>
  <c r="D26"/>
  <c r="D34" s="1"/>
  <c r="IP25"/>
  <c r="IC25"/>
  <c r="HP25"/>
  <c r="HC25"/>
  <c r="GP25"/>
  <c r="GC25"/>
  <c r="FP25"/>
  <c r="FC25"/>
  <c r="EP25"/>
  <c r="EC25"/>
  <c r="DP25"/>
  <c r="DC25"/>
  <c r="CP25"/>
  <c r="CC25"/>
  <c r="BP25"/>
  <c r="BC25"/>
  <c r="AP25"/>
  <c r="AC25"/>
  <c r="P25"/>
  <c r="IP24"/>
  <c r="IC24"/>
  <c r="HP24"/>
  <c r="HC24"/>
  <c r="GP24"/>
  <c r="GC24"/>
  <c r="FP24"/>
  <c r="FC24"/>
  <c r="EP24"/>
  <c r="EC24"/>
  <c r="DP24"/>
  <c r="DC24"/>
  <c r="CP24"/>
  <c r="CC24"/>
  <c r="BP24"/>
  <c r="BC24"/>
  <c r="AP24"/>
  <c r="AC24"/>
  <c r="P24"/>
  <c r="IP23"/>
  <c r="IC23"/>
  <c r="HP23"/>
  <c r="HC23"/>
  <c r="GP23"/>
  <c r="GC23"/>
  <c r="FP23"/>
  <c r="FC23"/>
  <c r="EP23"/>
  <c r="EC23"/>
  <c r="DP23"/>
  <c r="DC23"/>
  <c r="CP23"/>
  <c r="CC23"/>
  <c r="BP23"/>
  <c r="BC23"/>
  <c r="AP23"/>
  <c r="AC23"/>
  <c r="P23"/>
  <c r="IP22"/>
  <c r="IC22"/>
  <c r="HP22"/>
  <c r="HC22"/>
  <c r="GP22"/>
  <c r="GC22"/>
  <c r="FP22"/>
  <c r="FC22"/>
  <c r="EP22"/>
  <c r="EC22"/>
  <c r="DP22"/>
  <c r="DC22"/>
  <c r="CP22"/>
  <c r="CC22"/>
  <c r="BP22"/>
  <c r="BC22"/>
  <c r="AP22"/>
  <c r="AC22"/>
  <c r="P22"/>
  <c r="IP21"/>
  <c r="IC21"/>
  <c r="HP21"/>
  <c r="HC21"/>
  <c r="GP21"/>
  <c r="GC21"/>
  <c r="FP21"/>
  <c r="FC21"/>
  <c r="EP21"/>
  <c r="EC21"/>
  <c r="DP21"/>
  <c r="DC21"/>
  <c r="CP21"/>
  <c r="CC21"/>
  <c r="BP21"/>
  <c r="BC21"/>
  <c r="AP21"/>
  <c r="AC21"/>
  <c r="P21"/>
  <c r="IP20"/>
  <c r="IC20"/>
  <c r="IC26" s="1"/>
  <c r="HP20"/>
  <c r="HP26" s="1"/>
  <c r="HP34" s="1"/>
  <c r="HC20"/>
  <c r="HC26" s="1"/>
  <c r="HC34" s="1"/>
  <c r="GP20"/>
  <c r="GC20"/>
  <c r="GC26" s="1"/>
  <c r="FP20"/>
  <c r="FP26" s="1"/>
  <c r="FP34" s="1"/>
  <c r="FC20"/>
  <c r="FC26" s="1"/>
  <c r="FC34" s="1"/>
  <c r="EP20"/>
  <c r="EC20"/>
  <c r="EC26" s="1"/>
  <c r="DP20"/>
  <c r="DP26" s="1"/>
  <c r="DP34" s="1"/>
  <c r="DC20"/>
  <c r="DC26" s="1"/>
  <c r="DC34" s="1"/>
  <c r="CP20"/>
  <c r="CC20"/>
  <c r="CC26" s="1"/>
  <c r="BP20"/>
  <c r="BP26" s="1"/>
  <c r="BP34" s="1"/>
  <c r="BC20"/>
  <c r="BC26" s="1"/>
  <c r="BC34" s="1"/>
  <c r="AP20"/>
  <c r="AC20"/>
  <c r="P20"/>
  <c r="IO18"/>
  <c r="IN18"/>
  <c r="IM18"/>
  <c r="IL18"/>
  <c r="IK18"/>
  <c r="IJ18"/>
  <c r="II18"/>
  <c r="IH18"/>
  <c r="IG18"/>
  <c r="IF18"/>
  <c r="IE18"/>
  <c r="ID18"/>
  <c r="IB18"/>
  <c r="IA18"/>
  <c r="HZ18"/>
  <c r="HY18"/>
  <c r="HX18"/>
  <c r="HW18"/>
  <c r="HV18"/>
  <c r="HU18"/>
  <c r="HT18"/>
  <c r="HS18"/>
  <c r="HR18"/>
  <c r="HQ18"/>
  <c r="HO18"/>
  <c r="HN18"/>
  <c r="HM18"/>
  <c r="HL18"/>
  <c r="HK18"/>
  <c r="HJ18"/>
  <c r="HI18"/>
  <c r="HH18"/>
  <c r="HG18"/>
  <c r="HF18"/>
  <c r="HE18"/>
  <c r="HD18"/>
  <c r="HB18"/>
  <c r="HA18"/>
  <c r="GZ18"/>
  <c r="GY18"/>
  <c r="GX18"/>
  <c r="GW18"/>
  <c r="GV18"/>
  <c r="GU18"/>
  <c r="GT18"/>
  <c r="GS18"/>
  <c r="GR18"/>
  <c r="GQ18"/>
  <c r="GO18"/>
  <c r="GN18"/>
  <c r="GM18"/>
  <c r="GL18"/>
  <c r="GK18"/>
  <c r="GJ18"/>
  <c r="GI18"/>
  <c r="GH18"/>
  <c r="GG18"/>
  <c r="GF18"/>
  <c r="GE18"/>
  <c r="GD18"/>
  <c r="GB18"/>
  <c r="GA18"/>
  <c r="FZ18"/>
  <c r="FY18"/>
  <c r="FX18"/>
  <c r="FW18"/>
  <c r="FV18"/>
  <c r="FU18"/>
  <c r="FT18"/>
  <c r="FS18"/>
  <c r="FR18"/>
  <c r="FQ18"/>
  <c r="FO18"/>
  <c r="FN18"/>
  <c r="FM18"/>
  <c r="FL18"/>
  <c r="FK18"/>
  <c r="FJ18"/>
  <c r="FI18"/>
  <c r="FH18"/>
  <c r="FG18"/>
  <c r="FF18"/>
  <c r="FE18"/>
  <c r="FD18"/>
  <c r="FB18"/>
  <c r="FA18"/>
  <c r="EZ18"/>
  <c r="EY18"/>
  <c r="EX18"/>
  <c r="EW18"/>
  <c r="EV18"/>
  <c r="EU18"/>
  <c r="ET18"/>
  <c r="ES18"/>
  <c r="ER18"/>
  <c r="EQ18"/>
  <c r="EO18"/>
  <c r="EN18"/>
  <c r="EM18"/>
  <c r="EL18"/>
  <c r="EK18"/>
  <c r="EJ18"/>
  <c r="EI18"/>
  <c r="EH18"/>
  <c r="EG18"/>
  <c r="EF18"/>
  <c r="EE18"/>
  <c r="ED18"/>
  <c r="EB18"/>
  <c r="EA18"/>
  <c r="DZ18"/>
  <c r="DY18"/>
  <c r="DX18"/>
  <c r="DW18"/>
  <c r="DV18"/>
  <c r="DU18"/>
  <c r="DT18"/>
  <c r="DS18"/>
  <c r="DR18"/>
  <c r="DQ18"/>
  <c r="DO18"/>
  <c r="DN18"/>
  <c r="DM18"/>
  <c r="DL18"/>
  <c r="DK18"/>
  <c r="DJ18"/>
  <c r="DI18"/>
  <c r="DH18"/>
  <c r="DG18"/>
  <c r="DF18"/>
  <c r="DE18"/>
  <c r="DD18"/>
  <c r="DB18"/>
  <c r="DA18"/>
  <c r="CZ18"/>
  <c r="CY18"/>
  <c r="CX18"/>
  <c r="CW18"/>
  <c r="CV18"/>
  <c r="CU18"/>
  <c r="CT18"/>
  <c r="CS18"/>
  <c r="CR18"/>
  <c r="CQ18"/>
  <c r="CO18"/>
  <c r="CN18"/>
  <c r="CM18"/>
  <c r="CL18"/>
  <c r="CK18"/>
  <c r="CJ18"/>
  <c r="CI18"/>
  <c r="CH18"/>
  <c r="CG18"/>
  <c r="CF18"/>
  <c r="CE18"/>
  <c r="CD18"/>
  <c r="CB18"/>
  <c r="CA18"/>
  <c r="BZ18"/>
  <c r="BY18"/>
  <c r="BX18"/>
  <c r="BW18"/>
  <c r="BV18"/>
  <c r="BU18"/>
  <c r="BT18"/>
  <c r="BS18"/>
  <c r="BR18"/>
  <c r="BQ18"/>
  <c r="BO18"/>
  <c r="BN18"/>
  <c r="BM18"/>
  <c r="BL18"/>
  <c r="BK18"/>
  <c r="BJ18"/>
  <c r="BI18"/>
  <c r="BH18"/>
  <c r="BG18"/>
  <c r="BF18"/>
  <c r="BE18"/>
  <c r="BD18"/>
  <c r="BB18"/>
  <c r="BA18"/>
  <c r="AZ18"/>
  <c r="AY18"/>
  <c r="AX18"/>
  <c r="AW18"/>
  <c r="AV18"/>
  <c r="AU18"/>
  <c r="AT18"/>
  <c r="AS18"/>
  <c r="AR18"/>
  <c r="AQ18"/>
  <c r="AO18"/>
  <c r="AN18"/>
  <c r="AM18"/>
  <c r="AL18"/>
  <c r="AK18"/>
  <c r="AJ18"/>
  <c r="AI18"/>
  <c r="AH18"/>
  <c r="AG18"/>
  <c r="AF18"/>
  <c r="AE18"/>
  <c r="AD18"/>
  <c r="AB18"/>
  <c r="AA18"/>
  <c r="Z18"/>
  <c r="Y18"/>
  <c r="X18"/>
  <c r="W18"/>
  <c r="V18"/>
  <c r="U18"/>
  <c r="T18"/>
  <c r="S18"/>
  <c r="R18"/>
  <c r="Q18"/>
  <c r="AC18" s="1"/>
  <c r="O18"/>
  <c r="N18"/>
  <c r="M18"/>
  <c r="L18"/>
  <c r="K18"/>
  <c r="J18"/>
  <c r="I18"/>
  <c r="H18"/>
  <c r="G18"/>
  <c r="F18"/>
  <c r="E18"/>
  <c r="D18"/>
  <c r="P18" s="1"/>
  <c r="IP17"/>
  <c r="IC17"/>
  <c r="HP17"/>
  <c r="HC17"/>
  <c r="GP17"/>
  <c r="GC17"/>
  <c r="FP17"/>
  <c r="FC17"/>
  <c r="EP17"/>
  <c r="EC17"/>
  <c r="DP17"/>
  <c r="DC17"/>
  <c r="CP17"/>
  <c r="CC17"/>
  <c r="BP17"/>
  <c r="BC17"/>
  <c r="AP17"/>
  <c r="AC17"/>
  <c r="P17"/>
  <c r="IP16"/>
  <c r="IC16"/>
  <c r="HP16"/>
  <c r="HC16"/>
  <c r="GP16"/>
  <c r="GC16"/>
  <c r="FP16"/>
  <c r="FC16"/>
  <c r="EP16"/>
  <c r="EC16"/>
  <c r="DP16"/>
  <c r="DC16"/>
  <c r="CP16"/>
  <c r="CC16"/>
  <c r="BP16"/>
  <c r="BC16"/>
  <c r="AP16"/>
  <c r="AC16"/>
  <c r="P16"/>
  <c r="IP15"/>
  <c r="IC15"/>
  <c r="HP15"/>
  <c r="HC15"/>
  <c r="GP15"/>
  <c r="GC15"/>
  <c r="FP15"/>
  <c r="FC15"/>
  <c r="EP15"/>
  <c r="EC15"/>
  <c r="DP15"/>
  <c r="DC15"/>
  <c r="CP15"/>
  <c r="CC15"/>
  <c r="BP15"/>
  <c r="BC15"/>
  <c r="AP15"/>
  <c r="AC15"/>
  <c r="P15"/>
  <c r="IP14"/>
  <c r="IC14"/>
  <c r="HP14"/>
  <c r="HC14"/>
  <c r="GP14"/>
  <c r="GC14"/>
  <c r="FP14"/>
  <c r="FC14"/>
  <c r="EP14"/>
  <c r="EC14"/>
  <c r="DP14"/>
  <c r="DC14"/>
  <c r="CP14"/>
  <c r="CC14"/>
  <c r="BP14"/>
  <c r="BC14"/>
  <c r="AP14"/>
  <c r="AC14"/>
  <c r="P14"/>
  <c r="IP13"/>
  <c r="IC13"/>
  <c r="HP13"/>
  <c r="HC13"/>
  <c r="GP13"/>
  <c r="GC13"/>
  <c r="FP13"/>
  <c r="FC13"/>
  <c r="EP13"/>
  <c r="EC13"/>
  <c r="DP13"/>
  <c r="DC13"/>
  <c r="CP13"/>
  <c r="CP18" s="1"/>
  <c r="CC13"/>
  <c r="BP13"/>
  <c r="BC13"/>
  <c r="AP13"/>
  <c r="AP18" s="1"/>
  <c r="AC13"/>
  <c r="P13"/>
  <c r="IP12"/>
  <c r="IC12"/>
  <c r="HP12"/>
  <c r="HP18" s="1"/>
  <c r="HC12"/>
  <c r="HC18" s="1"/>
  <c r="GP12"/>
  <c r="GC12"/>
  <c r="GC18" s="1"/>
  <c r="FP12"/>
  <c r="FP18" s="1"/>
  <c r="FC12"/>
  <c r="FC18" s="1"/>
  <c r="EP12"/>
  <c r="EC12"/>
  <c r="EC18" s="1"/>
  <c r="DP12"/>
  <c r="DP18" s="1"/>
  <c r="DC12"/>
  <c r="DC18" s="1"/>
  <c r="CP12"/>
  <c r="CC12"/>
  <c r="CC18" s="1"/>
  <c r="BP12"/>
  <c r="BP18" s="1"/>
  <c r="BC12"/>
  <c r="AP12"/>
  <c r="AC12"/>
  <c r="P12"/>
  <c r="IO11"/>
  <c r="IN11"/>
  <c r="IN19" s="1"/>
  <c r="IM11"/>
  <c r="IL11"/>
  <c r="IK11"/>
  <c r="IJ11"/>
  <c r="IJ19" s="1"/>
  <c r="II11"/>
  <c r="IH11"/>
  <c r="IG11"/>
  <c r="IF11"/>
  <c r="IF19" s="1"/>
  <c r="IE11"/>
  <c r="ID11"/>
  <c r="IB11"/>
  <c r="IB19" s="1"/>
  <c r="IA11"/>
  <c r="IA19" s="1"/>
  <c r="HZ11"/>
  <c r="HY11"/>
  <c r="HY19" s="1"/>
  <c r="HX11"/>
  <c r="HX19" s="1"/>
  <c r="HW11"/>
  <c r="HW19" s="1"/>
  <c r="HV11"/>
  <c r="HU11"/>
  <c r="HU19" s="1"/>
  <c r="HT11"/>
  <c r="HT19" s="1"/>
  <c r="HS11"/>
  <c r="HS19" s="1"/>
  <c r="HR11"/>
  <c r="HQ11"/>
  <c r="HQ19" s="1"/>
  <c r="HO11"/>
  <c r="HO19" s="1"/>
  <c r="HN11"/>
  <c r="HN19" s="1"/>
  <c r="HM11"/>
  <c r="HM19" s="1"/>
  <c r="HL11"/>
  <c r="HL19" s="1"/>
  <c r="HK11"/>
  <c r="HK19" s="1"/>
  <c r="HJ11"/>
  <c r="HJ19" s="1"/>
  <c r="HI11"/>
  <c r="HI19" s="1"/>
  <c r="HH11"/>
  <c r="HH19" s="1"/>
  <c r="HG11"/>
  <c r="HG19" s="1"/>
  <c r="HF11"/>
  <c r="HF19" s="1"/>
  <c r="HE11"/>
  <c r="HE19" s="1"/>
  <c r="HD11"/>
  <c r="HD19" s="1"/>
  <c r="HB11"/>
  <c r="HB19" s="1"/>
  <c r="HA11"/>
  <c r="HA19" s="1"/>
  <c r="GZ11"/>
  <c r="GZ19" s="1"/>
  <c r="GY11"/>
  <c r="GY19" s="1"/>
  <c r="GX11"/>
  <c r="GX19" s="1"/>
  <c r="GW11"/>
  <c r="GW19" s="1"/>
  <c r="GV11"/>
  <c r="GV19" s="1"/>
  <c r="GU11"/>
  <c r="GU19" s="1"/>
  <c r="GT11"/>
  <c r="GT19" s="1"/>
  <c r="GS11"/>
  <c r="GS19" s="1"/>
  <c r="GR11"/>
  <c r="GR19" s="1"/>
  <c r="GQ11"/>
  <c r="GQ19" s="1"/>
  <c r="GO11"/>
  <c r="GO19" s="1"/>
  <c r="GN11"/>
  <c r="GN19" s="1"/>
  <c r="GM11"/>
  <c r="GM19" s="1"/>
  <c r="GL11"/>
  <c r="GL19" s="1"/>
  <c r="GK11"/>
  <c r="GK19" s="1"/>
  <c r="GJ11"/>
  <c r="GJ19" s="1"/>
  <c r="GI11"/>
  <c r="GI19" s="1"/>
  <c r="GH11"/>
  <c r="GH19" s="1"/>
  <c r="GG11"/>
  <c r="GG19" s="1"/>
  <c r="GF11"/>
  <c r="GF19" s="1"/>
  <c r="GE11"/>
  <c r="GE19" s="1"/>
  <c r="GD11"/>
  <c r="GD19" s="1"/>
  <c r="GB11"/>
  <c r="GB19" s="1"/>
  <c r="GA11"/>
  <c r="GA19" s="1"/>
  <c r="FZ11"/>
  <c r="FZ19" s="1"/>
  <c r="FY11"/>
  <c r="FY19" s="1"/>
  <c r="FX11"/>
  <c r="FX19" s="1"/>
  <c r="FW11"/>
  <c r="FW19" s="1"/>
  <c r="FV11"/>
  <c r="FV19" s="1"/>
  <c r="FU11"/>
  <c r="FU19" s="1"/>
  <c r="FT11"/>
  <c r="FT19" s="1"/>
  <c r="FS11"/>
  <c r="FS19" s="1"/>
  <c r="FR11"/>
  <c r="FR19" s="1"/>
  <c r="FQ11"/>
  <c r="FQ19" s="1"/>
  <c r="FO11"/>
  <c r="FO19" s="1"/>
  <c r="FN11"/>
  <c r="FN19" s="1"/>
  <c r="FM11"/>
  <c r="FM19" s="1"/>
  <c r="FL11"/>
  <c r="FL19" s="1"/>
  <c r="FK11"/>
  <c r="FK19" s="1"/>
  <c r="FJ11"/>
  <c r="FJ19" s="1"/>
  <c r="FI11"/>
  <c r="FI19" s="1"/>
  <c r="FH11"/>
  <c r="FH19" s="1"/>
  <c r="FG11"/>
  <c r="FG19" s="1"/>
  <c r="FF11"/>
  <c r="FF19" s="1"/>
  <c r="FE11"/>
  <c r="FE19" s="1"/>
  <c r="FD11"/>
  <c r="FD19" s="1"/>
  <c r="FB11"/>
  <c r="FB19" s="1"/>
  <c r="FA11"/>
  <c r="FA19" s="1"/>
  <c r="EZ11"/>
  <c r="EZ19" s="1"/>
  <c r="EY11"/>
  <c r="EY19" s="1"/>
  <c r="EX11"/>
  <c r="EX19" s="1"/>
  <c r="EW11"/>
  <c r="EW19" s="1"/>
  <c r="EV11"/>
  <c r="EV19" s="1"/>
  <c r="EU11"/>
  <c r="EU19" s="1"/>
  <c r="ET11"/>
  <c r="ET19" s="1"/>
  <c r="ES11"/>
  <c r="ES19" s="1"/>
  <c r="ER11"/>
  <c r="ER19" s="1"/>
  <c r="EQ11"/>
  <c r="EQ19" s="1"/>
  <c r="EO11"/>
  <c r="EO19" s="1"/>
  <c r="EN11"/>
  <c r="EN19" s="1"/>
  <c r="EM11"/>
  <c r="EM19" s="1"/>
  <c r="EL11"/>
  <c r="EL19" s="1"/>
  <c r="EK11"/>
  <c r="EK19" s="1"/>
  <c r="EJ11"/>
  <c r="EJ19" s="1"/>
  <c r="EI11"/>
  <c r="EI19" s="1"/>
  <c r="EH11"/>
  <c r="EH19" s="1"/>
  <c r="EG11"/>
  <c r="EG19" s="1"/>
  <c r="EF11"/>
  <c r="EF19" s="1"/>
  <c r="EE11"/>
  <c r="EE19" s="1"/>
  <c r="ED11"/>
  <c r="ED19" s="1"/>
  <c r="EB11"/>
  <c r="EB19" s="1"/>
  <c r="EA11"/>
  <c r="EA19" s="1"/>
  <c r="DZ11"/>
  <c r="DZ19" s="1"/>
  <c r="DY11"/>
  <c r="DY19" s="1"/>
  <c r="DX11"/>
  <c r="DX19" s="1"/>
  <c r="DW11"/>
  <c r="DW19" s="1"/>
  <c r="DV11"/>
  <c r="DV19" s="1"/>
  <c r="DU11"/>
  <c r="DU19" s="1"/>
  <c r="DT11"/>
  <c r="DT19" s="1"/>
  <c r="DS11"/>
  <c r="DS19" s="1"/>
  <c r="DR11"/>
  <c r="DR19" s="1"/>
  <c r="DQ11"/>
  <c r="DQ19" s="1"/>
  <c r="DO11"/>
  <c r="DO19" s="1"/>
  <c r="DN11"/>
  <c r="DN19" s="1"/>
  <c r="DM11"/>
  <c r="DM19" s="1"/>
  <c r="DL11"/>
  <c r="DL19" s="1"/>
  <c r="DK11"/>
  <c r="DK19" s="1"/>
  <c r="DJ11"/>
  <c r="DJ19" s="1"/>
  <c r="DI11"/>
  <c r="DI19" s="1"/>
  <c r="DH11"/>
  <c r="DH19" s="1"/>
  <c r="DG11"/>
  <c r="DG19" s="1"/>
  <c r="DF11"/>
  <c r="DF19" s="1"/>
  <c r="DE11"/>
  <c r="DE19" s="1"/>
  <c r="DD11"/>
  <c r="DD19" s="1"/>
  <c r="DB11"/>
  <c r="DB19" s="1"/>
  <c r="DA11"/>
  <c r="DA19" s="1"/>
  <c r="CZ11"/>
  <c r="CZ19" s="1"/>
  <c r="CY11"/>
  <c r="CY19" s="1"/>
  <c r="CX11"/>
  <c r="CX19" s="1"/>
  <c r="CW11"/>
  <c r="CW19" s="1"/>
  <c r="CV11"/>
  <c r="CV19" s="1"/>
  <c r="CU11"/>
  <c r="CU19" s="1"/>
  <c r="CT11"/>
  <c r="CT19" s="1"/>
  <c r="CS11"/>
  <c r="CS19" s="1"/>
  <c r="CR11"/>
  <c r="CR19" s="1"/>
  <c r="CQ11"/>
  <c r="CQ19" s="1"/>
  <c r="CO11"/>
  <c r="CO19" s="1"/>
  <c r="CN11"/>
  <c r="CN19" s="1"/>
  <c r="CM11"/>
  <c r="CM19" s="1"/>
  <c r="CL11"/>
  <c r="CL19" s="1"/>
  <c r="CK11"/>
  <c r="CK19" s="1"/>
  <c r="CJ11"/>
  <c r="CJ19" s="1"/>
  <c r="CI11"/>
  <c r="CI19" s="1"/>
  <c r="CH11"/>
  <c r="CH19" s="1"/>
  <c r="CG11"/>
  <c r="CG19" s="1"/>
  <c r="CF11"/>
  <c r="CF19" s="1"/>
  <c r="CE11"/>
  <c r="CE19" s="1"/>
  <c r="CD11"/>
  <c r="CD19" s="1"/>
  <c r="CB11"/>
  <c r="CB19" s="1"/>
  <c r="CA11"/>
  <c r="CA19" s="1"/>
  <c r="BZ11"/>
  <c r="BZ19" s="1"/>
  <c r="BY11"/>
  <c r="BY19" s="1"/>
  <c r="BX11"/>
  <c r="BX19" s="1"/>
  <c r="BW11"/>
  <c r="BW19" s="1"/>
  <c r="BV11"/>
  <c r="BV19" s="1"/>
  <c r="BU11"/>
  <c r="BU19" s="1"/>
  <c r="BT11"/>
  <c r="BT19" s="1"/>
  <c r="BS11"/>
  <c r="BS19" s="1"/>
  <c r="BR11"/>
  <c r="BR19" s="1"/>
  <c r="BQ11"/>
  <c r="BQ19" s="1"/>
  <c r="BO11"/>
  <c r="BO19" s="1"/>
  <c r="BN11"/>
  <c r="BN19" s="1"/>
  <c r="BM11"/>
  <c r="BM19" s="1"/>
  <c r="BL11"/>
  <c r="BL19" s="1"/>
  <c r="BK11"/>
  <c r="BK19" s="1"/>
  <c r="BJ11"/>
  <c r="BJ19" s="1"/>
  <c r="BI11"/>
  <c r="BI19" s="1"/>
  <c r="BH11"/>
  <c r="BH19" s="1"/>
  <c r="BG11"/>
  <c r="BG19" s="1"/>
  <c r="BF11"/>
  <c r="BF19" s="1"/>
  <c r="BE11"/>
  <c r="BE19" s="1"/>
  <c r="BD11"/>
  <c r="BD19" s="1"/>
  <c r="BB11"/>
  <c r="BB19" s="1"/>
  <c r="BA11"/>
  <c r="BA19" s="1"/>
  <c r="AZ11"/>
  <c r="AZ19" s="1"/>
  <c r="AY11"/>
  <c r="AY19" s="1"/>
  <c r="AX11"/>
  <c r="AX19" s="1"/>
  <c r="AW11"/>
  <c r="AW19" s="1"/>
  <c r="AV11"/>
  <c r="AV19" s="1"/>
  <c r="AU11"/>
  <c r="AU19" s="1"/>
  <c r="AT11"/>
  <c r="AT19" s="1"/>
  <c r="AS11"/>
  <c r="AS19" s="1"/>
  <c r="AR11"/>
  <c r="AR19" s="1"/>
  <c r="AQ11"/>
  <c r="AQ19" s="1"/>
  <c r="AO11"/>
  <c r="AO19" s="1"/>
  <c r="AN11"/>
  <c r="AN19" s="1"/>
  <c r="AM11"/>
  <c r="AM19" s="1"/>
  <c r="AL11"/>
  <c r="AL19" s="1"/>
  <c r="AK11"/>
  <c r="AK19" s="1"/>
  <c r="AJ11"/>
  <c r="AJ19" s="1"/>
  <c r="AI11"/>
  <c r="AI19" s="1"/>
  <c r="AH11"/>
  <c r="AH19" s="1"/>
  <c r="AG11"/>
  <c r="AG19" s="1"/>
  <c r="AF11"/>
  <c r="AF19" s="1"/>
  <c r="AE11"/>
  <c r="AE19" s="1"/>
  <c r="AD11"/>
  <c r="AD19" s="1"/>
  <c r="AB11"/>
  <c r="AB19" s="1"/>
  <c r="AA11"/>
  <c r="AA19" s="1"/>
  <c r="Z11"/>
  <c r="Z19" s="1"/>
  <c r="Y11"/>
  <c r="Y19" s="1"/>
  <c r="X11"/>
  <c r="X19" s="1"/>
  <c r="W11"/>
  <c r="W19" s="1"/>
  <c r="V11"/>
  <c r="V19" s="1"/>
  <c r="U11"/>
  <c r="U19" s="1"/>
  <c r="T11"/>
  <c r="T19" s="1"/>
  <c r="S11"/>
  <c r="S19" s="1"/>
  <c r="R11"/>
  <c r="R19" s="1"/>
  <c r="Q11"/>
  <c r="Q19" s="1"/>
  <c r="O11"/>
  <c r="O19" s="1"/>
  <c r="N11"/>
  <c r="N19" s="1"/>
  <c r="M11"/>
  <c r="M19" s="1"/>
  <c r="L11"/>
  <c r="L19" s="1"/>
  <c r="K11"/>
  <c r="K19" s="1"/>
  <c r="J11"/>
  <c r="J19" s="1"/>
  <c r="I11"/>
  <c r="I19" s="1"/>
  <c r="H11"/>
  <c r="H19" s="1"/>
  <c r="G11"/>
  <c r="G19" s="1"/>
  <c r="F11"/>
  <c r="F19" s="1"/>
  <c r="E11"/>
  <c r="E19" s="1"/>
  <c r="D11"/>
  <c r="D19" s="1"/>
  <c r="IP10"/>
  <c r="IC10"/>
  <c r="HP10"/>
  <c r="HC10"/>
  <c r="GP10"/>
  <c r="GC10"/>
  <c r="FP10"/>
  <c r="FC10"/>
  <c r="EP10"/>
  <c r="EC10"/>
  <c r="DP10"/>
  <c r="DC10"/>
  <c r="CP10"/>
  <c r="CC10"/>
  <c r="BP10"/>
  <c r="BC10"/>
  <c r="AP10"/>
  <c r="AC10"/>
  <c r="P10"/>
  <c r="IP9"/>
  <c r="IC9"/>
  <c r="HP9"/>
  <c r="HC9"/>
  <c r="GP9"/>
  <c r="GC9"/>
  <c r="FP9"/>
  <c r="FC9"/>
  <c r="EP9"/>
  <c r="EC9"/>
  <c r="DP9"/>
  <c r="DC9"/>
  <c r="CP9"/>
  <c r="CC9"/>
  <c r="BP9"/>
  <c r="BC9"/>
  <c r="AP9"/>
  <c r="AC9"/>
  <c r="P9"/>
  <c r="IP8"/>
  <c r="IC8"/>
  <c r="HP8"/>
  <c r="HC8"/>
  <c r="GP8"/>
  <c r="GC8"/>
  <c r="FP8"/>
  <c r="FC8"/>
  <c r="EP8"/>
  <c r="EC8"/>
  <c r="DP8"/>
  <c r="DC8"/>
  <c r="CP8"/>
  <c r="CC8"/>
  <c r="BP8"/>
  <c r="BC8"/>
  <c r="AP8"/>
  <c r="AC8"/>
  <c r="P8"/>
  <c r="IP7"/>
  <c r="IC7"/>
  <c r="HP7"/>
  <c r="HC7"/>
  <c r="GP7"/>
  <c r="GC7"/>
  <c r="FP7"/>
  <c r="FC7"/>
  <c r="EP7"/>
  <c r="EC7"/>
  <c r="DP7"/>
  <c r="DC7"/>
  <c r="CP7"/>
  <c r="CC7"/>
  <c r="BP7"/>
  <c r="BC7"/>
  <c r="AP7"/>
  <c r="AC7"/>
  <c r="P7"/>
  <c r="IP6"/>
  <c r="IC6"/>
  <c r="HP6"/>
  <c r="HC6"/>
  <c r="HC11" s="1"/>
  <c r="HC19" s="1"/>
  <c r="GP6"/>
  <c r="GC6"/>
  <c r="FP6"/>
  <c r="FC6"/>
  <c r="FC11" s="1"/>
  <c r="FC19" s="1"/>
  <c r="EP6"/>
  <c r="EC6"/>
  <c r="DP6"/>
  <c r="DC6"/>
  <c r="DC11" s="1"/>
  <c r="DC19" s="1"/>
  <c r="CP6"/>
  <c r="CC6"/>
  <c r="BP6"/>
  <c r="BC6"/>
  <c r="BC11" s="1"/>
  <c r="AP6"/>
  <c r="AC6"/>
  <c r="P6"/>
  <c r="IP5"/>
  <c r="IC5"/>
  <c r="IC11" s="1"/>
  <c r="HP5"/>
  <c r="HC5"/>
  <c r="GP5"/>
  <c r="GP11" s="1"/>
  <c r="GC5"/>
  <c r="GC11" s="1"/>
  <c r="FP5"/>
  <c r="FP11" s="1"/>
  <c r="FP19" s="1"/>
  <c r="FC5"/>
  <c r="EP5"/>
  <c r="EP11" s="1"/>
  <c r="EC5"/>
  <c r="EC11" s="1"/>
  <c r="DP5"/>
  <c r="DC5"/>
  <c r="CP5"/>
  <c r="CP11" s="1"/>
  <c r="CP19" s="1"/>
  <c r="CC5"/>
  <c r="CC11" s="1"/>
  <c r="BP5"/>
  <c r="BC5"/>
  <c r="AP5"/>
  <c r="AP11" s="1"/>
  <c r="AP19" s="1"/>
  <c r="AC5"/>
  <c r="P5"/>
  <c r="JB78" i="7"/>
  <c r="JA78"/>
  <c r="IZ78"/>
  <c r="IY78"/>
  <c r="IX78"/>
  <c r="IW78"/>
  <c r="IV78"/>
  <c r="IU78"/>
  <c r="IT78"/>
  <c r="IS78"/>
  <c r="IR78"/>
  <c r="IQ78"/>
  <c r="JC77"/>
  <c r="JC76"/>
  <c r="JC75"/>
  <c r="JC74"/>
  <c r="JC73"/>
  <c r="JC72"/>
  <c r="JC71"/>
  <c r="JC70"/>
  <c r="JC69"/>
  <c r="JC68"/>
  <c r="JC67"/>
  <c r="JB66"/>
  <c r="JA66"/>
  <c r="IZ66"/>
  <c r="IY66"/>
  <c r="IX66"/>
  <c r="IW66"/>
  <c r="IV66"/>
  <c r="IU66"/>
  <c r="IT66"/>
  <c r="IS66"/>
  <c r="IR66"/>
  <c r="IQ66"/>
  <c r="JC65"/>
  <c r="JC64"/>
  <c r="JC63"/>
  <c r="JC62"/>
  <c r="JC61"/>
  <c r="JC60"/>
  <c r="JC59"/>
  <c r="JC58"/>
  <c r="JC57"/>
  <c r="JC56"/>
  <c r="JC55"/>
  <c r="JB53"/>
  <c r="JA53"/>
  <c r="IZ53"/>
  <c r="IY53"/>
  <c r="IX53"/>
  <c r="IW53"/>
  <c r="IV53"/>
  <c r="IU53"/>
  <c r="IT53"/>
  <c r="IS53"/>
  <c r="IR53"/>
  <c r="IQ53"/>
  <c r="JC52"/>
  <c r="JC51"/>
  <c r="JC50"/>
  <c r="JC49"/>
  <c r="JC48"/>
  <c r="JC47"/>
  <c r="JC46"/>
  <c r="JC45"/>
  <c r="JC44"/>
  <c r="JC43"/>
  <c r="JC42"/>
  <c r="JB41"/>
  <c r="JA41"/>
  <c r="IZ41"/>
  <c r="IY41"/>
  <c r="IX41"/>
  <c r="IW41"/>
  <c r="IV41"/>
  <c r="IU41"/>
  <c r="IT41"/>
  <c r="IS41"/>
  <c r="IR41"/>
  <c r="IQ41"/>
  <c r="JC40"/>
  <c r="JC39"/>
  <c r="JC38"/>
  <c r="JC37"/>
  <c r="JC36"/>
  <c r="JC35"/>
  <c r="JC34"/>
  <c r="JC33"/>
  <c r="JC32"/>
  <c r="JC31"/>
  <c r="JC30"/>
  <c r="JB28"/>
  <c r="JA28"/>
  <c r="IZ28"/>
  <c r="IY28"/>
  <c r="IX28"/>
  <c r="IW28"/>
  <c r="IV28"/>
  <c r="IU28"/>
  <c r="IT28"/>
  <c r="IS28"/>
  <c r="IR28"/>
  <c r="IQ28"/>
  <c r="JC27"/>
  <c r="JC26"/>
  <c r="JC25"/>
  <c r="JC24"/>
  <c r="JC23"/>
  <c r="JC22"/>
  <c r="JC21"/>
  <c r="JC20"/>
  <c r="JC19"/>
  <c r="JC18"/>
  <c r="JC17"/>
  <c r="JB16"/>
  <c r="JA16"/>
  <c r="IZ16"/>
  <c r="IY16"/>
  <c r="IX16"/>
  <c r="IW16"/>
  <c r="IV16"/>
  <c r="IU16"/>
  <c r="IT16"/>
  <c r="IS16"/>
  <c r="IR16"/>
  <c r="IQ16"/>
  <c r="JC15"/>
  <c r="JC14"/>
  <c r="JC13"/>
  <c r="JC12"/>
  <c r="JC11"/>
  <c r="JC10"/>
  <c r="JC9"/>
  <c r="JC8"/>
  <c r="JC7"/>
  <c r="JC6"/>
  <c r="JC5"/>
  <c r="IO78"/>
  <c r="IN78"/>
  <c r="IM78"/>
  <c r="IL78"/>
  <c r="IK78"/>
  <c r="IJ78"/>
  <c r="II78"/>
  <c r="IH78"/>
  <c r="IG78"/>
  <c r="IF78"/>
  <c r="IE78"/>
  <c r="ID78"/>
  <c r="IB78"/>
  <c r="IA78"/>
  <c r="HZ78"/>
  <c r="HY78"/>
  <c r="HX78"/>
  <c r="HW78"/>
  <c r="HV78"/>
  <c r="HU78"/>
  <c r="HT78"/>
  <c r="HS78"/>
  <c r="HR78"/>
  <c r="HQ78"/>
  <c r="HO78"/>
  <c r="HN78"/>
  <c r="HM78"/>
  <c r="HL78"/>
  <c r="HK78"/>
  <c r="HJ78"/>
  <c r="HI78"/>
  <c r="HH78"/>
  <c r="HG78"/>
  <c r="HF78"/>
  <c r="HE78"/>
  <c r="HD78"/>
  <c r="HB78"/>
  <c r="HA78"/>
  <c r="GZ78"/>
  <c r="GY78"/>
  <c r="GX78"/>
  <c r="GW78"/>
  <c r="GV78"/>
  <c r="GU78"/>
  <c r="GT78"/>
  <c r="GS78"/>
  <c r="GR78"/>
  <c r="GQ78"/>
  <c r="GO78"/>
  <c r="GN78"/>
  <c r="GM78"/>
  <c r="GL78"/>
  <c r="GK78"/>
  <c r="GJ78"/>
  <c r="GI78"/>
  <c r="GH78"/>
  <c r="GG78"/>
  <c r="GF78"/>
  <c r="GE78"/>
  <c r="GD78"/>
  <c r="GB78"/>
  <c r="GA78"/>
  <c r="FZ78"/>
  <c r="FY78"/>
  <c r="FX78"/>
  <c r="FW78"/>
  <c r="FV78"/>
  <c r="FU78"/>
  <c r="FT78"/>
  <c r="FS78"/>
  <c r="FR78"/>
  <c r="FQ78"/>
  <c r="FO78"/>
  <c r="FN78"/>
  <c r="FM78"/>
  <c r="FL78"/>
  <c r="FK78"/>
  <c r="FJ78"/>
  <c r="FI78"/>
  <c r="FH78"/>
  <c r="FG78"/>
  <c r="FF78"/>
  <c r="FE78"/>
  <c r="FD78"/>
  <c r="FC78"/>
  <c r="EP78"/>
  <c r="EC78"/>
  <c r="DP78"/>
  <c r="DC78"/>
  <c r="CP78"/>
  <c r="CC78"/>
  <c r="BP78"/>
  <c r="BC78"/>
  <c r="AP78"/>
  <c r="AC78"/>
  <c r="P78"/>
  <c r="IP77"/>
  <c r="IC77"/>
  <c r="HP77"/>
  <c r="HC77"/>
  <c r="GP77"/>
  <c r="GC77"/>
  <c r="FP77"/>
  <c r="FC77"/>
  <c r="EP77"/>
  <c r="EC77"/>
  <c r="DP77"/>
  <c r="DC77"/>
  <c r="CP77"/>
  <c r="CC77"/>
  <c r="BP77"/>
  <c r="BC77"/>
  <c r="AP77"/>
  <c r="AC77"/>
  <c r="P77"/>
  <c r="IP76"/>
  <c r="IC76"/>
  <c r="HP76"/>
  <c r="HC76"/>
  <c r="GP76"/>
  <c r="GC76"/>
  <c r="FP76"/>
  <c r="FC76"/>
  <c r="EP76"/>
  <c r="EC76"/>
  <c r="DP76"/>
  <c r="DC76"/>
  <c r="CP76"/>
  <c r="CC76"/>
  <c r="BP76"/>
  <c r="BC76"/>
  <c r="AP76"/>
  <c r="AC76"/>
  <c r="P76"/>
  <c r="IP75"/>
  <c r="IC75"/>
  <c r="HP75"/>
  <c r="HC75"/>
  <c r="GP75"/>
  <c r="GC75"/>
  <c r="FP75"/>
  <c r="FC75"/>
  <c r="EP75"/>
  <c r="EC75"/>
  <c r="DP75"/>
  <c r="DC75"/>
  <c r="CP75"/>
  <c r="CC75"/>
  <c r="BP75"/>
  <c r="BC75"/>
  <c r="AP75"/>
  <c r="AC75"/>
  <c r="P75"/>
  <c r="IP74"/>
  <c r="IC74"/>
  <c r="HP74"/>
  <c r="HC74"/>
  <c r="GP74"/>
  <c r="GC74"/>
  <c r="FP74"/>
  <c r="FC74"/>
  <c r="EP74"/>
  <c r="EC74"/>
  <c r="DP74"/>
  <c r="DC74"/>
  <c r="CP74"/>
  <c r="CC74"/>
  <c r="BP74"/>
  <c r="BC74"/>
  <c r="AP74"/>
  <c r="AC74"/>
  <c r="P74"/>
  <c r="IP73"/>
  <c r="IC73"/>
  <c r="HP73"/>
  <c r="HC73"/>
  <c r="GP73"/>
  <c r="GC73"/>
  <c r="FP73"/>
  <c r="FC73"/>
  <c r="EP73"/>
  <c r="EC73"/>
  <c r="DP73"/>
  <c r="DC73"/>
  <c r="CP73"/>
  <c r="CC73"/>
  <c r="BP73"/>
  <c r="BC73"/>
  <c r="AP73"/>
  <c r="AC73"/>
  <c r="P73"/>
  <c r="IP72"/>
  <c r="IC72"/>
  <c r="HP72"/>
  <c r="HC72"/>
  <c r="GP72"/>
  <c r="GC72"/>
  <c r="FP72"/>
  <c r="FC72"/>
  <c r="EP72"/>
  <c r="EC72"/>
  <c r="DP72"/>
  <c r="DC72"/>
  <c r="CP72"/>
  <c r="CC72"/>
  <c r="BP72"/>
  <c r="BC72"/>
  <c r="AP72"/>
  <c r="AC72"/>
  <c r="P72"/>
  <c r="IP71"/>
  <c r="IC71"/>
  <c r="HP71"/>
  <c r="HC71"/>
  <c r="GP71"/>
  <c r="GC71"/>
  <c r="FP71"/>
  <c r="FC71"/>
  <c r="EP71"/>
  <c r="EC71"/>
  <c r="DP71"/>
  <c r="DC71"/>
  <c r="CP71"/>
  <c r="CC71"/>
  <c r="BP71"/>
  <c r="BC71"/>
  <c r="AP71"/>
  <c r="AC71"/>
  <c r="P71"/>
  <c r="IP70"/>
  <c r="IC70"/>
  <c r="HP70"/>
  <c r="HC70"/>
  <c r="GP70"/>
  <c r="GC70"/>
  <c r="FP70"/>
  <c r="FC70"/>
  <c r="EP70"/>
  <c r="EC70"/>
  <c r="DP70"/>
  <c r="DC70"/>
  <c r="CP70"/>
  <c r="CC70"/>
  <c r="BP70"/>
  <c r="BC70"/>
  <c r="AP70"/>
  <c r="AC70"/>
  <c r="P70"/>
  <c r="IP69"/>
  <c r="IC69"/>
  <c r="HP69"/>
  <c r="HC69"/>
  <c r="GP69"/>
  <c r="GC69"/>
  <c r="FP69"/>
  <c r="FC69"/>
  <c r="EP69"/>
  <c r="EC69"/>
  <c r="DP69"/>
  <c r="DC69"/>
  <c r="CP69"/>
  <c r="CC69"/>
  <c r="BP69"/>
  <c r="BC69"/>
  <c r="AP69"/>
  <c r="AC69"/>
  <c r="P69"/>
  <c r="IP68"/>
  <c r="IC68"/>
  <c r="HP68"/>
  <c r="HC68"/>
  <c r="GP68"/>
  <c r="GC68"/>
  <c r="FP68"/>
  <c r="FC68"/>
  <c r="EP68"/>
  <c r="EC68"/>
  <c r="DP68"/>
  <c r="DC68"/>
  <c r="CP68"/>
  <c r="CC68"/>
  <c r="BP68"/>
  <c r="BC68"/>
  <c r="AP68"/>
  <c r="AC68"/>
  <c r="P68"/>
  <c r="IP67"/>
  <c r="IC67"/>
  <c r="HP67"/>
  <c r="HP78" s="1"/>
  <c r="HC67"/>
  <c r="GP67"/>
  <c r="GP78" s="1"/>
  <c r="GC67"/>
  <c r="FP67"/>
  <c r="FP78" s="1"/>
  <c r="FC67"/>
  <c r="EP67"/>
  <c r="EC67"/>
  <c r="DP67"/>
  <c r="DC67"/>
  <c r="CP67"/>
  <c r="CC67"/>
  <c r="BP67"/>
  <c r="BC67"/>
  <c r="AP67"/>
  <c r="AC67"/>
  <c r="P67"/>
  <c r="IO66"/>
  <c r="IN66"/>
  <c r="IM66"/>
  <c r="IL66"/>
  <c r="IK66"/>
  <c r="IJ66"/>
  <c r="II66"/>
  <c r="IH66"/>
  <c r="IG66"/>
  <c r="IF66"/>
  <c r="IE66"/>
  <c r="ID66"/>
  <c r="IB66"/>
  <c r="IA66"/>
  <c r="HZ66"/>
  <c r="HY66"/>
  <c r="HX66"/>
  <c r="HW66"/>
  <c r="HV66"/>
  <c r="HU66"/>
  <c r="HT66"/>
  <c r="HS66"/>
  <c r="HR66"/>
  <c r="HQ66"/>
  <c r="HO66"/>
  <c r="HN66"/>
  <c r="HM66"/>
  <c r="HL66"/>
  <c r="HK66"/>
  <c r="HJ66"/>
  <c r="HI66"/>
  <c r="HH66"/>
  <c r="HG66"/>
  <c r="HF66"/>
  <c r="HE66"/>
  <c r="HD66"/>
  <c r="HB66"/>
  <c r="HA66"/>
  <c r="GZ66"/>
  <c r="GY66"/>
  <c r="GX66"/>
  <c r="GW66"/>
  <c r="GV66"/>
  <c r="GU66"/>
  <c r="GT66"/>
  <c r="GS66"/>
  <c r="GR66"/>
  <c r="GQ66"/>
  <c r="GO66"/>
  <c r="GN66"/>
  <c r="GM66"/>
  <c r="GL66"/>
  <c r="GK66"/>
  <c r="GJ66"/>
  <c r="GI66"/>
  <c r="GH66"/>
  <c r="GG66"/>
  <c r="GF66"/>
  <c r="GE66"/>
  <c r="GD66"/>
  <c r="GB66"/>
  <c r="GA66"/>
  <c r="FZ66"/>
  <c r="FY66"/>
  <c r="FX66"/>
  <c r="FW66"/>
  <c r="FV66"/>
  <c r="FU66"/>
  <c r="FT66"/>
  <c r="FS66"/>
  <c r="FR66"/>
  <c r="FQ66"/>
  <c r="FO66"/>
  <c r="FN66"/>
  <c r="FM66"/>
  <c r="FL66"/>
  <c r="FK66"/>
  <c r="FJ66"/>
  <c r="FI66"/>
  <c r="FH66"/>
  <c r="FG66"/>
  <c r="FF66"/>
  <c r="FE66"/>
  <c r="FD66"/>
  <c r="FC66"/>
  <c r="EP66"/>
  <c r="EC66"/>
  <c r="DP66"/>
  <c r="DC66"/>
  <c r="CP66"/>
  <c r="CC66"/>
  <c r="BP66"/>
  <c r="BC66"/>
  <c r="AP66"/>
  <c r="AC66"/>
  <c r="P66"/>
  <c r="IP65"/>
  <c r="IC65"/>
  <c r="HP65"/>
  <c r="HC65"/>
  <c r="GP65"/>
  <c r="GC65"/>
  <c r="FP65"/>
  <c r="FC65"/>
  <c r="EP65"/>
  <c r="EC65"/>
  <c r="DP65"/>
  <c r="DC65"/>
  <c r="CP65"/>
  <c r="CC65"/>
  <c r="BP65"/>
  <c r="BC65"/>
  <c r="AP65"/>
  <c r="AC65"/>
  <c r="P65"/>
  <c r="IP64"/>
  <c r="IC64"/>
  <c r="HP64"/>
  <c r="HC64"/>
  <c r="GP64"/>
  <c r="GC64"/>
  <c r="FP64"/>
  <c r="FC64"/>
  <c r="EP64"/>
  <c r="EC64"/>
  <c r="DP64"/>
  <c r="DC64"/>
  <c r="CP64"/>
  <c r="CC64"/>
  <c r="BP64"/>
  <c r="BC64"/>
  <c r="AP64"/>
  <c r="AC64"/>
  <c r="P64"/>
  <c r="IP63"/>
  <c r="IC63"/>
  <c r="HP63"/>
  <c r="HC63"/>
  <c r="GP63"/>
  <c r="GC63"/>
  <c r="FP63"/>
  <c r="FC63"/>
  <c r="EP63"/>
  <c r="EC63"/>
  <c r="DP63"/>
  <c r="DC63"/>
  <c r="CP63"/>
  <c r="CC63"/>
  <c r="BP63"/>
  <c r="BC63"/>
  <c r="AP63"/>
  <c r="AC63"/>
  <c r="P63"/>
  <c r="IP62"/>
  <c r="IC62"/>
  <c r="HP62"/>
  <c r="HC62"/>
  <c r="GP62"/>
  <c r="GC62"/>
  <c r="FP62"/>
  <c r="FC62"/>
  <c r="EP62"/>
  <c r="EC62"/>
  <c r="DP62"/>
  <c r="DC62"/>
  <c r="CP62"/>
  <c r="CC62"/>
  <c r="BP62"/>
  <c r="BC62"/>
  <c r="AP62"/>
  <c r="AC62"/>
  <c r="P62"/>
  <c r="IP61"/>
  <c r="IC61"/>
  <c r="HP61"/>
  <c r="HC61"/>
  <c r="GP61"/>
  <c r="GC61"/>
  <c r="FP61"/>
  <c r="FC61"/>
  <c r="EP61"/>
  <c r="EC61"/>
  <c r="DP61"/>
  <c r="DC61"/>
  <c r="CP61"/>
  <c r="CC61"/>
  <c r="BP61"/>
  <c r="BC61"/>
  <c r="AP61"/>
  <c r="AC61"/>
  <c r="P61"/>
  <c r="IP60"/>
  <c r="IC60"/>
  <c r="HP60"/>
  <c r="HC60"/>
  <c r="GP60"/>
  <c r="GC60"/>
  <c r="FP60"/>
  <c r="FC60"/>
  <c r="EP60"/>
  <c r="EC60"/>
  <c r="DP60"/>
  <c r="DC60"/>
  <c r="CP60"/>
  <c r="CC60"/>
  <c r="BP60"/>
  <c r="BC60"/>
  <c r="AP60"/>
  <c r="AC60"/>
  <c r="P60"/>
  <c r="IP59"/>
  <c r="IC59"/>
  <c r="HP59"/>
  <c r="HC59"/>
  <c r="GP59"/>
  <c r="GC59"/>
  <c r="FP59"/>
  <c r="FC59"/>
  <c r="EP59"/>
  <c r="EC59"/>
  <c r="DP59"/>
  <c r="DC59"/>
  <c r="CP59"/>
  <c r="CC59"/>
  <c r="BP59"/>
  <c r="BC59"/>
  <c r="AP59"/>
  <c r="AC59"/>
  <c r="P59"/>
  <c r="IP58"/>
  <c r="IC58"/>
  <c r="HP58"/>
  <c r="HC58"/>
  <c r="GP58"/>
  <c r="GC58"/>
  <c r="FP58"/>
  <c r="FC58"/>
  <c r="EP58"/>
  <c r="EC58"/>
  <c r="DP58"/>
  <c r="DC58"/>
  <c r="CP58"/>
  <c r="CC58"/>
  <c r="BP58"/>
  <c r="BC58"/>
  <c r="AP58"/>
  <c r="AC58"/>
  <c r="P58"/>
  <c r="IP57"/>
  <c r="IC57"/>
  <c r="HP57"/>
  <c r="HC57"/>
  <c r="GP57"/>
  <c r="GC57"/>
  <c r="FP57"/>
  <c r="FC57"/>
  <c r="EP57"/>
  <c r="EC57"/>
  <c r="DP57"/>
  <c r="DC57"/>
  <c r="CP57"/>
  <c r="CC57"/>
  <c r="BP57"/>
  <c r="BC57"/>
  <c r="AP57"/>
  <c r="AC57"/>
  <c r="P57"/>
  <c r="IP56"/>
  <c r="IC56"/>
  <c r="HP56"/>
  <c r="HC56"/>
  <c r="GP56"/>
  <c r="GC56"/>
  <c r="FP56"/>
  <c r="FC56"/>
  <c r="EP56"/>
  <c r="EC56"/>
  <c r="DP56"/>
  <c r="DC56"/>
  <c r="CP56"/>
  <c r="CC56"/>
  <c r="BP56"/>
  <c r="BC56"/>
  <c r="AP56"/>
  <c r="AC56"/>
  <c r="P56"/>
  <c r="IP55"/>
  <c r="IC55"/>
  <c r="HP55"/>
  <c r="HP66" s="1"/>
  <c r="HC55"/>
  <c r="GP55"/>
  <c r="GP66" s="1"/>
  <c r="GC55"/>
  <c r="FP55"/>
  <c r="FP66" s="1"/>
  <c r="FC55"/>
  <c r="EP55"/>
  <c r="EC55"/>
  <c r="DP55"/>
  <c r="DC55"/>
  <c r="CP55"/>
  <c r="CC55"/>
  <c r="BP55"/>
  <c r="BC55"/>
  <c r="AP55"/>
  <c r="AC55"/>
  <c r="P55"/>
  <c r="FB54"/>
  <c r="FA54"/>
  <c r="EZ54"/>
  <c r="EY54"/>
  <c r="EX54"/>
  <c r="EW54"/>
  <c r="EV54"/>
  <c r="EU54"/>
  <c r="ET54"/>
  <c r="ES54"/>
  <c r="ER54"/>
  <c r="EQ54"/>
  <c r="EO54"/>
  <c r="EN54"/>
  <c r="EM54"/>
  <c r="EL54"/>
  <c r="EK54"/>
  <c r="EJ54"/>
  <c r="EI54"/>
  <c r="EH54"/>
  <c r="EG54"/>
  <c r="EF54"/>
  <c r="EE54"/>
  <c r="ED54"/>
  <c r="EB54"/>
  <c r="EA54"/>
  <c r="DZ54"/>
  <c r="DY54"/>
  <c r="DX54"/>
  <c r="DW54"/>
  <c r="DV54"/>
  <c r="DU54"/>
  <c r="DT54"/>
  <c r="DS54"/>
  <c r="DR54"/>
  <c r="DQ54"/>
  <c r="DO54"/>
  <c r="DN54"/>
  <c r="DM54"/>
  <c r="DL54"/>
  <c r="DK54"/>
  <c r="DJ54"/>
  <c r="DI54"/>
  <c r="DH54"/>
  <c r="DG54"/>
  <c r="DF54"/>
  <c r="DE54"/>
  <c r="DD54"/>
  <c r="DB54"/>
  <c r="DA54"/>
  <c r="CZ54"/>
  <c r="CY54"/>
  <c r="CX54"/>
  <c r="CW54"/>
  <c r="CV54"/>
  <c r="CU54"/>
  <c r="CT54"/>
  <c r="CS54"/>
  <c r="CR54"/>
  <c r="CQ54"/>
  <c r="CO54"/>
  <c r="CN54"/>
  <c r="CM54"/>
  <c r="CL54"/>
  <c r="CK54"/>
  <c r="CJ54"/>
  <c r="CI54"/>
  <c r="CH54"/>
  <c r="CG54"/>
  <c r="CF54"/>
  <c r="CE54"/>
  <c r="CD54"/>
  <c r="CB54"/>
  <c r="CA54"/>
  <c r="BZ54"/>
  <c r="BY54"/>
  <c r="BX54"/>
  <c r="BW54"/>
  <c r="BV54"/>
  <c r="BU54"/>
  <c r="BT54"/>
  <c r="BS54"/>
  <c r="BR54"/>
  <c r="BQ54"/>
  <c r="BO54"/>
  <c r="BN54"/>
  <c r="BM54"/>
  <c r="BL54"/>
  <c r="BK54"/>
  <c r="BJ54"/>
  <c r="BI54"/>
  <c r="BH54"/>
  <c r="BG54"/>
  <c r="BF54"/>
  <c r="BE54"/>
  <c r="BD54"/>
  <c r="BB54"/>
  <c r="BA54"/>
  <c r="AZ54"/>
  <c r="AY54"/>
  <c r="AX54"/>
  <c r="AW54"/>
  <c r="AV54"/>
  <c r="AU54"/>
  <c r="AT54"/>
  <c r="AS54"/>
  <c r="AR54"/>
  <c r="AQ54"/>
  <c r="AO54"/>
  <c r="AN54"/>
  <c r="AM54"/>
  <c r="AL54"/>
  <c r="AK54"/>
  <c r="AJ54"/>
  <c r="AI54"/>
  <c r="AH54"/>
  <c r="AG54"/>
  <c r="AF54"/>
  <c r="AE54"/>
  <c r="AD54"/>
  <c r="AB54"/>
  <c r="AA54"/>
  <c r="Z54"/>
  <c r="Y54"/>
  <c r="X54"/>
  <c r="W54"/>
  <c r="V54"/>
  <c r="U54"/>
  <c r="T54"/>
  <c r="S54"/>
  <c r="R54"/>
  <c r="Q54"/>
  <c r="O54"/>
  <c r="N54"/>
  <c r="M54"/>
  <c r="L54"/>
  <c r="K54"/>
  <c r="J54"/>
  <c r="I54"/>
  <c r="H54"/>
  <c r="G54"/>
  <c r="F54"/>
  <c r="E54"/>
  <c r="D54"/>
  <c r="IO53"/>
  <c r="IN53"/>
  <c r="IM53"/>
  <c r="IL53"/>
  <c r="IK53"/>
  <c r="IJ53"/>
  <c r="IH53"/>
  <c r="IG53"/>
  <c r="IF53"/>
  <c r="IE53"/>
  <c r="ID53"/>
  <c r="IB53"/>
  <c r="IA53"/>
  <c r="HZ53"/>
  <c r="HY53"/>
  <c r="HX53"/>
  <c r="HW53"/>
  <c r="HV53"/>
  <c r="HU53"/>
  <c r="HT53"/>
  <c r="HS53"/>
  <c r="HR53"/>
  <c r="HQ53"/>
  <c r="HO53"/>
  <c r="HN53"/>
  <c r="HM53"/>
  <c r="HL53"/>
  <c r="HK53"/>
  <c r="HJ53"/>
  <c r="HI53"/>
  <c r="HH53"/>
  <c r="HG53"/>
  <c r="HF53"/>
  <c r="HE53"/>
  <c r="HD53"/>
  <c r="HB53"/>
  <c r="HA53"/>
  <c r="GZ53"/>
  <c r="GY53"/>
  <c r="GX53"/>
  <c r="GW53"/>
  <c r="GV53"/>
  <c r="GU53"/>
  <c r="GT53"/>
  <c r="GS53"/>
  <c r="GR53"/>
  <c r="GQ53"/>
  <c r="GO53"/>
  <c r="GN53"/>
  <c r="GM53"/>
  <c r="GL53"/>
  <c r="GK53"/>
  <c r="GJ53"/>
  <c r="GI53"/>
  <c r="GH53"/>
  <c r="GG53"/>
  <c r="GF53"/>
  <c r="GE53"/>
  <c r="GD53"/>
  <c r="GB53"/>
  <c r="GA53"/>
  <c r="FZ53"/>
  <c r="FY53"/>
  <c r="FX53"/>
  <c r="FW53"/>
  <c r="FV53"/>
  <c r="FU53"/>
  <c r="FT53"/>
  <c r="FS53"/>
  <c r="FR53"/>
  <c r="FQ53"/>
  <c r="FO53"/>
  <c r="FN53"/>
  <c r="FM53"/>
  <c r="FL53"/>
  <c r="FK53"/>
  <c r="FJ53"/>
  <c r="FI53"/>
  <c r="FH53"/>
  <c r="FG53"/>
  <c r="FF53"/>
  <c r="FE53"/>
  <c r="FD53"/>
  <c r="FC53"/>
  <c r="EP53"/>
  <c r="EC53"/>
  <c r="DP53"/>
  <c r="DC53"/>
  <c r="CP53"/>
  <c r="CC53"/>
  <c r="BP53"/>
  <c r="BC53"/>
  <c r="AP53"/>
  <c r="AC53"/>
  <c r="P53"/>
  <c r="IP52"/>
  <c r="IC52"/>
  <c r="HP52"/>
  <c r="HC52"/>
  <c r="GP52"/>
  <c r="GC52"/>
  <c r="FP52"/>
  <c r="FC52"/>
  <c r="EP52"/>
  <c r="EC52"/>
  <c r="DP52"/>
  <c r="DC52"/>
  <c r="CP52"/>
  <c r="CC52"/>
  <c r="BP52"/>
  <c r="BC52"/>
  <c r="AP52"/>
  <c r="AC52"/>
  <c r="P52"/>
  <c r="IP51"/>
  <c r="IC51"/>
  <c r="HP51"/>
  <c r="HC51"/>
  <c r="GP51"/>
  <c r="GC51"/>
  <c r="FP51"/>
  <c r="FC51"/>
  <c r="EP51"/>
  <c r="EC51"/>
  <c r="DP51"/>
  <c r="DC51"/>
  <c r="CP51"/>
  <c r="CC51"/>
  <c r="BP51"/>
  <c r="BC51"/>
  <c r="AP51"/>
  <c r="AC51"/>
  <c r="P51"/>
  <c r="IP50"/>
  <c r="IC50"/>
  <c r="HP50"/>
  <c r="HC50"/>
  <c r="GP50"/>
  <c r="GC50"/>
  <c r="FP50"/>
  <c r="FC50"/>
  <c r="EP50"/>
  <c r="EC50"/>
  <c r="DP50"/>
  <c r="DC50"/>
  <c r="CP50"/>
  <c r="CC50"/>
  <c r="BP50"/>
  <c r="BC50"/>
  <c r="AP50"/>
  <c r="AC50"/>
  <c r="P50"/>
  <c r="IP49"/>
  <c r="IC49"/>
  <c r="HP49"/>
  <c r="HC49"/>
  <c r="GP49"/>
  <c r="GC49"/>
  <c r="FP49"/>
  <c r="FC49"/>
  <c r="EP49"/>
  <c r="EC49"/>
  <c r="DP49"/>
  <c r="DC49"/>
  <c r="CP49"/>
  <c r="CC49"/>
  <c r="BP49"/>
  <c r="BC49"/>
  <c r="AP49"/>
  <c r="AC49"/>
  <c r="P49"/>
  <c r="IP48"/>
  <c r="IC48"/>
  <c r="HP48"/>
  <c r="HC48"/>
  <c r="GP48"/>
  <c r="GC48"/>
  <c r="FP48"/>
  <c r="FC48"/>
  <c r="EP48"/>
  <c r="EC48"/>
  <c r="DP48"/>
  <c r="DC48"/>
  <c r="CP48"/>
  <c r="CC48"/>
  <c r="BP48"/>
  <c r="BC48"/>
  <c r="AP48"/>
  <c r="AC48"/>
  <c r="P48"/>
  <c r="IP47"/>
  <c r="IC47"/>
  <c r="HP47"/>
  <c r="HC47"/>
  <c r="GP47"/>
  <c r="GC47"/>
  <c r="FP47"/>
  <c r="FC47"/>
  <c r="EP47"/>
  <c r="EC47"/>
  <c r="DP47"/>
  <c r="DC47"/>
  <c r="CP47"/>
  <c r="CC47"/>
  <c r="BP47"/>
  <c r="BC47"/>
  <c r="AP47"/>
  <c r="AC47"/>
  <c r="P47"/>
  <c r="IP46"/>
  <c r="IC46"/>
  <c r="HP46"/>
  <c r="HC46"/>
  <c r="GP46"/>
  <c r="GC46"/>
  <c r="FP46"/>
  <c r="FC46"/>
  <c r="EP46"/>
  <c r="EC46"/>
  <c r="DP46"/>
  <c r="DC46"/>
  <c r="CP46"/>
  <c r="CC46"/>
  <c r="BP46"/>
  <c r="BC46"/>
  <c r="AP46"/>
  <c r="AC46"/>
  <c r="P46"/>
  <c r="IP45"/>
  <c r="IC45"/>
  <c r="HP45"/>
  <c r="HC45"/>
  <c r="GP45"/>
  <c r="GC45"/>
  <c r="FP45"/>
  <c r="FC45"/>
  <c r="EP45"/>
  <c r="EC45"/>
  <c r="DP45"/>
  <c r="DC45"/>
  <c r="CP45"/>
  <c r="CC45"/>
  <c r="BP45"/>
  <c r="BC45"/>
  <c r="AP45"/>
  <c r="AC45"/>
  <c r="P45"/>
  <c r="IP44"/>
  <c r="IC44"/>
  <c r="HP44"/>
  <c r="HC44"/>
  <c r="GP44"/>
  <c r="GC44"/>
  <c r="FP44"/>
  <c r="FC44"/>
  <c r="EP44"/>
  <c r="EC44"/>
  <c r="DP44"/>
  <c r="DC44"/>
  <c r="CP44"/>
  <c r="CC44"/>
  <c r="BP44"/>
  <c r="BC44"/>
  <c r="AP44"/>
  <c r="AC44"/>
  <c r="P44"/>
  <c r="IP43"/>
  <c r="IC43"/>
  <c r="HP43"/>
  <c r="HC43"/>
  <c r="GP43"/>
  <c r="GC43"/>
  <c r="FP43"/>
  <c r="FC43"/>
  <c r="EP43"/>
  <c r="EC43"/>
  <c r="DP43"/>
  <c r="DC43"/>
  <c r="CP43"/>
  <c r="CC43"/>
  <c r="BP43"/>
  <c r="BC43"/>
  <c r="AP43"/>
  <c r="AC43"/>
  <c r="P43"/>
  <c r="IP42"/>
  <c r="IC42"/>
  <c r="HP42"/>
  <c r="HC42"/>
  <c r="HC53" s="1"/>
  <c r="GP42"/>
  <c r="GC42"/>
  <c r="GC53" s="1"/>
  <c r="FP42"/>
  <c r="FC42"/>
  <c r="EP42"/>
  <c r="EC42"/>
  <c r="DP42"/>
  <c r="DC42"/>
  <c r="CP42"/>
  <c r="CC42"/>
  <c r="BP42"/>
  <c r="BC42"/>
  <c r="AP42"/>
  <c r="AC42"/>
  <c r="P42"/>
  <c r="IO41"/>
  <c r="IO54" s="1"/>
  <c r="IN41"/>
  <c r="IN54" s="1"/>
  <c r="IM41"/>
  <c r="IM54" s="1"/>
  <c r="IL41"/>
  <c r="IL54" s="1"/>
  <c r="IK41"/>
  <c r="IK54" s="1"/>
  <c r="IJ41"/>
  <c r="IJ54" s="1"/>
  <c r="II41"/>
  <c r="II54" s="1"/>
  <c r="IH41"/>
  <c r="IH54" s="1"/>
  <c r="IG41"/>
  <c r="IF41"/>
  <c r="IE41"/>
  <c r="IE54" s="1"/>
  <c r="ID41"/>
  <c r="IB41"/>
  <c r="IB54" s="1"/>
  <c r="IA41"/>
  <c r="IA54" s="1"/>
  <c r="HZ41"/>
  <c r="HY41"/>
  <c r="HY54" s="1"/>
  <c r="HX41"/>
  <c r="HX54" s="1"/>
  <c r="HW41"/>
  <c r="HV41"/>
  <c r="HV54" s="1"/>
  <c r="HU41"/>
  <c r="HT41"/>
  <c r="HS41"/>
  <c r="HR41"/>
  <c r="HQ41"/>
  <c r="HQ54" s="1"/>
  <c r="HO41"/>
  <c r="HO54" s="1"/>
  <c r="HN41"/>
  <c r="HN54" s="1"/>
  <c r="HM41"/>
  <c r="HM54" s="1"/>
  <c r="HL41"/>
  <c r="HL54" s="1"/>
  <c r="HK41"/>
  <c r="HK54" s="1"/>
  <c r="HJ41"/>
  <c r="HJ54" s="1"/>
  <c r="HI41"/>
  <c r="HI54" s="1"/>
  <c r="HH41"/>
  <c r="HH54" s="1"/>
  <c r="HG41"/>
  <c r="HG54" s="1"/>
  <c r="HF41"/>
  <c r="HF54" s="1"/>
  <c r="HE41"/>
  <c r="HE54" s="1"/>
  <c r="HD41"/>
  <c r="HD54" s="1"/>
  <c r="HB41"/>
  <c r="HB54" s="1"/>
  <c r="HA41"/>
  <c r="HA54" s="1"/>
  <c r="GZ41"/>
  <c r="GZ54" s="1"/>
  <c r="GY41"/>
  <c r="GY54" s="1"/>
  <c r="GX41"/>
  <c r="GX54" s="1"/>
  <c r="GW41"/>
  <c r="GW54" s="1"/>
  <c r="GV41"/>
  <c r="GV54" s="1"/>
  <c r="GU41"/>
  <c r="GU54" s="1"/>
  <c r="GT41"/>
  <c r="GT54" s="1"/>
  <c r="GS41"/>
  <c r="GS54" s="1"/>
  <c r="GR41"/>
  <c r="GR54" s="1"/>
  <c r="GQ41"/>
  <c r="GQ54" s="1"/>
  <c r="GO41"/>
  <c r="GO54" s="1"/>
  <c r="GN41"/>
  <c r="GN54" s="1"/>
  <c r="GM41"/>
  <c r="GM54" s="1"/>
  <c r="GL41"/>
  <c r="GL54" s="1"/>
  <c r="GK41"/>
  <c r="GK54" s="1"/>
  <c r="GJ41"/>
  <c r="GJ54" s="1"/>
  <c r="GI41"/>
  <c r="GI54" s="1"/>
  <c r="GH41"/>
  <c r="GH54" s="1"/>
  <c r="GG41"/>
  <c r="GG54" s="1"/>
  <c r="GF41"/>
  <c r="GF54" s="1"/>
  <c r="GE41"/>
  <c r="GE54" s="1"/>
  <c r="GD41"/>
  <c r="GD54" s="1"/>
  <c r="GB41"/>
  <c r="GB54" s="1"/>
  <c r="GA41"/>
  <c r="GA54" s="1"/>
  <c r="FZ41"/>
  <c r="FZ54" s="1"/>
  <c r="FY41"/>
  <c r="FY54" s="1"/>
  <c r="FX41"/>
  <c r="FX54" s="1"/>
  <c r="FW41"/>
  <c r="FW54" s="1"/>
  <c r="FV41"/>
  <c r="FV54" s="1"/>
  <c r="FU41"/>
  <c r="FU54" s="1"/>
  <c r="FT41"/>
  <c r="FT54" s="1"/>
  <c r="FS41"/>
  <c r="FS54" s="1"/>
  <c r="FR41"/>
  <c r="FR54" s="1"/>
  <c r="FQ41"/>
  <c r="FQ54" s="1"/>
  <c r="FO41"/>
  <c r="FO54" s="1"/>
  <c r="FN41"/>
  <c r="FN54" s="1"/>
  <c r="FM41"/>
  <c r="FM54" s="1"/>
  <c r="FL41"/>
  <c r="FL54" s="1"/>
  <c r="FK41"/>
  <c r="FK54" s="1"/>
  <c r="FJ41"/>
  <c r="FJ54" s="1"/>
  <c r="FI41"/>
  <c r="FI54" s="1"/>
  <c r="FH41"/>
  <c r="FH54" s="1"/>
  <c r="FG41"/>
  <c r="FG54" s="1"/>
  <c r="FF41"/>
  <c r="FF54" s="1"/>
  <c r="FE41"/>
  <c r="FE54" s="1"/>
  <c r="FD41"/>
  <c r="FD54" s="1"/>
  <c r="FC41"/>
  <c r="FC54" s="1"/>
  <c r="EP41"/>
  <c r="EP54" s="1"/>
  <c r="EC41"/>
  <c r="EC54" s="1"/>
  <c r="DP41"/>
  <c r="DP54" s="1"/>
  <c r="DC41"/>
  <c r="DC54" s="1"/>
  <c r="CP41"/>
  <c r="CP54" s="1"/>
  <c r="CC41"/>
  <c r="CC54" s="1"/>
  <c r="BP41"/>
  <c r="BP54" s="1"/>
  <c r="BC41"/>
  <c r="BC54" s="1"/>
  <c r="AP41"/>
  <c r="AP54" s="1"/>
  <c r="AC41"/>
  <c r="AC54" s="1"/>
  <c r="P41"/>
  <c r="P54" s="1"/>
  <c r="IP40"/>
  <c r="IC40"/>
  <c r="HP40"/>
  <c r="HC40"/>
  <c r="GP40"/>
  <c r="GC40"/>
  <c r="FP40"/>
  <c r="FC40"/>
  <c r="EP40"/>
  <c r="EC40"/>
  <c r="DP40"/>
  <c r="DC40"/>
  <c r="CP40"/>
  <c r="CC40"/>
  <c r="BP40"/>
  <c r="BC40"/>
  <c r="AP40"/>
  <c r="AC40"/>
  <c r="P40"/>
  <c r="IP39"/>
  <c r="IC39"/>
  <c r="HP39"/>
  <c r="HC39"/>
  <c r="GP39"/>
  <c r="GC39"/>
  <c r="FP39"/>
  <c r="FC39"/>
  <c r="EP39"/>
  <c r="EC39"/>
  <c r="DP39"/>
  <c r="DC39"/>
  <c r="CP39"/>
  <c r="CC39"/>
  <c r="BP39"/>
  <c r="BC39"/>
  <c r="AP39"/>
  <c r="AC39"/>
  <c r="P39"/>
  <c r="IP38"/>
  <c r="IC38"/>
  <c r="HP38"/>
  <c r="HC38"/>
  <c r="GP38"/>
  <c r="GC38"/>
  <c r="FP38"/>
  <c r="FC38"/>
  <c r="EP38"/>
  <c r="EC38"/>
  <c r="DP38"/>
  <c r="DC38"/>
  <c r="CP38"/>
  <c r="CC38"/>
  <c r="BP38"/>
  <c r="BC38"/>
  <c r="AP38"/>
  <c r="AC38"/>
  <c r="P38"/>
  <c r="IP37"/>
  <c r="IC37"/>
  <c r="HP37"/>
  <c r="HC37"/>
  <c r="GP37"/>
  <c r="GC37"/>
  <c r="FP37"/>
  <c r="FC37"/>
  <c r="EP37"/>
  <c r="EC37"/>
  <c r="DP37"/>
  <c r="DC37"/>
  <c r="CP37"/>
  <c r="CC37"/>
  <c r="BP37"/>
  <c r="BC37"/>
  <c r="AP37"/>
  <c r="AC37"/>
  <c r="P37"/>
  <c r="IP36"/>
  <c r="IC36"/>
  <c r="HP36"/>
  <c r="HC36"/>
  <c r="GP36"/>
  <c r="GC36"/>
  <c r="FP36"/>
  <c r="FC36"/>
  <c r="EP36"/>
  <c r="EC36"/>
  <c r="DP36"/>
  <c r="DC36"/>
  <c r="CP36"/>
  <c r="CC36"/>
  <c r="BP36"/>
  <c r="BC36"/>
  <c r="AP36"/>
  <c r="AC36"/>
  <c r="P36"/>
  <c r="IP35"/>
  <c r="IC35"/>
  <c r="HP35"/>
  <c r="HC35"/>
  <c r="GP35"/>
  <c r="GC35"/>
  <c r="FP35"/>
  <c r="FC35"/>
  <c r="EP35"/>
  <c r="EC35"/>
  <c r="DP35"/>
  <c r="DC35"/>
  <c r="CP35"/>
  <c r="CC35"/>
  <c r="BP35"/>
  <c r="BC35"/>
  <c r="AP35"/>
  <c r="AC35"/>
  <c r="P35"/>
  <c r="IP34"/>
  <c r="IC34"/>
  <c r="HP34"/>
  <c r="HC34"/>
  <c r="GP34"/>
  <c r="GC34"/>
  <c r="FP34"/>
  <c r="FC34"/>
  <c r="EP34"/>
  <c r="EC34"/>
  <c r="DP34"/>
  <c r="DC34"/>
  <c r="CP34"/>
  <c r="CC34"/>
  <c r="BP34"/>
  <c r="BC34"/>
  <c r="AP34"/>
  <c r="AC34"/>
  <c r="P34"/>
  <c r="IP33"/>
  <c r="IC33"/>
  <c r="HP33"/>
  <c r="HC33"/>
  <c r="GP33"/>
  <c r="GC33"/>
  <c r="FP33"/>
  <c r="FC33"/>
  <c r="EP33"/>
  <c r="EC33"/>
  <c r="DP33"/>
  <c r="DC33"/>
  <c r="CP33"/>
  <c r="CC33"/>
  <c r="BP33"/>
  <c r="BC33"/>
  <c r="AP33"/>
  <c r="AC33"/>
  <c r="P33"/>
  <c r="IP32"/>
  <c r="IC32"/>
  <c r="HP32"/>
  <c r="HC32"/>
  <c r="GP32"/>
  <c r="GC32"/>
  <c r="FP32"/>
  <c r="FC32"/>
  <c r="EP32"/>
  <c r="EC32"/>
  <c r="DP32"/>
  <c r="DC32"/>
  <c r="CP32"/>
  <c r="CC32"/>
  <c r="BP32"/>
  <c r="BC32"/>
  <c r="AP32"/>
  <c r="AC32"/>
  <c r="P32"/>
  <c r="IP31"/>
  <c r="IC31"/>
  <c r="HP31"/>
  <c r="HC31"/>
  <c r="GP31"/>
  <c r="GC31"/>
  <c r="FP31"/>
  <c r="FC31"/>
  <c r="EP31"/>
  <c r="EC31"/>
  <c r="DP31"/>
  <c r="DC31"/>
  <c r="CP31"/>
  <c r="CC31"/>
  <c r="BP31"/>
  <c r="BC31"/>
  <c r="AP31"/>
  <c r="AC31"/>
  <c r="P31"/>
  <c r="IP30"/>
  <c r="IC30"/>
  <c r="HP30"/>
  <c r="HC30"/>
  <c r="HC41" s="1"/>
  <c r="GP30"/>
  <c r="GC30"/>
  <c r="GC41" s="1"/>
  <c r="FP30"/>
  <c r="FC30"/>
  <c r="EP30"/>
  <c r="EC30"/>
  <c r="DP30"/>
  <c r="DC30"/>
  <c r="CP30"/>
  <c r="CC30"/>
  <c r="BP30"/>
  <c r="BC30"/>
  <c r="AP30"/>
  <c r="AC30"/>
  <c r="P30"/>
  <c r="FB29"/>
  <c r="FA29"/>
  <c r="EZ29"/>
  <c r="EY29"/>
  <c r="EX29"/>
  <c r="EW29"/>
  <c r="EV29"/>
  <c r="EU29"/>
  <c r="ET29"/>
  <c r="ES29"/>
  <c r="ER29"/>
  <c r="EQ29"/>
  <c r="EO29"/>
  <c r="EN29"/>
  <c r="EM29"/>
  <c r="EL29"/>
  <c r="EK29"/>
  <c r="EJ29"/>
  <c r="EI29"/>
  <c r="EH29"/>
  <c r="EG29"/>
  <c r="EF29"/>
  <c r="EE29"/>
  <c r="ED29"/>
  <c r="EB29"/>
  <c r="EA29"/>
  <c r="DZ29"/>
  <c r="DY29"/>
  <c r="DX29"/>
  <c r="DW29"/>
  <c r="DV29"/>
  <c r="DU29"/>
  <c r="DT29"/>
  <c r="DS29"/>
  <c r="DR29"/>
  <c r="DQ29"/>
  <c r="DO29"/>
  <c r="DN29"/>
  <c r="DM29"/>
  <c r="DL29"/>
  <c r="DK29"/>
  <c r="DJ29"/>
  <c r="DI29"/>
  <c r="DH29"/>
  <c r="DG29"/>
  <c r="DF29"/>
  <c r="DE29"/>
  <c r="DD29"/>
  <c r="DB29"/>
  <c r="DA29"/>
  <c r="CZ29"/>
  <c r="CY29"/>
  <c r="CX29"/>
  <c r="CW29"/>
  <c r="CV29"/>
  <c r="CU29"/>
  <c r="CT29"/>
  <c r="CS29"/>
  <c r="CR29"/>
  <c r="CQ29"/>
  <c r="CO29"/>
  <c r="CN29"/>
  <c r="CM29"/>
  <c r="CL29"/>
  <c r="CK29"/>
  <c r="CJ29"/>
  <c r="CI29"/>
  <c r="CH29"/>
  <c r="CG29"/>
  <c r="CF29"/>
  <c r="CE29"/>
  <c r="CD29"/>
  <c r="CB29"/>
  <c r="CA29"/>
  <c r="BZ29"/>
  <c r="BY29"/>
  <c r="BX29"/>
  <c r="BW29"/>
  <c r="BV29"/>
  <c r="BU29"/>
  <c r="BT29"/>
  <c r="BS29"/>
  <c r="BR29"/>
  <c r="BQ29"/>
  <c r="BO29"/>
  <c r="BN29"/>
  <c r="BM29"/>
  <c r="BL29"/>
  <c r="BK29"/>
  <c r="BJ29"/>
  <c r="BI29"/>
  <c r="BH29"/>
  <c r="BG29"/>
  <c r="BF29"/>
  <c r="BE29"/>
  <c r="BD29"/>
  <c r="BB29"/>
  <c r="BA29"/>
  <c r="AZ29"/>
  <c r="AY29"/>
  <c r="AX29"/>
  <c r="AW29"/>
  <c r="AV29"/>
  <c r="AU29"/>
  <c r="AT29"/>
  <c r="AS29"/>
  <c r="AR29"/>
  <c r="AQ29"/>
  <c r="AO29"/>
  <c r="AN29"/>
  <c r="AM29"/>
  <c r="AL29"/>
  <c r="AK29"/>
  <c r="AJ29"/>
  <c r="AI29"/>
  <c r="AH29"/>
  <c r="AG29"/>
  <c r="AF29"/>
  <c r="AE29"/>
  <c r="AD29"/>
  <c r="AB29"/>
  <c r="AA29"/>
  <c r="Z29"/>
  <c r="Y29"/>
  <c r="X29"/>
  <c r="W29"/>
  <c r="V29"/>
  <c r="U29"/>
  <c r="T29"/>
  <c r="S29"/>
  <c r="R29"/>
  <c r="Q29"/>
  <c r="O29"/>
  <c r="N29"/>
  <c r="M29"/>
  <c r="L29"/>
  <c r="K29"/>
  <c r="J29"/>
  <c r="I29"/>
  <c r="H29"/>
  <c r="G29"/>
  <c r="F29"/>
  <c r="E29"/>
  <c r="D29"/>
  <c r="IO28"/>
  <c r="IN28"/>
  <c r="IM28"/>
  <c r="IL28"/>
  <c r="IK28"/>
  <c r="IJ28"/>
  <c r="II28"/>
  <c r="IH28"/>
  <c r="IG28"/>
  <c r="IF28"/>
  <c r="IE28"/>
  <c r="ID28"/>
  <c r="IB28"/>
  <c r="IA28"/>
  <c r="HZ28"/>
  <c r="HY28"/>
  <c r="HX28"/>
  <c r="HW28"/>
  <c r="HV28"/>
  <c r="HU28"/>
  <c r="HT28"/>
  <c r="HS28"/>
  <c r="HR28"/>
  <c r="HQ28"/>
  <c r="HO28"/>
  <c r="HN28"/>
  <c r="HM28"/>
  <c r="HL28"/>
  <c r="HK28"/>
  <c r="HJ28"/>
  <c r="HI28"/>
  <c r="HH28"/>
  <c r="HG28"/>
  <c r="HF28"/>
  <c r="HE28"/>
  <c r="HD28"/>
  <c r="HB28"/>
  <c r="HA28"/>
  <c r="GZ28"/>
  <c r="GY28"/>
  <c r="GX28"/>
  <c r="GW28"/>
  <c r="GV28"/>
  <c r="GU28"/>
  <c r="GT28"/>
  <c r="GS28"/>
  <c r="GR28"/>
  <c r="GQ28"/>
  <c r="GO28"/>
  <c r="GN28"/>
  <c r="GM28"/>
  <c r="GL28"/>
  <c r="GK28"/>
  <c r="GJ28"/>
  <c r="GI28"/>
  <c r="GH28"/>
  <c r="GG28"/>
  <c r="GF28"/>
  <c r="GE28"/>
  <c r="GD28"/>
  <c r="GB28"/>
  <c r="GA28"/>
  <c r="FZ28"/>
  <c r="FY28"/>
  <c r="FX28"/>
  <c r="FW28"/>
  <c r="FV28"/>
  <c r="FU28"/>
  <c r="FT28"/>
  <c r="FS28"/>
  <c r="FR28"/>
  <c r="FQ28"/>
  <c r="FO28"/>
  <c r="FN28"/>
  <c r="FM28"/>
  <c r="FL28"/>
  <c r="FK28"/>
  <c r="FJ28"/>
  <c r="FI28"/>
  <c r="FH28"/>
  <c r="FG28"/>
  <c r="FF28"/>
  <c r="FE28"/>
  <c r="FD28"/>
  <c r="FC28"/>
  <c r="EP28"/>
  <c r="EC28"/>
  <c r="DP28"/>
  <c r="DC28"/>
  <c r="CP28"/>
  <c r="CC28"/>
  <c r="BP28"/>
  <c r="BC28"/>
  <c r="AP28"/>
  <c r="AC28"/>
  <c r="P28"/>
  <c r="IP27"/>
  <c r="IC27"/>
  <c r="HP27"/>
  <c r="HC27"/>
  <c r="GP27"/>
  <c r="GC27"/>
  <c r="FP27"/>
  <c r="FC27"/>
  <c r="EP27"/>
  <c r="EC27"/>
  <c r="DP27"/>
  <c r="DC27"/>
  <c r="CP27"/>
  <c r="CC27"/>
  <c r="BP27"/>
  <c r="BC27"/>
  <c r="AP27"/>
  <c r="AC27"/>
  <c r="P27"/>
  <c r="IP26"/>
  <c r="IC26"/>
  <c r="HP26"/>
  <c r="HC26"/>
  <c r="GP26"/>
  <c r="GC26"/>
  <c r="FP26"/>
  <c r="FC26"/>
  <c r="EP26"/>
  <c r="EC26"/>
  <c r="DP26"/>
  <c r="DC26"/>
  <c r="CP26"/>
  <c r="CC26"/>
  <c r="BP26"/>
  <c r="BC26"/>
  <c r="AP26"/>
  <c r="AC26"/>
  <c r="P26"/>
  <c r="IP25"/>
  <c r="IC25"/>
  <c r="HP25"/>
  <c r="HC25"/>
  <c r="GP25"/>
  <c r="GC25"/>
  <c r="FP25"/>
  <c r="FC25"/>
  <c r="EP25"/>
  <c r="EC25"/>
  <c r="DP25"/>
  <c r="DC25"/>
  <c r="CP25"/>
  <c r="CC25"/>
  <c r="BP25"/>
  <c r="BC25"/>
  <c r="AP25"/>
  <c r="AC25"/>
  <c r="P25"/>
  <c r="IP24"/>
  <c r="IC24"/>
  <c r="HP24"/>
  <c r="HC24"/>
  <c r="GP24"/>
  <c r="GC24"/>
  <c r="FP24"/>
  <c r="FC24"/>
  <c r="EP24"/>
  <c r="EC24"/>
  <c r="DP24"/>
  <c r="DC24"/>
  <c r="CP24"/>
  <c r="CC24"/>
  <c r="BP24"/>
  <c r="BC24"/>
  <c r="AP24"/>
  <c r="AC24"/>
  <c r="P24"/>
  <c r="IP23"/>
  <c r="IC23"/>
  <c r="HP23"/>
  <c r="HC23"/>
  <c r="GP23"/>
  <c r="GC23"/>
  <c r="FP23"/>
  <c r="FC23"/>
  <c r="EP23"/>
  <c r="EC23"/>
  <c r="DP23"/>
  <c r="DC23"/>
  <c r="CP23"/>
  <c r="CC23"/>
  <c r="BP23"/>
  <c r="BC23"/>
  <c r="AP23"/>
  <c r="AC23"/>
  <c r="P23"/>
  <c r="IP22"/>
  <c r="IC22"/>
  <c r="HP22"/>
  <c r="HC22"/>
  <c r="GP22"/>
  <c r="GC22"/>
  <c r="FP22"/>
  <c r="FC22"/>
  <c r="EP22"/>
  <c r="EC22"/>
  <c r="DP22"/>
  <c r="DC22"/>
  <c r="CP22"/>
  <c r="CC22"/>
  <c r="BP22"/>
  <c r="BC22"/>
  <c r="AP22"/>
  <c r="AC22"/>
  <c r="P22"/>
  <c r="IP21"/>
  <c r="IC21"/>
  <c r="HP21"/>
  <c r="HC21"/>
  <c r="GP21"/>
  <c r="GC21"/>
  <c r="FP21"/>
  <c r="FC21"/>
  <c r="EP21"/>
  <c r="EC21"/>
  <c r="DP21"/>
  <c r="DC21"/>
  <c r="CP21"/>
  <c r="CC21"/>
  <c r="BP21"/>
  <c r="BC21"/>
  <c r="AP21"/>
  <c r="AC21"/>
  <c r="P21"/>
  <c r="IP20"/>
  <c r="IC20"/>
  <c r="HP20"/>
  <c r="HC20"/>
  <c r="GP20"/>
  <c r="GC20"/>
  <c r="FP20"/>
  <c r="FC20"/>
  <c r="EP20"/>
  <c r="EC20"/>
  <c r="DP20"/>
  <c r="DC20"/>
  <c r="CP20"/>
  <c r="CC20"/>
  <c r="BP20"/>
  <c r="BC20"/>
  <c r="AP20"/>
  <c r="AC20"/>
  <c r="P20"/>
  <c r="IP19"/>
  <c r="IC19"/>
  <c r="HP19"/>
  <c r="HC19"/>
  <c r="GP19"/>
  <c r="GC19"/>
  <c r="FP19"/>
  <c r="FC19"/>
  <c r="EP19"/>
  <c r="EC19"/>
  <c r="DP19"/>
  <c r="DC19"/>
  <c r="CP19"/>
  <c r="CC19"/>
  <c r="BP19"/>
  <c r="BC19"/>
  <c r="AP19"/>
  <c r="AC19"/>
  <c r="P19"/>
  <c r="IP18"/>
  <c r="IC18"/>
  <c r="HP18"/>
  <c r="HC18"/>
  <c r="GP18"/>
  <c r="GC18"/>
  <c r="FP18"/>
  <c r="FC18"/>
  <c r="EP18"/>
  <c r="EC18"/>
  <c r="DP18"/>
  <c r="DC18"/>
  <c r="CP18"/>
  <c r="CC18"/>
  <c r="BP18"/>
  <c r="BC18"/>
  <c r="AP18"/>
  <c r="AC18"/>
  <c r="P18"/>
  <c r="IP17"/>
  <c r="IC17"/>
  <c r="HP17"/>
  <c r="HP28" s="1"/>
  <c r="HC17"/>
  <c r="GP17"/>
  <c r="GP28" s="1"/>
  <c r="GC17"/>
  <c r="GC28" s="1"/>
  <c r="FP17"/>
  <c r="FP28" s="1"/>
  <c r="FC17"/>
  <c r="EP17"/>
  <c r="EC17"/>
  <c r="DP17"/>
  <c r="DC17"/>
  <c r="CP17"/>
  <c r="CC17"/>
  <c r="BP17"/>
  <c r="BC17"/>
  <c r="AP17"/>
  <c r="AC17"/>
  <c r="P17"/>
  <c r="IO16"/>
  <c r="IN16"/>
  <c r="IN29" s="1"/>
  <c r="IM16"/>
  <c r="IL16"/>
  <c r="IL29" s="1"/>
  <c r="IK16"/>
  <c r="IJ16"/>
  <c r="IJ29" s="1"/>
  <c r="II16"/>
  <c r="II29" s="1"/>
  <c r="IH16"/>
  <c r="IG16"/>
  <c r="IG29" s="1"/>
  <c r="IF16"/>
  <c r="IF29" s="1"/>
  <c r="IE16"/>
  <c r="ID16"/>
  <c r="IB16"/>
  <c r="IB29" s="1"/>
  <c r="IA16"/>
  <c r="IA29" s="1"/>
  <c r="HZ16"/>
  <c r="HY16"/>
  <c r="HX16"/>
  <c r="HX29" s="1"/>
  <c r="HW16"/>
  <c r="HV16"/>
  <c r="HU16"/>
  <c r="HT16"/>
  <c r="HT29" s="1"/>
  <c r="HS16"/>
  <c r="HS29" s="1"/>
  <c r="HR16"/>
  <c r="HQ16"/>
  <c r="HO16"/>
  <c r="HO29" s="1"/>
  <c r="HN16"/>
  <c r="HN29" s="1"/>
  <c r="HM16"/>
  <c r="HM29" s="1"/>
  <c r="HL16"/>
  <c r="HL29" s="1"/>
  <c r="HK16"/>
  <c r="HK29" s="1"/>
  <c r="HJ16"/>
  <c r="HJ29" s="1"/>
  <c r="HI16"/>
  <c r="HI29" s="1"/>
  <c r="HH16"/>
  <c r="HH29" s="1"/>
  <c r="HG16"/>
  <c r="HG29" s="1"/>
  <c r="HF16"/>
  <c r="HF29" s="1"/>
  <c r="HE16"/>
  <c r="HE29" s="1"/>
  <c r="HD16"/>
  <c r="HD29" s="1"/>
  <c r="HB16"/>
  <c r="HB29" s="1"/>
  <c r="HA16"/>
  <c r="HA29" s="1"/>
  <c r="GZ16"/>
  <c r="GZ29" s="1"/>
  <c r="GY16"/>
  <c r="GY29" s="1"/>
  <c r="GX16"/>
  <c r="GX29" s="1"/>
  <c r="GW16"/>
  <c r="GW29" s="1"/>
  <c r="GV16"/>
  <c r="GV29" s="1"/>
  <c r="GU16"/>
  <c r="GU29" s="1"/>
  <c r="GT16"/>
  <c r="GT29" s="1"/>
  <c r="GS16"/>
  <c r="GS29" s="1"/>
  <c r="GR16"/>
  <c r="GR29" s="1"/>
  <c r="GQ16"/>
  <c r="GQ29" s="1"/>
  <c r="GO16"/>
  <c r="GO29" s="1"/>
  <c r="GN16"/>
  <c r="GN29" s="1"/>
  <c r="GM16"/>
  <c r="GM29" s="1"/>
  <c r="GL16"/>
  <c r="GL29" s="1"/>
  <c r="GK16"/>
  <c r="GK29" s="1"/>
  <c r="GJ16"/>
  <c r="GJ29" s="1"/>
  <c r="GI16"/>
  <c r="GI29" s="1"/>
  <c r="GH16"/>
  <c r="GH29" s="1"/>
  <c r="GG16"/>
  <c r="GG29" s="1"/>
  <c r="GF16"/>
  <c r="GF29" s="1"/>
  <c r="GE16"/>
  <c r="GE29" s="1"/>
  <c r="GD16"/>
  <c r="GD29" s="1"/>
  <c r="GB16"/>
  <c r="GB29" s="1"/>
  <c r="GA16"/>
  <c r="GA29" s="1"/>
  <c r="FZ16"/>
  <c r="FZ29" s="1"/>
  <c r="FY16"/>
  <c r="FY29" s="1"/>
  <c r="FX16"/>
  <c r="FX29" s="1"/>
  <c r="FW16"/>
  <c r="FW29" s="1"/>
  <c r="FV16"/>
  <c r="FV29" s="1"/>
  <c r="FU16"/>
  <c r="FU29" s="1"/>
  <c r="FT16"/>
  <c r="FT29" s="1"/>
  <c r="FS16"/>
  <c r="FS29" s="1"/>
  <c r="FR16"/>
  <c r="FR29" s="1"/>
  <c r="FQ16"/>
  <c r="FQ29" s="1"/>
  <c r="FO16"/>
  <c r="FO29" s="1"/>
  <c r="FN16"/>
  <c r="FN29" s="1"/>
  <c r="FM16"/>
  <c r="FM29" s="1"/>
  <c r="FL16"/>
  <c r="FL29" s="1"/>
  <c r="FK16"/>
  <c r="FK29" s="1"/>
  <c r="FJ16"/>
  <c r="FJ29" s="1"/>
  <c r="FI16"/>
  <c r="FI29" s="1"/>
  <c r="FH16"/>
  <c r="FH29" s="1"/>
  <c r="FG16"/>
  <c r="FG29" s="1"/>
  <c r="FF16"/>
  <c r="FF29" s="1"/>
  <c r="FE16"/>
  <c r="FE29" s="1"/>
  <c r="FD16"/>
  <c r="FD29" s="1"/>
  <c r="FC16"/>
  <c r="FC29" s="1"/>
  <c r="EP16"/>
  <c r="EP29" s="1"/>
  <c r="EC16"/>
  <c r="EC29" s="1"/>
  <c r="DP16"/>
  <c r="DP29" s="1"/>
  <c r="DC16"/>
  <c r="DC29" s="1"/>
  <c r="CP16"/>
  <c r="CP29" s="1"/>
  <c r="CC16"/>
  <c r="CC29" s="1"/>
  <c r="BP16"/>
  <c r="BP29" s="1"/>
  <c r="BC16"/>
  <c r="BC29" s="1"/>
  <c r="AP16"/>
  <c r="AP29" s="1"/>
  <c r="AC16"/>
  <c r="AC29" s="1"/>
  <c r="P16"/>
  <c r="P29" s="1"/>
  <c r="IP15"/>
  <c r="IC15"/>
  <c r="HP15"/>
  <c r="HC15"/>
  <c r="GP15"/>
  <c r="GC15"/>
  <c r="FP15"/>
  <c r="FC15"/>
  <c r="EP15"/>
  <c r="EC15"/>
  <c r="DP15"/>
  <c r="DC15"/>
  <c r="CP15"/>
  <c r="CC15"/>
  <c r="BP15"/>
  <c r="BC15"/>
  <c r="AP15"/>
  <c r="AC15"/>
  <c r="P15"/>
  <c r="IP14"/>
  <c r="IC14"/>
  <c r="HP14"/>
  <c r="HC14"/>
  <c r="GP14"/>
  <c r="GC14"/>
  <c r="FP14"/>
  <c r="FC14"/>
  <c r="EP14"/>
  <c r="EC14"/>
  <c r="DP14"/>
  <c r="DC14"/>
  <c r="CP14"/>
  <c r="CC14"/>
  <c r="BP14"/>
  <c r="BC14"/>
  <c r="AP14"/>
  <c r="AC14"/>
  <c r="P14"/>
  <c r="IP13"/>
  <c r="IC13"/>
  <c r="HP13"/>
  <c r="HC13"/>
  <c r="GP13"/>
  <c r="GC13"/>
  <c r="FP13"/>
  <c r="FC13"/>
  <c r="EP13"/>
  <c r="EC13"/>
  <c r="DP13"/>
  <c r="DC13"/>
  <c r="CP13"/>
  <c r="CC13"/>
  <c r="BP13"/>
  <c r="BC13"/>
  <c r="AP13"/>
  <c r="AC13"/>
  <c r="P13"/>
  <c r="IP12"/>
  <c r="IC12"/>
  <c r="HP12"/>
  <c r="HC12"/>
  <c r="GP12"/>
  <c r="GC12"/>
  <c r="FP12"/>
  <c r="FC12"/>
  <c r="EP12"/>
  <c r="EC12"/>
  <c r="DP12"/>
  <c r="DC12"/>
  <c r="CP12"/>
  <c r="CC12"/>
  <c r="BP12"/>
  <c r="BC12"/>
  <c r="AP12"/>
  <c r="AC12"/>
  <c r="P12"/>
  <c r="IP11"/>
  <c r="IC11"/>
  <c r="HP11"/>
  <c r="HC11"/>
  <c r="GP11"/>
  <c r="GC11"/>
  <c r="FP11"/>
  <c r="FC11"/>
  <c r="EP11"/>
  <c r="EC11"/>
  <c r="DP11"/>
  <c r="DC11"/>
  <c r="CP11"/>
  <c r="CC11"/>
  <c r="BP11"/>
  <c r="BC11"/>
  <c r="AP11"/>
  <c r="AC11"/>
  <c r="P11"/>
  <c r="IP10"/>
  <c r="IC10"/>
  <c r="HP10"/>
  <c r="HC10"/>
  <c r="GP10"/>
  <c r="GC10"/>
  <c r="FP10"/>
  <c r="FC10"/>
  <c r="EP10"/>
  <c r="EC10"/>
  <c r="DP10"/>
  <c r="DC10"/>
  <c r="CP10"/>
  <c r="CC10"/>
  <c r="BP10"/>
  <c r="BC10"/>
  <c r="AP10"/>
  <c r="AC10"/>
  <c r="P10"/>
  <c r="IP9"/>
  <c r="IC9"/>
  <c r="HP9"/>
  <c r="HC9"/>
  <c r="GP9"/>
  <c r="GC9"/>
  <c r="FP9"/>
  <c r="FC9"/>
  <c r="EP9"/>
  <c r="EC9"/>
  <c r="DP9"/>
  <c r="DC9"/>
  <c r="CP9"/>
  <c r="CC9"/>
  <c r="BP9"/>
  <c r="BC9"/>
  <c r="AP9"/>
  <c r="AC9"/>
  <c r="P9"/>
  <c r="IP8"/>
  <c r="IC8"/>
  <c r="HP8"/>
  <c r="HC8"/>
  <c r="GP8"/>
  <c r="GC8"/>
  <c r="FP8"/>
  <c r="FC8"/>
  <c r="EP8"/>
  <c r="EC8"/>
  <c r="DP8"/>
  <c r="DC8"/>
  <c r="CP8"/>
  <c r="CC8"/>
  <c r="BP8"/>
  <c r="BC8"/>
  <c r="AP8"/>
  <c r="AC8"/>
  <c r="P8"/>
  <c r="IP7"/>
  <c r="IC7"/>
  <c r="HP7"/>
  <c r="HC7"/>
  <c r="GP7"/>
  <c r="GC7"/>
  <c r="FP7"/>
  <c r="FC7"/>
  <c r="EP7"/>
  <c r="EC7"/>
  <c r="DP7"/>
  <c r="DC7"/>
  <c r="CP7"/>
  <c r="CC7"/>
  <c r="BP7"/>
  <c r="BC7"/>
  <c r="AP7"/>
  <c r="AC7"/>
  <c r="P7"/>
  <c r="IP6"/>
  <c r="IC6"/>
  <c r="HP6"/>
  <c r="HC6"/>
  <c r="GP6"/>
  <c r="GC6"/>
  <c r="FP6"/>
  <c r="FC6"/>
  <c r="EP6"/>
  <c r="EC6"/>
  <c r="DP6"/>
  <c r="DC6"/>
  <c r="CP6"/>
  <c r="CC6"/>
  <c r="BP6"/>
  <c r="BC6"/>
  <c r="AP6"/>
  <c r="AC6"/>
  <c r="P6"/>
  <c r="IP5"/>
  <c r="IC5"/>
  <c r="HP5"/>
  <c r="HP16" s="1"/>
  <c r="HP29" s="1"/>
  <c r="HC5"/>
  <c r="GP5"/>
  <c r="GP16" s="1"/>
  <c r="GP29" s="1"/>
  <c r="GC5"/>
  <c r="FP5"/>
  <c r="FP16" s="1"/>
  <c r="FP29" s="1"/>
  <c r="FC5"/>
  <c r="EP5"/>
  <c r="EC5"/>
  <c r="DP5"/>
  <c r="DC5"/>
  <c r="CP5"/>
  <c r="CC5"/>
  <c r="BP5"/>
  <c r="BC5"/>
  <c r="AP5"/>
  <c r="AC5"/>
  <c r="P5"/>
  <c r="JC59" i="6"/>
  <c r="JC57"/>
  <c r="JC56"/>
  <c r="JC55"/>
  <c r="JC54"/>
  <c r="JC53"/>
  <c r="JC52"/>
  <c r="JC50"/>
  <c r="JC48"/>
  <c r="JC47"/>
  <c r="JC46"/>
  <c r="JC45"/>
  <c r="JC44"/>
  <c r="JC43"/>
  <c r="JC40"/>
  <c r="JC38"/>
  <c r="JC37"/>
  <c r="JC36"/>
  <c r="JC35"/>
  <c r="JC34"/>
  <c r="JC33"/>
  <c r="JB42"/>
  <c r="JA42"/>
  <c r="IZ42"/>
  <c r="IY42"/>
  <c r="IX42"/>
  <c r="IW42"/>
  <c r="IV42"/>
  <c r="IU42"/>
  <c r="IT42"/>
  <c r="IS42"/>
  <c r="JC31"/>
  <c r="JC29"/>
  <c r="JC28"/>
  <c r="JC27"/>
  <c r="JC26"/>
  <c r="JC25"/>
  <c r="JC24"/>
  <c r="IS23"/>
  <c r="JC21"/>
  <c r="JC19"/>
  <c r="JC18"/>
  <c r="JC17"/>
  <c r="JC16"/>
  <c r="JC15"/>
  <c r="JC14"/>
  <c r="JB23"/>
  <c r="JA23"/>
  <c r="IZ23"/>
  <c r="IY23"/>
  <c r="IX23"/>
  <c r="IW23"/>
  <c r="IV23"/>
  <c r="IU23"/>
  <c r="IT23"/>
  <c r="IR23"/>
  <c r="JC12"/>
  <c r="JC10"/>
  <c r="JC9"/>
  <c r="JC8"/>
  <c r="JC7"/>
  <c r="JC6"/>
  <c r="JC5"/>
  <c r="IO60"/>
  <c r="IN60"/>
  <c r="IM60"/>
  <c r="IL60"/>
  <c r="IK60"/>
  <c r="IJ60"/>
  <c r="II60"/>
  <c r="IH60"/>
  <c r="IG60"/>
  <c r="IF60"/>
  <c r="IE60"/>
  <c r="ID60"/>
  <c r="IB60"/>
  <c r="IA60"/>
  <c r="HZ60"/>
  <c r="HY60"/>
  <c r="HX60"/>
  <c r="HW60"/>
  <c r="HV60"/>
  <c r="HU60"/>
  <c r="HT60"/>
  <c r="HS60"/>
  <c r="HR60"/>
  <c r="HQ60"/>
  <c r="HO60"/>
  <c r="HN60"/>
  <c r="HM60"/>
  <c r="HL60"/>
  <c r="HK60"/>
  <c r="HJ60"/>
  <c r="HI60"/>
  <c r="HH60"/>
  <c r="HG60"/>
  <c r="HF60"/>
  <c r="HE60"/>
  <c r="HD60"/>
  <c r="HB60"/>
  <c r="GZ60"/>
  <c r="GY60"/>
  <c r="GX60"/>
  <c r="GW60"/>
  <c r="GV60"/>
  <c r="GU60"/>
  <c r="GT60"/>
  <c r="GS60"/>
  <c r="GR60"/>
  <c r="GQ60"/>
  <c r="GO60"/>
  <c r="GN60"/>
  <c r="GM60"/>
  <c r="GL60"/>
  <c r="GK60"/>
  <c r="GJ60"/>
  <c r="GI60"/>
  <c r="GH60"/>
  <c r="GG60"/>
  <c r="GF60"/>
  <c r="GE60"/>
  <c r="GD60"/>
  <c r="GB60"/>
  <c r="GA60"/>
  <c r="FZ60"/>
  <c r="FY60"/>
  <c r="FX60"/>
  <c r="FW60"/>
  <c r="FV60"/>
  <c r="FU60"/>
  <c r="FT60"/>
  <c r="FS60"/>
  <c r="FR60"/>
  <c r="FQ60"/>
  <c r="FO60"/>
  <c r="FN60"/>
  <c r="FM60"/>
  <c r="FL60"/>
  <c r="FK60"/>
  <c r="FJ60"/>
  <c r="FI60"/>
  <c r="FH60"/>
  <c r="FG60"/>
  <c r="FF60"/>
  <c r="FE60"/>
  <c r="FD60"/>
  <c r="FC60"/>
  <c r="EP60"/>
  <c r="EC60"/>
  <c r="DP60"/>
  <c r="DC60"/>
  <c r="CP60"/>
  <c r="CC60"/>
  <c r="BP60"/>
  <c r="BC60"/>
  <c r="AP60"/>
  <c r="AC60"/>
  <c r="P60"/>
  <c r="IP59"/>
  <c r="IC59"/>
  <c r="HP59"/>
  <c r="HC59"/>
  <c r="GP59"/>
  <c r="GC59"/>
  <c r="FP59"/>
  <c r="FC59"/>
  <c r="EP59"/>
  <c r="EC59"/>
  <c r="DP59"/>
  <c r="DC59"/>
  <c r="CP59"/>
  <c r="CC59"/>
  <c r="BP59"/>
  <c r="BC59"/>
  <c r="AP59"/>
  <c r="AC59"/>
  <c r="P59"/>
  <c r="IP57"/>
  <c r="IC57"/>
  <c r="HP57"/>
  <c r="HC57"/>
  <c r="GP57"/>
  <c r="GC57"/>
  <c r="FP57"/>
  <c r="FC57"/>
  <c r="EP57"/>
  <c r="EC57"/>
  <c r="DP57"/>
  <c r="DC57"/>
  <c r="CP57"/>
  <c r="CC57"/>
  <c r="BP57"/>
  <c r="BC57"/>
  <c r="AP57"/>
  <c r="AC57"/>
  <c r="P57"/>
  <c r="IP56"/>
  <c r="IC56"/>
  <c r="HP56"/>
  <c r="HC56"/>
  <c r="GP56"/>
  <c r="GC56"/>
  <c r="FP56"/>
  <c r="FC56"/>
  <c r="EP56"/>
  <c r="EC56"/>
  <c r="DP56"/>
  <c r="DC56"/>
  <c r="CP56"/>
  <c r="CC56"/>
  <c r="BP56"/>
  <c r="BC56"/>
  <c r="AP56"/>
  <c r="AC56"/>
  <c r="P56"/>
  <c r="IP55"/>
  <c r="IC55"/>
  <c r="HP55"/>
  <c r="HC55"/>
  <c r="GP55"/>
  <c r="GC55"/>
  <c r="FP55"/>
  <c r="FC55"/>
  <c r="EP55"/>
  <c r="EC55"/>
  <c r="DP55"/>
  <c r="DC55"/>
  <c r="CP55"/>
  <c r="CC55"/>
  <c r="BP55"/>
  <c r="BC55"/>
  <c r="AP55"/>
  <c r="AC55"/>
  <c r="P55"/>
  <c r="IP54"/>
  <c r="IC54"/>
  <c r="HP54"/>
  <c r="HC54"/>
  <c r="GP54"/>
  <c r="GP60" s="1"/>
  <c r="GC54"/>
  <c r="FP54"/>
  <c r="FC54"/>
  <c r="EP54"/>
  <c r="EC54"/>
  <c r="DP54"/>
  <c r="DC54"/>
  <c r="CP54"/>
  <c r="CC54"/>
  <c r="BP54"/>
  <c r="BC54"/>
  <c r="AP54"/>
  <c r="AC54"/>
  <c r="P54"/>
  <c r="IP53"/>
  <c r="IC53"/>
  <c r="HP53"/>
  <c r="HC53"/>
  <c r="GP53"/>
  <c r="GC53"/>
  <c r="FP53"/>
  <c r="FC53"/>
  <c r="EP53"/>
  <c r="EC53"/>
  <c r="DP53"/>
  <c r="DC53"/>
  <c r="CP53"/>
  <c r="CC53"/>
  <c r="BP53"/>
  <c r="BC53"/>
  <c r="AP53"/>
  <c r="AC53"/>
  <c r="P53"/>
  <c r="IP52"/>
  <c r="IC52"/>
  <c r="HP52"/>
  <c r="HP60" s="1"/>
  <c r="HC52"/>
  <c r="HC60" s="1"/>
  <c r="GP52"/>
  <c r="GC52"/>
  <c r="GC60" s="1"/>
  <c r="FP52"/>
  <c r="FP60" s="1"/>
  <c r="FC52"/>
  <c r="EP52"/>
  <c r="EC52"/>
  <c r="DP52"/>
  <c r="DC52"/>
  <c r="CP52"/>
  <c r="CC52"/>
  <c r="BP52"/>
  <c r="BC52"/>
  <c r="AP52"/>
  <c r="AC52"/>
  <c r="P52"/>
  <c r="IO51"/>
  <c r="IN51"/>
  <c r="IM51"/>
  <c r="IL51"/>
  <c r="IK51"/>
  <c r="IJ51"/>
  <c r="II51"/>
  <c r="IH51"/>
  <c r="IG51"/>
  <c r="IF51"/>
  <c r="IE51"/>
  <c r="ID51"/>
  <c r="IB51"/>
  <c r="IA51"/>
  <c r="HZ51"/>
  <c r="HY51"/>
  <c r="HX51"/>
  <c r="HW51"/>
  <c r="HV51"/>
  <c r="HU51"/>
  <c r="HT51"/>
  <c r="HS51"/>
  <c r="HR51"/>
  <c r="HQ51"/>
  <c r="HO51"/>
  <c r="HN51"/>
  <c r="HM51"/>
  <c r="HL51"/>
  <c r="HK51"/>
  <c r="HJ51"/>
  <c r="HI51"/>
  <c r="HH51"/>
  <c r="HG51"/>
  <c r="HF51"/>
  <c r="HE51"/>
  <c r="HD51"/>
  <c r="HB51"/>
  <c r="HA51"/>
  <c r="GZ51"/>
  <c r="GY51"/>
  <c r="GX51"/>
  <c r="GW51"/>
  <c r="GV51"/>
  <c r="GU51"/>
  <c r="GT51"/>
  <c r="GS51"/>
  <c r="GR51"/>
  <c r="GQ51"/>
  <c r="GO51"/>
  <c r="GN51"/>
  <c r="GM51"/>
  <c r="GL51"/>
  <c r="GK51"/>
  <c r="GJ51"/>
  <c r="GI51"/>
  <c r="GH51"/>
  <c r="GG51"/>
  <c r="GF51"/>
  <c r="GE51"/>
  <c r="GD51"/>
  <c r="GB51"/>
  <c r="GA51"/>
  <c r="FZ51"/>
  <c r="FY51"/>
  <c r="FX51"/>
  <c r="FW51"/>
  <c r="FV51"/>
  <c r="FU51"/>
  <c r="FT51"/>
  <c r="FS51"/>
  <c r="FR51"/>
  <c r="FQ51"/>
  <c r="FO51"/>
  <c r="FN51"/>
  <c r="FM51"/>
  <c r="FL51"/>
  <c r="FK51"/>
  <c r="FJ51"/>
  <c r="FI51"/>
  <c r="FH51"/>
  <c r="FG51"/>
  <c r="FF51"/>
  <c r="FE51"/>
  <c r="FD51"/>
  <c r="FC51"/>
  <c r="EP51"/>
  <c r="EC51"/>
  <c r="DP51"/>
  <c r="DC51"/>
  <c r="CP51"/>
  <c r="CC51"/>
  <c r="BP51"/>
  <c r="BC51"/>
  <c r="AP51"/>
  <c r="AC51"/>
  <c r="P51"/>
  <c r="IP50"/>
  <c r="IC50"/>
  <c r="HP50"/>
  <c r="HC50"/>
  <c r="GP50"/>
  <c r="GC50"/>
  <c r="FP50"/>
  <c r="FC50"/>
  <c r="EP50"/>
  <c r="EC50"/>
  <c r="DP50"/>
  <c r="DC50"/>
  <c r="CP50"/>
  <c r="CC50"/>
  <c r="BP50"/>
  <c r="BC50"/>
  <c r="AP50"/>
  <c r="AC50"/>
  <c r="P50"/>
  <c r="IP48"/>
  <c r="IC48"/>
  <c r="HP48"/>
  <c r="HC48"/>
  <c r="GP48"/>
  <c r="GC48"/>
  <c r="FP48"/>
  <c r="FC48"/>
  <c r="EP48"/>
  <c r="EC48"/>
  <c r="DP48"/>
  <c r="DC48"/>
  <c r="CP48"/>
  <c r="CC48"/>
  <c r="BP48"/>
  <c r="BC48"/>
  <c r="AP48"/>
  <c r="AC48"/>
  <c r="P48"/>
  <c r="IP47"/>
  <c r="IC47"/>
  <c r="HP47"/>
  <c r="HC47"/>
  <c r="GP47"/>
  <c r="GC47"/>
  <c r="FP47"/>
  <c r="FC47"/>
  <c r="EP47"/>
  <c r="EC47"/>
  <c r="DP47"/>
  <c r="DC47"/>
  <c r="CP47"/>
  <c r="CC47"/>
  <c r="BP47"/>
  <c r="BC47"/>
  <c r="AP47"/>
  <c r="AC47"/>
  <c r="P47"/>
  <c r="IP46"/>
  <c r="IC46"/>
  <c r="HP46"/>
  <c r="HC46"/>
  <c r="GP46"/>
  <c r="GC46"/>
  <c r="FP46"/>
  <c r="FC46"/>
  <c r="EP46"/>
  <c r="EC46"/>
  <c r="DP46"/>
  <c r="DC46"/>
  <c r="CP46"/>
  <c r="CC46"/>
  <c r="BP46"/>
  <c r="BC46"/>
  <c r="AP46"/>
  <c r="AC46"/>
  <c r="P46"/>
  <c r="IP45"/>
  <c r="IC45"/>
  <c r="HP45"/>
  <c r="HC45"/>
  <c r="GP45"/>
  <c r="GC45"/>
  <c r="FP45"/>
  <c r="FC45"/>
  <c r="EP45"/>
  <c r="EC45"/>
  <c r="DP45"/>
  <c r="DC45"/>
  <c r="CP45"/>
  <c r="CC45"/>
  <c r="BP45"/>
  <c r="BC45"/>
  <c r="AP45"/>
  <c r="AC45"/>
  <c r="P45"/>
  <c r="IP44"/>
  <c r="IC44"/>
  <c r="HP44"/>
  <c r="HC44"/>
  <c r="GP44"/>
  <c r="GP51" s="1"/>
  <c r="GC44"/>
  <c r="FP44"/>
  <c r="FC44"/>
  <c r="EP44"/>
  <c r="EC44"/>
  <c r="DP44"/>
  <c r="DC44"/>
  <c r="CP44"/>
  <c r="CC44"/>
  <c r="BP44"/>
  <c r="BC44"/>
  <c r="AP44"/>
  <c r="AC44"/>
  <c r="P44"/>
  <c r="IP43"/>
  <c r="IC43"/>
  <c r="HP43"/>
  <c r="HP51" s="1"/>
  <c r="HC43"/>
  <c r="HC51" s="1"/>
  <c r="GP43"/>
  <c r="GC43"/>
  <c r="GC51" s="1"/>
  <c r="FP43"/>
  <c r="FP51" s="1"/>
  <c r="FC43"/>
  <c r="EP43"/>
  <c r="EC43"/>
  <c r="DP43"/>
  <c r="DC43"/>
  <c r="CP43"/>
  <c r="CC43"/>
  <c r="BP43"/>
  <c r="BC43"/>
  <c r="AP43"/>
  <c r="AC43"/>
  <c r="P43"/>
  <c r="FB42"/>
  <c r="FA42"/>
  <c r="EZ42"/>
  <c r="EY42"/>
  <c r="EX42"/>
  <c r="EW42"/>
  <c r="EV42"/>
  <c r="EU42"/>
  <c r="ET42"/>
  <c r="ES42"/>
  <c r="ER42"/>
  <c r="EQ42"/>
  <c r="EO42"/>
  <c r="EN42"/>
  <c r="EM42"/>
  <c r="EL42"/>
  <c r="EK42"/>
  <c r="EJ42"/>
  <c r="EI42"/>
  <c r="EH42"/>
  <c r="EG42"/>
  <c r="EF42"/>
  <c r="EE42"/>
  <c r="ED42"/>
  <c r="EB42"/>
  <c r="EA42"/>
  <c r="DZ42"/>
  <c r="DY42"/>
  <c r="DX42"/>
  <c r="DW42"/>
  <c r="DV42"/>
  <c r="DU42"/>
  <c r="DT42"/>
  <c r="DS42"/>
  <c r="DR42"/>
  <c r="DQ42"/>
  <c r="DO42"/>
  <c r="DN42"/>
  <c r="DM42"/>
  <c r="DL42"/>
  <c r="DK42"/>
  <c r="DJ42"/>
  <c r="DI42"/>
  <c r="DH42"/>
  <c r="DG42"/>
  <c r="DF42"/>
  <c r="DE42"/>
  <c r="DD42"/>
  <c r="DB42"/>
  <c r="DA42"/>
  <c r="CZ42"/>
  <c r="CY42"/>
  <c r="CX42"/>
  <c r="CW42"/>
  <c r="CV42"/>
  <c r="CU42"/>
  <c r="CT42"/>
  <c r="CS42"/>
  <c r="CR42"/>
  <c r="CQ42"/>
  <c r="CO42"/>
  <c r="CN42"/>
  <c r="CM42"/>
  <c r="CL42"/>
  <c r="CK42"/>
  <c r="CJ42"/>
  <c r="CI42"/>
  <c r="CH42"/>
  <c r="CG42"/>
  <c r="CF42"/>
  <c r="CE42"/>
  <c r="CD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B42"/>
  <c r="BA42"/>
  <c r="AZ42"/>
  <c r="AY42"/>
  <c r="AX42"/>
  <c r="AW42"/>
  <c r="AV42"/>
  <c r="AU42"/>
  <c r="AT42"/>
  <c r="AS42"/>
  <c r="AR42"/>
  <c r="AQ42"/>
  <c r="AO42"/>
  <c r="AN42"/>
  <c r="AM42"/>
  <c r="AL42"/>
  <c r="AK42"/>
  <c r="AJ42"/>
  <c r="AI42"/>
  <c r="AH42"/>
  <c r="AG42"/>
  <c r="AF42"/>
  <c r="AE42"/>
  <c r="AD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IO41"/>
  <c r="IN41"/>
  <c r="IM41"/>
  <c r="IL41"/>
  <c r="IK41"/>
  <c r="IJ41"/>
  <c r="II41"/>
  <c r="IH41"/>
  <c r="IG41"/>
  <c r="IF41"/>
  <c r="IE41"/>
  <c r="ID41"/>
  <c r="IB41"/>
  <c r="IA41"/>
  <c r="HZ41"/>
  <c r="HY41"/>
  <c r="HX41"/>
  <c r="HW41"/>
  <c r="HV41"/>
  <c r="HU41"/>
  <c r="HT41"/>
  <c r="HS41"/>
  <c r="HR41"/>
  <c r="HQ41"/>
  <c r="HO41"/>
  <c r="HN41"/>
  <c r="HM41"/>
  <c r="HL41"/>
  <c r="HK41"/>
  <c r="HJ41"/>
  <c r="HI41"/>
  <c r="HH41"/>
  <c r="HG41"/>
  <c r="HF41"/>
  <c r="HE41"/>
  <c r="HD41"/>
  <c r="HB41"/>
  <c r="HA41"/>
  <c r="GZ41"/>
  <c r="GY41"/>
  <c r="GX41"/>
  <c r="GW41"/>
  <c r="GV41"/>
  <c r="GU41"/>
  <c r="GT41"/>
  <c r="GS41"/>
  <c r="GR41"/>
  <c r="GQ41"/>
  <c r="GO41"/>
  <c r="GN41"/>
  <c r="GM41"/>
  <c r="GL41"/>
  <c r="GK41"/>
  <c r="GJ41"/>
  <c r="GI41"/>
  <c r="GH41"/>
  <c r="GG41"/>
  <c r="GF41"/>
  <c r="GE41"/>
  <c r="GD41"/>
  <c r="GB41"/>
  <c r="GA41"/>
  <c r="FZ41"/>
  <c r="FY41"/>
  <c r="FX41"/>
  <c r="FW41"/>
  <c r="FV41"/>
  <c r="FU41"/>
  <c r="FT41"/>
  <c r="FS41"/>
  <c r="FR41"/>
  <c r="FQ41"/>
  <c r="FO41"/>
  <c r="FN41"/>
  <c r="FM41"/>
  <c r="FL41"/>
  <c r="FK41"/>
  <c r="FJ41"/>
  <c r="FI41"/>
  <c r="FH41"/>
  <c r="FG41"/>
  <c r="FF41"/>
  <c r="FE41"/>
  <c r="FD41"/>
  <c r="FC41"/>
  <c r="EP41"/>
  <c r="EC41"/>
  <c r="DP41"/>
  <c r="DC41"/>
  <c r="CP41"/>
  <c r="CC41"/>
  <c r="BP41"/>
  <c r="BC41"/>
  <c r="AP41"/>
  <c r="AC41"/>
  <c r="P41"/>
  <c r="IP40"/>
  <c r="IC40"/>
  <c r="HP40"/>
  <c r="HC40"/>
  <c r="GP40"/>
  <c r="GC40"/>
  <c r="FP40"/>
  <c r="FC40"/>
  <c r="EP40"/>
  <c r="EC40"/>
  <c r="DP40"/>
  <c r="DC40"/>
  <c r="CP40"/>
  <c r="CC40"/>
  <c r="BP40"/>
  <c r="BC40"/>
  <c r="AP40"/>
  <c r="AC40"/>
  <c r="P40"/>
  <c r="IP38"/>
  <c r="IC38"/>
  <c r="HP38"/>
  <c r="HC38"/>
  <c r="GP38"/>
  <c r="GC38"/>
  <c r="FP38"/>
  <c r="FC38"/>
  <c r="EP38"/>
  <c r="EC38"/>
  <c r="DP38"/>
  <c r="DC38"/>
  <c r="CP38"/>
  <c r="CC38"/>
  <c r="BP38"/>
  <c r="BC38"/>
  <c r="AP38"/>
  <c r="AC38"/>
  <c r="P38"/>
  <c r="IP37"/>
  <c r="IC37"/>
  <c r="HP37"/>
  <c r="HC37"/>
  <c r="GP37"/>
  <c r="GC37"/>
  <c r="FP37"/>
  <c r="FC37"/>
  <c r="EP37"/>
  <c r="EC37"/>
  <c r="DP37"/>
  <c r="DC37"/>
  <c r="CP37"/>
  <c r="CC37"/>
  <c r="BP37"/>
  <c r="BC37"/>
  <c r="AP37"/>
  <c r="AC37"/>
  <c r="P37"/>
  <c r="IP36"/>
  <c r="IC36"/>
  <c r="HP36"/>
  <c r="HC36"/>
  <c r="GP36"/>
  <c r="GC36"/>
  <c r="FP36"/>
  <c r="FC36"/>
  <c r="EP36"/>
  <c r="EC36"/>
  <c r="DP36"/>
  <c r="DC36"/>
  <c r="CP36"/>
  <c r="CC36"/>
  <c r="BP36"/>
  <c r="BC36"/>
  <c r="AP36"/>
  <c r="AC36"/>
  <c r="P36"/>
  <c r="IP35"/>
  <c r="IC35"/>
  <c r="HP35"/>
  <c r="HC35"/>
  <c r="GP35"/>
  <c r="GC35"/>
  <c r="FP35"/>
  <c r="FC35"/>
  <c r="EP35"/>
  <c r="EC35"/>
  <c r="DP35"/>
  <c r="DC35"/>
  <c r="CP35"/>
  <c r="CC35"/>
  <c r="BP35"/>
  <c r="BC35"/>
  <c r="AP35"/>
  <c r="AC35"/>
  <c r="P35"/>
  <c r="IP34"/>
  <c r="IC34"/>
  <c r="HP34"/>
  <c r="HC34"/>
  <c r="GP34"/>
  <c r="GC34"/>
  <c r="GC41" s="1"/>
  <c r="FP34"/>
  <c r="FC34"/>
  <c r="EP34"/>
  <c r="EC34"/>
  <c r="DP34"/>
  <c r="DC34"/>
  <c r="CP34"/>
  <c r="CC34"/>
  <c r="BP34"/>
  <c r="BC34"/>
  <c r="AP34"/>
  <c r="AC34"/>
  <c r="P34"/>
  <c r="IP33"/>
  <c r="IC33"/>
  <c r="HP33"/>
  <c r="HP41" s="1"/>
  <c r="HC33"/>
  <c r="HC41" s="1"/>
  <c r="GP33"/>
  <c r="GP41" s="1"/>
  <c r="GC33"/>
  <c r="FP33"/>
  <c r="FP41" s="1"/>
  <c r="FC33"/>
  <c r="EP33"/>
  <c r="EC33"/>
  <c r="DP33"/>
  <c r="DC33"/>
  <c r="CP33"/>
  <c r="CC33"/>
  <c r="BP33"/>
  <c r="BC33"/>
  <c r="AP33"/>
  <c r="AC33"/>
  <c r="P33"/>
  <c r="IO32"/>
  <c r="IN32"/>
  <c r="IM32"/>
  <c r="IL32"/>
  <c r="IK32"/>
  <c r="IJ32"/>
  <c r="IJ42" s="1"/>
  <c r="II32"/>
  <c r="IH32"/>
  <c r="IG32"/>
  <c r="IG42" s="1"/>
  <c r="IF32"/>
  <c r="IE32"/>
  <c r="ID32"/>
  <c r="ID42" s="1"/>
  <c r="IB32"/>
  <c r="IB42" s="1"/>
  <c r="IA32"/>
  <c r="HZ32"/>
  <c r="HY32"/>
  <c r="HY42" s="1"/>
  <c r="HX32"/>
  <c r="HX42" s="1"/>
  <c r="HW32"/>
  <c r="HV32"/>
  <c r="HU32"/>
  <c r="HT32"/>
  <c r="HS32"/>
  <c r="HS42" s="1"/>
  <c r="HR32"/>
  <c r="HQ32"/>
  <c r="HQ42" s="1"/>
  <c r="HO32"/>
  <c r="HO42" s="1"/>
  <c r="HN32"/>
  <c r="HN42" s="1"/>
  <c r="HM32"/>
  <c r="HM42" s="1"/>
  <c r="HL32"/>
  <c r="HL42" s="1"/>
  <c r="HK32"/>
  <c r="HK42" s="1"/>
  <c r="HJ32"/>
  <c r="HJ42" s="1"/>
  <c r="HI32"/>
  <c r="HI42" s="1"/>
  <c r="HH32"/>
  <c r="HH42" s="1"/>
  <c r="HG32"/>
  <c r="HG42" s="1"/>
  <c r="HF32"/>
  <c r="HF42" s="1"/>
  <c r="HE32"/>
  <c r="HE42" s="1"/>
  <c r="HD32"/>
  <c r="HD42" s="1"/>
  <c r="HB32"/>
  <c r="HB42" s="1"/>
  <c r="HA32"/>
  <c r="HA42" s="1"/>
  <c r="GZ32"/>
  <c r="GZ42" s="1"/>
  <c r="GY32"/>
  <c r="GY42" s="1"/>
  <c r="GX32"/>
  <c r="GX42" s="1"/>
  <c r="GW32"/>
  <c r="GW42" s="1"/>
  <c r="GV32"/>
  <c r="GV42" s="1"/>
  <c r="GU32"/>
  <c r="GU42" s="1"/>
  <c r="GT32"/>
  <c r="GT42" s="1"/>
  <c r="GS32"/>
  <c r="GS42" s="1"/>
  <c r="GR32"/>
  <c r="GR42" s="1"/>
  <c r="GQ32"/>
  <c r="GQ42" s="1"/>
  <c r="GO32"/>
  <c r="GO42" s="1"/>
  <c r="GN32"/>
  <c r="GN42" s="1"/>
  <c r="GM32"/>
  <c r="GM42" s="1"/>
  <c r="GL32"/>
  <c r="GL42" s="1"/>
  <c r="GK32"/>
  <c r="GK42" s="1"/>
  <c r="GJ32"/>
  <c r="GJ42" s="1"/>
  <c r="GI32"/>
  <c r="GI42" s="1"/>
  <c r="GH32"/>
  <c r="GH42" s="1"/>
  <c r="GG32"/>
  <c r="GG42" s="1"/>
  <c r="GF32"/>
  <c r="GF42" s="1"/>
  <c r="GE32"/>
  <c r="GE42" s="1"/>
  <c r="GD32"/>
  <c r="GD42" s="1"/>
  <c r="GB32"/>
  <c r="GB42" s="1"/>
  <c r="GA32"/>
  <c r="GA42" s="1"/>
  <c r="FZ32"/>
  <c r="FZ42" s="1"/>
  <c r="FY32"/>
  <c r="FY42" s="1"/>
  <c r="FX32"/>
  <c r="FX42" s="1"/>
  <c r="FW32"/>
  <c r="FW42" s="1"/>
  <c r="FV32"/>
  <c r="FV42" s="1"/>
  <c r="FU32"/>
  <c r="FU42" s="1"/>
  <c r="FT32"/>
  <c r="FT42" s="1"/>
  <c r="FS32"/>
  <c r="FS42" s="1"/>
  <c r="FR32"/>
  <c r="FR42" s="1"/>
  <c r="FQ32"/>
  <c r="FQ42" s="1"/>
  <c r="FO32"/>
  <c r="FO42" s="1"/>
  <c r="FN32"/>
  <c r="FN42" s="1"/>
  <c r="FM32"/>
  <c r="FM42" s="1"/>
  <c r="FL32"/>
  <c r="FL42" s="1"/>
  <c r="FK32"/>
  <c r="FK42" s="1"/>
  <c r="FJ32"/>
  <c r="FJ42" s="1"/>
  <c r="FI32"/>
  <c r="FI42" s="1"/>
  <c r="FH32"/>
  <c r="FH42" s="1"/>
  <c r="FG32"/>
  <c r="FG42" s="1"/>
  <c r="FF32"/>
  <c r="FF42" s="1"/>
  <c r="FE32"/>
  <c r="FE42" s="1"/>
  <c r="FD32"/>
  <c r="FD42" s="1"/>
  <c r="FC32"/>
  <c r="FC42" s="1"/>
  <c r="EP32"/>
  <c r="EP42" s="1"/>
  <c r="EC32"/>
  <c r="EC42" s="1"/>
  <c r="DP32"/>
  <c r="DP42" s="1"/>
  <c r="DC32"/>
  <c r="DC42" s="1"/>
  <c r="CP32"/>
  <c r="CP42" s="1"/>
  <c r="CC32"/>
  <c r="CC42" s="1"/>
  <c r="BP32"/>
  <c r="BC32"/>
  <c r="BC42" s="1"/>
  <c r="AP32"/>
  <c r="AP42" s="1"/>
  <c r="AC32"/>
  <c r="AC42" s="1"/>
  <c r="P32"/>
  <c r="IP31"/>
  <c r="IC31"/>
  <c r="HP31"/>
  <c r="HC31"/>
  <c r="GP31"/>
  <c r="GC31"/>
  <c r="FP31"/>
  <c r="FC31"/>
  <c r="EP31"/>
  <c r="EC31"/>
  <c r="DP31"/>
  <c r="DC31"/>
  <c r="CP31"/>
  <c r="CC31"/>
  <c r="BP31"/>
  <c r="BC31"/>
  <c r="AP31"/>
  <c r="AC31"/>
  <c r="P31"/>
  <c r="IP29"/>
  <c r="IC29"/>
  <c r="HP29"/>
  <c r="HC29"/>
  <c r="GP29"/>
  <c r="GC29"/>
  <c r="FP29"/>
  <c r="FC29"/>
  <c r="EP29"/>
  <c r="EC29"/>
  <c r="DP29"/>
  <c r="DC29"/>
  <c r="CP29"/>
  <c r="CC29"/>
  <c r="BP29"/>
  <c r="BC29"/>
  <c r="AP29"/>
  <c r="AC29"/>
  <c r="P29"/>
  <c r="IP28"/>
  <c r="IC28"/>
  <c r="HP28"/>
  <c r="HC28"/>
  <c r="GP28"/>
  <c r="GC28"/>
  <c r="FP28"/>
  <c r="FC28"/>
  <c r="EP28"/>
  <c r="EC28"/>
  <c r="DP28"/>
  <c r="DC28"/>
  <c r="CP28"/>
  <c r="CC28"/>
  <c r="BP28"/>
  <c r="BC28"/>
  <c r="AP28"/>
  <c r="AC28"/>
  <c r="P28"/>
  <c r="IP27"/>
  <c r="IC27"/>
  <c r="HP27"/>
  <c r="HC27"/>
  <c r="GP27"/>
  <c r="GC27"/>
  <c r="FP27"/>
  <c r="FC27"/>
  <c r="EP27"/>
  <c r="EC27"/>
  <c r="DP27"/>
  <c r="DC27"/>
  <c r="CP27"/>
  <c r="CC27"/>
  <c r="BP27"/>
  <c r="BC27"/>
  <c r="AP27"/>
  <c r="AC27"/>
  <c r="P27"/>
  <c r="IP26"/>
  <c r="IC26"/>
  <c r="HP26"/>
  <c r="HC26"/>
  <c r="GP26"/>
  <c r="GC26"/>
  <c r="GC32" s="1"/>
  <c r="GC42" s="1"/>
  <c r="FP26"/>
  <c r="FC26"/>
  <c r="EP26"/>
  <c r="EC26"/>
  <c r="DP26"/>
  <c r="DC26"/>
  <c r="CP26"/>
  <c r="CC26"/>
  <c r="BP26"/>
  <c r="BC26"/>
  <c r="AP26"/>
  <c r="AC26"/>
  <c r="P26"/>
  <c r="IP25"/>
  <c r="IC25"/>
  <c r="HP25"/>
  <c r="HC25"/>
  <c r="GP25"/>
  <c r="GC25"/>
  <c r="FP25"/>
  <c r="FC25"/>
  <c r="EP25"/>
  <c r="EC25"/>
  <c r="DP25"/>
  <c r="DC25"/>
  <c r="CP25"/>
  <c r="CC25"/>
  <c r="BP25"/>
  <c r="BC25"/>
  <c r="AP25"/>
  <c r="AC25"/>
  <c r="P25"/>
  <c r="IP24"/>
  <c r="IC24"/>
  <c r="HP24"/>
  <c r="HP32" s="1"/>
  <c r="HP42" s="1"/>
  <c r="HC24"/>
  <c r="HC32" s="1"/>
  <c r="HC42" s="1"/>
  <c r="GP24"/>
  <c r="GP32" s="1"/>
  <c r="GC24"/>
  <c r="FP24"/>
  <c r="FP32" s="1"/>
  <c r="FP42" s="1"/>
  <c r="FC24"/>
  <c r="EP24"/>
  <c r="EC24"/>
  <c r="DP24"/>
  <c r="DC24"/>
  <c r="CP24"/>
  <c r="CC24"/>
  <c r="BP24"/>
  <c r="BC24"/>
  <c r="AP24"/>
  <c r="AC24"/>
  <c r="P24"/>
  <c r="FB23"/>
  <c r="FA23"/>
  <c r="EZ23"/>
  <c r="EY23"/>
  <c r="EX23"/>
  <c r="EW23"/>
  <c r="EV23"/>
  <c r="EU23"/>
  <c r="ET23"/>
  <c r="ES23"/>
  <c r="ER23"/>
  <c r="EQ23"/>
  <c r="FC23" s="1"/>
  <c r="EO23"/>
  <c r="EN23"/>
  <c r="EM23"/>
  <c r="EL23"/>
  <c r="EK23"/>
  <c r="EJ23"/>
  <c r="EI23"/>
  <c r="EH23"/>
  <c r="EG23"/>
  <c r="EF23"/>
  <c r="EE23"/>
  <c r="ED23"/>
  <c r="EP23" s="1"/>
  <c r="EB23"/>
  <c r="EA23"/>
  <c r="DZ23"/>
  <c r="DY23"/>
  <c r="DX23"/>
  <c r="DW23"/>
  <c r="DV23"/>
  <c r="DU23"/>
  <c r="DT23"/>
  <c r="DS23"/>
  <c r="DR23"/>
  <c r="DQ23"/>
  <c r="EC23" s="1"/>
  <c r="DO23"/>
  <c r="DN23"/>
  <c r="DM23"/>
  <c r="DL23"/>
  <c r="DK23"/>
  <c r="DJ23"/>
  <c r="DI23"/>
  <c r="DH23"/>
  <c r="DG23"/>
  <c r="DF23"/>
  <c r="DE23"/>
  <c r="DD23"/>
  <c r="DP23" s="1"/>
  <c r="DB23"/>
  <c r="DA23"/>
  <c r="CZ23"/>
  <c r="CY23"/>
  <c r="CX23"/>
  <c r="CW23"/>
  <c r="CV23"/>
  <c r="CU23"/>
  <c r="CT23"/>
  <c r="CS23"/>
  <c r="CR23"/>
  <c r="CQ23"/>
  <c r="DC23" s="1"/>
  <c r="CO23"/>
  <c r="CN23"/>
  <c r="CM23"/>
  <c r="CL23"/>
  <c r="CK23"/>
  <c r="CJ23"/>
  <c r="CI23"/>
  <c r="CH23"/>
  <c r="CG23"/>
  <c r="CF23"/>
  <c r="CE23"/>
  <c r="CD23"/>
  <c r="CP23" s="1"/>
  <c r="CB23"/>
  <c r="CA23"/>
  <c r="BZ23"/>
  <c r="BY23"/>
  <c r="BX23"/>
  <c r="BW23"/>
  <c r="BV23"/>
  <c r="BU23"/>
  <c r="BT23"/>
  <c r="BS23"/>
  <c r="BR23"/>
  <c r="BQ23"/>
  <c r="CC23" s="1"/>
  <c r="BO23"/>
  <c r="BN23"/>
  <c r="BM23"/>
  <c r="BL23"/>
  <c r="BK23"/>
  <c r="BJ23"/>
  <c r="BI23"/>
  <c r="BH23"/>
  <c r="BG23"/>
  <c r="BF23"/>
  <c r="BE23"/>
  <c r="BD23"/>
  <c r="BP23" s="1"/>
  <c r="BB23"/>
  <c r="BA23"/>
  <c r="AZ23"/>
  <c r="AY23"/>
  <c r="AX23"/>
  <c r="AW23"/>
  <c r="AV23"/>
  <c r="AU23"/>
  <c r="AT23"/>
  <c r="AS23"/>
  <c r="AR23"/>
  <c r="AQ23"/>
  <c r="BC23" s="1"/>
  <c r="AO23"/>
  <c r="AN23"/>
  <c r="AM23"/>
  <c r="AL23"/>
  <c r="AK23"/>
  <c r="AJ23"/>
  <c r="AI23"/>
  <c r="AH23"/>
  <c r="AG23"/>
  <c r="AF23"/>
  <c r="AE23"/>
  <c r="AD23"/>
  <c r="AP23" s="1"/>
  <c r="AB23"/>
  <c r="AA23"/>
  <c r="Z23"/>
  <c r="Y23"/>
  <c r="X23"/>
  <c r="W23"/>
  <c r="V23"/>
  <c r="U23"/>
  <c r="T23"/>
  <c r="S23"/>
  <c r="R23"/>
  <c r="Q23"/>
  <c r="AC23" s="1"/>
  <c r="O23"/>
  <c r="N23"/>
  <c r="M23"/>
  <c r="L23"/>
  <c r="K23"/>
  <c r="J23"/>
  <c r="I23"/>
  <c r="H23"/>
  <c r="G23"/>
  <c r="F23"/>
  <c r="E23"/>
  <c r="D23"/>
  <c r="P23" s="1"/>
  <c r="IO22"/>
  <c r="IN22"/>
  <c r="IM22"/>
  <c r="IL22"/>
  <c r="IK22"/>
  <c r="IJ22"/>
  <c r="II22"/>
  <c r="IH22"/>
  <c r="IG22"/>
  <c r="IF22"/>
  <c r="IE22"/>
  <c r="ID22"/>
  <c r="IB22"/>
  <c r="IA22"/>
  <c r="HZ22"/>
  <c r="HY22"/>
  <c r="HX22"/>
  <c r="HW22"/>
  <c r="HV22"/>
  <c r="HU22"/>
  <c r="HT22"/>
  <c r="HS22"/>
  <c r="HR22"/>
  <c r="HQ22"/>
  <c r="HO22"/>
  <c r="HN22"/>
  <c r="HM22"/>
  <c r="HL22"/>
  <c r="HK22"/>
  <c r="HJ22"/>
  <c r="HI22"/>
  <c r="HH22"/>
  <c r="HG22"/>
  <c r="HF22"/>
  <c r="HE22"/>
  <c r="HD22"/>
  <c r="HB22"/>
  <c r="HA22"/>
  <c r="GZ22"/>
  <c r="GY22"/>
  <c r="GX22"/>
  <c r="GW22"/>
  <c r="GV22"/>
  <c r="GU22"/>
  <c r="GT22"/>
  <c r="GS22"/>
  <c r="GR22"/>
  <c r="GQ22"/>
  <c r="GO22"/>
  <c r="GN22"/>
  <c r="GM22"/>
  <c r="GL22"/>
  <c r="GK22"/>
  <c r="GJ22"/>
  <c r="GI22"/>
  <c r="GH22"/>
  <c r="GG22"/>
  <c r="GF22"/>
  <c r="GE22"/>
  <c r="GD22"/>
  <c r="GB22"/>
  <c r="GA22"/>
  <c r="FZ22"/>
  <c r="FY22"/>
  <c r="FX22"/>
  <c r="FW22"/>
  <c r="FV22"/>
  <c r="FU22"/>
  <c r="FT22"/>
  <c r="FS22"/>
  <c r="FR22"/>
  <c r="FQ22"/>
  <c r="FO22"/>
  <c r="FN22"/>
  <c r="FM22"/>
  <c r="FL22"/>
  <c r="FK22"/>
  <c r="FJ22"/>
  <c r="FI22"/>
  <c r="FH22"/>
  <c r="FG22"/>
  <c r="FF22"/>
  <c r="FE22"/>
  <c r="FD22"/>
  <c r="FC22"/>
  <c r="EP22"/>
  <c r="EC22"/>
  <c r="DP22"/>
  <c r="DC22"/>
  <c r="CP22"/>
  <c r="CC22"/>
  <c r="BP22"/>
  <c r="BC22"/>
  <c r="AP22"/>
  <c r="AC22"/>
  <c r="P22"/>
  <c r="IP21"/>
  <c r="IC21"/>
  <c r="HP21"/>
  <c r="HC21"/>
  <c r="GP21"/>
  <c r="GC21"/>
  <c r="FP21"/>
  <c r="FC21"/>
  <c r="EP21"/>
  <c r="EC21"/>
  <c r="DP21"/>
  <c r="DC21"/>
  <c r="CP21"/>
  <c r="CC21"/>
  <c r="BP21"/>
  <c r="BC21"/>
  <c r="AP21"/>
  <c r="AC21"/>
  <c r="P21"/>
  <c r="IP19"/>
  <c r="IC19"/>
  <c r="HP19"/>
  <c r="HC19"/>
  <c r="GP19"/>
  <c r="GC19"/>
  <c r="FP19"/>
  <c r="FC19"/>
  <c r="EP19"/>
  <c r="EC19"/>
  <c r="DP19"/>
  <c r="DC19"/>
  <c r="CP19"/>
  <c r="CC19"/>
  <c r="BP19"/>
  <c r="BC19"/>
  <c r="AP19"/>
  <c r="AC19"/>
  <c r="P19"/>
  <c r="IP18"/>
  <c r="IC18"/>
  <c r="HP18"/>
  <c r="HC18"/>
  <c r="GP18"/>
  <c r="GC18"/>
  <c r="FP18"/>
  <c r="FC18"/>
  <c r="EP18"/>
  <c r="EC18"/>
  <c r="DP18"/>
  <c r="DC18"/>
  <c r="CP18"/>
  <c r="CC18"/>
  <c r="BP18"/>
  <c r="BC18"/>
  <c r="AP18"/>
  <c r="AC18"/>
  <c r="P18"/>
  <c r="IP17"/>
  <c r="IC17"/>
  <c r="HP17"/>
  <c r="HC17"/>
  <c r="GP17"/>
  <c r="GC17"/>
  <c r="FP17"/>
  <c r="FC17"/>
  <c r="EP17"/>
  <c r="EC17"/>
  <c r="DP17"/>
  <c r="DC17"/>
  <c r="CP17"/>
  <c r="CC17"/>
  <c r="BP17"/>
  <c r="BC17"/>
  <c r="AP17"/>
  <c r="AC17"/>
  <c r="P17"/>
  <c r="IP16"/>
  <c r="IC16"/>
  <c r="HP16"/>
  <c r="HP22" s="1"/>
  <c r="HC16"/>
  <c r="GP16"/>
  <c r="GC16"/>
  <c r="FP16"/>
  <c r="FP22" s="1"/>
  <c r="FC16"/>
  <c r="EP16"/>
  <c r="EC16"/>
  <c r="DP16"/>
  <c r="DC16"/>
  <c r="CP16"/>
  <c r="CC16"/>
  <c r="BP16"/>
  <c r="BC16"/>
  <c r="AP16"/>
  <c r="AC16"/>
  <c r="P16"/>
  <c r="IP15"/>
  <c r="IC15"/>
  <c r="HP15"/>
  <c r="HC15"/>
  <c r="GP15"/>
  <c r="GC15"/>
  <c r="FP15"/>
  <c r="FC15"/>
  <c r="EP15"/>
  <c r="EC15"/>
  <c r="DP15"/>
  <c r="DC15"/>
  <c r="CP15"/>
  <c r="CC15"/>
  <c r="BP15"/>
  <c r="BC15"/>
  <c r="AP15"/>
  <c r="AC15"/>
  <c r="P15"/>
  <c r="IP14"/>
  <c r="IC14"/>
  <c r="HP14"/>
  <c r="HC14"/>
  <c r="HC22" s="1"/>
  <c r="GP14"/>
  <c r="GP22" s="1"/>
  <c r="GC14"/>
  <c r="GC22" s="1"/>
  <c r="FP14"/>
  <c r="FC14"/>
  <c r="EP14"/>
  <c r="EC14"/>
  <c r="DP14"/>
  <c r="DC14"/>
  <c r="CP14"/>
  <c r="CC14"/>
  <c r="BP14"/>
  <c r="BC14"/>
  <c r="AP14"/>
  <c r="AC14"/>
  <c r="P14"/>
  <c r="IO13"/>
  <c r="IN13"/>
  <c r="IM13"/>
  <c r="IL13"/>
  <c r="IK13"/>
  <c r="IJ13"/>
  <c r="II13"/>
  <c r="IH13"/>
  <c r="IG13"/>
  <c r="IF13"/>
  <c r="IF23" s="1"/>
  <c r="IE13"/>
  <c r="ID13"/>
  <c r="IB13"/>
  <c r="IB23" s="1"/>
  <c r="IA13"/>
  <c r="IA23" s="1"/>
  <c r="HZ13"/>
  <c r="HY13"/>
  <c r="HY23" s="1"/>
  <c r="HX13"/>
  <c r="HW13"/>
  <c r="HV13"/>
  <c r="HV23" s="1"/>
  <c r="HU13"/>
  <c r="HT13"/>
  <c r="HT23" s="1"/>
  <c r="HS13"/>
  <c r="HS23" s="1"/>
  <c r="HR13"/>
  <c r="HQ13"/>
  <c r="HQ23" s="1"/>
  <c r="HO13"/>
  <c r="HO23" s="1"/>
  <c r="HN13"/>
  <c r="HN23" s="1"/>
  <c r="HM13"/>
  <c r="HM23" s="1"/>
  <c r="HL13"/>
  <c r="HL23" s="1"/>
  <c r="HK13"/>
  <c r="HK23" s="1"/>
  <c r="HJ13"/>
  <c r="HJ23" s="1"/>
  <c r="HI13"/>
  <c r="HI23" s="1"/>
  <c r="HH13"/>
  <c r="HH23" s="1"/>
  <c r="HG13"/>
  <c r="HG23" s="1"/>
  <c r="HF13"/>
  <c r="HF23" s="1"/>
  <c r="HE13"/>
  <c r="HE23" s="1"/>
  <c r="HD13"/>
  <c r="HD23" s="1"/>
  <c r="HB13"/>
  <c r="HB23" s="1"/>
  <c r="HA13"/>
  <c r="HA23" s="1"/>
  <c r="GZ13"/>
  <c r="GZ23" s="1"/>
  <c r="GY13"/>
  <c r="GY23" s="1"/>
  <c r="GX13"/>
  <c r="GX23" s="1"/>
  <c r="GW13"/>
  <c r="GW23" s="1"/>
  <c r="GV13"/>
  <c r="GV23" s="1"/>
  <c r="GU13"/>
  <c r="GU23" s="1"/>
  <c r="GT13"/>
  <c r="GT23" s="1"/>
  <c r="GS13"/>
  <c r="GS23" s="1"/>
  <c r="GR13"/>
  <c r="GR23" s="1"/>
  <c r="GQ13"/>
  <c r="GQ23" s="1"/>
  <c r="GO13"/>
  <c r="GO23" s="1"/>
  <c r="GN13"/>
  <c r="GN23" s="1"/>
  <c r="GM13"/>
  <c r="GM23" s="1"/>
  <c r="GL13"/>
  <c r="GL23" s="1"/>
  <c r="GK13"/>
  <c r="GK23" s="1"/>
  <c r="GJ13"/>
  <c r="GJ23" s="1"/>
  <c r="GI13"/>
  <c r="GI23" s="1"/>
  <c r="GH13"/>
  <c r="GH23" s="1"/>
  <c r="GG13"/>
  <c r="GG23" s="1"/>
  <c r="GF13"/>
  <c r="GF23" s="1"/>
  <c r="GE13"/>
  <c r="GE23" s="1"/>
  <c r="GD13"/>
  <c r="GD23" s="1"/>
  <c r="GB13"/>
  <c r="GB23" s="1"/>
  <c r="GA13"/>
  <c r="GA23" s="1"/>
  <c r="FZ13"/>
  <c r="FZ23" s="1"/>
  <c r="FY13"/>
  <c r="FY23" s="1"/>
  <c r="FX13"/>
  <c r="FX23" s="1"/>
  <c r="FW13"/>
  <c r="FW23" s="1"/>
  <c r="FV13"/>
  <c r="FV23" s="1"/>
  <c r="FU13"/>
  <c r="FU23" s="1"/>
  <c r="FT13"/>
  <c r="FT23" s="1"/>
  <c r="FS13"/>
  <c r="FS23" s="1"/>
  <c r="FR13"/>
  <c r="FR23" s="1"/>
  <c r="FQ13"/>
  <c r="FQ23" s="1"/>
  <c r="FO13"/>
  <c r="FO23" s="1"/>
  <c r="FN13"/>
  <c r="FN23" s="1"/>
  <c r="FM13"/>
  <c r="FM23" s="1"/>
  <c r="FL13"/>
  <c r="FL23" s="1"/>
  <c r="FK13"/>
  <c r="FK23" s="1"/>
  <c r="FJ13"/>
  <c r="FJ23" s="1"/>
  <c r="FI13"/>
  <c r="FI23" s="1"/>
  <c r="FH13"/>
  <c r="FH23" s="1"/>
  <c r="FG13"/>
  <c r="FG23" s="1"/>
  <c r="FF13"/>
  <c r="FF23" s="1"/>
  <c r="FE13"/>
  <c r="FE23" s="1"/>
  <c r="FD13"/>
  <c r="FD23" s="1"/>
  <c r="FC13"/>
  <c r="EP13"/>
  <c r="EC13"/>
  <c r="DP13"/>
  <c r="DC13"/>
  <c r="CP13"/>
  <c r="CC13"/>
  <c r="BP13"/>
  <c r="BC13"/>
  <c r="AP13"/>
  <c r="AC13"/>
  <c r="P13"/>
  <c r="IP12"/>
  <c r="IC12"/>
  <c r="HP12"/>
  <c r="HC12"/>
  <c r="GP12"/>
  <c r="GC12"/>
  <c r="FP12"/>
  <c r="FC12"/>
  <c r="EP12"/>
  <c r="EC12"/>
  <c r="DP12"/>
  <c r="DC12"/>
  <c r="CP12"/>
  <c r="CC12"/>
  <c r="BP12"/>
  <c r="BC12"/>
  <c r="AP12"/>
  <c r="AC12"/>
  <c r="P12"/>
  <c r="IP10"/>
  <c r="IC10"/>
  <c r="HP10"/>
  <c r="HC10"/>
  <c r="GP10"/>
  <c r="GC10"/>
  <c r="FP10"/>
  <c r="FC10"/>
  <c r="EP10"/>
  <c r="EC10"/>
  <c r="DP10"/>
  <c r="DC10"/>
  <c r="CP10"/>
  <c r="CC10"/>
  <c r="BP10"/>
  <c r="BC10"/>
  <c r="AP10"/>
  <c r="AC10"/>
  <c r="P10"/>
  <c r="IP9"/>
  <c r="IC9"/>
  <c r="HP9"/>
  <c r="HC9"/>
  <c r="GP9"/>
  <c r="GC9"/>
  <c r="FP9"/>
  <c r="FC9"/>
  <c r="EP9"/>
  <c r="EC9"/>
  <c r="DP9"/>
  <c r="DC9"/>
  <c r="CP9"/>
  <c r="CC9"/>
  <c r="BP9"/>
  <c r="BC9"/>
  <c r="AP9"/>
  <c r="AC9"/>
  <c r="P9"/>
  <c r="IP8"/>
  <c r="IC8"/>
  <c r="HP8"/>
  <c r="HC8"/>
  <c r="GP8"/>
  <c r="GC8"/>
  <c r="FP8"/>
  <c r="FC8"/>
  <c r="EP8"/>
  <c r="EC8"/>
  <c r="DP8"/>
  <c r="DC8"/>
  <c r="CP8"/>
  <c r="CC8"/>
  <c r="BP8"/>
  <c r="BC8"/>
  <c r="AP8"/>
  <c r="AC8"/>
  <c r="P8"/>
  <c r="IP7"/>
  <c r="IC7"/>
  <c r="HP7"/>
  <c r="HP13" s="1"/>
  <c r="HP23" s="1"/>
  <c r="HC7"/>
  <c r="GP7"/>
  <c r="GC7"/>
  <c r="FP7"/>
  <c r="FP13" s="1"/>
  <c r="FP23" s="1"/>
  <c r="FC7"/>
  <c r="EP7"/>
  <c r="EC7"/>
  <c r="DP7"/>
  <c r="DC7"/>
  <c r="CP7"/>
  <c r="CC7"/>
  <c r="BP7"/>
  <c r="BC7"/>
  <c r="AP7"/>
  <c r="AC7"/>
  <c r="P7"/>
  <c r="IP6"/>
  <c r="IC6"/>
  <c r="HP6"/>
  <c r="HC6"/>
  <c r="GP6"/>
  <c r="GC6"/>
  <c r="FP6"/>
  <c r="FC6"/>
  <c r="EP6"/>
  <c r="EC6"/>
  <c r="DP6"/>
  <c r="DC6"/>
  <c r="CP6"/>
  <c r="CC6"/>
  <c r="BP6"/>
  <c r="BC6"/>
  <c r="AP6"/>
  <c r="AC6"/>
  <c r="P6"/>
  <c r="IP5"/>
  <c r="IC5"/>
  <c r="HP5"/>
  <c r="HC5"/>
  <c r="HC13" s="1"/>
  <c r="HC23" s="1"/>
  <c r="GP5"/>
  <c r="GP13" s="1"/>
  <c r="GP23" s="1"/>
  <c r="GC5"/>
  <c r="GC13" s="1"/>
  <c r="GC23" s="1"/>
  <c r="FP5"/>
  <c r="FC5"/>
  <c r="EP5"/>
  <c r="EC5"/>
  <c r="DP5"/>
  <c r="DC5"/>
  <c r="CP5"/>
  <c r="CC5"/>
  <c r="BP5"/>
  <c r="BC5"/>
  <c r="AP5"/>
  <c r="AC5"/>
  <c r="P5"/>
  <c r="JB42" i="5"/>
  <c r="JA42"/>
  <c r="IZ42"/>
  <c r="IY42"/>
  <c r="IX42"/>
  <c r="IW42"/>
  <c r="IV42"/>
  <c r="IU42"/>
  <c r="IT42"/>
  <c r="IS42"/>
  <c r="IR42"/>
  <c r="IQ42"/>
  <c r="JC41"/>
  <c r="JC40"/>
  <c r="JC39"/>
  <c r="JC38"/>
  <c r="JC37"/>
  <c r="JB36"/>
  <c r="JA36"/>
  <c r="IZ36"/>
  <c r="IY36"/>
  <c r="IX36"/>
  <c r="IW36"/>
  <c r="IV36"/>
  <c r="IU36"/>
  <c r="IT36"/>
  <c r="IS36"/>
  <c r="IR36"/>
  <c r="IQ36"/>
  <c r="JC35"/>
  <c r="JC34"/>
  <c r="JC33"/>
  <c r="JC32"/>
  <c r="JC31"/>
  <c r="JB29"/>
  <c r="JA29"/>
  <c r="IZ29"/>
  <c r="IY29"/>
  <c r="IX29"/>
  <c r="IW29"/>
  <c r="IV29"/>
  <c r="IU29"/>
  <c r="IT29"/>
  <c r="IS29"/>
  <c r="IR29"/>
  <c r="IQ29"/>
  <c r="JC28"/>
  <c r="JC27"/>
  <c r="JC26"/>
  <c r="JC25"/>
  <c r="JC24"/>
  <c r="JB23"/>
  <c r="JA23"/>
  <c r="IZ23"/>
  <c r="IY23"/>
  <c r="IX23"/>
  <c r="IW23"/>
  <c r="IV23"/>
  <c r="IU23"/>
  <c r="IT23"/>
  <c r="IS23"/>
  <c r="IR23"/>
  <c r="IQ23"/>
  <c r="JC22"/>
  <c r="JC21"/>
  <c r="JC20"/>
  <c r="JC19"/>
  <c r="JC18"/>
  <c r="JB16"/>
  <c r="JA16"/>
  <c r="IZ16"/>
  <c r="IY16"/>
  <c r="IX16"/>
  <c r="IW16"/>
  <c r="IV16"/>
  <c r="IU16"/>
  <c r="IT16"/>
  <c r="IS16"/>
  <c r="IR16"/>
  <c r="IQ16"/>
  <c r="JC15"/>
  <c r="JC14"/>
  <c r="JC13"/>
  <c r="JC12"/>
  <c r="JC11"/>
  <c r="JB10"/>
  <c r="JA10"/>
  <c r="IZ10"/>
  <c r="IY10"/>
  <c r="IX10"/>
  <c r="IW10"/>
  <c r="IV10"/>
  <c r="IU10"/>
  <c r="IT10"/>
  <c r="IS10"/>
  <c r="IR10"/>
  <c r="IQ10"/>
  <c r="JC9"/>
  <c r="JC8"/>
  <c r="JC7"/>
  <c r="JC6"/>
  <c r="JC5"/>
  <c r="IO42"/>
  <c r="IN42"/>
  <c r="IM42"/>
  <c r="IL42"/>
  <c r="IK42"/>
  <c r="IJ42"/>
  <c r="II42"/>
  <c r="IH42"/>
  <c r="IG42"/>
  <c r="IF42"/>
  <c r="IE42"/>
  <c r="ID42"/>
  <c r="IB42"/>
  <c r="IA42"/>
  <c r="HZ42"/>
  <c r="HY42"/>
  <c r="HX42"/>
  <c r="HW42"/>
  <c r="HV42"/>
  <c r="HU42"/>
  <c r="HT42"/>
  <c r="HS42"/>
  <c r="HR42"/>
  <c r="HQ42"/>
  <c r="HO42"/>
  <c r="HN42"/>
  <c r="HM42"/>
  <c r="HL42"/>
  <c r="HK42"/>
  <c r="HJ42"/>
  <c r="HI42"/>
  <c r="HH42"/>
  <c r="HG42"/>
  <c r="HF42"/>
  <c r="HE42"/>
  <c r="HD42"/>
  <c r="HB42"/>
  <c r="HA42"/>
  <c r="GZ42"/>
  <c r="GY42"/>
  <c r="GX42"/>
  <c r="GW42"/>
  <c r="GV42"/>
  <c r="GU42"/>
  <c r="GT42"/>
  <c r="GS42"/>
  <c r="GR42"/>
  <c r="GQ42"/>
  <c r="GO42"/>
  <c r="GN42"/>
  <c r="GM42"/>
  <c r="GL42"/>
  <c r="GK42"/>
  <c r="GJ42"/>
  <c r="GI42"/>
  <c r="GH42"/>
  <c r="GG42"/>
  <c r="GF42"/>
  <c r="GE42"/>
  <c r="GD42"/>
  <c r="GB42"/>
  <c r="GA42"/>
  <c r="FZ42"/>
  <c r="FY42"/>
  <c r="FX42"/>
  <c r="FW42"/>
  <c r="FV42"/>
  <c r="FU42"/>
  <c r="FT42"/>
  <c r="FS42"/>
  <c r="FR42"/>
  <c r="FQ42"/>
  <c r="FO42"/>
  <c r="FN42"/>
  <c r="FM42"/>
  <c r="FL42"/>
  <c r="FK42"/>
  <c r="FJ42"/>
  <c r="FI42"/>
  <c r="FH42"/>
  <c r="FG42"/>
  <c r="FF42"/>
  <c r="FE42"/>
  <c r="FD42"/>
  <c r="FC42"/>
  <c r="EP42"/>
  <c r="EC42"/>
  <c r="DP42"/>
  <c r="DC42"/>
  <c r="CP42"/>
  <c r="CC42"/>
  <c r="BP42"/>
  <c r="BC42"/>
  <c r="AP42"/>
  <c r="AC42"/>
  <c r="P42"/>
  <c r="IP41"/>
  <c r="IC41"/>
  <c r="HP41"/>
  <c r="HC41"/>
  <c r="GP41"/>
  <c r="GC41"/>
  <c r="FP41"/>
  <c r="FC41"/>
  <c r="EP41"/>
  <c r="EC41"/>
  <c r="DP41"/>
  <c r="DC41"/>
  <c r="CP41"/>
  <c r="CC41"/>
  <c r="BP41"/>
  <c r="BC41"/>
  <c r="AP41"/>
  <c r="AC41"/>
  <c r="P41"/>
  <c r="IP40"/>
  <c r="IC40"/>
  <c r="HP40"/>
  <c r="HC40"/>
  <c r="GP40"/>
  <c r="GC40"/>
  <c r="FP40"/>
  <c r="FC40"/>
  <c r="EP40"/>
  <c r="EC40"/>
  <c r="DP40"/>
  <c r="DC40"/>
  <c r="CP40"/>
  <c r="CC40"/>
  <c r="BP40"/>
  <c r="BC40"/>
  <c r="AP40"/>
  <c r="AC40"/>
  <c r="P40"/>
  <c r="IP39"/>
  <c r="IC39"/>
  <c r="HP39"/>
  <c r="HC39"/>
  <c r="GP39"/>
  <c r="GC39"/>
  <c r="FP39"/>
  <c r="FC39"/>
  <c r="EP39"/>
  <c r="EC39"/>
  <c r="DP39"/>
  <c r="DC39"/>
  <c r="CP39"/>
  <c r="CC39"/>
  <c r="BP39"/>
  <c r="BC39"/>
  <c r="AP39"/>
  <c r="AC39"/>
  <c r="P39"/>
  <c r="IP38"/>
  <c r="IC38"/>
  <c r="HP38"/>
  <c r="HC38"/>
  <c r="GP38"/>
  <c r="GC38"/>
  <c r="GC42" s="1"/>
  <c r="FP38"/>
  <c r="FC38"/>
  <c r="EP38"/>
  <c r="EC38"/>
  <c r="DP38"/>
  <c r="DC38"/>
  <c r="CP38"/>
  <c r="CC38"/>
  <c r="BP38"/>
  <c r="BC38"/>
  <c r="AP38"/>
  <c r="AC38"/>
  <c r="P38"/>
  <c r="IP37"/>
  <c r="IC37"/>
  <c r="HP37"/>
  <c r="HP42" s="1"/>
  <c r="HC37"/>
  <c r="HC42" s="1"/>
  <c r="GP37"/>
  <c r="GP42" s="1"/>
  <c r="GC37"/>
  <c r="FP37"/>
  <c r="FP42" s="1"/>
  <c r="FC37"/>
  <c r="EP37"/>
  <c r="EC37"/>
  <c r="DP37"/>
  <c r="DC37"/>
  <c r="CP37"/>
  <c r="CC37"/>
  <c r="BP37"/>
  <c r="BC37"/>
  <c r="AP37"/>
  <c r="AC37"/>
  <c r="P37"/>
  <c r="IO36"/>
  <c r="IN36"/>
  <c r="IM36"/>
  <c r="IL36"/>
  <c r="IK36"/>
  <c r="IJ36"/>
  <c r="II36"/>
  <c r="IH36"/>
  <c r="IG36"/>
  <c r="IF36"/>
  <c r="IE36"/>
  <c r="ID36"/>
  <c r="IB36"/>
  <c r="IA36"/>
  <c r="HZ36"/>
  <c r="HY36"/>
  <c r="HX36"/>
  <c r="HW36"/>
  <c r="HV36"/>
  <c r="HU36"/>
  <c r="HT36"/>
  <c r="HS36"/>
  <c r="HR36"/>
  <c r="HQ36"/>
  <c r="HO36"/>
  <c r="HN36"/>
  <c r="HM36"/>
  <c r="HL36"/>
  <c r="HK36"/>
  <c r="HJ36"/>
  <c r="HI36"/>
  <c r="HH36"/>
  <c r="HG36"/>
  <c r="HF36"/>
  <c r="HE36"/>
  <c r="HD36"/>
  <c r="HB36"/>
  <c r="HA36"/>
  <c r="GZ36"/>
  <c r="GY36"/>
  <c r="GX36"/>
  <c r="GW36"/>
  <c r="GV36"/>
  <c r="GU36"/>
  <c r="GT36"/>
  <c r="GS36"/>
  <c r="GR36"/>
  <c r="GQ36"/>
  <c r="GO36"/>
  <c r="GN36"/>
  <c r="GM36"/>
  <c r="GL36"/>
  <c r="GK36"/>
  <c r="GJ36"/>
  <c r="GI36"/>
  <c r="GH36"/>
  <c r="GG36"/>
  <c r="GF36"/>
  <c r="GE36"/>
  <c r="GD36"/>
  <c r="GB36"/>
  <c r="GA36"/>
  <c r="FZ36"/>
  <c r="FY36"/>
  <c r="FX36"/>
  <c r="FW36"/>
  <c r="FV36"/>
  <c r="FU36"/>
  <c r="FT36"/>
  <c r="FS36"/>
  <c r="FR36"/>
  <c r="FQ36"/>
  <c r="FO36"/>
  <c r="FN36"/>
  <c r="FM36"/>
  <c r="FL36"/>
  <c r="FK36"/>
  <c r="FJ36"/>
  <c r="FI36"/>
  <c r="FH36"/>
  <c r="FG36"/>
  <c r="FF36"/>
  <c r="FE36"/>
  <c r="FD36"/>
  <c r="FC36"/>
  <c r="EP36"/>
  <c r="EC36"/>
  <c r="DP36"/>
  <c r="DC36"/>
  <c r="CP36"/>
  <c r="CC36"/>
  <c r="BP36"/>
  <c r="BC36"/>
  <c r="IP35"/>
  <c r="IC35"/>
  <c r="HP35"/>
  <c r="HC35"/>
  <c r="GP35"/>
  <c r="GC35"/>
  <c r="FP35"/>
  <c r="FC35"/>
  <c r="EP35"/>
  <c r="EC35"/>
  <c r="DP35"/>
  <c r="DC35"/>
  <c r="CP35"/>
  <c r="CC35"/>
  <c r="BP35"/>
  <c r="BC35"/>
  <c r="AP35"/>
  <c r="AC35"/>
  <c r="P35"/>
  <c r="IP34"/>
  <c r="IC34"/>
  <c r="HP34"/>
  <c r="HC34"/>
  <c r="GP34"/>
  <c r="GC34"/>
  <c r="FP34"/>
  <c r="FC34"/>
  <c r="EP34"/>
  <c r="EC34"/>
  <c r="DP34"/>
  <c r="DC34"/>
  <c r="CP34"/>
  <c r="CC34"/>
  <c r="BP34"/>
  <c r="BC34"/>
  <c r="AP34"/>
  <c r="AC34"/>
  <c r="P34"/>
  <c r="IP33"/>
  <c r="IC33"/>
  <c r="HP33"/>
  <c r="HC33"/>
  <c r="GP33"/>
  <c r="GC33"/>
  <c r="FP33"/>
  <c r="FC33"/>
  <c r="EP33"/>
  <c r="EC33"/>
  <c r="DP33"/>
  <c r="DC33"/>
  <c r="CP33"/>
  <c r="CC33"/>
  <c r="BP33"/>
  <c r="BC33"/>
  <c r="AP33"/>
  <c r="AC33"/>
  <c r="P33"/>
  <c r="IP32"/>
  <c r="IC32"/>
  <c r="HP32"/>
  <c r="HC32"/>
  <c r="HC36" s="1"/>
  <c r="GP32"/>
  <c r="GC32"/>
  <c r="FP32"/>
  <c r="FC32"/>
  <c r="EP32"/>
  <c r="EC32"/>
  <c r="DP32"/>
  <c r="DC32"/>
  <c r="CP32"/>
  <c r="CC32"/>
  <c r="BP32"/>
  <c r="BC32"/>
  <c r="AP32"/>
  <c r="AC32"/>
  <c r="P32"/>
  <c r="IP31"/>
  <c r="IC31"/>
  <c r="HP31"/>
  <c r="HP36" s="1"/>
  <c r="HC31"/>
  <c r="GP31"/>
  <c r="GP36" s="1"/>
  <c r="GC31"/>
  <c r="GC36" s="1"/>
  <c r="FP31"/>
  <c r="FP36" s="1"/>
  <c r="FC31"/>
  <c r="EP31"/>
  <c r="EC31"/>
  <c r="DP31"/>
  <c r="DC31"/>
  <c r="CP31"/>
  <c r="CC31"/>
  <c r="BP31"/>
  <c r="BC31"/>
  <c r="AP31"/>
  <c r="AC31"/>
  <c r="P31"/>
  <c r="FB30"/>
  <c r="FA30"/>
  <c r="EZ30"/>
  <c r="EY30"/>
  <c r="EX30"/>
  <c r="EW30"/>
  <c r="EV30"/>
  <c r="EU30"/>
  <c r="ET30"/>
  <c r="ES30"/>
  <c r="ER30"/>
  <c r="EQ30"/>
  <c r="EO30"/>
  <c r="EN30"/>
  <c r="EM30"/>
  <c r="EL30"/>
  <c r="EK30"/>
  <c r="EJ30"/>
  <c r="EI30"/>
  <c r="EH30"/>
  <c r="EG30"/>
  <c r="EF30"/>
  <c r="EE30"/>
  <c r="ED30"/>
  <c r="EB30"/>
  <c r="EA30"/>
  <c r="DZ30"/>
  <c r="DY30"/>
  <c r="DX30"/>
  <c r="DW30"/>
  <c r="DV30"/>
  <c r="DU30"/>
  <c r="DT30"/>
  <c r="DS30"/>
  <c r="DR30"/>
  <c r="DQ30"/>
  <c r="DO30"/>
  <c r="DN30"/>
  <c r="DM30"/>
  <c r="DL30"/>
  <c r="DK30"/>
  <c r="DJ30"/>
  <c r="DI30"/>
  <c r="DH30"/>
  <c r="DG30"/>
  <c r="DF30"/>
  <c r="DE30"/>
  <c r="DD30"/>
  <c r="DB30"/>
  <c r="DA30"/>
  <c r="CZ30"/>
  <c r="CY30"/>
  <c r="CX30"/>
  <c r="CW30"/>
  <c r="CV30"/>
  <c r="CU30"/>
  <c r="CT30"/>
  <c r="CS30"/>
  <c r="CR30"/>
  <c r="CQ30"/>
  <c r="CO30"/>
  <c r="CN30"/>
  <c r="CM30"/>
  <c r="CL30"/>
  <c r="CK30"/>
  <c r="CJ30"/>
  <c r="CI30"/>
  <c r="CH30"/>
  <c r="CG30"/>
  <c r="CF30"/>
  <c r="CE30"/>
  <c r="CD30"/>
  <c r="CB30"/>
  <c r="CA30"/>
  <c r="BZ30"/>
  <c r="BY30"/>
  <c r="BX30"/>
  <c r="BW30"/>
  <c r="BV30"/>
  <c r="BU30"/>
  <c r="BT30"/>
  <c r="BS30"/>
  <c r="BR30"/>
  <c r="BQ30"/>
  <c r="BO30"/>
  <c r="BN30"/>
  <c r="BM30"/>
  <c r="BL30"/>
  <c r="BK30"/>
  <c r="BJ30"/>
  <c r="BI30"/>
  <c r="BH30"/>
  <c r="BG30"/>
  <c r="BF30"/>
  <c r="BE30"/>
  <c r="BD30"/>
  <c r="BB30"/>
  <c r="BA30"/>
  <c r="AZ30"/>
  <c r="AY30"/>
  <c r="AX30"/>
  <c r="AW30"/>
  <c r="AV30"/>
  <c r="AU30"/>
  <c r="AT30"/>
  <c r="AS30"/>
  <c r="AR30"/>
  <c r="AQ30"/>
  <c r="BC30" s="1"/>
  <c r="AO30"/>
  <c r="AN30"/>
  <c r="AM30"/>
  <c r="AL30"/>
  <c r="AK30"/>
  <c r="AJ30"/>
  <c r="AI30"/>
  <c r="AH30"/>
  <c r="AG30"/>
  <c r="AF30"/>
  <c r="AE30"/>
  <c r="AD30"/>
  <c r="AB30"/>
  <c r="AA30"/>
  <c r="Z30"/>
  <c r="Y30"/>
  <c r="X30"/>
  <c r="W30"/>
  <c r="V30"/>
  <c r="U30"/>
  <c r="T30"/>
  <c r="S30"/>
  <c r="R30"/>
  <c r="Q30"/>
  <c r="O30"/>
  <c r="N30"/>
  <c r="M30"/>
  <c r="L30"/>
  <c r="K30"/>
  <c r="J30"/>
  <c r="I30"/>
  <c r="H30"/>
  <c r="G30"/>
  <c r="F30"/>
  <c r="E30"/>
  <c r="D30"/>
  <c r="IO29"/>
  <c r="IN29"/>
  <c r="IM29"/>
  <c r="IL29"/>
  <c r="IK29"/>
  <c r="IJ29"/>
  <c r="II29"/>
  <c r="IH29"/>
  <c r="IG29"/>
  <c r="IF29"/>
  <c r="IE29"/>
  <c r="ID29"/>
  <c r="IB29"/>
  <c r="IA29"/>
  <c r="HZ29"/>
  <c r="HY29"/>
  <c r="HX29"/>
  <c r="HW29"/>
  <c r="HV29"/>
  <c r="HU29"/>
  <c r="HT29"/>
  <c r="HS29"/>
  <c r="HR29"/>
  <c r="HQ29"/>
  <c r="HO29"/>
  <c r="HN29"/>
  <c r="HM29"/>
  <c r="HL29"/>
  <c r="HK29"/>
  <c r="HJ29"/>
  <c r="HI29"/>
  <c r="HH29"/>
  <c r="HG29"/>
  <c r="HF29"/>
  <c r="HE29"/>
  <c r="HD29"/>
  <c r="HB29"/>
  <c r="HA29"/>
  <c r="GZ29"/>
  <c r="GY29"/>
  <c r="GX29"/>
  <c r="GW29"/>
  <c r="GV29"/>
  <c r="GU29"/>
  <c r="GT29"/>
  <c r="GS29"/>
  <c r="GR29"/>
  <c r="GQ29"/>
  <c r="GO29"/>
  <c r="GN29"/>
  <c r="GM29"/>
  <c r="GL29"/>
  <c r="GK29"/>
  <c r="GJ29"/>
  <c r="GI29"/>
  <c r="GH29"/>
  <c r="GG29"/>
  <c r="GF29"/>
  <c r="GE29"/>
  <c r="GD29"/>
  <c r="GB29"/>
  <c r="GA29"/>
  <c r="FZ29"/>
  <c r="FY29"/>
  <c r="FX29"/>
  <c r="FW29"/>
  <c r="FV29"/>
  <c r="FU29"/>
  <c r="FT29"/>
  <c r="FS29"/>
  <c r="FR29"/>
  <c r="FQ29"/>
  <c r="FO29"/>
  <c r="FN29"/>
  <c r="FM29"/>
  <c r="FL29"/>
  <c r="FK29"/>
  <c r="FJ29"/>
  <c r="FI29"/>
  <c r="FH29"/>
  <c r="FG29"/>
  <c r="FF29"/>
  <c r="FE29"/>
  <c r="FD29"/>
  <c r="FC29"/>
  <c r="EP29"/>
  <c r="EC29"/>
  <c r="DP29"/>
  <c r="DC29"/>
  <c r="CP29"/>
  <c r="CC29"/>
  <c r="BP29"/>
  <c r="BC29"/>
  <c r="AP29"/>
  <c r="AP36" s="1"/>
  <c r="AC29"/>
  <c r="AC36" s="1"/>
  <c r="P29"/>
  <c r="P36" s="1"/>
  <c r="IP28"/>
  <c r="IC28"/>
  <c r="HP28"/>
  <c r="HC28"/>
  <c r="GP28"/>
  <c r="GC28"/>
  <c r="FP28"/>
  <c r="FC28"/>
  <c r="EP28"/>
  <c r="EC28"/>
  <c r="DP28"/>
  <c r="DC28"/>
  <c r="CP28"/>
  <c r="CC28"/>
  <c r="BP28"/>
  <c r="BC28"/>
  <c r="AP28"/>
  <c r="AC28"/>
  <c r="P28"/>
  <c r="IP27"/>
  <c r="IC27"/>
  <c r="HP27"/>
  <c r="HC27"/>
  <c r="GP27"/>
  <c r="GC27"/>
  <c r="FP27"/>
  <c r="FC27"/>
  <c r="EP27"/>
  <c r="EC27"/>
  <c r="DP27"/>
  <c r="DC27"/>
  <c r="CP27"/>
  <c r="CC27"/>
  <c r="BP27"/>
  <c r="BC27"/>
  <c r="AP27"/>
  <c r="AC27"/>
  <c r="P27"/>
  <c r="IP26"/>
  <c r="IC26"/>
  <c r="HP26"/>
  <c r="HC26"/>
  <c r="GP26"/>
  <c r="GC26"/>
  <c r="FP26"/>
  <c r="FC26"/>
  <c r="EP26"/>
  <c r="EC26"/>
  <c r="DP26"/>
  <c r="DC26"/>
  <c r="CP26"/>
  <c r="CC26"/>
  <c r="BP26"/>
  <c r="BC26"/>
  <c r="AP26"/>
  <c r="AC26"/>
  <c r="P26"/>
  <c r="IP25"/>
  <c r="IC25"/>
  <c r="HP25"/>
  <c r="HP29" s="1"/>
  <c r="HC25"/>
  <c r="GP25"/>
  <c r="GC25"/>
  <c r="FP25"/>
  <c r="FP29" s="1"/>
  <c r="FC25"/>
  <c r="EP25"/>
  <c r="EC25"/>
  <c r="DP25"/>
  <c r="DC25"/>
  <c r="CP25"/>
  <c r="CC25"/>
  <c r="BP25"/>
  <c r="BC25"/>
  <c r="AP25"/>
  <c r="AC25"/>
  <c r="P25"/>
  <c r="IP24"/>
  <c r="IC24"/>
  <c r="HP24"/>
  <c r="HC24"/>
  <c r="HC29" s="1"/>
  <c r="GP24"/>
  <c r="GP29" s="1"/>
  <c r="GC24"/>
  <c r="GC29" s="1"/>
  <c r="FP24"/>
  <c r="FC24"/>
  <c r="EP24"/>
  <c r="EC24"/>
  <c r="DP24"/>
  <c r="DC24"/>
  <c r="CP24"/>
  <c r="CC24"/>
  <c r="BP24"/>
  <c r="BC24"/>
  <c r="AP24"/>
  <c r="AC24"/>
  <c r="P24"/>
  <c r="IO23"/>
  <c r="IN23"/>
  <c r="IN30" s="1"/>
  <c r="IM23"/>
  <c r="IL23"/>
  <c r="IK23"/>
  <c r="IJ23"/>
  <c r="IJ30" s="1"/>
  <c r="II23"/>
  <c r="IH23"/>
  <c r="IG23"/>
  <c r="IF23"/>
  <c r="IF30" s="1"/>
  <c r="IE23"/>
  <c r="ID23"/>
  <c r="IB23"/>
  <c r="IB30" s="1"/>
  <c r="IA23"/>
  <c r="HZ23"/>
  <c r="HZ30" s="1"/>
  <c r="HY23"/>
  <c r="HX23"/>
  <c r="HX30" s="1"/>
  <c r="HW23"/>
  <c r="HV23"/>
  <c r="HV30" s="1"/>
  <c r="HU23"/>
  <c r="HT23"/>
  <c r="HT30" s="1"/>
  <c r="HS23"/>
  <c r="HR23"/>
  <c r="HR30" s="1"/>
  <c r="HQ23"/>
  <c r="HO23"/>
  <c r="HO30" s="1"/>
  <c r="HN23"/>
  <c r="HN30" s="1"/>
  <c r="HM23"/>
  <c r="HM30" s="1"/>
  <c r="HL23"/>
  <c r="HL30" s="1"/>
  <c r="HK23"/>
  <c r="HK30" s="1"/>
  <c r="HJ23"/>
  <c r="HJ30" s="1"/>
  <c r="HI23"/>
  <c r="HI30" s="1"/>
  <c r="HH23"/>
  <c r="HH30" s="1"/>
  <c r="HG23"/>
  <c r="HG30" s="1"/>
  <c r="HF23"/>
  <c r="HF30" s="1"/>
  <c r="HE23"/>
  <c r="HE30" s="1"/>
  <c r="HD23"/>
  <c r="HD30" s="1"/>
  <c r="HB23"/>
  <c r="HB30" s="1"/>
  <c r="HA23"/>
  <c r="HA30" s="1"/>
  <c r="GZ23"/>
  <c r="GZ30" s="1"/>
  <c r="GY23"/>
  <c r="GY30" s="1"/>
  <c r="GX23"/>
  <c r="GX30" s="1"/>
  <c r="GW23"/>
  <c r="GW30" s="1"/>
  <c r="GV23"/>
  <c r="GV30" s="1"/>
  <c r="GU23"/>
  <c r="GU30" s="1"/>
  <c r="GT23"/>
  <c r="GT30" s="1"/>
  <c r="GS23"/>
  <c r="GS30" s="1"/>
  <c r="GR23"/>
  <c r="GR30" s="1"/>
  <c r="GQ23"/>
  <c r="GQ30" s="1"/>
  <c r="GO23"/>
  <c r="GO30" s="1"/>
  <c r="GN23"/>
  <c r="GN30" s="1"/>
  <c r="GM23"/>
  <c r="GM30" s="1"/>
  <c r="GL23"/>
  <c r="GL30" s="1"/>
  <c r="GK23"/>
  <c r="GK30" s="1"/>
  <c r="GJ23"/>
  <c r="GJ30" s="1"/>
  <c r="GI23"/>
  <c r="GI30" s="1"/>
  <c r="GH23"/>
  <c r="GH30" s="1"/>
  <c r="GG23"/>
  <c r="GG30" s="1"/>
  <c r="GF23"/>
  <c r="GF30" s="1"/>
  <c r="GE23"/>
  <c r="GE30" s="1"/>
  <c r="GD23"/>
  <c r="GD30" s="1"/>
  <c r="GB23"/>
  <c r="GB30" s="1"/>
  <c r="GA23"/>
  <c r="GA30" s="1"/>
  <c r="FZ23"/>
  <c r="FZ30" s="1"/>
  <c r="FY23"/>
  <c r="FY30" s="1"/>
  <c r="FX23"/>
  <c r="FX30" s="1"/>
  <c r="FW23"/>
  <c r="FW30" s="1"/>
  <c r="FV23"/>
  <c r="FV30" s="1"/>
  <c r="FU23"/>
  <c r="FU30" s="1"/>
  <c r="FT23"/>
  <c r="FT30" s="1"/>
  <c r="FS23"/>
  <c r="FS30" s="1"/>
  <c r="FR23"/>
  <c r="FR30" s="1"/>
  <c r="FQ23"/>
  <c r="FQ30" s="1"/>
  <c r="FO23"/>
  <c r="FO30" s="1"/>
  <c r="FN23"/>
  <c r="FN30" s="1"/>
  <c r="FM23"/>
  <c r="FM30" s="1"/>
  <c r="FL23"/>
  <c r="FL30" s="1"/>
  <c r="FK23"/>
  <c r="FK30" s="1"/>
  <c r="FJ23"/>
  <c r="FJ30" s="1"/>
  <c r="FI23"/>
  <c r="FI30" s="1"/>
  <c r="FH23"/>
  <c r="FH30" s="1"/>
  <c r="FG23"/>
  <c r="FG30" s="1"/>
  <c r="FF23"/>
  <c r="FF30" s="1"/>
  <c r="FE23"/>
  <c r="FE30" s="1"/>
  <c r="FD23"/>
  <c r="FD30" s="1"/>
  <c r="FC23"/>
  <c r="FC30" s="1"/>
  <c r="EP23"/>
  <c r="EP30" s="1"/>
  <c r="EC23"/>
  <c r="EC30" s="1"/>
  <c r="DP23"/>
  <c r="DP30" s="1"/>
  <c r="DC23"/>
  <c r="DC30" s="1"/>
  <c r="CP23"/>
  <c r="CP30" s="1"/>
  <c r="CC23"/>
  <c r="CC30" s="1"/>
  <c r="BP23"/>
  <c r="BP30" s="1"/>
  <c r="BC23"/>
  <c r="AP23"/>
  <c r="AP30" s="1"/>
  <c r="AC23"/>
  <c r="AC30" s="1"/>
  <c r="P23"/>
  <c r="P30" s="1"/>
  <c r="IP22"/>
  <c r="IC22"/>
  <c r="HP22"/>
  <c r="HC22"/>
  <c r="GP22"/>
  <c r="GC22"/>
  <c r="FP22"/>
  <c r="FC22"/>
  <c r="EP22"/>
  <c r="EC22"/>
  <c r="DP22"/>
  <c r="DC22"/>
  <c r="CP22"/>
  <c r="CC22"/>
  <c r="BP22"/>
  <c r="BC22"/>
  <c r="AP22"/>
  <c r="AC22"/>
  <c r="P22"/>
  <c r="IP21"/>
  <c r="IC21"/>
  <c r="HP21"/>
  <c r="HC21"/>
  <c r="GP21"/>
  <c r="GC21"/>
  <c r="FP21"/>
  <c r="FC21"/>
  <c r="EP21"/>
  <c r="EC21"/>
  <c r="DP21"/>
  <c r="DC21"/>
  <c r="CP21"/>
  <c r="CC21"/>
  <c r="BP21"/>
  <c r="BC21"/>
  <c r="AP21"/>
  <c r="AC21"/>
  <c r="P21"/>
  <c r="IP20"/>
  <c r="IC20"/>
  <c r="HP20"/>
  <c r="HC20"/>
  <c r="GP20"/>
  <c r="GC20"/>
  <c r="FP20"/>
  <c r="FC20"/>
  <c r="EP20"/>
  <c r="EC20"/>
  <c r="DP20"/>
  <c r="DC20"/>
  <c r="CP20"/>
  <c r="CC20"/>
  <c r="BP20"/>
  <c r="BC20"/>
  <c r="AP20"/>
  <c r="AC20"/>
  <c r="P20"/>
  <c r="IP19"/>
  <c r="IC19"/>
  <c r="HP19"/>
  <c r="HC19"/>
  <c r="GP19"/>
  <c r="GP23" s="1"/>
  <c r="GP30" s="1"/>
  <c r="GC19"/>
  <c r="FP19"/>
  <c r="FC19"/>
  <c r="EP19"/>
  <c r="EC19"/>
  <c r="DP19"/>
  <c r="DC19"/>
  <c r="CP19"/>
  <c r="CC19"/>
  <c r="BP19"/>
  <c r="BC19"/>
  <c r="AP19"/>
  <c r="AC19"/>
  <c r="P19"/>
  <c r="IP18"/>
  <c r="IC18"/>
  <c r="HP18"/>
  <c r="HP23" s="1"/>
  <c r="HC18"/>
  <c r="HC23" s="1"/>
  <c r="HC30" s="1"/>
  <c r="GP18"/>
  <c r="GC18"/>
  <c r="GC23" s="1"/>
  <c r="GC30" s="1"/>
  <c r="FP18"/>
  <c r="FP23" s="1"/>
  <c r="FC18"/>
  <c r="EP18"/>
  <c r="EC18"/>
  <c r="DP18"/>
  <c r="DC18"/>
  <c r="CP18"/>
  <c r="CC18"/>
  <c r="BP18"/>
  <c r="BC18"/>
  <c r="AP18"/>
  <c r="AC18"/>
  <c r="P18"/>
  <c r="FB17"/>
  <c r="FA17"/>
  <c r="EZ17"/>
  <c r="EY17"/>
  <c r="EX17"/>
  <c r="EW17"/>
  <c r="EV17"/>
  <c r="EU17"/>
  <c r="ET17"/>
  <c r="ES17"/>
  <c r="ER17"/>
  <c r="EQ17"/>
  <c r="EO17"/>
  <c r="EN17"/>
  <c r="EM17"/>
  <c r="EL17"/>
  <c r="EK17"/>
  <c r="EJ17"/>
  <c r="EI17"/>
  <c r="EH17"/>
  <c r="EG17"/>
  <c r="EF17"/>
  <c r="EE17"/>
  <c r="ED17"/>
  <c r="EB17"/>
  <c r="EA17"/>
  <c r="DZ17"/>
  <c r="DY17"/>
  <c r="DX17"/>
  <c r="DW17"/>
  <c r="DV17"/>
  <c r="DU17"/>
  <c r="DT17"/>
  <c r="DS17"/>
  <c r="DR17"/>
  <c r="DQ17"/>
  <c r="DO17"/>
  <c r="DN17"/>
  <c r="DM17"/>
  <c r="DL17"/>
  <c r="DK17"/>
  <c r="DJ17"/>
  <c r="DI17"/>
  <c r="DH17"/>
  <c r="DG17"/>
  <c r="DF17"/>
  <c r="DE17"/>
  <c r="DD17"/>
  <c r="DB17"/>
  <c r="DA17"/>
  <c r="CZ17"/>
  <c r="CY17"/>
  <c r="CX17"/>
  <c r="CW17"/>
  <c r="CV17"/>
  <c r="CU17"/>
  <c r="CT17"/>
  <c r="CS17"/>
  <c r="CR17"/>
  <c r="CQ17"/>
  <c r="CO17"/>
  <c r="CN17"/>
  <c r="CM17"/>
  <c r="CL17"/>
  <c r="CK17"/>
  <c r="CJ17"/>
  <c r="CI17"/>
  <c r="CH17"/>
  <c r="CG17"/>
  <c r="CF17"/>
  <c r="CE17"/>
  <c r="CD17"/>
  <c r="CB17"/>
  <c r="CA17"/>
  <c r="BZ17"/>
  <c r="BY17"/>
  <c r="BX17"/>
  <c r="BW17"/>
  <c r="BV17"/>
  <c r="BU17"/>
  <c r="BT17"/>
  <c r="BS17"/>
  <c r="BR17"/>
  <c r="BQ17"/>
  <c r="BO17"/>
  <c r="BN17"/>
  <c r="BM17"/>
  <c r="BL17"/>
  <c r="BK17"/>
  <c r="BJ17"/>
  <c r="BI17"/>
  <c r="BH17"/>
  <c r="BG17"/>
  <c r="BF17"/>
  <c r="BE17"/>
  <c r="BD17"/>
  <c r="BB17"/>
  <c r="BA17"/>
  <c r="AZ17"/>
  <c r="AY17"/>
  <c r="AX17"/>
  <c r="AW17"/>
  <c r="AV17"/>
  <c r="AU17"/>
  <c r="AT17"/>
  <c r="AS17"/>
  <c r="AR17"/>
  <c r="AQ17"/>
  <c r="BC17" s="1"/>
  <c r="AO17"/>
  <c r="AN17"/>
  <c r="AM17"/>
  <c r="AL17"/>
  <c r="AK17"/>
  <c r="AJ17"/>
  <c r="AI17"/>
  <c r="AH17"/>
  <c r="AG17"/>
  <c r="AF17"/>
  <c r="AE17"/>
  <c r="AD17"/>
  <c r="AB17"/>
  <c r="AA17"/>
  <c r="Z17"/>
  <c r="Y17"/>
  <c r="X17"/>
  <c r="W17"/>
  <c r="V17"/>
  <c r="U17"/>
  <c r="T17"/>
  <c r="S17"/>
  <c r="R17"/>
  <c r="Q17"/>
  <c r="O17"/>
  <c r="N17"/>
  <c r="M17"/>
  <c r="L17"/>
  <c r="K17"/>
  <c r="J17"/>
  <c r="I17"/>
  <c r="H17"/>
  <c r="G17"/>
  <c r="F17"/>
  <c r="E17"/>
  <c r="D17"/>
  <c r="IO16"/>
  <c r="IN16"/>
  <c r="IL16"/>
  <c r="IK16"/>
  <c r="IJ16"/>
  <c r="II16"/>
  <c r="IH16"/>
  <c r="IG16"/>
  <c r="IF16"/>
  <c r="IE16"/>
  <c r="ID16"/>
  <c r="IB16"/>
  <c r="IA16"/>
  <c r="HZ16"/>
  <c r="HY16"/>
  <c r="HX16"/>
  <c r="HW16"/>
  <c r="HV16"/>
  <c r="HU16"/>
  <c r="HT16"/>
  <c r="HS16"/>
  <c r="HR16"/>
  <c r="HQ16"/>
  <c r="HO16"/>
  <c r="HN16"/>
  <c r="HM16"/>
  <c r="HL16"/>
  <c r="HK16"/>
  <c r="HJ16"/>
  <c r="HI16"/>
  <c r="HH16"/>
  <c r="HG16"/>
  <c r="HF16"/>
  <c r="HE16"/>
  <c r="HD16"/>
  <c r="HB16"/>
  <c r="HA16"/>
  <c r="GZ16"/>
  <c r="GY16"/>
  <c r="GX16"/>
  <c r="GW16"/>
  <c r="GV16"/>
  <c r="GU16"/>
  <c r="GT16"/>
  <c r="GS16"/>
  <c r="GR16"/>
  <c r="GQ16"/>
  <c r="GO16"/>
  <c r="GN16"/>
  <c r="GM16"/>
  <c r="GL16"/>
  <c r="GK16"/>
  <c r="GJ16"/>
  <c r="GI16"/>
  <c r="GH16"/>
  <c r="GG16"/>
  <c r="GF16"/>
  <c r="GE16"/>
  <c r="GD16"/>
  <c r="GB16"/>
  <c r="GA16"/>
  <c r="FZ16"/>
  <c r="FY16"/>
  <c r="FX16"/>
  <c r="FW16"/>
  <c r="FV16"/>
  <c r="FU16"/>
  <c r="FT16"/>
  <c r="FS16"/>
  <c r="FR16"/>
  <c r="FQ16"/>
  <c r="FO16"/>
  <c r="FN16"/>
  <c r="FM16"/>
  <c r="FL16"/>
  <c r="FK16"/>
  <c r="FJ16"/>
  <c r="FI16"/>
  <c r="FH16"/>
  <c r="FG16"/>
  <c r="FF16"/>
  <c r="FE16"/>
  <c r="FD16"/>
  <c r="FC16"/>
  <c r="EP16"/>
  <c r="EC16"/>
  <c r="DP16"/>
  <c r="DC16"/>
  <c r="CP16"/>
  <c r="CC16"/>
  <c r="BP16"/>
  <c r="BC16"/>
  <c r="AP16"/>
  <c r="AC16"/>
  <c r="P16"/>
  <c r="IP15"/>
  <c r="IC15"/>
  <c r="HP15"/>
  <c r="HC15"/>
  <c r="GP15"/>
  <c r="GC15"/>
  <c r="FP15"/>
  <c r="FC15"/>
  <c r="EP15"/>
  <c r="EC15"/>
  <c r="DP15"/>
  <c r="DC15"/>
  <c r="CP15"/>
  <c r="CC15"/>
  <c r="BP15"/>
  <c r="BC15"/>
  <c r="AP15"/>
  <c r="AC15"/>
  <c r="P15"/>
  <c r="IP14"/>
  <c r="IC14"/>
  <c r="HP14"/>
  <c r="HC14"/>
  <c r="GP14"/>
  <c r="GC14"/>
  <c r="FP14"/>
  <c r="FC14"/>
  <c r="EP14"/>
  <c r="EC14"/>
  <c r="DP14"/>
  <c r="DC14"/>
  <c r="CP14"/>
  <c r="CC14"/>
  <c r="BP14"/>
  <c r="BC14"/>
  <c r="AP14"/>
  <c r="AC14"/>
  <c r="P14"/>
  <c r="IP13"/>
  <c r="IC13"/>
  <c r="HP13"/>
  <c r="HC13"/>
  <c r="GP13"/>
  <c r="GC13"/>
  <c r="FP13"/>
  <c r="FC13"/>
  <c r="EP13"/>
  <c r="EC13"/>
  <c r="DP13"/>
  <c r="DC13"/>
  <c r="CP13"/>
  <c r="CC13"/>
  <c r="BP13"/>
  <c r="BC13"/>
  <c r="AP13"/>
  <c r="AC13"/>
  <c r="P13"/>
  <c r="IP12"/>
  <c r="IC12"/>
  <c r="HP12"/>
  <c r="HC12"/>
  <c r="GP12"/>
  <c r="GC12"/>
  <c r="FP12"/>
  <c r="FC12"/>
  <c r="EP12"/>
  <c r="EC12"/>
  <c r="DP12"/>
  <c r="DC12"/>
  <c r="CP12"/>
  <c r="CC12"/>
  <c r="BP12"/>
  <c r="BC12"/>
  <c r="AP12"/>
  <c r="AC12"/>
  <c r="P12"/>
  <c r="IP11"/>
  <c r="IC11"/>
  <c r="HP11"/>
  <c r="HP16" s="1"/>
  <c r="HC11"/>
  <c r="HC16" s="1"/>
  <c r="GP11"/>
  <c r="GP16" s="1"/>
  <c r="GC11"/>
  <c r="GC16" s="1"/>
  <c r="FP11"/>
  <c r="FP16" s="1"/>
  <c r="FC11"/>
  <c r="EP11"/>
  <c r="EC11"/>
  <c r="DP11"/>
  <c r="DC11"/>
  <c r="CP11"/>
  <c r="CC11"/>
  <c r="BP11"/>
  <c r="BC11"/>
  <c r="AP11"/>
  <c r="AC11"/>
  <c r="P11"/>
  <c r="IO10"/>
  <c r="IN10"/>
  <c r="IM10"/>
  <c r="IL10"/>
  <c r="IK10"/>
  <c r="IJ10"/>
  <c r="IJ17" s="1"/>
  <c r="II10"/>
  <c r="IH10"/>
  <c r="IG10"/>
  <c r="IF10"/>
  <c r="IE10"/>
  <c r="ID10"/>
  <c r="IB10"/>
  <c r="IB17" s="1"/>
  <c r="IA10"/>
  <c r="HZ10"/>
  <c r="HZ17" s="1"/>
  <c r="HY10"/>
  <c r="HX10"/>
  <c r="HX17" s="1"/>
  <c r="HW10"/>
  <c r="HV10"/>
  <c r="HV17" s="1"/>
  <c r="HU10"/>
  <c r="HT10"/>
  <c r="HS10"/>
  <c r="HR10"/>
  <c r="HR17" s="1"/>
  <c r="HQ10"/>
  <c r="HO10"/>
  <c r="HO17" s="1"/>
  <c r="HN10"/>
  <c r="HN17" s="1"/>
  <c r="HM10"/>
  <c r="HM17" s="1"/>
  <c r="HL10"/>
  <c r="HL17" s="1"/>
  <c r="HK10"/>
  <c r="HK17" s="1"/>
  <c r="HJ10"/>
  <c r="HJ17" s="1"/>
  <c r="HI10"/>
  <c r="HI17" s="1"/>
  <c r="HH10"/>
  <c r="HH17" s="1"/>
  <c r="HG10"/>
  <c r="HG17" s="1"/>
  <c r="HF10"/>
  <c r="HF17" s="1"/>
  <c r="HE10"/>
  <c r="HE17" s="1"/>
  <c r="HD10"/>
  <c r="HD17" s="1"/>
  <c r="HB10"/>
  <c r="HB17" s="1"/>
  <c r="HA10"/>
  <c r="HA17" s="1"/>
  <c r="GZ10"/>
  <c r="GZ17" s="1"/>
  <c r="GY10"/>
  <c r="GY17" s="1"/>
  <c r="GX10"/>
  <c r="GX17" s="1"/>
  <c r="GW10"/>
  <c r="GW17" s="1"/>
  <c r="GV10"/>
  <c r="GV17" s="1"/>
  <c r="GU10"/>
  <c r="GU17" s="1"/>
  <c r="GT10"/>
  <c r="GT17" s="1"/>
  <c r="GS10"/>
  <c r="GS17" s="1"/>
  <c r="GR10"/>
  <c r="GR17" s="1"/>
  <c r="GQ10"/>
  <c r="GQ17" s="1"/>
  <c r="GO10"/>
  <c r="GO17" s="1"/>
  <c r="GN10"/>
  <c r="GN17" s="1"/>
  <c r="GM10"/>
  <c r="GM17" s="1"/>
  <c r="GL10"/>
  <c r="GL17" s="1"/>
  <c r="GK10"/>
  <c r="GK17" s="1"/>
  <c r="GJ10"/>
  <c r="GJ17" s="1"/>
  <c r="GI10"/>
  <c r="GI17" s="1"/>
  <c r="GH10"/>
  <c r="GH17" s="1"/>
  <c r="GG10"/>
  <c r="GG17" s="1"/>
  <c r="GF10"/>
  <c r="GF17" s="1"/>
  <c r="GE10"/>
  <c r="GE17" s="1"/>
  <c r="GD10"/>
  <c r="GD17" s="1"/>
  <c r="GB10"/>
  <c r="GB17" s="1"/>
  <c r="GA10"/>
  <c r="GA17" s="1"/>
  <c r="FZ10"/>
  <c r="FZ17" s="1"/>
  <c r="FY10"/>
  <c r="FY17" s="1"/>
  <c r="FX10"/>
  <c r="FX17" s="1"/>
  <c r="FW10"/>
  <c r="FW17" s="1"/>
  <c r="FV10"/>
  <c r="FV17" s="1"/>
  <c r="FU10"/>
  <c r="FU17" s="1"/>
  <c r="FT10"/>
  <c r="FT17" s="1"/>
  <c r="FS10"/>
  <c r="FS17" s="1"/>
  <c r="FR10"/>
  <c r="FR17" s="1"/>
  <c r="FQ10"/>
  <c r="FQ17" s="1"/>
  <c r="FO10"/>
  <c r="FO17" s="1"/>
  <c r="FN10"/>
  <c r="FN17" s="1"/>
  <c r="FM10"/>
  <c r="FM17" s="1"/>
  <c r="FL10"/>
  <c r="FL17" s="1"/>
  <c r="FK10"/>
  <c r="FK17" s="1"/>
  <c r="FJ10"/>
  <c r="FJ17" s="1"/>
  <c r="FI10"/>
  <c r="FI17" s="1"/>
  <c r="FH10"/>
  <c r="FH17" s="1"/>
  <c r="FG10"/>
  <c r="FG17" s="1"/>
  <c r="FF10"/>
  <c r="FF17" s="1"/>
  <c r="FE10"/>
  <c r="FE17" s="1"/>
  <c r="FD10"/>
  <c r="FD17" s="1"/>
  <c r="FC10"/>
  <c r="FC17" s="1"/>
  <c r="EP10"/>
  <c r="EP17" s="1"/>
  <c r="EC10"/>
  <c r="EC17" s="1"/>
  <c r="DP10"/>
  <c r="DP17" s="1"/>
  <c r="DC10"/>
  <c r="DC17" s="1"/>
  <c r="CP10"/>
  <c r="CP17" s="1"/>
  <c r="CC10"/>
  <c r="CC17" s="1"/>
  <c r="BP10"/>
  <c r="BP17" s="1"/>
  <c r="BC10"/>
  <c r="AP10"/>
  <c r="AP17" s="1"/>
  <c r="AC10"/>
  <c r="AC17" s="1"/>
  <c r="P10"/>
  <c r="P17" s="1"/>
  <c r="IP9"/>
  <c r="IC9"/>
  <c r="HP9"/>
  <c r="HC9"/>
  <c r="GP9"/>
  <c r="GC9"/>
  <c r="FP9"/>
  <c r="FC9"/>
  <c r="EP9"/>
  <c r="EC9"/>
  <c r="DP9"/>
  <c r="DC9"/>
  <c r="CP9"/>
  <c r="CC9"/>
  <c r="BP9"/>
  <c r="BC9"/>
  <c r="AP9"/>
  <c r="AC9"/>
  <c r="P9"/>
  <c r="IP8"/>
  <c r="IC8"/>
  <c r="HP8"/>
  <c r="HC8"/>
  <c r="GP8"/>
  <c r="GC8"/>
  <c r="FP8"/>
  <c r="FC8"/>
  <c r="EP8"/>
  <c r="EC8"/>
  <c r="DP8"/>
  <c r="DC8"/>
  <c r="CP8"/>
  <c r="CC8"/>
  <c r="BP8"/>
  <c r="BC8"/>
  <c r="AP8"/>
  <c r="AC8"/>
  <c r="P8"/>
  <c r="IP7"/>
  <c r="IC7"/>
  <c r="HP7"/>
  <c r="HC7"/>
  <c r="GP7"/>
  <c r="GC7"/>
  <c r="FP7"/>
  <c r="FC7"/>
  <c r="EP7"/>
  <c r="EC7"/>
  <c r="DP7"/>
  <c r="DC7"/>
  <c r="CP7"/>
  <c r="CC7"/>
  <c r="BP7"/>
  <c r="BC7"/>
  <c r="AP7"/>
  <c r="AC7"/>
  <c r="P7"/>
  <c r="IP6"/>
  <c r="IC6"/>
  <c r="HP6"/>
  <c r="HC6"/>
  <c r="GP6"/>
  <c r="GC6"/>
  <c r="FP6"/>
  <c r="FC6"/>
  <c r="EP6"/>
  <c r="EC6"/>
  <c r="DP6"/>
  <c r="DC6"/>
  <c r="CP6"/>
  <c r="CC6"/>
  <c r="BP6"/>
  <c r="BC6"/>
  <c r="AP6"/>
  <c r="AC6"/>
  <c r="P6"/>
  <c r="IP5"/>
  <c r="IC5"/>
  <c r="HP5"/>
  <c r="HP10" s="1"/>
  <c r="HC5"/>
  <c r="HC10" s="1"/>
  <c r="HC17" s="1"/>
  <c r="GP5"/>
  <c r="GP10" s="1"/>
  <c r="GC5"/>
  <c r="GC10" s="1"/>
  <c r="GC17" s="1"/>
  <c r="FP5"/>
  <c r="FP10" s="1"/>
  <c r="FC5"/>
  <c r="EP5"/>
  <c r="EC5"/>
  <c r="DP5"/>
  <c r="DC5"/>
  <c r="CP5"/>
  <c r="CC5"/>
  <c r="BP5"/>
  <c r="BC5"/>
  <c r="AP5"/>
  <c r="AC5"/>
  <c r="P5"/>
  <c r="JB96" i="4"/>
  <c r="JA96"/>
  <c r="IZ96"/>
  <c r="IY96"/>
  <c r="IX96"/>
  <c r="IW96"/>
  <c r="IV96"/>
  <c r="IU96"/>
  <c r="IT96"/>
  <c r="IS96"/>
  <c r="IR96"/>
  <c r="IQ96"/>
  <c r="JC95"/>
  <c r="JC94"/>
  <c r="JC93"/>
  <c r="JC92"/>
  <c r="JC91"/>
  <c r="JC90"/>
  <c r="JC89"/>
  <c r="JC88"/>
  <c r="JC87"/>
  <c r="JC86"/>
  <c r="JC85"/>
  <c r="JC84"/>
  <c r="JC83"/>
  <c r="JC82"/>
  <c r="JB81"/>
  <c r="JA81"/>
  <c r="IZ81"/>
  <c r="IY81"/>
  <c r="IW81"/>
  <c r="IV81"/>
  <c r="IU81"/>
  <c r="IT81"/>
  <c r="IS81"/>
  <c r="IR81"/>
  <c r="IQ81"/>
  <c r="JC80"/>
  <c r="JC79"/>
  <c r="JC78"/>
  <c r="JC77"/>
  <c r="JC76"/>
  <c r="JC75"/>
  <c r="JC74"/>
  <c r="JC73"/>
  <c r="JC72"/>
  <c r="JC71"/>
  <c r="JC70"/>
  <c r="JC69"/>
  <c r="JC68"/>
  <c r="JC67"/>
  <c r="IX66"/>
  <c r="JC64"/>
  <c r="JC63"/>
  <c r="JC62"/>
  <c r="JC61"/>
  <c r="JC60"/>
  <c r="JC59"/>
  <c r="JC58"/>
  <c r="JC57"/>
  <c r="JC56"/>
  <c r="JC55"/>
  <c r="JC54"/>
  <c r="JC53"/>
  <c r="JC52"/>
  <c r="JC51"/>
  <c r="JB50"/>
  <c r="JA50"/>
  <c r="IZ50"/>
  <c r="IY50"/>
  <c r="IW50"/>
  <c r="IV50"/>
  <c r="IU50"/>
  <c r="IT50"/>
  <c r="IS50"/>
  <c r="IR50"/>
  <c r="IQ50"/>
  <c r="JC49"/>
  <c r="JC48"/>
  <c r="JC47"/>
  <c r="JC46"/>
  <c r="JC45"/>
  <c r="JC44"/>
  <c r="JC43"/>
  <c r="JC42"/>
  <c r="JC41"/>
  <c r="JC40"/>
  <c r="JC39"/>
  <c r="JC38"/>
  <c r="JC37"/>
  <c r="JC36"/>
  <c r="JB34"/>
  <c r="JA34"/>
  <c r="IZ34"/>
  <c r="IY34"/>
  <c r="IX34"/>
  <c r="IW34"/>
  <c r="IV34"/>
  <c r="IU34"/>
  <c r="IT34"/>
  <c r="IS34"/>
  <c r="IR34"/>
  <c r="IQ34"/>
  <c r="JC33"/>
  <c r="JC32"/>
  <c r="JC31"/>
  <c r="JC30"/>
  <c r="JC29"/>
  <c r="JC28"/>
  <c r="JC27"/>
  <c r="JC26"/>
  <c r="JC25"/>
  <c r="JC24"/>
  <c r="JC23"/>
  <c r="JC22"/>
  <c r="JC21"/>
  <c r="JC20"/>
  <c r="JB19"/>
  <c r="JA19"/>
  <c r="IZ19"/>
  <c r="IY19"/>
  <c r="IX19"/>
  <c r="IW19"/>
  <c r="IV19"/>
  <c r="IU19"/>
  <c r="IT19"/>
  <c r="IS19"/>
  <c r="IR19"/>
  <c r="IQ19"/>
  <c r="JC18"/>
  <c r="JC17"/>
  <c r="JC16"/>
  <c r="JC15"/>
  <c r="JC14"/>
  <c r="JC13"/>
  <c r="JC12"/>
  <c r="JC11"/>
  <c r="JC10"/>
  <c r="JC9"/>
  <c r="JC8"/>
  <c r="JC7"/>
  <c r="JC6"/>
  <c r="JC5"/>
  <c r="IO96"/>
  <c r="IN96"/>
  <c r="IM96"/>
  <c r="IL96"/>
  <c r="IK96"/>
  <c r="IJ96"/>
  <c r="II96"/>
  <c r="IH96"/>
  <c r="IG96"/>
  <c r="IF96"/>
  <c r="IE96"/>
  <c r="ID96"/>
  <c r="IB96"/>
  <c r="IA96"/>
  <c r="HZ96"/>
  <c r="HY96"/>
  <c r="HX96"/>
  <c r="HW96"/>
  <c r="HV96"/>
  <c r="HU96"/>
  <c r="HT96"/>
  <c r="HS96"/>
  <c r="HR96"/>
  <c r="HQ96"/>
  <c r="HO96"/>
  <c r="HN96"/>
  <c r="HM96"/>
  <c r="HL96"/>
  <c r="HK96"/>
  <c r="HJ96"/>
  <c r="HI96"/>
  <c r="HH96"/>
  <c r="HG96"/>
  <c r="HF96"/>
  <c r="HE96"/>
  <c r="HD96"/>
  <c r="HB96"/>
  <c r="HA96"/>
  <c r="GZ96"/>
  <c r="GY96"/>
  <c r="GX96"/>
  <c r="GW96"/>
  <c r="GV96"/>
  <c r="GU96"/>
  <c r="GT96"/>
  <c r="GS96"/>
  <c r="GR96"/>
  <c r="GQ96"/>
  <c r="GO96"/>
  <c r="GN96"/>
  <c r="GM96"/>
  <c r="GL96"/>
  <c r="GK96"/>
  <c r="GJ96"/>
  <c r="GI96"/>
  <c r="GH96"/>
  <c r="GG96"/>
  <c r="GF96"/>
  <c r="GE96"/>
  <c r="GD96"/>
  <c r="GB96"/>
  <c r="GA96"/>
  <c r="FZ96"/>
  <c r="FY96"/>
  <c r="FX96"/>
  <c r="FW96"/>
  <c r="FV96"/>
  <c r="FU96"/>
  <c r="FT96"/>
  <c r="FS96"/>
  <c r="FR96"/>
  <c r="FQ96"/>
  <c r="FO96"/>
  <c r="FN96"/>
  <c r="FM96"/>
  <c r="FL96"/>
  <c r="FK96"/>
  <c r="FJ96"/>
  <c r="FI96"/>
  <c r="FH96"/>
  <c r="FG96"/>
  <c r="FF96"/>
  <c r="FE96"/>
  <c r="FD96"/>
  <c r="FC96"/>
  <c r="EP96"/>
  <c r="EC96"/>
  <c r="DP96"/>
  <c r="DC96"/>
  <c r="CP96"/>
  <c r="CC96"/>
  <c r="BP96"/>
  <c r="BC96"/>
  <c r="AP96"/>
  <c r="AC96"/>
  <c r="P96"/>
  <c r="IP95"/>
  <c r="IC95"/>
  <c r="HP95"/>
  <c r="HC95"/>
  <c r="GP95"/>
  <c r="GC95"/>
  <c r="FP95"/>
  <c r="FC95"/>
  <c r="EP95"/>
  <c r="EC95"/>
  <c r="DP95"/>
  <c r="DC95"/>
  <c r="CP95"/>
  <c r="CC95"/>
  <c r="BP95"/>
  <c r="BC95"/>
  <c r="AP95"/>
  <c r="AC95"/>
  <c r="P95"/>
  <c r="IP94"/>
  <c r="IC94"/>
  <c r="HP94"/>
  <c r="HC94"/>
  <c r="GP94"/>
  <c r="GC94"/>
  <c r="FP94"/>
  <c r="FC94"/>
  <c r="EP94"/>
  <c r="EC94"/>
  <c r="DP94"/>
  <c r="DC94"/>
  <c r="CP94"/>
  <c r="CC94"/>
  <c r="BP94"/>
  <c r="BC94"/>
  <c r="AP94"/>
  <c r="AC94"/>
  <c r="P94"/>
  <c r="IP93"/>
  <c r="IC93"/>
  <c r="HP93"/>
  <c r="HC93"/>
  <c r="GP93"/>
  <c r="GC93"/>
  <c r="FP93"/>
  <c r="FC93"/>
  <c r="EP93"/>
  <c r="EC93"/>
  <c r="DP93"/>
  <c r="DC93"/>
  <c r="CP93"/>
  <c r="CC93"/>
  <c r="BP93"/>
  <c r="BC93"/>
  <c r="AP93"/>
  <c r="AC93"/>
  <c r="P93"/>
  <c r="IP92"/>
  <c r="IC92"/>
  <c r="HP92"/>
  <c r="HC92"/>
  <c r="GP92"/>
  <c r="GC92"/>
  <c r="FP92"/>
  <c r="FC92"/>
  <c r="EP92"/>
  <c r="EC92"/>
  <c r="DP92"/>
  <c r="DC92"/>
  <c r="CP92"/>
  <c r="CC92"/>
  <c r="BP92"/>
  <c r="BC92"/>
  <c r="AP92"/>
  <c r="AC92"/>
  <c r="P92"/>
  <c r="IP91"/>
  <c r="IC91"/>
  <c r="HP91"/>
  <c r="HC91"/>
  <c r="GP91"/>
  <c r="GC91"/>
  <c r="FP91"/>
  <c r="FC91"/>
  <c r="EP91"/>
  <c r="EC91"/>
  <c r="DP91"/>
  <c r="DC91"/>
  <c r="CP91"/>
  <c r="CC91"/>
  <c r="BP91"/>
  <c r="BC91"/>
  <c r="AP91"/>
  <c r="AC91"/>
  <c r="P91"/>
  <c r="IP90"/>
  <c r="IC90"/>
  <c r="HP90"/>
  <c r="HC90"/>
  <c r="GP90"/>
  <c r="GC90"/>
  <c r="FP90"/>
  <c r="FC90"/>
  <c r="EP90"/>
  <c r="EC90"/>
  <c r="DP90"/>
  <c r="DC90"/>
  <c r="CP90"/>
  <c r="CC90"/>
  <c r="BP90"/>
  <c r="BC90"/>
  <c r="AP90"/>
  <c r="AC90"/>
  <c r="P90"/>
  <c r="IP89"/>
  <c r="IC89"/>
  <c r="HP89"/>
  <c r="HC89"/>
  <c r="GP89"/>
  <c r="GC89"/>
  <c r="FP89"/>
  <c r="FC89"/>
  <c r="EP89"/>
  <c r="EC89"/>
  <c r="DP89"/>
  <c r="DC89"/>
  <c r="CP89"/>
  <c r="CC89"/>
  <c r="BP89"/>
  <c r="BC89"/>
  <c r="AP89"/>
  <c r="AC89"/>
  <c r="P89"/>
  <c r="IP88"/>
  <c r="IC88"/>
  <c r="HP88"/>
  <c r="HC88"/>
  <c r="GP88"/>
  <c r="GC88"/>
  <c r="FP88"/>
  <c r="FC88"/>
  <c r="EP88"/>
  <c r="EC88"/>
  <c r="DP88"/>
  <c r="DC88"/>
  <c r="CP88"/>
  <c r="CC88"/>
  <c r="BP88"/>
  <c r="BC88"/>
  <c r="AP88"/>
  <c r="AC88"/>
  <c r="P88"/>
  <c r="IP87"/>
  <c r="IC87"/>
  <c r="HP87"/>
  <c r="HC87"/>
  <c r="GP87"/>
  <c r="GC87"/>
  <c r="FP87"/>
  <c r="FC87"/>
  <c r="EP87"/>
  <c r="EC87"/>
  <c r="DP87"/>
  <c r="DC87"/>
  <c r="CP87"/>
  <c r="CC87"/>
  <c r="BP87"/>
  <c r="BC87"/>
  <c r="AP87"/>
  <c r="AC87"/>
  <c r="P87"/>
  <c r="IP86"/>
  <c r="IC86"/>
  <c r="HP86"/>
  <c r="HC86"/>
  <c r="GP86"/>
  <c r="GC86"/>
  <c r="FP86"/>
  <c r="FC86"/>
  <c r="EP86"/>
  <c r="EC86"/>
  <c r="DP86"/>
  <c r="DC86"/>
  <c r="CP86"/>
  <c r="CC86"/>
  <c r="BP86"/>
  <c r="BC86"/>
  <c r="AP86"/>
  <c r="AC86"/>
  <c r="P86"/>
  <c r="IP85"/>
  <c r="IC85"/>
  <c r="HP85"/>
  <c r="HC85"/>
  <c r="GP85"/>
  <c r="GC85"/>
  <c r="FP85"/>
  <c r="FC85"/>
  <c r="EP85"/>
  <c r="EC85"/>
  <c r="DP85"/>
  <c r="DC85"/>
  <c r="CP85"/>
  <c r="CC85"/>
  <c r="BP85"/>
  <c r="BC85"/>
  <c r="AP85"/>
  <c r="AC85"/>
  <c r="P85"/>
  <c r="IP84"/>
  <c r="IC84"/>
  <c r="HP84"/>
  <c r="HP96" s="1"/>
  <c r="HC84"/>
  <c r="GP84"/>
  <c r="GC84"/>
  <c r="GC96" s="1"/>
  <c r="FP84"/>
  <c r="FP96" s="1"/>
  <c r="FC84"/>
  <c r="EP84"/>
  <c r="EC84"/>
  <c r="DP84"/>
  <c r="DC84"/>
  <c r="CP84"/>
  <c r="CC84"/>
  <c r="BP84"/>
  <c r="BC84"/>
  <c r="AP84"/>
  <c r="AC84"/>
  <c r="P84"/>
  <c r="IP83"/>
  <c r="IC83"/>
  <c r="HP83"/>
  <c r="HC83"/>
  <c r="GP83"/>
  <c r="GC83"/>
  <c r="FP83"/>
  <c r="FC83"/>
  <c r="EP83"/>
  <c r="EC83"/>
  <c r="DP83"/>
  <c r="DC83"/>
  <c r="CP83"/>
  <c r="CC83"/>
  <c r="BP83"/>
  <c r="BC83"/>
  <c r="AP83"/>
  <c r="AC83"/>
  <c r="P83"/>
  <c r="IP82"/>
  <c r="IC82"/>
  <c r="HP82"/>
  <c r="HC82"/>
  <c r="HC96" s="1"/>
  <c r="GP82"/>
  <c r="GP96" s="1"/>
  <c r="GC82"/>
  <c r="FP82"/>
  <c r="FC82"/>
  <c r="EP82"/>
  <c r="EC82"/>
  <c r="DP82"/>
  <c r="DC82"/>
  <c r="CP82"/>
  <c r="CC82"/>
  <c r="BP82"/>
  <c r="BC82"/>
  <c r="AP82"/>
  <c r="AC82"/>
  <c r="P82"/>
  <c r="IO81"/>
  <c r="IN81"/>
  <c r="IM81"/>
  <c r="IL81"/>
  <c r="IK81"/>
  <c r="IJ81"/>
  <c r="II81"/>
  <c r="IH81"/>
  <c r="IG81"/>
  <c r="IF81"/>
  <c r="IE81"/>
  <c r="IB81"/>
  <c r="IA81"/>
  <c r="HZ81"/>
  <c r="HY81"/>
  <c r="HX81"/>
  <c r="HW81"/>
  <c r="HV81"/>
  <c r="HU81"/>
  <c r="HT81"/>
  <c r="HS81"/>
  <c r="HR81"/>
  <c r="HQ81"/>
  <c r="HO81"/>
  <c r="HN81"/>
  <c r="HM81"/>
  <c r="HL81"/>
  <c r="HK81"/>
  <c r="HJ81"/>
  <c r="HI81"/>
  <c r="HH81"/>
  <c r="HG81"/>
  <c r="HF81"/>
  <c r="HE81"/>
  <c r="HD81"/>
  <c r="HB81"/>
  <c r="HA81"/>
  <c r="GZ81"/>
  <c r="GY81"/>
  <c r="GX81"/>
  <c r="GW81"/>
  <c r="GV81"/>
  <c r="GU81"/>
  <c r="GT81"/>
  <c r="GS81"/>
  <c r="GR81"/>
  <c r="GQ81"/>
  <c r="GO81"/>
  <c r="GN81"/>
  <c r="GM81"/>
  <c r="GL81"/>
  <c r="GK81"/>
  <c r="GJ81"/>
  <c r="GI81"/>
  <c r="GH81"/>
  <c r="GG81"/>
  <c r="GF81"/>
  <c r="GE81"/>
  <c r="GD81"/>
  <c r="GB81"/>
  <c r="GA81"/>
  <c r="FZ81"/>
  <c r="FY81"/>
  <c r="FX81"/>
  <c r="FW81"/>
  <c r="FV81"/>
  <c r="FU81"/>
  <c r="FT81"/>
  <c r="FS81"/>
  <c r="FR81"/>
  <c r="FQ81"/>
  <c r="FO81"/>
  <c r="FN81"/>
  <c r="FM81"/>
  <c r="FL81"/>
  <c r="FK81"/>
  <c r="FJ81"/>
  <c r="FI81"/>
  <c r="FH81"/>
  <c r="FG81"/>
  <c r="FF81"/>
  <c r="FE81"/>
  <c r="FD81"/>
  <c r="P81"/>
  <c r="IP80"/>
  <c r="IC80"/>
  <c r="HP80"/>
  <c r="HC80"/>
  <c r="GP80"/>
  <c r="GC80"/>
  <c r="FP80"/>
  <c r="FC80"/>
  <c r="EP80"/>
  <c r="EC80"/>
  <c r="DP80"/>
  <c r="DC80"/>
  <c r="CP80"/>
  <c r="CC80"/>
  <c r="BP80"/>
  <c r="BC80"/>
  <c r="AP80"/>
  <c r="AC80"/>
  <c r="P80"/>
  <c r="IP79"/>
  <c r="IC79"/>
  <c r="HP79"/>
  <c r="HC79"/>
  <c r="GP79"/>
  <c r="GC79"/>
  <c r="FP79"/>
  <c r="FC79"/>
  <c r="EP79"/>
  <c r="EC79"/>
  <c r="DP79"/>
  <c r="DC79"/>
  <c r="CP79"/>
  <c r="CC79"/>
  <c r="BP79"/>
  <c r="BC79"/>
  <c r="AP79"/>
  <c r="AC79"/>
  <c r="P79"/>
  <c r="IP78"/>
  <c r="IC78"/>
  <c r="HP78"/>
  <c r="HC78"/>
  <c r="GP78"/>
  <c r="GC78"/>
  <c r="FP78"/>
  <c r="FC78"/>
  <c r="EP78"/>
  <c r="EC78"/>
  <c r="DP78"/>
  <c r="DC78"/>
  <c r="CP78"/>
  <c r="CC78"/>
  <c r="BP78"/>
  <c r="BC78"/>
  <c r="AP78"/>
  <c r="AC78"/>
  <c r="P78"/>
  <c r="IP77"/>
  <c r="IC77"/>
  <c r="HP77"/>
  <c r="HC77"/>
  <c r="GP77"/>
  <c r="GC77"/>
  <c r="FP77"/>
  <c r="FC77"/>
  <c r="EP77"/>
  <c r="EC77"/>
  <c r="DP77"/>
  <c r="DC77"/>
  <c r="CP77"/>
  <c r="CC77"/>
  <c r="BP77"/>
  <c r="BC77"/>
  <c r="AP77"/>
  <c r="AC77"/>
  <c r="P77"/>
  <c r="IP76"/>
  <c r="IC76"/>
  <c r="HP76"/>
  <c r="HC76"/>
  <c r="GP76"/>
  <c r="GC76"/>
  <c r="FP76"/>
  <c r="FC76"/>
  <c r="EP76"/>
  <c r="EC76"/>
  <c r="DP76"/>
  <c r="DC76"/>
  <c r="CP76"/>
  <c r="CC76"/>
  <c r="BP76"/>
  <c r="BC76"/>
  <c r="AP76"/>
  <c r="AC76"/>
  <c r="P76"/>
  <c r="IP75"/>
  <c r="IC75"/>
  <c r="HP75"/>
  <c r="HC75"/>
  <c r="GP75"/>
  <c r="GC75"/>
  <c r="FP75"/>
  <c r="FC75"/>
  <c r="EP75"/>
  <c r="EC75"/>
  <c r="DP75"/>
  <c r="DC75"/>
  <c r="CP75"/>
  <c r="CC75"/>
  <c r="BP75"/>
  <c r="BC75"/>
  <c r="AP75"/>
  <c r="AC75"/>
  <c r="P75"/>
  <c r="IP74"/>
  <c r="IC74"/>
  <c r="HP74"/>
  <c r="HC74"/>
  <c r="GP74"/>
  <c r="GC74"/>
  <c r="FP74"/>
  <c r="FC74"/>
  <c r="EP74"/>
  <c r="EC74"/>
  <c r="DP74"/>
  <c r="DC74"/>
  <c r="CP74"/>
  <c r="CC74"/>
  <c r="BP74"/>
  <c r="BC74"/>
  <c r="AP74"/>
  <c r="AC74"/>
  <c r="P74"/>
  <c r="IP73"/>
  <c r="IC73"/>
  <c r="HP73"/>
  <c r="HC73"/>
  <c r="GP73"/>
  <c r="GC73"/>
  <c r="FP73"/>
  <c r="FC73"/>
  <c r="EP73"/>
  <c r="EC73"/>
  <c r="DP73"/>
  <c r="DC73"/>
  <c r="CP73"/>
  <c r="CC73"/>
  <c r="BP73"/>
  <c r="BC73"/>
  <c r="AP73"/>
  <c r="AC73"/>
  <c r="P73"/>
  <c r="IP72"/>
  <c r="IC72"/>
  <c r="HP72"/>
  <c r="HC72"/>
  <c r="GP72"/>
  <c r="GC72"/>
  <c r="FP72"/>
  <c r="FC72"/>
  <c r="EP72"/>
  <c r="EC72"/>
  <c r="DP72"/>
  <c r="DC72"/>
  <c r="CP72"/>
  <c r="CC72"/>
  <c r="BP72"/>
  <c r="BC72"/>
  <c r="AP72"/>
  <c r="AC72"/>
  <c r="P72"/>
  <c r="IP71"/>
  <c r="IC71"/>
  <c r="HP71"/>
  <c r="HC71"/>
  <c r="GP71"/>
  <c r="GC71"/>
  <c r="FP71"/>
  <c r="FC71"/>
  <c r="EP71"/>
  <c r="EC71"/>
  <c r="DP71"/>
  <c r="DC71"/>
  <c r="CP71"/>
  <c r="CC71"/>
  <c r="BP71"/>
  <c r="BC71"/>
  <c r="AP71"/>
  <c r="AC71"/>
  <c r="P71"/>
  <c r="IP70"/>
  <c r="IC70"/>
  <c r="HP70"/>
  <c r="HC70"/>
  <c r="GP70"/>
  <c r="GC70"/>
  <c r="FP70"/>
  <c r="FC70"/>
  <c r="EP70"/>
  <c r="EC70"/>
  <c r="DP70"/>
  <c r="DC70"/>
  <c r="CP70"/>
  <c r="CC70"/>
  <c r="BP70"/>
  <c r="BC70"/>
  <c r="AP70"/>
  <c r="AC70"/>
  <c r="P70"/>
  <c r="IP69"/>
  <c r="IC69"/>
  <c r="HP69"/>
  <c r="HC69"/>
  <c r="GP69"/>
  <c r="GC69"/>
  <c r="GC81" s="1"/>
  <c r="FP69"/>
  <c r="FC69"/>
  <c r="EP69"/>
  <c r="EC69"/>
  <c r="DP69"/>
  <c r="DC69"/>
  <c r="CP69"/>
  <c r="CC69"/>
  <c r="BP69"/>
  <c r="BC69"/>
  <c r="AP69"/>
  <c r="AC69"/>
  <c r="P69"/>
  <c r="IP68"/>
  <c r="IC68"/>
  <c r="HP68"/>
  <c r="HC68"/>
  <c r="GP68"/>
  <c r="GC68"/>
  <c r="FP68"/>
  <c r="FC68"/>
  <c r="EP68"/>
  <c r="EC68"/>
  <c r="DP68"/>
  <c r="DC68"/>
  <c r="CP68"/>
  <c r="CC68"/>
  <c r="BP68"/>
  <c r="BC68"/>
  <c r="AP68"/>
  <c r="AC68"/>
  <c r="P68"/>
  <c r="IP67"/>
  <c r="IC67"/>
  <c r="HP67"/>
  <c r="HP81" s="1"/>
  <c r="HC67"/>
  <c r="HC81" s="1"/>
  <c r="GP67"/>
  <c r="GP81" s="1"/>
  <c r="GC67"/>
  <c r="FP67"/>
  <c r="FP81" s="1"/>
  <c r="FC67"/>
  <c r="EP67"/>
  <c r="EC67"/>
  <c r="DP67"/>
  <c r="DC67"/>
  <c r="CP67"/>
  <c r="CC67"/>
  <c r="BP67"/>
  <c r="BC67"/>
  <c r="AP67"/>
  <c r="AC67"/>
  <c r="P67"/>
  <c r="FB66"/>
  <c r="FA66"/>
  <c r="EZ66"/>
  <c r="EY66"/>
  <c r="EX66"/>
  <c r="EW66"/>
  <c r="EV66"/>
  <c r="EU66"/>
  <c r="ET66"/>
  <c r="ES66"/>
  <c r="ER66"/>
  <c r="EQ66"/>
  <c r="EO66"/>
  <c r="EN66"/>
  <c r="EM66"/>
  <c r="EL66"/>
  <c r="EK66"/>
  <c r="EJ66"/>
  <c r="EI66"/>
  <c r="EH66"/>
  <c r="EG66"/>
  <c r="EF66"/>
  <c r="EE66"/>
  <c r="ED66"/>
  <c r="EB66"/>
  <c r="EA66"/>
  <c r="DZ66"/>
  <c r="DY66"/>
  <c r="DX66"/>
  <c r="DW66"/>
  <c r="DV66"/>
  <c r="DU66"/>
  <c r="DT66"/>
  <c r="DS66"/>
  <c r="DR66"/>
  <c r="DQ66"/>
  <c r="DO66"/>
  <c r="DN66"/>
  <c r="DM66"/>
  <c r="DL66"/>
  <c r="DK66"/>
  <c r="DJ66"/>
  <c r="DI66"/>
  <c r="DH66"/>
  <c r="DG66"/>
  <c r="DF66"/>
  <c r="DE66"/>
  <c r="DD66"/>
  <c r="DB66"/>
  <c r="DA66"/>
  <c r="CZ66"/>
  <c r="CY66"/>
  <c r="CX66"/>
  <c r="CW66"/>
  <c r="CV66"/>
  <c r="CU66"/>
  <c r="CT66"/>
  <c r="CS66"/>
  <c r="CR66"/>
  <c r="CQ66"/>
  <c r="CO66"/>
  <c r="CN66"/>
  <c r="CM66"/>
  <c r="CL66"/>
  <c r="CK66"/>
  <c r="CJ66"/>
  <c r="CI66"/>
  <c r="CH66"/>
  <c r="CG66"/>
  <c r="CF66"/>
  <c r="CE66"/>
  <c r="CD66"/>
  <c r="CB66"/>
  <c r="CA66"/>
  <c r="BZ66"/>
  <c r="BY66"/>
  <c r="BX66"/>
  <c r="BW66"/>
  <c r="BV66"/>
  <c r="BU66"/>
  <c r="BT66"/>
  <c r="BS66"/>
  <c r="BR66"/>
  <c r="BQ66"/>
  <c r="BO66"/>
  <c r="BN66"/>
  <c r="BM66"/>
  <c r="BL66"/>
  <c r="BK66"/>
  <c r="BJ66"/>
  <c r="BI66"/>
  <c r="BH66"/>
  <c r="BG66"/>
  <c r="BF66"/>
  <c r="BE66"/>
  <c r="BD66"/>
  <c r="BB66"/>
  <c r="BA66"/>
  <c r="AZ66"/>
  <c r="AY66"/>
  <c r="AX66"/>
  <c r="AW66"/>
  <c r="AV66"/>
  <c r="AU66"/>
  <c r="AT66"/>
  <c r="AS66"/>
  <c r="AR66"/>
  <c r="AQ66"/>
  <c r="AO66"/>
  <c r="AN66"/>
  <c r="AM66"/>
  <c r="AL66"/>
  <c r="AK66"/>
  <c r="AJ66"/>
  <c r="AI66"/>
  <c r="AH66"/>
  <c r="AG66"/>
  <c r="AF66"/>
  <c r="AE66"/>
  <c r="AD66"/>
  <c r="AB66"/>
  <c r="AA66"/>
  <c r="Z66"/>
  <c r="Y66"/>
  <c r="X66"/>
  <c r="W66"/>
  <c r="V66"/>
  <c r="U66"/>
  <c r="T66"/>
  <c r="S66"/>
  <c r="R66"/>
  <c r="Q66"/>
  <c r="O66"/>
  <c r="N66"/>
  <c r="M66"/>
  <c r="L66"/>
  <c r="K66"/>
  <c r="J66"/>
  <c r="I66"/>
  <c r="H66"/>
  <c r="G66"/>
  <c r="F66"/>
  <c r="E66"/>
  <c r="D66"/>
  <c r="IO65"/>
  <c r="IN65"/>
  <c r="IM65"/>
  <c r="IL65"/>
  <c r="IK65"/>
  <c r="IJ65"/>
  <c r="II65"/>
  <c r="IH65"/>
  <c r="IG65"/>
  <c r="IF65"/>
  <c r="IE65"/>
  <c r="ID65"/>
  <c r="IB65"/>
  <c r="IA65"/>
  <c r="HZ65"/>
  <c r="HY65"/>
  <c r="HX65"/>
  <c r="HW65"/>
  <c r="HV65"/>
  <c r="HU65"/>
  <c r="HT65"/>
  <c r="HS65"/>
  <c r="HR65"/>
  <c r="HQ65"/>
  <c r="HO65"/>
  <c r="HN65"/>
  <c r="HM65"/>
  <c r="HL65"/>
  <c r="HK65"/>
  <c r="HJ65"/>
  <c r="HI65"/>
  <c r="HH65"/>
  <c r="HG65"/>
  <c r="HF65"/>
  <c r="HE65"/>
  <c r="HD65"/>
  <c r="HB65"/>
  <c r="HA65"/>
  <c r="GZ65"/>
  <c r="GY65"/>
  <c r="GX65"/>
  <c r="GW65"/>
  <c r="GV65"/>
  <c r="GU65"/>
  <c r="GT65"/>
  <c r="GS65"/>
  <c r="GR65"/>
  <c r="GQ65"/>
  <c r="GO65"/>
  <c r="GN65"/>
  <c r="GM65"/>
  <c r="GL65"/>
  <c r="GK65"/>
  <c r="GJ65"/>
  <c r="GI65"/>
  <c r="GH65"/>
  <c r="GG65"/>
  <c r="GF65"/>
  <c r="GE65"/>
  <c r="GD65"/>
  <c r="GB65"/>
  <c r="GA65"/>
  <c r="FZ65"/>
  <c r="FY65"/>
  <c r="FX65"/>
  <c r="FW65"/>
  <c r="FV65"/>
  <c r="FU65"/>
  <c r="FT65"/>
  <c r="FS65"/>
  <c r="FR65"/>
  <c r="FQ65"/>
  <c r="FO65"/>
  <c r="FN65"/>
  <c r="FM65"/>
  <c r="FL65"/>
  <c r="FK65"/>
  <c r="FJ65"/>
  <c r="FI65"/>
  <c r="FH65"/>
  <c r="FG65"/>
  <c r="FF65"/>
  <c r="FE65"/>
  <c r="FD65"/>
  <c r="FC65"/>
  <c r="FC81" s="1"/>
  <c r="EP65"/>
  <c r="EP81" s="1"/>
  <c r="EC65"/>
  <c r="EC81" s="1"/>
  <c r="DP65"/>
  <c r="DP81" s="1"/>
  <c r="DC65"/>
  <c r="DC81" s="1"/>
  <c r="CP65"/>
  <c r="CP81" s="1"/>
  <c r="CC65"/>
  <c r="CC81" s="1"/>
  <c r="BP65"/>
  <c r="BP81" s="1"/>
  <c r="BC65"/>
  <c r="BC81" s="1"/>
  <c r="AP65"/>
  <c r="AP81" s="1"/>
  <c r="AC65"/>
  <c r="AC81" s="1"/>
  <c r="P65"/>
  <c r="IP64"/>
  <c r="IC64"/>
  <c r="HP64"/>
  <c r="HC64"/>
  <c r="GP64"/>
  <c r="GC64"/>
  <c r="FP64"/>
  <c r="FC64"/>
  <c r="EP64"/>
  <c r="EC64"/>
  <c r="DP64"/>
  <c r="DC64"/>
  <c r="CP64"/>
  <c r="CC64"/>
  <c r="BP64"/>
  <c r="BC64"/>
  <c r="AP64"/>
  <c r="AC64"/>
  <c r="P64"/>
  <c r="IP63"/>
  <c r="IC63"/>
  <c r="HP63"/>
  <c r="HC63"/>
  <c r="GP63"/>
  <c r="GC63"/>
  <c r="FP63"/>
  <c r="FC63"/>
  <c r="EP63"/>
  <c r="EC63"/>
  <c r="DP63"/>
  <c r="DC63"/>
  <c r="CP63"/>
  <c r="CC63"/>
  <c r="BP63"/>
  <c r="BC63"/>
  <c r="AP63"/>
  <c r="AC63"/>
  <c r="P63"/>
  <c r="IP62"/>
  <c r="IC62"/>
  <c r="HP62"/>
  <c r="HC62"/>
  <c r="GP62"/>
  <c r="GC62"/>
  <c r="FP62"/>
  <c r="FC62"/>
  <c r="EP62"/>
  <c r="EC62"/>
  <c r="DP62"/>
  <c r="DC62"/>
  <c r="CP62"/>
  <c r="CC62"/>
  <c r="BP62"/>
  <c r="BC62"/>
  <c r="AP62"/>
  <c r="AC62"/>
  <c r="P62"/>
  <c r="IP61"/>
  <c r="IC61"/>
  <c r="HP61"/>
  <c r="HC61"/>
  <c r="GP61"/>
  <c r="GC61"/>
  <c r="FP61"/>
  <c r="FC61"/>
  <c r="EP61"/>
  <c r="EC61"/>
  <c r="DP61"/>
  <c r="DC61"/>
  <c r="CP61"/>
  <c r="CC61"/>
  <c r="BP61"/>
  <c r="BC61"/>
  <c r="AP61"/>
  <c r="AC61"/>
  <c r="P61"/>
  <c r="IP60"/>
  <c r="IC60"/>
  <c r="HP60"/>
  <c r="HC60"/>
  <c r="GP60"/>
  <c r="GC60"/>
  <c r="FP60"/>
  <c r="FC60"/>
  <c r="EP60"/>
  <c r="EC60"/>
  <c r="DP60"/>
  <c r="DC60"/>
  <c r="CP60"/>
  <c r="CC60"/>
  <c r="BP60"/>
  <c r="BC60"/>
  <c r="AP60"/>
  <c r="AC60"/>
  <c r="P60"/>
  <c r="IP59"/>
  <c r="IC59"/>
  <c r="HP59"/>
  <c r="HC59"/>
  <c r="GP59"/>
  <c r="GC59"/>
  <c r="FP59"/>
  <c r="FC59"/>
  <c r="EP59"/>
  <c r="EC59"/>
  <c r="DP59"/>
  <c r="DC59"/>
  <c r="CP59"/>
  <c r="CC59"/>
  <c r="BP59"/>
  <c r="BC59"/>
  <c r="AP59"/>
  <c r="AC59"/>
  <c r="P59"/>
  <c r="IP58"/>
  <c r="IC58"/>
  <c r="HP58"/>
  <c r="HC58"/>
  <c r="GP58"/>
  <c r="GC58"/>
  <c r="FP58"/>
  <c r="FC58"/>
  <c r="EP58"/>
  <c r="EC58"/>
  <c r="DP58"/>
  <c r="DC58"/>
  <c r="CP58"/>
  <c r="CC58"/>
  <c r="BP58"/>
  <c r="BC58"/>
  <c r="AP58"/>
  <c r="AC58"/>
  <c r="P58"/>
  <c r="IP57"/>
  <c r="IC57"/>
  <c r="HP57"/>
  <c r="HC57"/>
  <c r="GP57"/>
  <c r="GC57"/>
  <c r="FP57"/>
  <c r="FC57"/>
  <c r="EP57"/>
  <c r="EC57"/>
  <c r="DP57"/>
  <c r="DC57"/>
  <c r="CP57"/>
  <c r="CC57"/>
  <c r="BP57"/>
  <c r="BC57"/>
  <c r="AP57"/>
  <c r="AC57"/>
  <c r="P57"/>
  <c r="IP56"/>
  <c r="IC56"/>
  <c r="HP56"/>
  <c r="HC56"/>
  <c r="GP56"/>
  <c r="GC56"/>
  <c r="FP56"/>
  <c r="FC56"/>
  <c r="EP56"/>
  <c r="EC56"/>
  <c r="DP56"/>
  <c r="DC56"/>
  <c r="CP56"/>
  <c r="CC56"/>
  <c r="BP56"/>
  <c r="BC56"/>
  <c r="AP56"/>
  <c r="AC56"/>
  <c r="P56"/>
  <c r="IP55"/>
  <c r="IC55"/>
  <c r="HP55"/>
  <c r="HC55"/>
  <c r="GP55"/>
  <c r="GC55"/>
  <c r="FP55"/>
  <c r="FC55"/>
  <c r="EP55"/>
  <c r="EC55"/>
  <c r="DP55"/>
  <c r="DC55"/>
  <c r="CP55"/>
  <c r="CC55"/>
  <c r="BP55"/>
  <c r="BC55"/>
  <c r="AP55"/>
  <c r="AC55"/>
  <c r="P55"/>
  <c r="IP54"/>
  <c r="IC54"/>
  <c r="HP54"/>
  <c r="HC54"/>
  <c r="GP54"/>
  <c r="GC54"/>
  <c r="FP54"/>
  <c r="FC54"/>
  <c r="EP54"/>
  <c r="EC54"/>
  <c r="DP54"/>
  <c r="DC54"/>
  <c r="CP54"/>
  <c r="CC54"/>
  <c r="BP54"/>
  <c r="BC54"/>
  <c r="AP54"/>
  <c r="AC54"/>
  <c r="P54"/>
  <c r="IP53"/>
  <c r="IC53"/>
  <c r="HP53"/>
  <c r="HC53"/>
  <c r="GP53"/>
  <c r="GC53"/>
  <c r="GC65" s="1"/>
  <c r="FP53"/>
  <c r="FC53"/>
  <c r="EP53"/>
  <c r="EC53"/>
  <c r="DP53"/>
  <c r="DC53"/>
  <c r="CP53"/>
  <c r="CC53"/>
  <c r="BP53"/>
  <c r="BC53"/>
  <c r="AP53"/>
  <c r="AC53"/>
  <c r="P53"/>
  <c r="IP52"/>
  <c r="IC52"/>
  <c r="HP52"/>
  <c r="HC52"/>
  <c r="GP52"/>
  <c r="GC52"/>
  <c r="FP52"/>
  <c r="FC52"/>
  <c r="EP52"/>
  <c r="EC52"/>
  <c r="DP52"/>
  <c r="DC52"/>
  <c r="CP52"/>
  <c r="CC52"/>
  <c r="BP52"/>
  <c r="BC52"/>
  <c r="AP52"/>
  <c r="AC52"/>
  <c r="P52"/>
  <c r="IP51"/>
  <c r="IC51"/>
  <c r="HP51"/>
  <c r="HP65" s="1"/>
  <c r="HC51"/>
  <c r="HC65" s="1"/>
  <c r="GP51"/>
  <c r="GP65" s="1"/>
  <c r="GC51"/>
  <c r="FP51"/>
  <c r="FP65" s="1"/>
  <c r="FC51"/>
  <c r="EP51"/>
  <c r="EC51"/>
  <c r="DP51"/>
  <c r="DC51"/>
  <c r="CP51"/>
  <c r="CC51"/>
  <c r="BP51"/>
  <c r="BC51"/>
  <c r="AP51"/>
  <c r="AC51"/>
  <c r="P51"/>
  <c r="IO50"/>
  <c r="IO66" s="1"/>
  <c r="IN50"/>
  <c r="IN66" s="1"/>
  <c r="IM50"/>
  <c r="IM66" s="1"/>
  <c r="IL50"/>
  <c r="IK50"/>
  <c r="IK66" s="1"/>
  <c r="IJ50"/>
  <c r="IJ66" s="1"/>
  <c r="II50"/>
  <c r="II66" s="1"/>
  <c r="IH50"/>
  <c r="IH66" s="1"/>
  <c r="IG50"/>
  <c r="IG66" s="1"/>
  <c r="IF66"/>
  <c r="IE50"/>
  <c r="IE66" s="1"/>
  <c r="ID50"/>
  <c r="IB50"/>
  <c r="IB66" s="1"/>
  <c r="IA50"/>
  <c r="IA66" s="1"/>
  <c r="HZ50"/>
  <c r="HZ66" s="1"/>
  <c r="HY50"/>
  <c r="HY66" s="1"/>
  <c r="HX50"/>
  <c r="HX66" s="1"/>
  <c r="HW50"/>
  <c r="HW66" s="1"/>
  <c r="HV50"/>
  <c r="HV66" s="1"/>
  <c r="HU50"/>
  <c r="HU66" s="1"/>
  <c r="HT50"/>
  <c r="HT66" s="1"/>
  <c r="HS50"/>
  <c r="HR50"/>
  <c r="HQ50"/>
  <c r="HO50"/>
  <c r="HO66" s="1"/>
  <c r="HN50"/>
  <c r="HN66" s="1"/>
  <c r="HM50"/>
  <c r="HM66" s="1"/>
  <c r="HL50"/>
  <c r="HL66" s="1"/>
  <c r="HK50"/>
  <c r="HK66" s="1"/>
  <c r="HJ50"/>
  <c r="HJ66" s="1"/>
  <c r="HI50"/>
  <c r="HI66" s="1"/>
  <c r="HH50"/>
  <c r="HH66" s="1"/>
  <c r="HG50"/>
  <c r="HG66" s="1"/>
  <c r="HF50"/>
  <c r="HF66" s="1"/>
  <c r="HE50"/>
  <c r="HE66" s="1"/>
  <c r="HD50"/>
  <c r="HD66" s="1"/>
  <c r="HB50"/>
  <c r="HB66" s="1"/>
  <c r="HA50"/>
  <c r="HA66" s="1"/>
  <c r="GZ50"/>
  <c r="GZ66" s="1"/>
  <c r="GY50"/>
  <c r="GY66" s="1"/>
  <c r="GX50"/>
  <c r="GX66" s="1"/>
  <c r="GW50"/>
  <c r="GW66" s="1"/>
  <c r="GV50"/>
  <c r="GV66" s="1"/>
  <c r="GU50"/>
  <c r="GU66" s="1"/>
  <c r="GT50"/>
  <c r="GT66" s="1"/>
  <c r="GS50"/>
  <c r="GS66" s="1"/>
  <c r="GR50"/>
  <c r="GR66" s="1"/>
  <c r="GQ50"/>
  <c r="GQ66" s="1"/>
  <c r="GO50"/>
  <c r="GO66" s="1"/>
  <c r="GN50"/>
  <c r="GN66" s="1"/>
  <c r="GM50"/>
  <c r="GM66" s="1"/>
  <c r="GL50"/>
  <c r="GL66" s="1"/>
  <c r="GK50"/>
  <c r="GK66" s="1"/>
  <c r="GJ50"/>
  <c r="GJ66" s="1"/>
  <c r="GI50"/>
  <c r="GI66" s="1"/>
  <c r="GH50"/>
  <c r="GH66" s="1"/>
  <c r="GG50"/>
  <c r="GG66" s="1"/>
  <c r="GF50"/>
  <c r="GF66" s="1"/>
  <c r="GE50"/>
  <c r="GE66" s="1"/>
  <c r="GD50"/>
  <c r="GD66" s="1"/>
  <c r="GB50"/>
  <c r="GB66" s="1"/>
  <c r="GA50"/>
  <c r="GA66" s="1"/>
  <c r="FZ50"/>
  <c r="FZ66" s="1"/>
  <c r="FY50"/>
  <c r="FY66" s="1"/>
  <c r="FX50"/>
  <c r="FX66" s="1"/>
  <c r="FW50"/>
  <c r="FW66" s="1"/>
  <c r="FV50"/>
  <c r="FV66" s="1"/>
  <c r="FU50"/>
  <c r="FU66" s="1"/>
  <c r="FT50"/>
  <c r="FT66" s="1"/>
  <c r="FS50"/>
  <c r="FS66" s="1"/>
  <c r="FR50"/>
  <c r="FR66" s="1"/>
  <c r="FQ50"/>
  <c r="FQ66" s="1"/>
  <c r="FO50"/>
  <c r="FO66" s="1"/>
  <c r="FN50"/>
  <c r="FN66" s="1"/>
  <c r="FM50"/>
  <c r="FM66" s="1"/>
  <c r="FL50"/>
  <c r="FL66" s="1"/>
  <c r="FK50"/>
  <c r="FK66" s="1"/>
  <c r="FJ50"/>
  <c r="FJ66" s="1"/>
  <c r="FI50"/>
  <c r="FI66" s="1"/>
  <c r="FH50"/>
  <c r="FH66" s="1"/>
  <c r="FG50"/>
  <c r="FG66" s="1"/>
  <c r="FF50"/>
  <c r="FF66" s="1"/>
  <c r="FE50"/>
  <c r="FE66" s="1"/>
  <c r="FD50"/>
  <c r="FD66" s="1"/>
  <c r="FC50"/>
  <c r="FC66" s="1"/>
  <c r="EP50"/>
  <c r="EP66" s="1"/>
  <c r="EC50"/>
  <c r="EC66" s="1"/>
  <c r="DP50"/>
  <c r="DP66" s="1"/>
  <c r="DC50"/>
  <c r="DC66" s="1"/>
  <c r="CP50"/>
  <c r="CP66" s="1"/>
  <c r="CC50"/>
  <c r="CC66" s="1"/>
  <c r="BP50"/>
  <c r="BP66" s="1"/>
  <c r="BC50"/>
  <c r="BC66" s="1"/>
  <c r="AP50"/>
  <c r="AP66" s="1"/>
  <c r="AC50"/>
  <c r="AC66" s="1"/>
  <c r="P50"/>
  <c r="P66" s="1"/>
  <c r="IP49"/>
  <c r="IC49"/>
  <c r="HP49"/>
  <c r="HC49"/>
  <c r="GP49"/>
  <c r="GC49"/>
  <c r="FP49"/>
  <c r="FC49"/>
  <c r="EP49"/>
  <c r="EC49"/>
  <c r="DP49"/>
  <c r="DC49"/>
  <c r="CP49"/>
  <c r="CC49"/>
  <c r="BP49"/>
  <c r="BC49"/>
  <c r="AP49"/>
  <c r="AC49"/>
  <c r="P49"/>
  <c r="IP48"/>
  <c r="IC48"/>
  <c r="HP48"/>
  <c r="HC48"/>
  <c r="GP48"/>
  <c r="GC48"/>
  <c r="FP48"/>
  <c r="FC48"/>
  <c r="EP48"/>
  <c r="EC48"/>
  <c r="DP48"/>
  <c r="DC48"/>
  <c r="CP48"/>
  <c r="CC48"/>
  <c r="BP48"/>
  <c r="BC48"/>
  <c r="AP48"/>
  <c r="AC48"/>
  <c r="P48"/>
  <c r="IP47"/>
  <c r="IC47"/>
  <c r="HP47"/>
  <c r="HC47"/>
  <c r="GP47"/>
  <c r="GC47"/>
  <c r="FP47"/>
  <c r="FC47"/>
  <c r="EP47"/>
  <c r="EC47"/>
  <c r="DP47"/>
  <c r="DC47"/>
  <c r="CP47"/>
  <c r="CC47"/>
  <c r="BP47"/>
  <c r="BC47"/>
  <c r="AP47"/>
  <c r="AC47"/>
  <c r="P47"/>
  <c r="IP46"/>
  <c r="IC46"/>
  <c r="HP46"/>
  <c r="HC46"/>
  <c r="GP46"/>
  <c r="GC46"/>
  <c r="FP46"/>
  <c r="FC46"/>
  <c r="EP46"/>
  <c r="EC46"/>
  <c r="DP46"/>
  <c r="DC46"/>
  <c r="CP46"/>
  <c r="CC46"/>
  <c r="BP46"/>
  <c r="BC46"/>
  <c r="AP46"/>
  <c r="AC46"/>
  <c r="P46"/>
  <c r="IP45"/>
  <c r="IC45"/>
  <c r="HP45"/>
  <c r="HC45"/>
  <c r="GP45"/>
  <c r="GC45"/>
  <c r="FP45"/>
  <c r="FC45"/>
  <c r="EP45"/>
  <c r="EC45"/>
  <c r="DP45"/>
  <c r="DC45"/>
  <c r="CP45"/>
  <c r="CC45"/>
  <c r="BP45"/>
  <c r="BC45"/>
  <c r="AP45"/>
  <c r="AC45"/>
  <c r="P45"/>
  <c r="IP44"/>
  <c r="IC44"/>
  <c r="HP44"/>
  <c r="HC44"/>
  <c r="GP44"/>
  <c r="GC44"/>
  <c r="FP44"/>
  <c r="FC44"/>
  <c r="EP44"/>
  <c r="EC44"/>
  <c r="DP44"/>
  <c r="DC44"/>
  <c r="CP44"/>
  <c r="CC44"/>
  <c r="BP44"/>
  <c r="BC44"/>
  <c r="AP44"/>
  <c r="AC44"/>
  <c r="P44"/>
  <c r="IP43"/>
  <c r="IC43"/>
  <c r="HP43"/>
  <c r="HC43"/>
  <c r="GP43"/>
  <c r="GC43"/>
  <c r="FP43"/>
  <c r="FC43"/>
  <c r="EP43"/>
  <c r="EC43"/>
  <c r="DP43"/>
  <c r="DC43"/>
  <c r="CP43"/>
  <c r="CC43"/>
  <c r="BP43"/>
  <c r="BC43"/>
  <c r="AP43"/>
  <c r="AC43"/>
  <c r="P43"/>
  <c r="IP42"/>
  <c r="IC42"/>
  <c r="HP42"/>
  <c r="HC42"/>
  <c r="GP42"/>
  <c r="GC42"/>
  <c r="FP42"/>
  <c r="FC42"/>
  <c r="EP42"/>
  <c r="EC42"/>
  <c r="DP42"/>
  <c r="DC42"/>
  <c r="CP42"/>
  <c r="CC42"/>
  <c r="BP42"/>
  <c r="BC42"/>
  <c r="AP42"/>
  <c r="AC42"/>
  <c r="P42"/>
  <c r="IP41"/>
  <c r="IC41"/>
  <c r="HP41"/>
  <c r="HC41"/>
  <c r="GP41"/>
  <c r="GC41"/>
  <c r="FP41"/>
  <c r="FC41"/>
  <c r="EP41"/>
  <c r="EC41"/>
  <c r="DP41"/>
  <c r="DC41"/>
  <c r="CP41"/>
  <c r="CC41"/>
  <c r="BP41"/>
  <c r="BC41"/>
  <c r="AP41"/>
  <c r="AC41"/>
  <c r="P41"/>
  <c r="IP40"/>
  <c r="IC40"/>
  <c r="HP40"/>
  <c r="HC40"/>
  <c r="GP40"/>
  <c r="GC40"/>
  <c r="FP40"/>
  <c r="FC40"/>
  <c r="EP40"/>
  <c r="EC40"/>
  <c r="DP40"/>
  <c r="DC40"/>
  <c r="CP40"/>
  <c r="CC40"/>
  <c r="BP40"/>
  <c r="BC40"/>
  <c r="AP40"/>
  <c r="AC40"/>
  <c r="P40"/>
  <c r="IP39"/>
  <c r="IC39"/>
  <c r="HP39"/>
  <c r="HC39"/>
  <c r="GP39"/>
  <c r="GC39"/>
  <c r="FP39"/>
  <c r="FC39"/>
  <c r="EP39"/>
  <c r="EC39"/>
  <c r="DP39"/>
  <c r="DC39"/>
  <c r="CP39"/>
  <c r="CC39"/>
  <c r="BP39"/>
  <c r="BC39"/>
  <c r="AP39"/>
  <c r="AC39"/>
  <c r="P39"/>
  <c r="IP38"/>
  <c r="IC38"/>
  <c r="HP38"/>
  <c r="HC38"/>
  <c r="GP38"/>
  <c r="GP50" s="1"/>
  <c r="GP66" s="1"/>
  <c r="GC38"/>
  <c r="FP38"/>
  <c r="FC38"/>
  <c r="EP38"/>
  <c r="EC38"/>
  <c r="DP38"/>
  <c r="DC38"/>
  <c r="CP38"/>
  <c r="CC38"/>
  <c r="BP38"/>
  <c r="BC38"/>
  <c r="AP38"/>
  <c r="AC38"/>
  <c r="P38"/>
  <c r="IP37"/>
  <c r="IC37"/>
  <c r="HP37"/>
  <c r="HC37"/>
  <c r="GP37"/>
  <c r="GC37"/>
  <c r="FP37"/>
  <c r="FC37"/>
  <c r="EP37"/>
  <c r="EC37"/>
  <c r="DP37"/>
  <c r="DC37"/>
  <c r="CP37"/>
  <c r="CC37"/>
  <c r="BP37"/>
  <c r="BC37"/>
  <c r="AP37"/>
  <c r="AC37"/>
  <c r="P37"/>
  <c r="IP36"/>
  <c r="IC36"/>
  <c r="HP36"/>
  <c r="HP50" s="1"/>
  <c r="HC36"/>
  <c r="HC50" s="1"/>
  <c r="HC66" s="1"/>
  <c r="GP36"/>
  <c r="GC36"/>
  <c r="GC50" s="1"/>
  <c r="GC66" s="1"/>
  <c r="FP36"/>
  <c r="FP50" s="1"/>
  <c r="FC36"/>
  <c r="EP36"/>
  <c r="EC36"/>
  <c r="DP36"/>
  <c r="DC36"/>
  <c r="CP36"/>
  <c r="CC36"/>
  <c r="BP36"/>
  <c r="BC36"/>
  <c r="AP36"/>
  <c r="AC36"/>
  <c r="P36"/>
  <c r="FB35"/>
  <c r="FA35"/>
  <c r="EZ35"/>
  <c r="EY35"/>
  <c r="EX35"/>
  <c r="EW35"/>
  <c r="EV35"/>
  <c r="EU35"/>
  <c r="ET35"/>
  <c r="ES35"/>
  <c r="ER35"/>
  <c r="EQ35"/>
  <c r="EO35"/>
  <c r="EN35"/>
  <c r="EM35"/>
  <c r="EL35"/>
  <c r="EK35"/>
  <c r="EJ35"/>
  <c r="EI35"/>
  <c r="EH35"/>
  <c r="EG35"/>
  <c r="EF35"/>
  <c r="EE35"/>
  <c r="ED35"/>
  <c r="EB35"/>
  <c r="EA35"/>
  <c r="DZ35"/>
  <c r="DY35"/>
  <c r="DX35"/>
  <c r="DW35"/>
  <c r="DV35"/>
  <c r="DU35"/>
  <c r="DT35"/>
  <c r="DS35"/>
  <c r="DR35"/>
  <c r="DQ35"/>
  <c r="DO35"/>
  <c r="DN35"/>
  <c r="DM35"/>
  <c r="DL35"/>
  <c r="DK35"/>
  <c r="DJ35"/>
  <c r="DI35"/>
  <c r="DH35"/>
  <c r="DG35"/>
  <c r="DF35"/>
  <c r="DE35"/>
  <c r="DD35"/>
  <c r="DB35"/>
  <c r="DA35"/>
  <c r="CZ35"/>
  <c r="CY35"/>
  <c r="CX35"/>
  <c r="CW35"/>
  <c r="CV35"/>
  <c r="CU35"/>
  <c r="CT35"/>
  <c r="CS35"/>
  <c r="CR35"/>
  <c r="CQ35"/>
  <c r="CO35"/>
  <c r="CN35"/>
  <c r="CM35"/>
  <c r="CL35"/>
  <c r="CK35"/>
  <c r="CJ35"/>
  <c r="CI35"/>
  <c r="CH35"/>
  <c r="CG35"/>
  <c r="CF35"/>
  <c r="CE35"/>
  <c r="CD35"/>
  <c r="CB35"/>
  <c r="CA35"/>
  <c r="BZ35"/>
  <c r="BY35"/>
  <c r="BX35"/>
  <c r="BW35"/>
  <c r="BV35"/>
  <c r="BU35"/>
  <c r="BT35"/>
  <c r="BS35"/>
  <c r="BR35"/>
  <c r="BQ35"/>
  <c r="BO35"/>
  <c r="BN35"/>
  <c r="BM35"/>
  <c r="BL35"/>
  <c r="BK35"/>
  <c r="BJ35"/>
  <c r="BI35"/>
  <c r="BH35"/>
  <c r="BG35"/>
  <c r="BF35"/>
  <c r="BE35"/>
  <c r="BD35"/>
  <c r="BB35"/>
  <c r="BA35"/>
  <c r="AZ35"/>
  <c r="AY35"/>
  <c r="AX35"/>
  <c r="AW35"/>
  <c r="AV35"/>
  <c r="AU35"/>
  <c r="AT35"/>
  <c r="AS35"/>
  <c r="AR35"/>
  <c r="AQ35"/>
  <c r="AO35"/>
  <c r="AN35"/>
  <c r="AM35"/>
  <c r="AL35"/>
  <c r="AK35"/>
  <c r="AJ35"/>
  <c r="AI35"/>
  <c r="AH35"/>
  <c r="AG35"/>
  <c r="AF35"/>
  <c r="AE35"/>
  <c r="AD35"/>
  <c r="AB35"/>
  <c r="AA35"/>
  <c r="Z35"/>
  <c r="Y35"/>
  <c r="X35"/>
  <c r="W35"/>
  <c r="V35"/>
  <c r="U35"/>
  <c r="T35"/>
  <c r="S35"/>
  <c r="R35"/>
  <c r="Q35"/>
  <c r="O35"/>
  <c r="N35"/>
  <c r="M35"/>
  <c r="L35"/>
  <c r="K35"/>
  <c r="J35"/>
  <c r="I35"/>
  <c r="H35"/>
  <c r="G35"/>
  <c r="F35"/>
  <c r="E35"/>
  <c r="D35"/>
  <c r="IO34"/>
  <c r="IN34"/>
  <c r="IM34"/>
  <c r="IL34"/>
  <c r="IK34"/>
  <c r="IJ34"/>
  <c r="II34"/>
  <c r="IH34"/>
  <c r="IG34"/>
  <c r="IF34"/>
  <c r="IE34"/>
  <c r="ID34"/>
  <c r="IB34"/>
  <c r="IA34"/>
  <c r="HZ34"/>
  <c r="HY34"/>
  <c r="HX34"/>
  <c r="HW34"/>
  <c r="HV34"/>
  <c r="HU34"/>
  <c r="HT34"/>
  <c r="HS34"/>
  <c r="HR34"/>
  <c r="HQ34"/>
  <c r="HO34"/>
  <c r="HN34"/>
  <c r="HM34"/>
  <c r="HL34"/>
  <c r="HK34"/>
  <c r="HJ34"/>
  <c r="HI34"/>
  <c r="HH34"/>
  <c r="HG34"/>
  <c r="HF34"/>
  <c r="HE34"/>
  <c r="HD34"/>
  <c r="HB34"/>
  <c r="HA34"/>
  <c r="GZ34"/>
  <c r="GY34"/>
  <c r="GX34"/>
  <c r="GW34"/>
  <c r="GV34"/>
  <c r="GU34"/>
  <c r="GT34"/>
  <c r="GS34"/>
  <c r="GR34"/>
  <c r="GQ34"/>
  <c r="GO34"/>
  <c r="GN34"/>
  <c r="GM34"/>
  <c r="GL34"/>
  <c r="GK34"/>
  <c r="GJ34"/>
  <c r="GI34"/>
  <c r="GH34"/>
  <c r="GG34"/>
  <c r="GF34"/>
  <c r="GE34"/>
  <c r="GD34"/>
  <c r="GB34"/>
  <c r="GA34"/>
  <c r="FZ34"/>
  <c r="FY34"/>
  <c r="FX34"/>
  <c r="FW34"/>
  <c r="FV34"/>
  <c r="FU34"/>
  <c r="FT34"/>
  <c r="FS34"/>
  <c r="FR34"/>
  <c r="FQ34"/>
  <c r="FO34"/>
  <c r="FN34"/>
  <c r="FM34"/>
  <c r="FL34"/>
  <c r="FK34"/>
  <c r="FJ34"/>
  <c r="FI34"/>
  <c r="FH34"/>
  <c r="FG34"/>
  <c r="FF34"/>
  <c r="FE34"/>
  <c r="FD34"/>
  <c r="FC34"/>
  <c r="EP34"/>
  <c r="EC34"/>
  <c r="DP34"/>
  <c r="DC34"/>
  <c r="CP34"/>
  <c r="CC34"/>
  <c r="BP34"/>
  <c r="BC34"/>
  <c r="AP34"/>
  <c r="AC34"/>
  <c r="P34"/>
  <c r="IP33"/>
  <c r="IC33"/>
  <c r="HP33"/>
  <c r="HC33"/>
  <c r="GP33"/>
  <c r="GC33"/>
  <c r="FP33"/>
  <c r="FC33"/>
  <c r="EP33"/>
  <c r="EC33"/>
  <c r="DP33"/>
  <c r="DC33"/>
  <c r="CP33"/>
  <c r="CC33"/>
  <c r="BP33"/>
  <c r="BC33"/>
  <c r="AP33"/>
  <c r="AC33"/>
  <c r="P33"/>
  <c r="IP32"/>
  <c r="IC32"/>
  <c r="HP32"/>
  <c r="HC32"/>
  <c r="GP32"/>
  <c r="GC32"/>
  <c r="FP32"/>
  <c r="FC32"/>
  <c r="EP32"/>
  <c r="EC32"/>
  <c r="DP32"/>
  <c r="DC32"/>
  <c r="CP32"/>
  <c r="CC32"/>
  <c r="BP32"/>
  <c r="BC32"/>
  <c r="AP32"/>
  <c r="AC32"/>
  <c r="P32"/>
  <c r="IP31"/>
  <c r="IC31"/>
  <c r="HP31"/>
  <c r="HC31"/>
  <c r="GP31"/>
  <c r="GC31"/>
  <c r="FP31"/>
  <c r="FC31"/>
  <c r="EP31"/>
  <c r="EC31"/>
  <c r="DP31"/>
  <c r="DC31"/>
  <c r="CP31"/>
  <c r="CC31"/>
  <c r="BP31"/>
  <c r="BC31"/>
  <c r="AP31"/>
  <c r="AC31"/>
  <c r="P31"/>
  <c r="IP30"/>
  <c r="IC30"/>
  <c r="HP30"/>
  <c r="HC30"/>
  <c r="GP30"/>
  <c r="GC30"/>
  <c r="FP30"/>
  <c r="FC30"/>
  <c r="EP30"/>
  <c r="EC30"/>
  <c r="DP30"/>
  <c r="DC30"/>
  <c r="CP30"/>
  <c r="CC30"/>
  <c r="BP30"/>
  <c r="BC30"/>
  <c r="AP30"/>
  <c r="AC30"/>
  <c r="P30"/>
  <c r="IP29"/>
  <c r="IC29"/>
  <c r="HP29"/>
  <c r="HC29"/>
  <c r="GP29"/>
  <c r="GC29"/>
  <c r="FP29"/>
  <c r="FC29"/>
  <c r="EP29"/>
  <c r="EC29"/>
  <c r="DP29"/>
  <c r="DC29"/>
  <c r="CP29"/>
  <c r="CC29"/>
  <c r="BP29"/>
  <c r="BC29"/>
  <c r="AP29"/>
  <c r="AC29"/>
  <c r="P29"/>
  <c r="IP28"/>
  <c r="IC28"/>
  <c r="HP28"/>
  <c r="HC28"/>
  <c r="GP28"/>
  <c r="GC28"/>
  <c r="FP28"/>
  <c r="FC28"/>
  <c r="EP28"/>
  <c r="EC28"/>
  <c r="DP28"/>
  <c r="DC28"/>
  <c r="CP28"/>
  <c r="CC28"/>
  <c r="BP28"/>
  <c r="BC28"/>
  <c r="AP28"/>
  <c r="AC28"/>
  <c r="P28"/>
  <c r="IP27"/>
  <c r="IC27"/>
  <c r="HP27"/>
  <c r="HC27"/>
  <c r="GP27"/>
  <c r="GC27"/>
  <c r="FP27"/>
  <c r="FC27"/>
  <c r="EP27"/>
  <c r="EC27"/>
  <c r="DP27"/>
  <c r="DC27"/>
  <c r="CP27"/>
  <c r="CC27"/>
  <c r="BP27"/>
  <c r="BC27"/>
  <c r="AP27"/>
  <c r="AC27"/>
  <c r="P27"/>
  <c r="IP26"/>
  <c r="IC26"/>
  <c r="HP26"/>
  <c r="HC26"/>
  <c r="GP26"/>
  <c r="GC26"/>
  <c r="FP26"/>
  <c r="FC26"/>
  <c r="EP26"/>
  <c r="EC26"/>
  <c r="DP26"/>
  <c r="DC26"/>
  <c r="CP26"/>
  <c r="CC26"/>
  <c r="BP26"/>
  <c r="BC26"/>
  <c r="AP26"/>
  <c r="AC26"/>
  <c r="P26"/>
  <c r="IP25"/>
  <c r="IC25"/>
  <c r="HP25"/>
  <c r="HC25"/>
  <c r="GP25"/>
  <c r="GC25"/>
  <c r="FP25"/>
  <c r="FC25"/>
  <c r="EP25"/>
  <c r="EC25"/>
  <c r="DP25"/>
  <c r="DC25"/>
  <c r="CP25"/>
  <c r="CC25"/>
  <c r="BP25"/>
  <c r="BC25"/>
  <c r="AP25"/>
  <c r="AC25"/>
  <c r="P25"/>
  <c r="IP24"/>
  <c r="IC24"/>
  <c r="HP24"/>
  <c r="HC24"/>
  <c r="GP24"/>
  <c r="GC24"/>
  <c r="FP24"/>
  <c r="FC24"/>
  <c r="EP24"/>
  <c r="EC24"/>
  <c r="DP24"/>
  <c r="DC24"/>
  <c r="CP24"/>
  <c r="CC24"/>
  <c r="BP24"/>
  <c r="BC24"/>
  <c r="AP24"/>
  <c r="AC24"/>
  <c r="P24"/>
  <c r="IP23"/>
  <c r="IC23"/>
  <c r="HP23"/>
  <c r="HC23"/>
  <c r="GP23"/>
  <c r="GC23"/>
  <c r="FP23"/>
  <c r="FC23"/>
  <c r="EP23"/>
  <c r="EC23"/>
  <c r="DP23"/>
  <c r="DC23"/>
  <c r="CP23"/>
  <c r="CC23"/>
  <c r="BP23"/>
  <c r="BC23"/>
  <c r="AP23"/>
  <c r="AC23"/>
  <c r="P23"/>
  <c r="IP22"/>
  <c r="IC22"/>
  <c r="HP22"/>
  <c r="HC22"/>
  <c r="GP22"/>
  <c r="GP34" s="1"/>
  <c r="GC22"/>
  <c r="FP22"/>
  <c r="FC22"/>
  <c r="EP22"/>
  <c r="EC22"/>
  <c r="DP22"/>
  <c r="DC22"/>
  <c r="CP22"/>
  <c r="CC22"/>
  <c r="BP22"/>
  <c r="BC22"/>
  <c r="AP22"/>
  <c r="AC22"/>
  <c r="P22"/>
  <c r="IP21"/>
  <c r="IC21"/>
  <c r="HP21"/>
  <c r="HC21"/>
  <c r="GP21"/>
  <c r="GC21"/>
  <c r="FP21"/>
  <c r="FC21"/>
  <c r="EP21"/>
  <c r="EC21"/>
  <c r="DP21"/>
  <c r="DC21"/>
  <c r="CP21"/>
  <c r="CC21"/>
  <c r="BP21"/>
  <c r="BC21"/>
  <c r="AP21"/>
  <c r="AC21"/>
  <c r="P21"/>
  <c r="IP20"/>
  <c r="IC20"/>
  <c r="HP20"/>
  <c r="HP34" s="1"/>
  <c r="HC20"/>
  <c r="HC34" s="1"/>
  <c r="GP20"/>
  <c r="GC20"/>
  <c r="GC34" s="1"/>
  <c r="FP20"/>
  <c r="FP34" s="1"/>
  <c r="FC20"/>
  <c r="EP20"/>
  <c r="EC20"/>
  <c r="DP20"/>
  <c r="DC20"/>
  <c r="CP20"/>
  <c r="CC20"/>
  <c r="BP20"/>
  <c r="BC20"/>
  <c r="AP20"/>
  <c r="AC20"/>
  <c r="P20"/>
  <c r="IO19"/>
  <c r="IO35" s="1"/>
  <c r="IN19"/>
  <c r="IN35" s="1"/>
  <c r="IM19"/>
  <c r="IM35" s="1"/>
  <c r="IL19"/>
  <c r="IK19"/>
  <c r="IJ19"/>
  <c r="IJ35" s="1"/>
  <c r="II19"/>
  <c r="II35" s="1"/>
  <c r="IH19"/>
  <c r="IH35" s="1"/>
  <c r="IG19"/>
  <c r="IG35" s="1"/>
  <c r="IF19"/>
  <c r="IF35" s="1"/>
  <c r="IE19"/>
  <c r="IE35" s="1"/>
  <c r="ID19"/>
  <c r="ID35" s="1"/>
  <c r="IB19"/>
  <c r="IB35" s="1"/>
  <c r="IA19"/>
  <c r="IA35" s="1"/>
  <c r="HZ19"/>
  <c r="HZ35" s="1"/>
  <c r="HY19"/>
  <c r="HY35" s="1"/>
  <c r="HX19"/>
  <c r="HX35" s="1"/>
  <c r="HW19"/>
  <c r="HW35" s="1"/>
  <c r="HV19"/>
  <c r="HV35" s="1"/>
  <c r="HU19"/>
  <c r="HU35" s="1"/>
  <c r="HT19"/>
  <c r="HT35" s="1"/>
  <c r="HS19"/>
  <c r="HR19"/>
  <c r="HR35" s="1"/>
  <c r="HQ19"/>
  <c r="HQ35" s="1"/>
  <c r="HO19"/>
  <c r="HO35" s="1"/>
  <c r="HN19"/>
  <c r="HN35" s="1"/>
  <c r="HM19"/>
  <c r="HM35" s="1"/>
  <c r="HL19"/>
  <c r="HL35" s="1"/>
  <c r="HK19"/>
  <c r="HK35" s="1"/>
  <c r="HJ19"/>
  <c r="HJ35" s="1"/>
  <c r="HI19"/>
  <c r="HI35" s="1"/>
  <c r="HH19"/>
  <c r="HH35" s="1"/>
  <c r="HG19"/>
  <c r="HG35" s="1"/>
  <c r="HF19"/>
  <c r="HF35" s="1"/>
  <c r="HE19"/>
  <c r="HE35" s="1"/>
  <c r="HD19"/>
  <c r="HD35" s="1"/>
  <c r="HB19"/>
  <c r="HB35" s="1"/>
  <c r="HA19"/>
  <c r="HA35" s="1"/>
  <c r="GZ19"/>
  <c r="GZ35" s="1"/>
  <c r="GY19"/>
  <c r="GY35" s="1"/>
  <c r="GX19"/>
  <c r="GX35" s="1"/>
  <c r="GW19"/>
  <c r="GW35" s="1"/>
  <c r="GV19"/>
  <c r="GV35" s="1"/>
  <c r="GU19"/>
  <c r="GU35" s="1"/>
  <c r="GT19"/>
  <c r="GT35" s="1"/>
  <c r="GS19"/>
  <c r="GS35" s="1"/>
  <c r="GR19"/>
  <c r="GR35" s="1"/>
  <c r="GQ19"/>
  <c r="GQ35" s="1"/>
  <c r="GO19"/>
  <c r="GO35" s="1"/>
  <c r="GN19"/>
  <c r="GN35" s="1"/>
  <c r="GM19"/>
  <c r="GM35" s="1"/>
  <c r="GL19"/>
  <c r="GL35" s="1"/>
  <c r="GK19"/>
  <c r="GK35" s="1"/>
  <c r="GJ19"/>
  <c r="GJ35" s="1"/>
  <c r="GI19"/>
  <c r="GI35" s="1"/>
  <c r="GH19"/>
  <c r="GH35" s="1"/>
  <c r="GG19"/>
  <c r="GG35" s="1"/>
  <c r="GF19"/>
  <c r="GF35" s="1"/>
  <c r="GE19"/>
  <c r="GE35" s="1"/>
  <c r="GD19"/>
  <c r="GD35" s="1"/>
  <c r="GB19"/>
  <c r="GB35" s="1"/>
  <c r="GA19"/>
  <c r="GA35" s="1"/>
  <c r="FZ19"/>
  <c r="FZ35" s="1"/>
  <c r="FY19"/>
  <c r="FY35" s="1"/>
  <c r="FX19"/>
  <c r="FX35" s="1"/>
  <c r="FW19"/>
  <c r="FW35" s="1"/>
  <c r="FV19"/>
  <c r="FV35" s="1"/>
  <c r="FU19"/>
  <c r="FU35" s="1"/>
  <c r="FT19"/>
  <c r="FT35" s="1"/>
  <c r="FS19"/>
  <c r="FS35" s="1"/>
  <c r="FR19"/>
  <c r="FR35" s="1"/>
  <c r="FQ19"/>
  <c r="FQ35" s="1"/>
  <c r="FO19"/>
  <c r="FO35" s="1"/>
  <c r="FN19"/>
  <c r="FN35" s="1"/>
  <c r="FM19"/>
  <c r="FM35" s="1"/>
  <c r="FL19"/>
  <c r="FL35" s="1"/>
  <c r="FK19"/>
  <c r="FK35" s="1"/>
  <c r="FJ19"/>
  <c r="FJ35" s="1"/>
  <c r="FI19"/>
  <c r="FI35" s="1"/>
  <c r="FH19"/>
  <c r="FH35" s="1"/>
  <c r="FG19"/>
  <c r="FG35" s="1"/>
  <c r="FF19"/>
  <c r="FF35" s="1"/>
  <c r="FE19"/>
  <c r="FE35" s="1"/>
  <c r="FD19"/>
  <c r="FD35" s="1"/>
  <c r="FC19"/>
  <c r="FC35" s="1"/>
  <c r="EP19"/>
  <c r="EP35" s="1"/>
  <c r="EC19"/>
  <c r="EC35" s="1"/>
  <c r="DP19"/>
  <c r="DP35" s="1"/>
  <c r="DC19"/>
  <c r="DC35" s="1"/>
  <c r="CP19"/>
  <c r="CP35" s="1"/>
  <c r="CC19"/>
  <c r="CC35" s="1"/>
  <c r="BP19"/>
  <c r="BP35" s="1"/>
  <c r="BC19"/>
  <c r="BC35" s="1"/>
  <c r="AP19"/>
  <c r="AP35" s="1"/>
  <c r="AC19"/>
  <c r="AC35" s="1"/>
  <c r="P19"/>
  <c r="P35" s="1"/>
  <c r="IP18"/>
  <c r="IC18"/>
  <c r="HP18"/>
  <c r="HC18"/>
  <c r="GP18"/>
  <c r="GC18"/>
  <c r="FP18"/>
  <c r="FC18"/>
  <c r="EP18"/>
  <c r="EC18"/>
  <c r="DP18"/>
  <c r="DC18"/>
  <c r="CP18"/>
  <c r="CC18"/>
  <c r="BP18"/>
  <c r="BC18"/>
  <c r="AP18"/>
  <c r="AC18"/>
  <c r="P18"/>
  <c r="IP17"/>
  <c r="IC17"/>
  <c r="HP17"/>
  <c r="HC17"/>
  <c r="GP17"/>
  <c r="GC17"/>
  <c r="FP17"/>
  <c r="FC17"/>
  <c r="EP17"/>
  <c r="EC17"/>
  <c r="DP17"/>
  <c r="DC17"/>
  <c r="CP17"/>
  <c r="CC17"/>
  <c r="BP17"/>
  <c r="BC17"/>
  <c r="AP17"/>
  <c r="AC17"/>
  <c r="P17"/>
  <c r="IP16"/>
  <c r="IC16"/>
  <c r="HP16"/>
  <c r="HC16"/>
  <c r="GP16"/>
  <c r="GC16"/>
  <c r="FP16"/>
  <c r="FC16"/>
  <c r="EP16"/>
  <c r="EC16"/>
  <c r="DP16"/>
  <c r="DC16"/>
  <c r="CP16"/>
  <c r="CC16"/>
  <c r="BP16"/>
  <c r="BC16"/>
  <c r="AP16"/>
  <c r="AC16"/>
  <c r="P16"/>
  <c r="IP15"/>
  <c r="IC15"/>
  <c r="HP15"/>
  <c r="HC15"/>
  <c r="GP15"/>
  <c r="GC15"/>
  <c r="FP15"/>
  <c r="FC15"/>
  <c r="EP15"/>
  <c r="EC15"/>
  <c r="DP15"/>
  <c r="DC15"/>
  <c r="CP15"/>
  <c r="CC15"/>
  <c r="BP15"/>
  <c r="BC15"/>
  <c r="AP15"/>
  <c r="AC15"/>
  <c r="P15"/>
  <c r="IP14"/>
  <c r="IC14"/>
  <c r="HP14"/>
  <c r="HC14"/>
  <c r="GP14"/>
  <c r="GC14"/>
  <c r="FP14"/>
  <c r="FC14"/>
  <c r="EP14"/>
  <c r="EC14"/>
  <c r="DP14"/>
  <c r="DC14"/>
  <c r="CP14"/>
  <c r="CC14"/>
  <c r="BP14"/>
  <c r="BC14"/>
  <c r="AP14"/>
  <c r="AC14"/>
  <c r="P14"/>
  <c r="IP13"/>
  <c r="IC13"/>
  <c r="HP13"/>
  <c r="HC13"/>
  <c r="GP13"/>
  <c r="GC13"/>
  <c r="FP13"/>
  <c r="FC13"/>
  <c r="EP13"/>
  <c r="EC13"/>
  <c r="DP13"/>
  <c r="DC13"/>
  <c r="CP13"/>
  <c r="CC13"/>
  <c r="BP13"/>
  <c r="BC13"/>
  <c r="AP13"/>
  <c r="AC13"/>
  <c r="P13"/>
  <c r="IP12"/>
  <c r="IC12"/>
  <c r="HP12"/>
  <c r="HC12"/>
  <c r="GP12"/>
  <c r="GC12"/>
  <c r="FP12"/>
  <c r="FC12"/>
  <c r="EP12"/>
  <c r="EC12"/>
  <c r="DP12"/>
  <c r="DC12"/>
  <c r="CP12"/>
  <c r="CC12"/>
  <c r="BP12"/>
  <c r="BC12"/>
  <c r="AP12"/>
  <c r="AC12"/>
  <c r="P12"/>
  <c r="IP11"/>
  <c r="IC11"/>
  <c r="HP11"/>
  <c r="HC11"/>
  <c r="GP11"/>
  <c r="GC11"/>
  <c r="FP11"/>
  <c r="FC11"/>
  <c r="EP11"/>
  <c r="EC11"/>
  <c r="DP11"/>
  <c r="DC11"/>
  <c r="CP11"/>
  <c r="CC11"/>
  <c r="BP11"/>
  <c r="BC11"/>
  <c r="AP11"/>
  <c r="AC11"/>
  <c r="P11"/>
  <c r="IP10"/>
  <c r="IC10"/>
  <c r="HP10"/>
  <c r="HC10"/>
  <c r="GP10"/>
  <c r="GC10"/>
  <c r="FP10"/>
  <c r="FC10"/>
  <c r="EP10"/>
  <c r="EC10"/>
  <c r="DP10"/>
  <c r="DC10"/>
  <c r="CP10"/>
  <c r="CC10"/>
  <c r="BP10"/>
  <c r="BC10"/>
  <c r="AP10"/>
  <c r="AC10"/>
  <c r="P10"/>
  <c r="IP9"/>
  <c r="IC9"/>
  <c r="HP9"/>
  <c r="HC9"/>
  <c r="GP9"/>
  <c r="GC9"/>
  <c r="FP9"/>
  <c r="FC9"/>
  <c r="EP9"/>
  <c r="EC9"/>
  <c r="DP9"/>
  <c r="DC9"/>
  <c r="CP9"/>
  <c r="CC9"/>
  <c r="BP9"/>
  <c r="BC9"/>
  <c r="AP9"/>
  <c r="AC9"/>
  <c r="P9"/>
  <c r="IP8"/>
  <c r="IC8"/>
  <c r="HP8"/>
  <c r="HC8"/>
  <c r="GP8"/>
  <c r="GC8"/>
  <c r="FP8"/>
  <c r="FC8"/>
  <c r="EP8"/>
  <c r="EC8"/>
  <c r="DP8"/>
  <c r="DC8"/>
  <c r="CP8"/>
  <c r="CC8"/>
  <c r="BP8"/>
  <c r="BC8"/>
  <c r="AP8"/>
  <c r="AC8"/>
  <c r="P8"/>
  <c r="IP7"/>
  <c r="IC7"/>
  <c r="HP7"/>
  <c r="HC7"/>
  <c r="GP7"/>
  <c r="GC7"/>
  <c r="FP7"/>
  <c r="FC7"/>
  <c r="EP7"/>
  <c r="EC7"/>
  <c r="DP7"/>
  <c r="DC7"/>
  <c r="CP7"/>
  <c r="CC7"/>
  <c r="BP7"/>
  <c r="BC7"/>
  <c r="AP7"/>
  <c r="AC7"/>
  <c r="P7"/>
  <c r="IP6"/>
  <c r="IC6"/>
  <c r="HP6"/>
  <c r="HC6"/>
  <c r="GP6"/>
  <c r="GC6"/>
  <c r="FP6"/>
  <c r="FC6"/>
  <c r="EP6"/>
  <c r="EC6"/>
  <c r="DP6"/>
  <c r="DC6"/>
  <c r="CP6"/>
  <c r="CC6"/>
  <c r="BP6"/>
  <c r="BC6"/>
  <c r="AP6"/>
  <c r="AC6"/>
  <c r="P6"/>
  <c r="IP5"/>
  <c r="IC5"/>
  <c r="HP5"/>
  <c r="HP19" s="1"/>
  <c r="HC5"/>
  <c r="HC19" s="1"/>
  <c r="HC35" s="1"/>
  <c r="GP5"/>
  <c r="GP19" s="1"/>
  <c r="GP35" s="1"/>
  <c r="GC5"/>
  <c r="GC19" s="1"/>
  <c r="GC35" s="1"/>
  <c r="FP5"/>
  <c r="FP19" s="1"/>
  <c r="FC5"/>
  <c r="EP5"/>
  <c r="EC5"/>
  <c r="DP5"/>
  <c r="DC5"/>
  <c r="CP5"/>
  <c r="CC5"/>
  <c r="BP5"/>
  <c r="BC5"/>
  <c r="AP5"/>
  <c r="AC5"/>
  <c r="P5"/>
  <c r="JB102" i="3"/>
  <c r="JA102"/>
  <c r="IZ102"/>
  <c r="IY102"/>
  <c r="IX102"/>
  <c r="IW102"/>
  <c r="IV102"/>
  <c r="IU102"/>
  <c r="IT102"/>
  <c r="IS102"/>
  <c r="IR102"/>
  <c r="IQ102"/>
  <c r="JC101"/>
  <c r="JC100"/>
  <c r="JC99"/>
  <c r="JC98"/>
  <c r="JC97"/>
  <c r="JC96"/>
  <c r="JC95"/>
  <c r="JC94"/>
  <c r="JC93"/>
  <c r="JC92"/>
  <c r="JC91"/>
  <c r="JC90"/>
  <c r="JC89"/>
  <c r="JC88"/>
  <c r="JC87"/>
  <c r="JB86"/>
  <c r="JA86"/>
  <c r="IZ86"/>
  <c r="IY86"/>
  <c r="IX86"/>
  <c r="IW86"/>
  <c r="IV86"/>
  <c r="IU86"/>
  <c r="IT86"/>
  <c r="IS86"/>
  <c r="IR86"/>
  <c r="IQ86"/>
  <c r="JC85"/>
  <c r="JC84"/>
  <c r="JC83"/>
  <c r="JC82"/>
  <c r="JC81"/>
  <c r="JC80"/>
  <c r="JC79"/>
  <c r="JC78"/>
  <c r="JC77"/>
  <c r="JC76"/>
  <c r="JC75"/>
  <c r="JC74"/>
  <c r="JC73"/>
  <c r="JC72"/>
  <c r="JC71"/>
  <c r="JB69"/>
  <c r="JA69"/>
  <c r="IZ69"/>
  <c r="IY69"/>
  <c r="IX69"/>
  <c r="IW69"/>
  <c r="IV69"/>
  <c r="IU69"/>
  <c r="IT69"/>
  <c r="IS69"/>
  <c r="IR69"/>
  <c r="IQ69"/>
  <c r="JC68"/>
  <c r="JC67"/>
  <c r="JC66"/>
  <c r="JC65"/>
  <c r="JC64"/>
  <c r="JC63"/>
  <c r="JC62"/>
  <c r="JC61"/>
  <c r="JC60"/>
  <c r="JC59"/>
  <c r="JC58"/>
  <c r="JC57"/>
  <c r="JC56"/>
  <c r="JC55"/>
  <c r="JC54"/>
  <c r="JB53"/>
  <c r="JA53"/>
  <c r="IZ53"/>
  <c r="IY53"/>
  <c r="IX53"/>
  <c r="IX70" s="1"/>
  <c r="IW53"/>
  <c r="IV53"/>
  <c r="IU53"/>
  <c r="IT53"/>
  <c r="IS53"/>
  <c r="IR53"/>
  <c r="IQ53"/>
  <c r="JC52"/>
  <c r="JC51"/>
  <c r="JC50"/>
  <c r="JC49"/>
  <c r="JC48"/>
  <c r="JC47"/>
  <c r="JC46"/>
  <c r="JC45"/>
  <c r="JC44"/>
  <c r="JC43"/>
  <c r="JC42"/>
  <c r="JC41"/>
  <c r="JC40"/>
  <c r="JC39"/>
  <c r="JC38"/>
  <c r="JB36"/>
  <c r="JA36"/>
  <c r="IZ36"/>
  <c r="IY36"/>
  <c r="IX36"/>
  <c r="IW36"/>
  <c r="IV36"/>
  <c r="IU36"/>
  <c r="IT36"/>
  <c r="IS36"/>
  <c r="IR36"/>
  <c r="IQ36"/>
  <c r="JC35"/>
  <c r="JC34"/>
  <c r="JC33"/>
  <c r="JC32"/>
  <c r="JC31"/>
  <c r="JC30"/>
  <c r="JC29"/>
  <c r="JC28"/>
  <c r="JC27"/>
  <c r="JC26"/>
  <c r="JC25"/>
  <c r="JC24"/>
  <c r="JC23"/>
  <c r="JC22"/>
  <c r="JC21"/>
  <c r="JB20"/>
  <c r="JA20"/>
  <c r="IZ20"/>
  <c r="IY20"/>
  <c r="IX20"/>
  <c r="IW20"/>
  <c r="IV20"/>
  <c r="IU20"/>
  <c r="IT20"/>
  <c r="IS20"/>
  <c r="IR20"/>
  <c r="IQ20"/>
  <c r="JC19"/>
  <c r="JC18"/>
  <c r="JC17"/>
  <c r="JC16"/>
  <c r="JC15"/>
  <c r="JC14"/>
  <c r="JC13"/>
  <c r="JC12"/>
  <c r="JC11"/>
  <c r="JC10"/>
  <c r="JC9"/>
  <c r="JC8"/>
  <c r="JC7"/>
  <c r="JC6"/>
  <c r="JC5"/>
  <c r="IO102"/>
  <c r="IN102"/>
  <c r="IM102"/>
  <c r="IL102"/>
  <c r="IK102"/>
  <c r="IJ102"/>
  <c r="II102"/>
  <c r="IH102"/>
  <c r="IG102"/>
  <c r="IF102"/>
  <c r="IE102"/>
  <c r="ID102"/>
  <c r="IB102"/>
  <c r="IA102"/>
  <c r="HZ102"/>
  <c r="HY102"/>
  <c r="HX102"/>
  <c r="HW102"/>
  <c r="HV102"/>
  <c r="HU102"/>
  <c r="HT102"/>
  <c r="HS102"/>
  <c r="HR102"/>
  <c r="HQ102"/>
  <c r="HO102"/>
  <c r="HN102"/>
  <c r="HM102"/>
  <c r="HL102"/>
  <c r="HK102"/>
  <c r="HJ102"/>
  <c r="HI102"/>
  <c r="HH102"/>
  <c r="HG102"/>
  <c r="HF102"/>
  <c r="HE102"/>
  <c r="HD102"/>
  <c r="HB102"/>
  <c r="HA102"/>
  <c r="GZ102"/>
  <c r="GY102"/>
  <c r="GX102"/>
  <c r="GW102"/>
  <c r="GV102"/>
  <c r="GU102"/>
  <c r="GT102"/>
  <c r="GS102"/>
  <c r="GR102"/>
  <c r="GQ102"/>
  <c r="GO102"/>
  <c r="GN102"/>
  <c r="GM102"/>
  <c r="GL102"/>
  <c r="GK102"/>
  <c r="GJ102"/>
  <c r="GI102"/>
  <c r="GH102"/>
  <c r="GG102"/>
  <c r="GF102"/>
  <c r="GE102"/>
  <c r="GD102"/>
  <c r="GB102"/>
  <c r="GA102"/>
  <c r="FZ102"/>
  <c r="FY102"/>
  <c r="FX102"/>
  <c r="FW102"/>
  <c r="FV102"/>
  <c r="FU102"/>
  <c r="FT102"/>
  <c r="FS102"/>
  <c r="FR102"/>
  <c r="FQ102"/>
  <c r="FO102"/>
  <c r="FN102"/>
  <c r="FM102"/>
  <c r="FL102"/>
  <c r="FK102"/>
  <c r="FJ102"/>
  <c r="FI102"/>
  <c r="FH102"/>
  <c r="FG102"/>
  <c r="FF102"/>
  <c r="FE102"/>
  <c r="FD102"/>
  <c r="FC102"/>
  <c r="EP102"/>
  <c r="EC102"/>
  <c r="DP102"/>
  <c r="DC102"/>
  <c r="CP102"/>
  <c r="CC102"/>
  <c r="BP102"/>
  <c r="BC102"/>
  <c r="AP102"/>
  <c r="AC102"/>
  <c r="P102"/>
  <c r="IP101"/>
  <c r="IC101"/>
  <c r="HP101"/>
  <c r="HC101"/>
  <c r="GP101"/>
  <c r="GC101"/>
  <c r="FP101"/>
  <c r="FC101"/>
  <c r="EP101"/>
  <c r="EC101"/>
  <c r="DP101"/>
  <c r="DC101"/>
  <c r="CP101"/>
  <c r="CC101"/>
  <c r="BP101"/>
  <c r="BC101"/>
  <c r="AP101"/>
  <c r="AC101"/>
  <c r="P101"/>
  <c r="IP100"/>
  <c r="IC100"/>
  <c r="HP100"/>
  <c r="HC100"/>
  <c r="GP100"/>
  <c r="GC100"/>
  <c r="FP100"/>
  <c r="FC100"/>
  <c r="EP100"/>
  <c r="EC100"/>
  <c r="DP100"/>
  <c r="DC100"/>
  <c r="CP100"/>
  <c r="CC100"/>
  <c r="BP100"/>
  <c r="BC100"/>
  <c r="AP100"/>
  <c r="AC100"/>
  <c r="P100"/>
  <c r="IP99"/>
  <c r="IC99"/>
  <c r="HP99"/>
  <c r="HC99"/>
  <c r="GP99"/>
  <c r="GC99"/>
  <c r="FP99"/>
  <c r="FC99"/>
  <c r="EP99"/>
  <c r="EC99"/>
  <c r="DP99"/>
  <c r="DC99"/>
  <c r="CP99"/>
  <c r="CC99"/>
  <c r="BP99"/>
  <c r="BC99"/>
  <c r="AP99"/>
  <c r="AC99"/>
  <c r="P99"/>
  <c r="IP98"/>
  <c r="IC98"/>
  <c r="HP98"/>
  <c r="HC98"/>
  <c r="GP98"/>
  <c r="GC98"/>
  <c r="FP98"/>
  <c r="FC98"/>
  <c r="EP98"/>
  <c r="EC98"/>
  <c r="DP98"/>
  <c r="DC98"/>
  <c r="CP98"/>
  <c r="CC98"/>
  <c r="BP98"/>
  <c r="BC98"/>
  <c r="AP98"/>
  <c r="AC98"/>
  <c r="P98"/>
  <c r="IP97"/>
  <c r="IC97"/>
  <c r="HP97"/>
  <c r="HC97"/>
  <c r="GP97"/>
  <c r="GC97"/>
  <c r="FP97"/>
  <c r="FC97"/>
  <c r="EP97"/>
  <c r="EC97"/>
  <c r="DP97"/>
  <c r="DC97"/>
  <c r="CP97"/>
  <c r="CC97"/>
  <c r="BP97"/>
  <c r="BC97"/>
  <c r="AP97"/>
  <c r="AC97"/>
  <c r="P97"/>
  <c r="IP96"/>
  <c r="IC96"/>
  <c r="HP96"/>
  <c r="HC96"/>
  <c r="GP96"/>
  <c r="GC96"/>
  <c r="FP96"/>
  <c r="FC96"/>
  <c r="EP96"/>
  <c r="EC96"/>
  <c r="DP96"/>
  <c r="DC96"/>
  <c r="CP96"/>
  <c r="CC96"/>
  <c r="BP96"/>
  <c r="BC96"/>
  <c r="AP96"/>
  <c r="AC96"/>
  <c r="P96"/>
  <c r="IP95"/>
  <c r="IC95"/>
  <c r="HP95"/>
  <c r="HC95"/>
  <c r="GP95"/>
  <c r="GC95"/>
  <c r="FP95"/>
  <c r="FC95"/>
  <c r="EP95"/>
  <c r="EC95"/>
  <c r="DP95"/>
  <c r="DC95"/>
  <c r="CP95"/>
  <c r="CC95"/>
  <c r="BP95"/>
  <c r="BC95"/>
  <c r="AP95"/>
  <c r="AC95"/>
  <c r="P95"/>
  <c r="IP94"/>
  <c r="IC94"/>
  <c r="HP94"/>
  <c r="HC94"/>
  <c r="GP94"/>
  <c r="GC94"/>
  <c r="FP94"/>
  <c r="FC94"/>
  <c r="EP94"/>
  <c r="EC94"/>
  <c r="DP94"/>
  <c r="DC94"/>
  <c r="CP94"/>
  <c r="CC94"/>
  <c r="BP94"/>
  <c r="BC94"/>
  <c r="AP94"/>
  <c r="AC94"/>
  <c r="P94"/>
  <c r="IP93"/>
  <c r="IC93"/>
  <c r="HP93"/>
  <c r="HC93"/>
  <c r="GP93"/>
  <c r="GC93"/>
  <c r="FP93"/>
  <c r="FC93"/>
  <c r="EP93"/>
  <c r="EC93"/>
  <c r="DP93"/>
  <c r="DC93"/>
  <c r="CP93"/>
  <c r="CC93"/>
  <c r="BP93"/>
  <c r="BC93"/>
  <c r="AP93"/>
  <c r="AC93"/>
  <c r="P93"/>
  <c r="IP92"/>
  <c r="IC92"/>
  <c r="HP92"/>
  <c r="HC92"/>
  <c r="GP92"/>
  <c r="GC92"/>
  <c r="FP92"/>
  <c r="FC92"/>
  <c r="EP92"/>
  <c r="EC92"/>
  <c r="DP92"/>
  <c r="DC92"/>
  <c r="CP92"/>
  <c r="CC92"/>
  <c r="BP92"/>
  <c r="BC92"/>
  <c r="AP92"/>
  <c r="AC92"/>
  <c r="P92"/>
  <c r="IP91"/>
  <c r="IC91"/>
  <c r="HP91"/>
  <c r="HC91"/>
  <c r="GP91"/>
  <c r="GC91"/>
  <c r="FP91"/>
  <c r="FC91"/>
  <c r="EP91"/>
  <c r="EC91"/>
  <c r="DP91"/>
  <c r="DC91"/>
  <c r="CP91"/>
  <c r="CC91"/>
  <c r="BP91"/>
  <c r="BC91"/>
  <c r="AP91"/>
  <c r="AC91"/>
  <c r="P91"/>
  <c r="IP90"/>
  <c r="IC90"/>
  <c r="HP90"/>
  <c r="HC90"/>
  <c r="GP90"/>
  <c r="GC90"/>
  <c r="FP90"/>
  <c r="FC90"/>
  <c r="EP90"/>
  <c r="EC90"/>
  <c r="DP90"/>
  <c r="DC90"/>
  <c r="CP90"/>
  <c r="CC90"/>
  <c r="BP90"/>
  <c r="BC90"/>
  <c r="AP90"/>
  <c r="AC90"/>
  <c r="P90"/>
  <c r="IP89"/>
  <c r="IC89"/>
  <c r="HP89"/>
  <c r="HC89"/>
  <c r="GP89"/>
  <c r="GC89"/>
  <c r="FP89"/>
  <c r="FC89"/>
  <c r="EP89"/>
  <c r="EC89"/>
  <c r="DP89"/>
  <c r="DC89"/>
  <c r="CP89"/>
  <c r="CC89"/>
  <c r="BP89"/>
  <c r="BC89"/>
  <c r="AP89"/>
  <c r="AC89"/>
  <c r="P89"/>
  <c r="IP88"/>
  <c r="IC88"/>
  <c r="HP88"/>
  <c r="HP102" s="1"/>
  <c r="HC88"/>
  <c r="GP88"/>
  <c r="GC88"/>
  <c r="FP88"/>
  <c r="FP102" s="1"/>
  <c r="FC88"/>
  <c r="EP88"/>
  <c r="EC88"/>
  <c r="DP88"/>
  <c r="DC88"/>
  <c r="CP88"/>
  <c r="CC88"/>
  <c r="BP88"/>
  <c r="BC88"/>
  <c r="AP88"/>
  <c r="AC88"/>
  <c r="P88"/>
  <c r="IP87"/>
  <c r="IC87"/>
  <c r="IC102" s="1"/>
  <c r="HP87"/>
  <c r="HC87"/>
  <c r="HC102" s="1"/>
  <c r="GP87"/>
  <c r="GP102" s="1"/>
  <c r="GC87"/>
  <c r="GC102" s="1"/>
  <c r="FP87"/>
  <c r="FC87"/>
  <c r="EP87"/>
  <c r="EC87"/>
  <c r="DP87"/>
  <c r="DC87"/>
  <c r="CP87"/>
  <c r="CC87"/>
  <c r="BP87"/>
  <c r="BC87"/>
  <c r="AP87"/>
  <c r="AC87"/>
  <c r="P87"/>
  <c r="IO86"/>
  <c r="IN86"/>
  <c r="IM86"/>
  <c r="IL86"/>
  <c r="IK86"/>
  <c r="IJ86"/>
  <c r="II86"/>
  <c r="IH86"/>
  <c r="IG86"/>
  <c r="IF86"/>
  <c r="IE86"/>
  <c r="ID86"/>
  <c r="IB86"/>
  <c r="IA86"/>
  <c r="HZ86"/>
  <c r="HY86"/>
  <c r="HX86"/>
  <c r="HW86"/>
  <c r="HV86"/>
  <c r="HU86"/>
  <c r="HT86"/>
  <c r="HS86"/>
  <c r="HR86"/>
  <c r="HQ86"/>
  <c r="HO86"/>
  <c r="HN86"/>
  <c r="HM86"/>
  <c r="HL86"/>
  <c r="HK86"/>
  <c r="HJ86"/>
  <c r="HI86"/>
  <c r="HH86"/>
  <c r="HG86"/>
  <c r="HF86"/>
  <c r="HE86"/>
  <c r="HD86"/>
  <c r="HB86"/>
  <c r="HA86"/>
  <c r="GZ86"/>
  <c r="GY86"/>
  <c r="GX86"/>
  <c r="GW86"/>
  <c r="GV86"/>
  <c r="GU86"/>
  <c r="GT86"/>
  <c r="GS86"/>
  <c r="GR86"/>
  <c r="GQ86"/>
  <c r="GO86"/>
  <c r="GN86"/>
  <c r="GM86"/>
  <c r="GL86"/>
  <c r="GK86"/>
  <c r="GJ86"/>
  <c r="GI86"/>
  <c r="GH86"/>
  <c r="GG86"/>
  <c r="GF86"/>
  <c r="GE86"/>
  <c r="GD86"/>
  <c r="GB86"/>
  <c r="GA86"/>
  <c r="FZ86"/>
  <c r="FY86"/>
  <c r="FX86"/>
  <c r="FW86"/>
  <c r="FV86"/>
  <c r="FU86"/>
  <c r="FT86"/>
  <c r="FS86"/>
  <c r="FR86"/>
  <c r="FQ86"/>
  <c r="FO86"/>
  <c r="FN86"/>
  <c r="FM86"/>
  <c r="FL86"/>
  <c r="FK86"/>
  <c r="FJ86"/>
  <c r="FI86"/>
  <c r="FH86"/>
  <c r="FG86"/>
  <c r="FF86"/>
  <c r="FE86"/>
  <c r="FD86"/>
  <c r="FC86"/>
  <c r="EP86"/>
  <c r="EC86"/>
  <c r="DP86"/>
  <c r="DC86"/>
  <c r="CP86"/>
  <c r="CC86"/>
  <c r="BP86"/>
  <c r="BC86"/>
  <c r="IP85"/>
  <c r="IC85"/>
  <c r="HP85"/>
  <c r="HC85"/>
  <c r="GP85"/>
  <c r="GC85"/>
  <c r="FP85"/>
  <c r="FC85"/>
  <c r="EP85"/>
  <c r="EC85"/>
  <c r="DP85"/>
  <c r="DC85"/>
  <c r="CP85"/>
  <c r="CC85"/>
  <c r="BP85"/>
  <c r="BC85"/>
  <c r="AP85"/>
  <c r="AC85"/>
  <c r="P85"/>
  <c r="IP84"/>
  <c r="IC84"/>
  <c r="HP84"/>
  <c r="HC84"/>
  <c r="GP84"/>
  <c r="GC84"/>
  <c r="FP84"/>
  <c r="FC84"/>
  <c r="EP84"/>
  <c r="EC84"/>
  <c r="DP84"/>
  <c r="DC84"/>
  <c r="CP84"/>
  <c r="CC84"/>
  <c r="BP84"/>
  <c r="BC84"/>
  <c r="AP84"/>
  <c r="AC84"/>
  <c r="P84"/>
  <c r="IP83"/>
  <c r="IC83"/>
  <c r="HP83"/>
  <c r="HC83"/>
  <c r="GP83"/>
  <c r="GC83"/>
  <c r="FP83"/>
  <c r="FC83"/>
  <c r="EP83"/>
  <c r="EC83"/>
  <c r="DP83"/>
  <c r="DC83"/>
  <c r="CP83"/>
  <c r="CC83"/>
  <c r="BP83"/>
  <c r="BC83"/>
  <c r="AP83"/>
  <c r="AC83"/>
  <c r="P83"/>
  <c r="IP82"/>
  <c r="IC82"/>
  <c r="HP82"/>
  <c r="HC82"/>
  <c r="GP82"/>
  <c r="GC82"/>
  <c r="FP82"/>
  <c r="FC82"/>
  <c r="EP82"/>
  <c r="EC82"/>
  <c r="DP82"/>
  <c r="DC82"/>
  <c r="CP82"/>
  <c r="CC82"/>
  <c r="BP82"/>
  <c r="BC82"/>
  <c r="AP82"/>
  <c r="AC82"/>
  <c r="P82"/>
  <c r="IP81"/>
  <c r="IC81"/>
  <c r="HP81"/>
  <c r="HC81"/>
  <c r="GP81"/>
  <c r="GC81"/>
  <c r="FP81"/>
  <c r="FC81"/>
  <c r="EP81"/>
  <c r="EC81"/>
  <c r="DP81"/>
  <c r="DC81"/>
  <c r="CP81"/>
  <c r="CC81"/>
  <c r="BP81"/>
  <c r="BC81"/>
  <c r="AP81"/>
  <c r="AC81"/>
  <c r="P81"/>
  <c r="IP80"/>
  <c r="IC80"/>
  <c r="HP80"/>
  <c r="HC80"/>
  <c r="GP80"/>
  <c r="GC80"/>
  <c r="FP80"/>
  <c r="FC80"/>
  <c r="EP80"/>
  <c r="EC80"/>
  <c r="DP80"/>
  <c r="DC80"/>
  <c r="CP80"/>
  <c r="CC80"/>
  <c r="BP80"/>
  <c r="BC80"/>
  <c r="AP80"/>
  <c r="AC80"/>
  <c r="P80"/>
  <c r="IP79"/>
  <c r="IC79"/>
  <c r="HP79"/>
  <c r="HC79"/>
  <c r="GP79"/>
  <c r="GC79"/>
  <c r="FP79"/>
  <c r="FC79"/>
  <c r="EP79"/>
  <c r="EC79"/>
  <c r="DP79"/>
  <c r="DC79"/>
  <c r="CP79"/>
  <c r="CC79"/>
  <c r="BP79"/>
  <c r="BC79"/>
  <c r="AP79"/>
  <c r="AC79"/>
  <c r="P79"/>
  <c r="IP78"/>
  <c r="IC78"/>
  <c r="HP78"/>
  <c r="HC78"/>
  <c r="GP78"/>
  <c r="GC78"/>
  <c r="FP78"/>
  <c r="FC78"/>
  <c r="EP78"/>
  <c r="EC78"/>
  <c r="DP78"/>
  <c r="DC78"/>
  <c r="CP78"/>
  <c r="CC78"/>
  <c r="BP78"/>
  <c r="BC78"/>
  <c r="AP78"/>
  <c r="AC78"/>
  <c r="P78"/>
  <c r="IP77"/>
  <c r="IC77"/>
  <c r="HP77"/>
  <c r="HC77"/>
  <c r="GP77"/>
  <c r="GC77"/>
  <c r="FP77"/>
  <c r="FC77"/>
  <c r="EP77"/>
  <c r="EC77"/>
  <c r="DP77"/>
  <c r="DC77"/>
  <c r="CP77"/>
  <c r="CC77"/>
  <c r="BP77"/>
  <c r="BC77"/>
  <c r="AP77"/>
  <c r="AC77"/>
  <c r="P77"/>
  <c r="IP76"/>
  <c r="IC76"/>
  <c r="HP76"/>
  <c r="HC76"/>
  <c r="GP76"/>
  <c r="GC76"/>
  <c r="FP76"/>
  <c r="FC76"/>
  <c r="EP76"/>
  <c r="EC76"/>
  <c r="DP76"/>
  <c r="DC76"/>
  <c r="CP76"/>
  <c r="CC76"/>
  <c r="BP76"/>
  <c r="BC76"/>
  <c r="AP76"/>
  <c r="AC76"/>
  <c r="P76"/>
  <c r="IP75"/>
  <c r="IC75"/>
  <c r="HP75"/>
  <c r="HC75"/>
  <c r="GP75"/>
  <c r="GC75"/>
  <c r="FP75"/>
  <c r="FC75"/>
  <c r="EP75"/>
  <c r="EC75"/>
  <c r="DP75"/>
  <c r="DC75"/>
  <c r="CP75"/>
  <c r="CC75"/>
  <c r="BP75"/>
  <c r="BC75"/>
  <c r="AP75"/>
  <c r="AC75"/>
  <c r="P75"/>
  <c r="IP74"/>
  <c r="IC74"/>
  <c r="HP74"/>
  <c r="HC74"/>
  <c r="GP74"/>
  <c r="GC74"/>
  <c r="FP74"/>
  <c r="FC74"/>
  <c r="EP74"/>
  <c r="EC74"/>
  <c r="DP74"/>
  <c r="DC74"/>
  <c r="CP74"/>
  <c r="CC74"/>
  <c r="BP74"/>
  <c r="BC74"/>
  <c r="AP74"/>
  <c r="AC74"/>
  <c r="P74"/>
  <c r="IP73"/>
  <c r="IC73"/>
  <c r="HP73"/>
  <c r="HC73"/>
  <c r="GP73"/>
  <c r="GC73"/>
  <c r="FP73"/>
  <c r="FC73"/>
  <c r="EP73"/>
  <c r="EC73"/>
  <c r="DP73"/>
  <c r="DC73"/>
  <c r="CP73"/>
  <c r="CC73"/>
  <c r="BP73"/>
  <c r="BC73"/>
  <c r="AP73"/>
  <c r="AC73"/>
  <c r="P73"/>
  <c r="IP72"/>
  <c r="IC72"/>
  <c r="HP72"/>
  <c r="HP86" s="1"/>
  <c r="HC72"/>
  <c r="GP72"/>
  <c r="GC72"/>
  <c r="FP72"/>
  <c r="FP86" s="1"/>
  <c r="FC72"/>
  <c r="EP72"/>
  <c r="EC72"/>
  <c r="DP72"/>
  <c r="DC72"/>
  <c r="CP72"/>
  <c r="CC72"/>
  <c r="BP72"/>
  <c r="BC72"/>
  <c r="AP72"/>
  <c r="AC72"/>
  <c r="P72"/>
  <c r="IP71"/>
  <c r="IC71"/>
  <c r="IC86" s="1"/>
  <c r="HP71"/>
  <c r="HC71"/>
  <c r="HC86" s="1"/>
  <c r="GP71"/>
  <c r="GP86" s="1"/>
  <c r="GC71"/>
  <c r="GC86" s="1"/>
  <c r="FP71"/>
  <c r="FC71"/>
  <c r="EP71"/>
  <c r="EC71"/>
  <c r="DP71"/>
  <c r="DC71"/>
  <c r="CP71"/>
  <c r="CC71"/>
  <c r="BP71"/>
  <c r="BC71"/>
  <c r="AP71"/>
  <c r="AC71"/>
  <c r="P71"/>
  <c r="FB70"/>
  <c r="FA70"/>
  <c r="EZ70"/>
  <c r="EY70"/>
  <c r="EX70"/>
  <c r="EW70"/>
  <c r="EV70"/>
  <c r="EU70"/>
  <c r="ET70"/>
  <c r="ES70"/>
  <c r="ER70"/>
  <c r="EQ70"/>
  <c r="EO70"/>
  <c r="EN70"/>
  <c r="EM70"/>
  <c r="EL70"/>
  <c r="EK70"/>
  <c r="EJ70"/>
  <c r="EI70"/>
  <c r="EH70"/>
  <c r="EG70"/>
  <c r="EF70"/>
  <c r="EE70"/>
  <c r="ED70"/>
  <c r="EB70"/>
  <c r="EA70"/>
  <c r="DZ70"/>
  <c r="DY70"/>
  <c r="DX70"/>
  <c r="DW70"/>
  <c r="DV70"/>
  <c r="DU70"/>
  <c r="DT70"/>
  <c r="DS70"/>
  <c r="DR70"/>
  <c r="DQ70"/>
  <c r="DO70"/>
  <c r="DN70"/>
  <c r="DM70"/>
  <c r="DL70"/>
  <c r="DK70"/>
  <c r="DJ70"/>
  <c r="DI70"/>
  <c r="DH70"/>
  <c r="DG70"/>
  <c r="DF70"/>
  <c r="DE70"/>
  <c r="DD70"/>
  <c r="DB70"/>
  <c r="DA70"/>
  <c r="CZ70"/>
  <c r="CY70"/>
  <c r="CX70"/>
  <c r="CW70"/>
  <c r="CV70"/>
  <c r="CU70"/>
  <c r="CT70"/>
  <c r="CS70"/>
  <c r="CR70"/>
  <c r="CQ70"/>
  <c r="CO70"/>
  <c r="CN70"/>
  <c r="CM70"/>
  <c r="CL70"/>
  <c r="CK70"/>
  <c r="CJ70"/>
  <c r="CI70"/>
  <c r="CH70"/>
  <c r="CG70"/>
  <c r="CF70"/>
  <c r="CE70"/>
  <c r="CD70"/>
  <c r="CB70"/>
  <c r="CA70"/>
  <c r="BZ70"/>
  <c r="BY70"/>
  <c r="BX70"/>
  <c r="BW70"/>
  <c r="BV70"/>
  <c r="BU70"/>
  <c r="BT70"/>
  <c r="BS70"/>
  <c r="BR70"/>
  <c r="BQ70"/>
  <c r="BO70"/>
  <c r="BN70"/>
  <c r="BM70"/>
  <c r="BL70"/>
  <c r="BK70"/>
  <c r="BJ70"/>
  <c r="BI70"/>
  <c r="BH70"/>
  <c r="BG70"/>
  <c r="BF70"/>
  <c r="BE70"/>
  <c r="BD70"/>
  <c r="BP70" s="1"/>
  <c r="BB70"/>
  <c r="BA70"/>
  <c r="AZ70"/>
  <c r="AY70"/>
  <c r="AX70"/>
  <c r="AW70"/>
  <c r="AV70"/>
  <c r="AU70"/>
  <c r="AT70"/>
  <c r="AS70"/>
  <c r="AR70"/>
  <c r="AQ70"/>
  <c r="BC70" s="1"/>
  <c r="AO70"/>
  <c r="AN70"/>
  <c r="AM70"/>
  <c r="AL70"/>
  <c r="AK70"/>
  <c r="AJ70"/>
  <c r="AI70"/>
  <c r="AH70"/>
  <c r="AG70"/>
  <c r="AF70"/>
  <c r="AE70"/>
  <c r="AD70"/>
  <c r="AB70"/>
  <c r="AA70"/>
  <c r="Z70"/>
  <c r="Y70"/>
  <c r="X70"/>
  <c r="W70"/>
  <c r="V70"/>
  <c r="U70"/>
  <c r="T70"/>
  <c r="S70"/>
  <c r="R70"/>
  <c r="Q70"/>
  <c r="O70"/>
  <c r="N70"/>
  <c r="M70"/>
  <c r="L70"/>
  <c r="K70"/>
  <c r="J70"/>
  <c r="I70"/>
  <c r="H70"/>
  <c r="G70"/>
  <c r="F70"/>
  <c r="E70"/>
  <c r="D70"/>
  <c r="IO69"/>
  <c r="IN69"/>
  <c r="IM69"/>
  <c r="IL69"/>
  <c r="IK69"/>
  <c r="IJ69"/>
  <c r="II69"/>
  <c r="IH69"/>
  <c r="IG69"/>
  <c r="IF69"/>
  <c r="IE69"/>
  <c r="ID69"/>
  <c r="IB69"/>
  <c r="IA69"/>
  <c r="HZ69"/>
  <c r="HY69"/>
  <c r="HX69"/>
  <c r="HW69"/>
  <c r="HV69"/>
  <c r="HU69"/>
  <c r="HT69"/>
  <c r="HS69"/>
  <c r="HR69"/>
  <c r="HQ69"/>
  <c r="HO69"/>
  <c r="HN69"/>
  <c r="HM69"/>
  <c r="HL69"/>
  <c r="HK69"/>
  <c r="HJ69"/>
  <c r="HI69"/>
  <c r="HH69"/>
  <c r="HG69"/>
  <c r="HF69"/>
  <c r="HE69"/>
  <c r="HD69"/>
  <c r="HB69"/>
  <c r="HA69"/>
  <c r="GZ69"/>
  <c r="GY69"/>
  <c r="GX69"/>
  <c r="GW69"/>
  <c r="GV69"/>
  <c r="GU69"/>
  <c r="GT69"/>
  <c r="GS69"/>
  <c r="GR69"/>
  <c r="GQ69"/>
  <c r="GO69"/>
  <c r="GN69"/>
  <c r="GM69"/>
  <c r="GL69"/>
  <c r="GK69"/>
  <c r="GJ69"/>
  <c r="GI69"/>
  <c r="GH69"/>
  <c r="GG69"/>
  <c r="GF69"/>
  <c r="GE69"/>
  <c r="GD69"/>
  <c r="GB69"/>
  <c r="GA69"/>
  <c r="FZ69"/>
  <c r="FY69"/>
  <c r="FX69"/>
  <c r="FW69"/>
  <c r="FV69"/>
  <c r="FU69"/>
  <c r="FT69"/>
  <c r="FS69"/>
  <c r="FR69"/>
  <c r="FQ69"/>
  <c r="FO69"/>
  <c r="FN69"/>
  <c r="FM69"/>
  <c r="FL69"/>
  <c r="FK69"/>
  <c r="FJ69"/>
  <c r="FI69"/>
  <c r="FH69"/>
  <c r="FG69"/>
  <c r="FF69"/>
  <c r="FE69"/>
  <c r="FD69"/>
  <c r="FC69"/>
  <c r="EP69"/>
  <c r="EC69"/>
  <c r="DP69"/>
  <c r="DC69"/>
  <c r="CP69"/>
  <c r="CC69"/>
  <c r="BP69"/>
  <c r="BC69"/>
  <c r="AP69"/>
  <c r="AP86" s="1"/>
  <c r="AC69"/>
  <c r="AC86" s="1"/>
  <c r="P69"/>
  <c r="P86" s="1"/>
  <c r="IP68"/>
  <c r="IC68"/>
  <c r="HP68"/>
  <c r="HC68"/>
  <c r="GP68"/>
  <c r="GC68"/>
  <c r="FP68"/>
  <c r="FC68"/>
  <c r="EP68"/>
  <c r="EC68"/>
  <c r="DP68"/>
  <c r="DC68"/>
  <c r="CP68"/>
  <c r="CC68"/>
  <c r="BP68"/>
  <c r="BC68"/>
  <c r="AP68"/>
  <c r="AC68"/>
  <c r="P68"/>
  <c r="IP67"/>
  <c r="IC67"/>
  <c r="HP67"/>
  <c r="HC67"/>
  <c r="GP67"/>
  <c r="GC67"/>
  <c r="FP67"/>
  <c r="FC67"/>
  <c r="EP67"/>
  <c r="EC67"/>
  <c r="DP67"/>
  <c r="DC67"/>
  <c r="CP67"/>
  <c r="CC67"/>
  <c r="BP67"/>
  <c r="BC67"/>
  <c r="AP67"/>
  <c r="AC67"/>
  <c r="P67"/>
  <c r="IP66"/>
  <c r="IC66"/>
  <c r="HP66"/>
  <c r="HC66"/>
  <c r="GP66"/>
  <c r="GC66"/>
  <c r="FP66"/>
  <c r="FC66"/>
  <c r="EP66"/>
  <c r="EC66"/>
  <c r="DP66"/>
  <c r="DC66"/>
  <c r="CP66"/>
  <c r="CC66"/>
  <c r="BP66"/>
  <c r="BC66"/>
  <c r="AP66"/>
  <c r="AC66"/>
  <c r="P66"/>
  <c r="IP65"/>
  <c r="IC65"/>
  <c r="HP65"/>
  <c r="HC65"/>
  <c r="GP65"/>
  <c r="GC65"/>
  <c r="FP65"/>
  <c r="FC65"/>
  <c r="EP65"/>
  <c r="EC65"/>
  <c r="DP65"/>
  <c r="DC65"/>
  <c r="CP65"/>
  <c r="CC65"/>
  <c r="BP65"/>
  <c r="BC65"/>
  <c r="AP65"/>
  <c r="AC65"/>
  <c r="P65"/>
  <c r="IP64"/>
  <c r="IC64"/>
  <c r="HP64"/>
  <c r="HC64"/>
  <c r="GP64"/>
  <c r="GC64"/>
  <c r="FP64"/>
  <c r="FC64"/>
  <c r="EP64"/>
  <c r="EC64"/>
  <c r="DP64"/>
  <c r="DC64"/>
  <c r="CP64"/>
  <c r="CC64"/>
  <c r="BP64"/>
  <c r="BC64"/>
  <c r="AP64"/>
  <c r="AC64"/>
  <c r="P64"/>
  <c r="IP63"/>
  <c r="IC63"/>
  <c r="HP63"/>
  <c r="HC63"/>
  <c r="GP63"/>
  <c r="GC63"/>
  <c r="FP63"/>
  <c r="FC63"/>
  <c r="EP63"/>
  <c r="EC63"/>
  <c r="DP63"/>
  <c r="DC63"/>
  <c r="CP63"/>
  <c r="CC63"/>
  <c r="BP63"/>
  <c r="BC63"/>
  <c r="AP63"/>
  <c r="AC63"/>
  <c r="P63"/>
  <c r="IP62"/>
  <c r="IC62"/>
  <c r="HP62"/>
  <c r="HC62"/>
  <c r="GP62"/>
  <c r="GC62"/>
  <c r="FP62"/>
  <c r="FC62"/>
  <c r="EP62"/>
  <c r="EC62"/>
  <c r="DP62"/>
  <c r="DC62"/>
  <c r="CP62"/>
  <c r="CC62"/>
  <c r="BP62"/>
  <c r="BC62"/>
  <c r="AP62"/>
  <c r="AC62"/>
  <c r="P62"/>
  <c r="IP61"/>
  <c r="IC61"/>
  <c r="HP61"/>
  <c r="HC61"/>
  <c r="GP61"/>
  <c r="GC61"/>
  <c r="FP61"/>
  <c r="FC61"/>
  <c r="EP61"/>
  <c r="EC61"/>
  <c r="DP61"/>
  <c r="DC61"/>
  <c r="CP61"/>
  <c r="CC61"/>
  <c r="BP61"/>
  <c r="BC61"/>
  <c r="AP61"/>
  <c r="AC61"/>
  <c r="P61"/>
  <c r="IP60"/>
  <c r="IC60"/>
  <c r="HP60"/>
  <c r="HC60"/>
  <c r="GP60"/>
  <c r="GC60"/>
  <c r="FP60"/>
  <c r="FC60"/>
  <c r="EP60"/>
  <c r="EC60"/>
  <c r="DP60"/>
  <c r="DC60"/>
  <c r="CP60"/>
  <c r="CC60"/>
  <c r="BP60"/>
  <c r="BC60"/>
  <c r="AP60"/>
  <c r="AC60"/>
  <c r="P60"/>
  <c r="IP59"/>
  <c r="IC59"/>
  <c r="HP59"/>
  <c r="HC59"/>
  <c r="GP59"/>
  <c r="GC59"/>
  <c r="FP59"/>
  <c r="FC59"/>
  <c r="EP59"/>
  <c r="EC59"/>
  <c r="DP59"/>
  <c r="DC59"/>
  <c r="CP59"/>
  <c r="CC59"/>
  <c r="BP59"/>
  <c r="BC59"/>
  <c r="AP59"/>
  <c r="AC59"/>
  <c r="P59"/>
  <c r="IP58"/>
  <c r="IC58"/>
  <c r="HP58"/>
  <c r="HC58"/>
  <c r="GP58"/>
  <c r="GC58"/>
  <c r="FP58"/>
  <c r="FC58"/>
  <c r="EP58"/>
  <c r="EC58"/>
  <c r="DP58"/>
  <c r="DC58"/>
  <c r="CP58"/>
  <c r="CC58"/>
  <c r="BP58"/>
  <c r="BC58"/>
  <c r="AP58"/>
  <c r="AC58"/>
  <c r="P58"/>
  <c r="IP57"/>
  <c r="IC57"/>
  <c r="HP57"/>
  <c r="HC57"/>
  <c r="GP57"/>
  <c r="GC57"/>
  <c r="FP57"/>
  <c r="FC57"/>
  <c r="EP57"/>
  <c r="EC57"/>
  <c r="DP57"/>
  <c r="DC57"/>
  <c r="CP57"/>
  <c r="CC57"/>
  <c r="BP57"/>
  <c r="BC57"/>
  <c r="AP57"/>
  <c r="AC57"/>
  <c r="P57"/>
  <c r="IP56"/>
  <c r="IC56"/>
  <c r="HP56"/>
  <c r="HC56"/>
  <c r="GP56"/>
  <c r="GC56"/>
  <c r="FP56"/>
  <c r="FC56"/>
  <c r="EP56"/>
  <c r="EC56"/>
  <c r="DP56"/>
  <c r="DC56"/>
  <c r="CP56"/>
  <c r="CC56"/>
  <c r="BP56"/>
  <c r="BC56"/>
  <c r="AP56"/>
  <c r="AC56"/>
  <c r="P56"/>
  <c r="IP55"/>
  <c r="IC55"/>
  <c r="HP55"/>
  <c r="HC55"/>
  <c r="HC69" s="1"/>
  <c r="GP55"/>
  <c r="GC55"/>
  <c r="FP55"/>
  <c r="FC55"/>
  <c r="EP55"/>
  <c r="EC55"/>
  <c r="DP55"/>
  <c r="DC55"/>
  <c r="CP55"/>
  <c r="CC55"/>
  <c r="BP55"/>
  <c r="BC55"/>
  <c r="AP55"/>
  <c r="AC55"/>
  <c r="P55"/>
  <c r="IP54"/>
  <c r="IC54"/>
  <c r="IC69" s="1"/>
  <c r="HP54"/>
  <c r="HP69" s="1"/>
  <c r="HC54"/>
  <c r="GP54"/>
  <c r="GP69" s="1"/>
  <c r="GC54"/>
  <c r="GC69" s="1"/>
  <c r="FP54"/>
  <c r="FP69" s="1"/>
  <c r="FC54"/>
  <c r="EP54"/>
  <c r="EC54"/>
  <c r="DP54"/>
  <c r="DC54"/>
  <c r="CP54"/>
  <c r="CC54"/>
  <c r="BP54"/>
  <c r="BC54"/>
  <c r="AP54"/>
  <c r="AC54"/>
  <c r="P54"/>
  <c r="IO53"/>
  <c r="IO70" s="1"/>
  <c r="IN53"/>
  <c r="IN70" s="1"/>
  <c r="IM53"/>
  <c r="IM70" s="1"/>
  <c r="IL53"/>
  <c r="IL70" s="1"/>
  <c r="IK53"/>
  <c r="IK70" s="1"/>
  <c r="IJ53"/>
  <c r="IJ70" s="1"/>
  <c r="II53"/>
  <c r="II70" s="1"/>
  <c r="IH53"/>
  <c r="IH70" s="1"/>
  <c r="IG53"/>
  <c r="IG70" s="1"/>
  <c r="IF53"/>
  <c r="IF70" s="1"/>
  <c r="IE53"/>
  <c r="IE70" s="1"/>
  <c r="ID53"/>
  <c r="ID70" s="1"/>
  <c r="IB53"/>
  <c r="IB70" s="1"/>
  <c r="IA53"/>
  <c r="IA70" s="1"/>
  <c r="HZ53"/>
  <c r="HZ70" s="1"/>
  <c r="HY53"/>
  <c r="HY70" s="1"/>
  <c r="HX53"/>
  <c r="HX70" s="1"/>
  <c r="HW53"/>
  <c r="HW70" s="1"/>
  <c r="HV53"/>
  <c r="HV70" s="1"/>
  <c r="HU53"/>
  <c r="HU70" s="1"/>
  <c r="HT53"/>
  <c r="HT70" s="1"/>
  <c r="HS53"/>
  <c r="HS70" s="1"/>
  <c r="HR53"/>
  <c r="HR70" s="1"/>
  <c r="HQ53"/>
  <c r="HQ70" s="1"/>
  <c r="HO53"/>
  <c r="HO70" s="1"/>
  <c r="HN53"/>
  <c r="HN70" s="1"/>
  <c r="HM53"/>
  <c r="HM70" s="1"/>
  <c r="HL53"/>
  <c r="HL70" s="1"/>
  <c r="HK53"/>
  <c r="HK70" s="1"/>
  <c r="HJ53"/>
  <c r="HJ70" s="1"/>
  <c r="HI53"/>
  <c r="HI70" s="1"/>
  <c r="HH53"/>
  <c r="HH70" s="1"/>
  <c r="HG53"/>
  <c r="HG70" s="1"/>
  <c r="HF53"/>
  <c r="HF70" s="1"/>
  <c r="HE53"/>
  <c r="HE70" s="1"/>
  <c r="HD53"/>
  <c r="HD70" s="1"/>
  <c r="HB53"/>
  <c r="HB70" s="1"/>
  <c r="HA53"/>
  <c r="HA70" s="1"/>
  <c r="GZ53"/>
  <c r="GZ70" s="1"/>
  <c r="GY53"/>
  <c r="GY70" s="1"/>
  <c r="GX53"/>
  <c r="GX70" s="1"/>
  <c r="GW53"/>
  <c r="GW70" s="1"/>
  <c r="GV53"/>
  <c r="GV70" s="1"/>
  <c r="GU53"/>
  <c r="GU70" s="1"/>
  <c r="GT53"/>
  <c r="GT70" s="1"/>
  <c r="GS53"/>
  <c r="GS70" s="1"/>
  <c r="GR53"/>
  <c r="GR70" s="1"/>
  <c r="GQ53"/>
  <c r="GQ70" s="1"/>
  <c r="GO53"/>
  <c r="GO70" s="1"/>
  <c r="GN53"/>
  <c r="GN70" s="1"/>
  <c r="GM53"/>
  <c r="GM70" s="1"/>
  <c r="GL53"/>
  <c r="GL70" s="1"/>
  <c r="GK53"/>
  <c r="GK70" s="1"/>
  <c r="GJ53"/>
  <c r="GJ70" s="1"/>
  <c r="GI53"/>
  <c r="GI70" s="1"/>
  <c r="GH53"/>
  <c r="GH70" s="1"/>
  <c r="GG53"/>
  <c r="GG70" s="1"/>
  <c r="GF53"/>
  <c r="GF70" s="1"/>
  <c r="GE53"/>
  <c r="GE70" s="1"/>
  <c r="GD53"/>
  <c r="GD70" s="1"/>
  <c r="GB53"/>
  <c r="GB70" s="1"/>
  <c r="GA53"/>
  <c r="GA70" s="1"/>
  <c r="FZ53"/>
  <c r="FZ70" s="1"/>
  <c r="FY53"/>
  <c r="FY70" s="1"/>
  <c r="FX53"/>
  <c r="FX70" s="1"/>
  <c r="FW53"/>
  <c r="FW70" s="1"/>
  <c r="FV53"/>
  <c r="FV70" s="1"/>
  <c r="FU53"/>
  <c r="FU70" s="1"/>
  <c r="FT53"/>
  <c r="FT70" s="1"/>
  <c r="FS53"/>
  <c r="FS70" s="1"/>
  <c r="FR53"/>
  <c r="FR70" s="1"/>
  <c r="FQ53"/>
  <c r="FQ70" s="1"/>
  <c r="FO53"/>
  <c r="FO70" s="1"/>
  <c r="FN53"/>
  <c r="FN70" s="1"/>
  <c r="FM53"/>
  <c r="FM70" s="1"/>
  <c r="FL53"/>
  <c r="FL70" s="1"/>
  <c r="FK53"/>
  <c r="FK70" s="1"/>
  <c r="FJ53"/>
  <c r="FJ70" s="1"/>
  <c r="FI53"/>
  <c r="FI70" s="1"/>
  <c r="FH53"/>
  <c r="FH70" s="1"/>
  <c r="FG53"/>
  <c r="FG70" s="1"/>
  <c r="FF53"/>
  <c r="FF70" s="1"/>
  <c r="FE53"/>
  <c r="FE70" s="1"/>
  <c r="FD53"/>
  <c r="FD70" s="1"/>
  <c r="FC53"/>
  <c r="FC70" s="1"/>
  <c r="EP53"/>
  <c r="EP70" s="1"/>
  <c r="EC53"/>
  <c r="EC70" s="1"/>
  <c r="DP53"/>
  <c r="DP70" s="1"/>
  <c r="DC53"/>
  <c r="DC70" s="1"/>
  <c r="CP53"/>
  <c r="CP70" s="1"/>
  <c r="CC53"/>
  <c r="CC70" s="1"/>
  <c r="BP53"/>
  <c r="BC53"/>
  <c r="AP53"/>
  <c r="AP70" s="1"/>
  <c r="AC53"/>
  <c r="AC70" s="1"/>
  <c r="P53"/>
  <c r="P70" s="1"/>
  <c r="IP52"/>
  <c r="IC52"/>
  <c r="HP52"/>
  <c r="HC52"/>
  <c r="GP52"/>
  <c r="GC52"/>
  <c r="FP52"/>
  <c r="FC52"/>
  <c r="EP52"/>
  <c r="EC52"/>
  <c r="DP52"/>
  <c r="DC52"/>
  <c r="CP52"/>
  <c r="CC52"/>
  <c r="BP52"/>
  <c r="BC52"/>
  <c r="AP52"/>
  <c r="AC52"/>
  <c r="P52"/>
  <c r="IP51"/>
  <c r="IC51"/>
  <c r="HP51"/>
  <c r="HC51"/>
  <c r="GP51"/>
  <c r="GC51"/>
  <c r="FP51"/>
  <c r="FC51"/>
  <c r="EP51"/>
  <c r="EC51"/>
  <c r="DP51"/>
  <c r="DC51"/>
  <c r="CP51"/>
  <c r="CC51"/>
  <c r="BP51"/>
  <c r="BC51"/>
  <c r="AP51"/>
  <c r="AC51"/>
  <c r="P51"/>
  <c r="IP50"/>
  <c r="IC50"/>
  <c r="HP50"/>
  <c r="HC50"/>
  <c r="GP50"/>
  <c r="GC50"/>
  <c r="FP50"/>
  <c r="FC50"/>
  <c r="EP50"/>
  <c r="EC50"/>
  <c r="DP50"/>
  <c r="DC50"/>
  <c r="CP50"/>
  <c r="CC50"/>
  <c r="BP50"/>
  <c r="BC50"/>
  <c r="AP50"/>
  <c r="AC50"/>
  <c r="P50"/>
  <c r="IP49"/>
  <c r="IC49"/>
  <c r="HP49"/>
  <c r="HC49"/>
  <c r="GP49"/>
  <c r="GC49"/>
  <c r="FP49"/>
  <c r="FC49"/>
  <c r="EP49"/>
  <c r="EC49"/>
  <c r="DP49"/>
  <c r="DC49"/>
  <c r="CP49"/>
  <c r="CC49"/>
  <c r="BP49"/>
  <c r="BC49"/>
  <c r="AP49"/>
  <c r="AC49"/>
  <c r="P49"/>
  <c r="IP48"/>
  <c r="IC48"/>
  <c r="HP48"/>
  <c r="HC48"/>
  <c r="GP48"/>
  <c r="GC48"/>
  <c r="FP48"/>
  <c r="FC48"/>
  <c r="EP48"/>
  <c r="EC48"/>
  <c r="DP48"/>
  <c r="DC48"/>
  <c r="CP48"/>
  <c r="CC48"/>
  <c r="BP48"/>
  <c r="BC48"/>
  <c r="AP48"/>
  <c r="AC48"/>
  <c r="P48"/>
  <c r="IP47"/>
  <c r="IC47"/>
  <c r="HP47"/>
  <c r="HC47"/>
  <c r="GP47"/>
  <c r="GC47"/>
  <c r="FP47"/>
  <c r="FC47"/>
  <c r="EP47"/>
  <c r="EC47"/>
  <c r="DP47"/>
  <c r="DC47"/>
  <c r="CP47"/>
  <c r="CC47"/>
  <c r="BP47"/>
  <c r="BC47"/>
  <c r="AP47"/>
  <c r="AC47"/>
  <c r="P47"/>
  <c r="IP46"/>
  <c r="IC46"/>
  <c r="HP46"/>
  <c r="HC46"/>
  <c r="GP46"/>
  <c r="GC46"/>
  <c r="FP46"/>
  <c r="FC46"/>
  <c r="EP46"/>
  <c r="EC46"/>
  <c r="DP46"/>
  <c r="DC46"/>
  <c r="CP46"/>
  <c r="CC46"/>
  <c r="BP46"/>
  <c r="BC46"/>
  <c r="AP46"/>
  <c r="AC46"/>
  <c r="P46"/>
  <c r="IP45"/>
  <c r="IC45"/>
  <c r="HP45"/>
  <c r="HC45"/>
  <c r="GP45"/>
  <c r="GC45"/>
  <c r="FP45"/>
  <c r="FC45"/>
  <c r="EP45"/>
  <c r="EC45"/>
  <c r="DP45"/>
  <c r="DC45"/>
  <c r="CP45"/>
  <c r="CC45"/>
  <c r="BP45"/>
  <c r="BC45"/>
  <c r="AP45"/>
  <c r="AC45"/>
  <c r="P45"/>
  <c r="IP44"/>
  <c r="IC44"/>
  <c r="HP44"/>
  <c r="HC44"/>
  <c r="GP44"/>
  <c r="GC44"/>
  <c r="FP44"/>
  <c r="FC44"/>
  <c r="EP44"/>
  <c r="EC44"/>
  <c r="DP44"/>
  <c r="DC44"/>
  <c r="CP44"/>
  <c r="CC44"/>
  <c r="BP44"/>
  <c r="BC44"/>
  <c r="AP44"/>
  <c r="AC44"/>
  <c r="P44"/>
  <c r="IP43"/>
  <c r="IC43"/>
  <c r="HP43"/>
  <c r="HC43"/>
  <c r="GP43"/>
  <c r="GC43"/>
  <c r="FP43"/>
  <c r="FC43"/>
  <c r="EP43"/>
  <c r="EC43"/>
  <c r="DP43"/>
  <c r="DC43"/>
  <c r="CP43"/>
  <c r="CC43"/>
  <c r="BP43"/>
  <c r="BC43"/>
  <c r="AP43"/>
  <c r="AC43"/>
  <c r="P43"/>
  <c r="IP42"/>
  <c r="IC42"/>
  <c r="HP42"/>
  <c r="HC42"/>
  <c r="GP42"/>
  <c r="GC42"/>
  <c r="FP42"/>
  <c r="FC42"/>
  <c r="EP42"/>
  <c r="EC42"/>
  <c r="DP42"/>
  <c r="DC42"/>
  <c r="CP42"/>
  <c r="CC42"/>
  <c r="BP42"/>
  <c r="BC42"/>
  <c r="AP42"/>
  <c r="AC42"/>
  <c r="P42"/>
  <c r="IP41"/>
  <c r="IC41"/>
  <c r="HP41"/>
  <c r="HC41"/>
  <c r="GP41"/>
  <c r="GC41"/>
  <c r="FP41"/>
  <c r="FC41"/>
  <c r="EP41"/>
  <c r="EC41"/>
  <c r="DP41"/>
  <c r="DC41"/>
  <c r="CP41"/>
  <c r="CC41"/>
  <c r="BP41"/>
  <c r="BC41"/>
  <c r="AP41"/>
  <c r="AC41"/>
  <c r="P41"/>
  <c r="IP40"/>
  <c r="IC40"/>
  <c r="HP40"/>
  <c r="HC40"/>
  <c r="GP40"/>
  <c r="GC40"/>
  <c r="FP40"/>
  <c r="FC40"/>
  <c r="EP40"/>
  <c r="EC40"/>
  <c r="DP40"/>
  <c r="DC40"/>
  <c r="CP40"/>
  <c r="CC40"/>
  <c r="BP40"/>
  <c r="BC40"/>
  <c r="AP40"/>
  <c r="AC40"/>
  <c r="P40"/>
  <c r="IP39"/>
  <c r="IC39"/>
  <c r="HP39"/>
  <c r="HC39"/>
  <c r="HC53" s="1"/>
  <c r="HC70" s="1"/>
  <c r="GP39"/>
  <c r="GC39"/>
  <c r="FP39"/>
  <c r="FC39"/>
  <c r="EP39"/>
  <c r="EC39"/>
  <c r="DP39"/>
  <c r="DC39"/>
  <c r="CP39"/>
  <c r="CC39"/>
  <c r="BP39"/>
  <c r="BC39"/>
  <c r="AP39"/>
  <c r="AC39"/>
  <c r="P39"/>
  <c r="IP38"/>
  <c r="IC38"/>
  <c r="IC53" s="1"/>
  <c r="HP38"/>
  <c r="HP53" s="1"/>
  <c r="HC38"/>
  <c r="GP38"/>
  <c r="GP53" s="1"/>
  <c r="GP70" s="1"/>
  <c r="GC38"/>
  <c r="GC53" s="1"/>
  <c r="FP38"/>
  <c r="FP53" s="1"/>
  <c r="FC38"/>
  <c r="EP38"/>
  <c r="EC38"/>
  <c r="DP38"/>
  <c r="DC38"/>
  <c r="CP38"/>
  <c r="CC38"/>
  <c r="BP38"/>
  <c r="BC38"/>
  <c r="AP38"/>
  <c r="AC38"/>
  <c r="P38"/>
  <c r="FB37"/>
  <c r="FA37"/>
  <c r="EZ37"/>
  <c r="EY37"/>
  <c r="EX37"/>
  <c r="EW37"/>
  <c r="EV37"/>
  <c r="EU37"/>
  <c r="ET37"/>
  <c r="ES37"/>
  <c r="ER37"/>
  <c r="EQ37"/>
  <c r="EO37"/>
  <c r="EN37"/>
  <c r="EM37"/>
  <c r="EL37"/>
  <c r="EK37"/>
  <c r="EJ37"/>
  <c r="EI37"/>
  <c r="EH37"/>
  <c r="EG37"/>
  <c r="EF37"/>
  <c r="EE37"/>
  <c r="ED37"/>
  <c r="EB37"/>
  <c r="EA37"/>
  <c r="DZ37"/>
  <c r="DY37"/>
  <c r="DX37"/>
  <c r="DW37"/>
  <c r="DV37"/>
  <c r="DU37"/>
  <c r="DT37"/>
  <c r="DS37"/>
  <c r="DR37"/>
  <c r="DQ37"/>
  <c r="DO37"/>
  <c r="DN37"/>
  <c r="DM37"/>
  <c r="DL37"/>
  <c r="DK37"/>
  <c r="DJ37"/>
  <c r="DI37"/>
  <c r="DH37"/>
  <c r="DG37"/>
  <c r="DF37"/>
  <c r="DE37"/>
  <c r="DD37"/>
  <c r="DB37"/>
  <c r="DA37"/>
  <c r="CZ37"/>
  <c r="CY37"/>
  <c r="CX37"/>
  <c r="CW37"/>
  <c r="CV37"/>
  <c r="CU37"/>
  <c r="CT37"/>
  <c r="CS37"/>
  <c r="CR37"/>
  <c r="CQ37"/>
  <c r="CO37"/>
  <c r="CN37"/>
  <c r="CM37"/>
  <c r="CL37"/>
  <c r="CK37"/>
  <c r="CJ37"/>
  <c r="CI37"/>
  <c r="CH37"/>
  <c r="CG37"/>
  <c r="CF37"/>
  <c r="CE37"/>
  <c r="CD37"/>
  <c r="CB37"/>
  <c r="CA37"/>
  <c r="BZ37"/>
  <c r="BY37"/>
  <c r="BX37"/>
  <c r="BW37"/>
  <c r="BV37"/>
  <c r="BU37"/>
  <c r="BT37"/>
  <c r="BS37"/>
  <c r="BR37"/>
  <c r="BQ37"/>
  <c r="BO37"/>
  <c r="BN37"/>
  <c r="BM37"/>
  <c r="BL37"/>
  <c r="BK37"/>
  <c r="BJ37"/>
  <c r="BI37"/>
  <c r="BH37"/>
  <c r="BG37"/>
  <c r="BF37"/>
  <c r="BE37"/>
  <c r="BD37"/>
  <c r="BB37"/>
  <c r="BA37"/>
  <c r="AZ37"/>
  <c r="AY37"/>
  <c r="AX37"/>
  <c r="AW37"/>
  <c r="AV37"/>
  <c r="AU37"/>
  <c r="AT37"/>
  <c r="AS37"/>
  <c r="AR37"/>
  <c r="AQ37"/>
  <c r="AO37"/>
  <c r="AN37"/>
  <c r="AM37"/>
  <c r="AL37"/>
  <c r="AK37"/>
  <c r="AJ37"/>
  <c r="AI37"/>
  <c r="AH37"/>
  <c r="AG37"/>
  <c r="AF37"/>
  <c r="AE37"/>
  <c r="AD37"/>
  <c r="AB37"/>
  <c r="AA37"/>
  <c r="Z37"/>
  <c r="Y37"/>
  <c r="X37"/>
  <c r="W37"/>
  <c r="V37"/>
  <c r="U37"/>
  <c r="T37"/>
  <c r="S37"/>
  <c r="R37"/>
  <c r="Q37"/>
  <c r="O37"/>
  <c r="N37"/>
  <c r="M37"/>
  <c r="L37"/>
  <c r="K37"/>
  <c r="J37"/>
  <c r="I37"/>
  <c r="H37"/>
  <c r="G37"/>
  <c r="F37"/>
  <c r="E37"/>
  <c r="D37"/>
  <c r="IO36"/>
  <c r="IN36"/>
  <c r="IM36"/>
  <c r="IL36"/>
  <c r="IK36"/>
  <c r="IJ36"/>
  <c r="II36"/>
  <c r="IH36"/>
  <c r="IG36"/>
  <c r="IF36"/>
  <c r="IE36"/>
  <c r="ID36"/>
  <c r="IB36"/>
  <c r="IA36"/>
  <c r="HZ36"/>
  <c r="HY36"/>
  <c r="HX36"/>
  <c r="HW36"/>
  <c r="HV36"/>
  <c r="HU36"/>
  <c r="HT36"/>
  <c r="HS36"/>
  <c r="HR36"/>
  <c r="HQ36"/>
  <c r="HO36"/>
  <c r="HN36"/>
  <c r="HM36"/>
  <c r="HL36"/>
  <c r="HK36"/>
  <c r="HJ36"/>
  <c r="HI36"/>
  <c r="HH36"/>
  <c r="HG36"/>
  <c r="HF36"/>
  <c r="HE36"/>
  <c r="HD36"/>
  <c r="HB36"/>
  <c r="HA36"/>
  <c r="GZ36"/>
  <c r="GY36"/>
  <c r="GX36"/>
  <c r="GW36"/>
  <c r="GV36"/>
  <c r="GU36"/>
  <c r="GT36"/>
  <c r="GS36"/>
  <c r="GR36"/>
  <c r="GQ36"/>
  <c r="GO36"/>
  <c r="GN36"/>
  <c r="GM36"/>
  <c r="GL36"/>
  <c r="GK36"/>
  <c r="GJ36"/>
  <c r="GI36"/>
  <c r="GH36"/>
  <c r="GG36"/>
  <c r="GF36"/>
  <c r="GE36"/>
  <c r="GD36"/>
  <c r="GB36"/>
  <c r="GA36"/>
  <c r="FZ36"/>
  <c r="FY36"/>
  <c r="FX36"/>
  <c r="FW36"/>
  <c r="FV36"/>
  <c r="FU36"/>
  <c r="FT36"/>
  <c r="FS36"/>
  <c r="FR36"/>
  <c r="FQ36"/>
  <c r="FO36"/>
  <c r="FN36"/>
  <c r="FM36"/>
  <c r="FL36"/>
  <c r="FK36"/>
  <c r="FJ36"/>
  <c r="FI36"/>
  <c r="FH36"/>
  <c r="FG36"/>
  <c r="FF36"/>
  <c r="FE36"/>
  <c r="FD36"/>
  <c r="FC36"/>
  <c r="EP36"/>
  <c r="EC36"/>
  <c r="DP36"/>
  <c r="DC36"/>
  <c r="CP36"/>
  <c r="CC36"/>
  <c r="BP36"/>
  <c r="BC36"/>
  <c r="AP36"/>
  <c r="AC36"/>
  <c r="P36"/>
  <c r="IP35"/>
  <c r="IC35"/>
  <c r="HP35"/>
  <c r="HC35"/>
  <c r="GP35"/>
  <c r="GC35"/>
  <c r="FP35"/>
  <c r="FC35"/>
  <c r="EP35"/>
  <c r="EC35"/>
  <c r="DP35"/>
  <c r="DC35"/>
  <c r="CP35"/>
  <c r="CC35"/>
  <c r="BP35"/>
  <c r="BC35"/>
  <c r="AP35"/>
  <c r="AC35"/>
  <c r="P35"/>
  <c r="IP34"/>
  <c r="IC34"/>
  <c r="HP34"/>
  <c r="HC34"/>
  <c r="GP34"/>
  <c r="GC34"/>
  <c r="FP34"/>
  <c r="FC34"/>
  <c r="EP34"/>
  <c r="EC34"/>
  <c r="DP34"/>
  <c r="DC34"/>
  <c r="CP34"/>
  <c r="CC34"/>
  <c r="BP34"/>
  <c r="BC34"/>
  <c r="AP34"/>
  <c r="AC34"/>
  <c r="P34"/>
  <c r="IP33"/>
  <c r="IC33"/>
  <c r="HP33"/>
  <c r="HC33"/>
  <c r="GP33"/>
  <c r="GC33"/>
  <c r="FP33"/>
  <c r="FC33"/>
  <c r="EP33"/>
  <c r="EC33"/>
  <c r="DP33"/>
  <c r="DC33"/>
  <c r="CP33"/>
  <c r="CC33"/>
  <c r="BP33"/>
  <c r="BC33"/>
  <c r="AP33"/>
  <c r="AC33"/>
  <c r="P33"/>
  <c r="IP32"/>
  <c r="IC32"/>
  <c r="HP32"/>
  <c r="HC32"/>
  <c r="GP32"/>
  <c r="GC32"/>
  <c r="FP32"/>
  <c r="FC32"/>
  <c r="EP32"/>
  <c r="EC32"/>
  <c r="DP32"/>
  <c r="DC32"/>
  <c r="CP32"/>
  <c r="CC32"/>
  <c r="BP32"/>
  <c r="BC32"/>
  <c r="AP32"/>
  <c r="AC32"/>
  <c r="P32"/>
  <c r="IP31"/>
  <c r="IC31"/>
  <c r="HP31"/>
  <c r="HC31"/>
  <c r="GP31"/>
  <c r="GC31"/>
  <c r="FP31"/>
  <c r="FC31"/>
  <c r="EP31"/>
  <c r="EC31"/>
  <c r="DP31"/>
  <c r="DC31"/>
  <c r="CP31"/>
  <c r="CC31"/>
  <c r="BP31"/>
  <c r="BC31"/>
  <c r="AP31"/>
  <c r="AC31"/>
  <c r="P31"/>
  <c r="IP30"/>
  <c r="IC30"/>
  <c r="HP30"/>
  <c r="HC30"/>
  <c r="GP30"/>
  <c r="GC30"/>
  <c r="FP30"/>
  <c r="FC30"/>
  <c r="EP30"/>
  <c r="EC30"/>
  <c r="DP30"/>
  <c r="DC30"/>
  <c r="CP30"/>
  <c r="CC30"/>
  <c r="BP30"/>
  <c r="BC30"/>
  <c r="AP30"/>
  <c r="AC30"/>
  <c r="P30"/>
  <c r="IP29"/>
  <c r="IC29"/>
  <c r="HP29"/>
  <c r="HC29"/>
  <c r="GP29"/>
  <c r="GC29"/>
  <c r="FP29"/>
  <c r="FC29"/>
  <c r="EP29"/>
  <c r="EC29"/>
  <c r="DP29"/>
  <c r="DC29"/>
  <c r="CP29"/>
  <c r="CC29"/>
  <c r="BP29"/>
  <c r="BC29"/>
  <c r="AP29"/>
  <c r="AC29"/>
  <c r="P29"/>
  <c r="IP28"/>
  <c r="IC28"/>
  <c r="HP28"/>
  <c r="HC28"/>
  <c r="GP28"/>
  <c r="GC28"/>
  <c r="FP28"/>
  <c r="FC28"/>
  <c r="EP28"/>
  <c r="EC28"/>
  <c r="DP28"/>
  <c r="DC28"/>
  <c r="CP28"/>
  <c r="CC28"/>
  <c r="BP28"/>
  <c r="BC28"/>
  <c r="AP28"/>
  <c r="AC28"/>
  <c r="P28"/>
  <c r="IP27"/>
  <c r="IC27"/>
  <c r="HP27"/>
  <c r="HC27"/>
  <c r="GP27"/>
  <c r="GC27"/>
  <c r="FP27"/>
  <c r="FC27"/>
  <c r="EP27"/>
  <c r="EC27"/>
  <c r="DP27"/>
  <c r="DC27"/>
  <c r="CP27"/>
  <c r="CC27"/>
  <c r="BP27"/>
  <c r="BC27"/>
  <c r="AP27"/>
  <c r="AC27"/>
  <c r="P27"/>
  <c r="IP26"/>
  <c r="IC26"/>
  <c r="HP26"/>
  <c r="HC26"/>
  <c r="GP26"/>
  <c r="GC26"/>
  <c r="FP26"/>
  <c r="FC26"/>
  <c r="EP26"/>
  <c r="EC26"/>
  <c r="DP26"/>
  <c r="DC26"/>
  <c r="CP26"/>
  <c r="CC26"/>
  <c r="BP26"/>
  <c r="BC26"/>
  <c r="AP26"/>
  <c r="AC26"/>
  <c r="P26"/>
  <c r="IP25"/>
  <c r="IC25"/>
  <c r="HP25"/>
  <c r="HC25"/>
  <c r="GP25"/>
  <c r="GC25"/>
  <c r="FP25"/>
  <c r="FC25"/>
  <c r="EP25"/>
  <c r="EC25"/>
  <c r="DP25"/>
  <c r="DC25"/>
  <c r="CP25"/>
  <c r="CC25"/>
  <c r="BP25"/>
  <c r="BC25"/>
  <c r="AP25"/>
  <c r="AC25"/>
  <c r="P25"/>
  <c r="IP24"/>
  <c r="IC24"/>
  <c r="HP24"/>
  <c r="HC24"/>
  <c r="GP24"/>
  <c r="GC24"/>
  <c r="FP24"/>
  <c r="FC24"/>
  <c r="EP24"/>
  <c r="EC24"/>
  <c r="DP24"/>
  <c r="DC24"/>
  <c r="CP24"/>
  <c r="CC24"/>
  <c r="BP24"/>
  <c r="BC24"/>
  <c r="AP24"/>
  <c r="AC24"/>
  <c r="P24"/>
  <c r="IP23"/>
  <c r="IC23"/>
  <c r="HP23"/>
  <c r="HC23"/>
  <c r="GP23"/>
  <c r="GP36" s="1"/>
  <c r="GC23"/>
  <c r="FP23"/>
  <c r="FC23"/>
  <c r="EP23"/>
  <c r="EC23"/>
  <c r="DP23"/>
  <c r="DC23"/>
  <c r="CP23"/>
  <c r="CC23"/>
  <c r="BP23"/>
  <c r="BC23"/>
  <c r="AP23"/>
  <c r="AC23"/>
  <c r="P23"/>
  <c r="IP22"/>
  <c r="IC22"/>
  <c r="HP22"/>
  <c r="HC22"/>
  <c r="GP22"/>
  <c r="GC22"/>
  <c r="FP22"/>
  <c r="FC22"/>
  <c r="EP22"/>
  <c r="EC22"/>
  <c r="DP22"/>
  <c r="DC22"/>
  <c r="CP22"/>
  <c r="CC22"/>
  <c r="BP22"/>
  <c r="BC22"/>
  <c r="AP22"/>
  <c r="AC22"/>
  <c r="P22"/>
  <c r="IP21"/>
  <c r="IC21"/>
  <c r="IC36" s="1"/>
  <c r="HP21"/>
  <c r="HP36" s="1"/>
  <c r="HC21"/>
  <c r="HC36" s="1"/>
  <c r="GP21"/>
  <c r="GC21"/>
  <c r="GC36" s="1"/>
  <c r="FP21"/>
  <c r="FP36" s="1"/>
  <c r="FC21"/>
  <c r="EP21"/>
  <c r="EC21"/>
  <c r="DP21"/>
  <c r="DC21"/>
  <c r="CP21"/>
  <c r="CC21"/>
  <c r="BP21"/>
  <c r="BC21"/>
  <c r="AP21"/>
  <c r="AC21"/>
  <c r="P21"/>
  <c r="IO20"/>
  <c r="IO37" s="1"/>
  <c r="IN20"/>
  <c r="IN37" s="1"/>
  <c r="IM20"/>
  <c r="IM37" s="1"/>
  <c r="IL20"/>
  <c r="IL37" s="1"/>
  <c r="IK20"/>
  <c r="IJ20"/>
  <c r="IJ37" s="1"/>
  <c r="II20"/>
  <c r="II37" s="1"/>
  <c r="IH20"/>
  <c r="IG20"/>
  <c r="IG37" s="1"/>
  <c r="IF20"/>
  <c r="IF37" s="1"/>
  <c r="IE20"/>
  <c r="IE37" s="1"/>
  <c r="ID37"/>
  <c r="IB20"/>
  <c r="IB37" s="1"/>
  <c r="IA20"/>
  <c r="IA37" s="1"/>
  <c r="HZ20"/>
  <c r="HZ37" s="1"/>
  <c r="HY20"/>
  <c r="HY37" s="1"/>
  <c r="HX20"/>
  <c r="HX37" s="1"/>
  <c r="HW20"/>
  <c r="HW37" s="1"/>
  <c r="HV20"/>
  <c r="HV37" s="1"/>
  <c r="HU20"/>
  <c r="HU37" s="1"/>
  <c r="HT20"/>
  <c r="HT37" s="1"/>
  <c r="HS20"/>
  <c r="HS37" s="1"/>
  <c r="HR20"/>
  <c r="HR37" s="1"/>
  <c r="HQ20"/>
  <c r="HQ37" s="1"/>
  <c r="HO20"/>
  <c r="HO37" s="1"/>
  <c r="HN20"/>
  <c r="HN37" s="1"/>
  <c r="HM20"/>
  <c r="HM37" s="1"/>
  <c r="HL20"/>
  <c r="HL37" s="1"/>
  <c r="HK20"/>
  <c r="HK37" s="1"/>
  <c r="HJ20"/>
  <c r="HJ37" s="1"/>
  <c r="HI20"/>
  <c r="HI37" s="1"/>
  <c r="HH20"/>
  <c r="HH37" s="1"/>
  <c r="HG20"/>
  <c r="HG37" s="1"/>
  <c r="HF20"/>
  <c r="HF37" s="1"/>
  <c r="HE20"/>
  <c r="HE37" s="1"/>
  <c r="HD20"/>
  <c r="HD37" s="1"/>
  <c r="HB20"/>
  <c r="HB37" s="1"/>
  <c r="HA20"/>
  <c r="HA37" s="1"/>
  <c r="GZ20"/>
  <c r="GZ37" s="1"/>
  <c r="GY20"/>
  <c r="GY37" s="1"/>
  <c r="GX20"/>
  <c r="GX37" s="1"/>
  <c r="GW20"/>
  <c r="GW37" s="1"/>
  <c r="GV20"/>
  <c r="GV37" s="1"/>
  <c r="GU20"/>
  <c r="GU37" s="1"/>
  <c r="GT20"/>
  <c r="GT37" s="1"/>
  <c r="GS20"/>
  <c r="GS37" s="1"/>
  <c r="GR20"/>
  <c r="GR37" s="1"/>
  <c r="GQ20"/>
  <c r="GQ37" s="1"/>
  <c r="GO20"/>
  <c r="GO37" s="1"/>
  <c r="GN20"/>
  <c r="GN37" s="1"/>
  <c r="GM20"/>
  <c r="GM37" s="1"/>
  <c r="GL20"/>
  <c r="GL37" s="1"/>
  <c r="GK20"/>
  <c r="GK37" s="1"/>
  <c r="GJ20"/>
  <c r="GJ37" s="1"/>
  <c r="GI20"/>
  <c r="GI37" s="1"/>
  <c r="GH20"/>
  <c r="GH37" s="1"/>
  <c r="GG20"/>
  <c r="GG37" s="1"/>
  <c r="GF20"/>
  <c r="GF37" s="1"/>
  <c r="GE20"/>
  <c r="GE37" s="1"/>
  <c r="GD20"/>
  <c r="GD37" s="1"/>
  <c r="GB20"/>
  <c r="GB37" s="1"/>
  <c r="GA20"/>
  <c r="GA37" s="1"/>
  <c r="FZ20"/>
  <c r="FZ37" s="1"/>
  <c r="FY20"/>
  <c r="FY37" s="1"/>
  <c r="FX20"/>
  <c r="FX37" s="1"/>
  <c r="FW20"/>
  <c r="FW37" s="1"/>
  <c r="FV20"/>
  <c r="FV37" s="1"/>
  <c r="FU20"/>
  <c r="FU37" s="1"/>
  <c r="FT20"/>
  <c r="FT37" s="1"/>
  <c r="FS20"/>
  <c r="FS37" s="1"/>
  <c r="FR20"/>
  <c r="FR37" s="1"/>
  <c r="FQ20"/>
  <c r="FQ37" s="1"/>
  <c r="FO20"/>
  <c r="FO37" s="1"/>
  <c r="FN20"/>
  <c r="FN37" s="1"/>
  <c r="FM20"/>
  <c r="FM37" s="1"/>
  <c r="FL20"/>
  <c r="FL37" s="1"/>
  <c r="FK20"/>
  <c r="FK37" s="1"/>
  <c r="FJ20"/>
  <c r="FJ37" s="1"/>
  <c r="FI20"/>
  <c r="FI37" s="1"/>
  <c r="FH20"/>
  <c r="FH37" s="1"/>
  <c r="FG20"/>
  <c r="FG37" s="1"/>
  <c r="FF20"/>
  <c r="FF37" s="1"/>
  <c r="FE20"/>
  <c r="FE37" s="1"/>
  <c r="FD20"/>
  <c r="FD37" s="1"/>
  <c r="FC20"/>
  <c r="FC37" s="1"/>
  <c r="EP20"/>
  <c r="EP37" s="1"/>
  <c r="EC20"/>
  <c r="EC37" s="1"/>
  <c r="DP20"/>
  <c r="DP37" s="1"/>
  <c r="DC20"/>
  <c r="DC37" s="1"/>
  <c r="CP20"/>
  <c r="CP37" s="1"/>
  <c r="CC20"/>
  <c r="CC37" s="1"/>
  <c r="BP20"/>
  <c r="BP37" s="1"/>
  <c r="BC20"/>
  <c r="BC37" s="1"/>
  <c r="AP20"/>
  <c r="AP37" s="1"/>
  <c r="AC20"/>
  <c r="AC37" s="1"/>
  <c r="P20"/>
  <c r="P37" s="1"/>
  <c r="IP19"/>
  <c r="IC19"/>
  <c r="HP19"/>
  <c r="HC19"/>
  <c r="GP19"/>
  <c r="GC19"/>
  <c r="FP19"/>
  <c r="FC19"/>
  <c r="EP19"/>
  <c r="EC19"/>
  <c r="DP19"/>
  <c r="DC19"/>
  <c r="CP19"/>
  <c r="CC19"/>
  <c r="BP19"/>
  <c r="BC19"/>
  <c r="AP19"/>
  <c r="AC19"/>
  <c r="P19"/>
  <c r="IP18"/>
  <c r="IC18"/>
  <c r="HP18"/>
  <c r="HC18"/>
  <c r="GP18"/>
  <c r="GC18"/>
  <c r="FP18"/>
  <c r="FC18"/>
  <c r="EP18"/>
  <c r="EC18"/>
  <c r="DP18"/>
  <c r="DC18"/>
  <c r="CP18"/>
  <c r="CC18"/>
  <c r="BP18"/>
  <c r="BC18"/>
  <c r="AP18"/>
  <c r="AC18"/>
  <c r="P18"/>
  <c r="IP17"/>
  <c r="IC17"/>
  <c r="HP17"/>
  <c r="HC17"/>
  <c r="GP17"/>
  <c r="GC17"/>
  <c r="FP17"/>
  <c r="FC17"/>
  <c r="EP17"/>
  <c r="EC17"/>
  <c r="DP17"/>
  <c r="DC17"/>
  <c r="CP17"/>
  <c r="CC17"/>
  <c r="BP17"/>
  <c r="BC17"/>
  <c r="AP17"/>
  <c r="AC17"/>
  <c r="P17"/>
  <c r="IP16"/>
  <c r="IC16"/>
  <c r="HP16"/>
  <c r="HC16"/>
  <c r="GP16"/>
  <c r="GC16"/>
  <c r="FP16"/>
  <c r="FC16"/>
  <c r="EP16"/>
  <c r="EC16"/>
  <c r="DP16"/>
  <c r="DC16"/>
  <c r="CP16"/>
  <c r="CC16"/>
  <c r="BP16"/>
  <c r="BC16"/>
  <c r="AP16"/>
  <c r="AC16"/>
  <c r="P16"/>
  <c r="IP15"/>
  <c r="IC15"/>
  <c r="HP15"/>
  <c r="HC15"/>
  <c r="GP15"/>
  <c r="GC15"/>
  <c r="FP15"/>
  <c r="FC15"/>
  <c r="EP15"/>
  <c r="EC15"/>
  <c r="DP15"/>
  <c r="DC15"/>
  <c r="CP15"/>
  <c r="CC15"/>
  <c r="BP15"/>
  <c r="BC15"/>
  <c r="AP15"/>
  <c r="AC15"/>
  <c r="P15"/>
  <c r="IP14"/>
  <c r="IC14"/>
  <c r="HP14"/>
  <c r="HC14"/>
  <c r="GP14"/>
  <c r="GC14"/>
  <c r="FP14"/>
  <c r="FC14"/>
  <c r="EP14"/>
  <c r="EC14"/>
  <c r="DP14"/>
  <c r="DC14"/>
  <c r="CP14"/>
  <c r="CC14"/>
  <c r="BP14"/>
  <c r="BC14"/>
  <c r="AP14"/>
  <c r="AC14"/>
  <c r="P14"/>
  <c r="IP13"/>
  <c r="IC13"/>
  <c r="HP13"/>
  <c r="HC13"/>
  <c r="GP13"/>
  <c r="GC13"/>
  <c r="FP13"/>
  <c r="FC13"/>
  <c r="EP13"/>
  <c r="EC13"/>
  <c r="DP13"/>
  <c r="DC13"/>
  <c r="CP13"/>
  <c r="CC13"/>
  <c r="BP13"/>
  <c r="BC13"/>
  <c r="AP13"/>
  <c r="AC13"/>
  <c r="P13"/>
  <c r="IP12"/>
  <c r="IC12"/>
  <c r="HP12"/>
  <c r="HC12"/>
  <c r="GP12"/>
  <c r="GC12"/>
  <c r="FP12"/>
  <c r="FC12"/>
  <c r="EP12"/>
  <c r="EC12"/>
  <c r="DP12"/>
  <c r="DC12"/>
  <c r="CP12"/>
  <c r="CC12"/>
  <c r="BP12"/>
  <c r="BC12"/>
  <c r="AP12"/>
  <c r="AC12"/>
  <c r="P12"/>
  <c r="IP11"/>
  <c r="IC11"/>
  <c r="HP11"/>
  <c r="HC11"/>
  <c r="GP11"/>
  <c r="GC11"/>
  <c r="FP11"/>
  <c r="FC11"/>
  <c r="EP11"/>
  <c r="EC11"/>
  <c r="DP11"/>
  <c r="DC11"/>
  <c r="CP11"/>
  <c r="CC11"/>
  <c r="BP11"/>
  <c r="BC11"/>
  <c r="AP11"/>
  <c r="AC11"/>
  <c r="P11"/>
  <c r="IP10"/>
  <c r="IC10"/>
  <c r="HP10"/>
  <c r="HC10"/>
  <c r="GP10"/>
  <c r="GC10"/>
  <c r="FP10"/>
  <c r="FC10"/>
  <c r="EP10"/>
  <c r="EC10"/>
  <c r="DP10"/>
  <c r="DC10"/>
  <c r="CP10"/>
  <c r="CC10"/>
  <c r="BP10"/>
  <c r="BC10"/>
  <c r="AP10"/>
  <c r="AC10"/>
  <c r="P10"/>
  <c r="IP9"/>
  <c r="IC9"/>
  <c r="HP9"/>
  <c r="HC9"/>
  <c r="GP9"/>
  <c r="GC9"/>
  <c r="FP9"/>
  <c r="FC9"/>
  <c r="EP9"/>
  <c r="EC9"/>
  <c r="DP9"/>
  <c r="DC9"/>
  <c r="CP9"/>
  <c r="CC9"/>
  <c r="BP9"/>
  <c r="BC9"/>
  <c r="AP9"/>
  <c r="AC9"/>
  <c r="P9"/>
  <c r="IP8"/>
  <c r="IC8"/>
  <c r="HP8"/>
  <c r="HC8"/>
  <c r="GP8"/>
  <c r="GC8"/>
  <c r="FP8"/>
  <c r="FC8"/>
  <c r="EP8"/>
  <c r="EC8"/>
  <c r="DP8"/>
  <c r="DC8"/>
  <c r="CP8"/>
  <c r="CC8"/>
  <c r="BP8"/>
  <c r="BC8"/>
  <c r="AP8"/>
  <c r="AC8"/>
  <c r="P8"/>
  <c r="IP7"/>
  <c r="IC7"/>
  <c r="HP7"/>
  <c r="HC7"/>
  <c r="GP7"/>
  <c r="GC7"/>
  <c r="FP7"/>
  <c r="FC7"/>
  <c r="EP7"/>
  <c r="EC7"/>
  <c r="DP7"/>
  <c r="DC7"/>
  <c r="CP7"/>
  <c r="CC7"/>
  <c r="BP7"/>
  <c r="BC7"/>
  <c r="AP7"/>
  <c r="AC7"/>
  <c r="P7"/>
  <c r="IP6"/>
  <c r="IC6"/>
  <c r="HP6"/>
  <c r="HC6"/>
  <c r="GP6"/>
  <c r="GC6"/>
  <c r="FP6"/>
  <c r="FC6"/>
  <c r="EP6"/>
  <c r="EC6"/>
  <c r="DP6"/>
  <c r="DC6"/>
  <c r="CP6"/>
  <c r="CC6"/>
  <c r="BP6"/>
  <c r="BC6"/>
  <c r="AP6"/>
  <c r="AC6"/>
  <c r="P6"/>
  <c r="IP5"/>
  <c r="IC5"/>
  <c r="IC20" s="1"/>
  <c r="IC37" s="1"/>
  <c r="HP5"/>
  <c r="HP20" s="1"/>
  <c r="HP37" s="1"/>
  <c r="HC5"/>
  <c r="HC20" s="1"/>
  <c r="GP5"/>
  <c r="GP20" s="1"/>
  <c r="GC5"/>
  <c r="GC20" s="1"/>
  <c r="GC37" s="1"/>
  <c r="FP5"/>
  <c r="FP20" s="1"/>
  <c r="FP37" s="1"/>
  <c r="FC5"/>
  <c r="EP5"/>
  <c r="EC5"/>
  <c r="DP5"/>
  <c r="DC5"/>
  <c r="CP5"/>
  <c r="CC5"/>
  <c r="BP5"/>
  <c r="BC5"/>
  <c r="AP5"/>
  <c r="AC5"/>
  <c r="P5"/>
  <c r="KE34" i="8" l="1"/>
  <c r="KI34"/>
  <c r="KM34"/>
  <c r="KO54" i="7"/>
  <c r="KO29"/>
  <c r="KN54"/>
  <c r="KN29"/>
  <c r="KM29"/>
  <c r="KL54"/>
  <c r="KL29"/>
  <c r="KK54"/>
  <c r="KK29"/>
  <c r="HC16"/>
  <c r="GP41"/>
  <c r="GP54" s="1"/>
  <c r="GP53"/>
  <c r="FP53"/>
  <c r="HP53"/>
  <c r="HC78"/>
  <c r="GC78"/>
  <c r="JG29"/>
  <c r="FP41"/>
  <c r="HP41"/>
  <c r="HC66"/>
  <c r="GC66"/>
  <c r="GC16"/>
  <c r="HC28"/>
  <c r="KJ29"/>
  <c r="KI54"/>
  <c r="KI29"/>
  <c r="KD34" i="8"/>
  <c r="KH34"/>
  <c r="KL34"/>
  <c r="KO17" i="5"/>
  <c r="KN30"/>
  <c r="KN17"/>
  <c r="KL30"/>
  <c r="KL17"/>
  <c r="KK30"/>
  <c r="KJ17"/>
  <c r="KI30"/>
  <c r="KI17"/>
  <c r="KH30"/>
  <c r="KH17"/>
  <c r="KO66" i="4"/>
  <c r="KO35"/>
  <c r="KN66"/>
  <c r="KM66"/>
  <c r="KM35"/>
  <c r="KL66"/>
  <c r="KL35"/>
  <c r="KK66"/>
  <c r="KK35"/>
  <c r="KJ66"/>
  <c r="KJ35"/>
  <c r="KI66"/>
  <c r="KI35"/>
  <c r="KH66"/>
  <c r="KH35"/>
  <c r="KJ34" i="8"/>
  <c r="KN34"/>
  <c r="KD19"/>
  <c r="KH19"/>
  <c r="KL19"/>
  <c r="KG19"/>
  <c r="KK19"/>
  <c r="KO19"/>
  <c r="KO70" i="3"/>
  <c r="KO37"/>
  <c r="KN70"/>
  <c r="KN37"/>
  <c r="KM70"/>
  <c r="KL70"/>
  <c r="KL37"/>
  <c r="KK70"/>
  <c r="KK37"/>
  <c r="KJ70"/>
  <c r="KJ37"/>
  <c r="KI70"/>
  <c r="KI37"/>
  <c r="KF19" i="8"/>
  <c r="KJ19"/>
  <c r="KN19"/>
  <c r="KF34"/>
  <c r="KO18" i="2"/>
  <c r="KO11"/>
  <c r="KN18"/>
  <c r="KN11"/>
  <c r="KM18"/>
  <c r="KM11"/>
  <c r="KL18"/>
  <c r="KL11"/>
  <c r="KK18"/>
  <c r="KK11"/>
  <c r="KJ18"/>
  <c r="KI18"/>
  <c r="KI11"/>
  <c r="KH18"/>
  <c r="KH11"/>
  <c r="JJ54" i="7"/>
  <c r="JJ29"/>
  <c r="JJ23" i="6"/>
  <c r="JJ30" i="5"/>
  <c r="JJ17"/>
  <c r="JJ66" i="4"/>
  <c r="JJ35"/>
  <c r="JJ70" i="3"/>
  <c r="JJ37"/>
  <c r="JJ34" i="8"/>
  <c r="JJ19"/>
  <c r="JJ18" i="2"/>
  <c r="JJ11"/>
  <c r="KP26" i="8"/>
  <c r="KG54" i="7"/>
  <c r="KG29"/>
  <c r="KE54"/>
  <c r="KE29"/>
  <c r="KP66"/>
  <c r="KP41"/>
  <c r="KP16"/>
  <c r="KC26" i="8"/>
  <c r="KB54" i="7"/>
  <c r="KB29"/>
  <c r="KA54"/>
  <c r="KA29"/>
  <c r="JZ54"/>
  <c r="JZ29"/>
  <c r="JY54"/>
  <c r="JY29"/>
  <c r="JX54"/>
  <c r="JX29"/>
  <c r="JW54"/>
  <c r="JW29"/>
  <c r="JV54"/>
  <c r="JV29"/>
  <c r="JU54"/>
  <c r="JU29"/>
  <c r="JT54"/>
  <c r="JT29"/>
  <c r="JS54"/>
  <c r="JS29"/>
  <c r="JR54"/>
  <c r="JR29"/>
  <c r="KC78"/>
  <c r="KC66"/>
  <c r="KC53"/>
  <c r="KC41"/>
  <c r="JQ54"/>
  <c r="KC28"/>
  <c r="KC16"/>
  <c r="JQ29"/>
  <c r="JO54"/>
  <c r="JO29"/>
  <c r="JN54"/>
  <c r="JN29"/>
  <c r="JM54"/>
  <c r="JM29"/>
  <c r="JL54"/>
  <c r="JL29"/>
  <c r="JK54"/>
  <c r="JK29"/>
  <c r="KP78"/>
  <c r="KD54"/>
  <c r="KF54"/>
  <c r="KH54"/>
  <c r="KP53"/>
  <c r="KD29"/>
  <c r="KF29"/>
  <c r="KH29"/>
  <c r="KP28"/>
  <c r="KP60" i="6"/>
  <c r="KP51"/>
  <c r="KP13"/>
  <c r="KP41"/>
  <c r="KP32"/>
  <c r="KP22"/>
  <c r="KB42"/>
  <c r="KC60"/>
  <c r="KC51"/>
  <c r="KC41"/>
  <c r="KC13"/>
  <c r="KC32"/>
  <c r="KC22"/>
  <c r="KC23" s="1"/>
  <c r="JK42"/>
  <c r="JK23"/>
  <c r="Y34" i="9"/>
  <c r="X85" s="1"/>
  <c r="KG30" i="5"/>
  <c r="KG17"/>
  <c r="KF30"/>
  <c r="KF17"/>
  <c r="KP10"/>
  <c r="KE30"/>
  <c r="KP23"/>
  <c r="KE17"/>
  <c r="KP42"/>
  <c r="KP36"/>
  <c r="KP29"/>
  <c r="KD30"/>
  <c r="KP16"/>
  <c r="KD17"/>
  <c r="X34" i="9"/>
  <c r="Y19"/>
  <c r="X70" s="1"/>
  <c r="KB30" i="5"/>
  <c r="KB17"/>
  <c r="KA30"/>
  <c r="KA17"/>
  <c r="JZ30"/>
  <c r="JZ17"/>
  <c r="JY30"/>
  <c r="JY17"/>
  <c r="JX30"/>
  <c r="JX17"/>
  <c r="JW30"/>
  <c r="JW17"/>
  <c r="JU30"/>
  <c r="JU17"/>
  <c r="JS30"/>
  <c r="JS17"/>
  <c r="KC42"/>
  <c r="KC29"/>
  <c r="KC23"/>
  <c r="JQ30"/>
  <c r="JQ17"/>
  <c r="JO30"/>
  <c r="JO17"/>
  <c r="JN17"/>
  <c r="JM17"/>
  <c r="JL17"/>
  <c r="JK30"/>
  <c r="JK17"/>
  <c r="KC36"/>
  <c r="JR30"/>
  <c r="JT30"/>
  <c r="JV30"/>
  <c r="JR17"/>
  <c r="JT17"/>
  <c r="JV17"/>
  <c r="KC16"/>
  <c r="KC10"/>
  <c r="KP50" i="4"/>
  <c r="KP19"/>
  <c r="KP96"/>
  <c r="KP81"/>
  <c r="KP65"/>
  <c r="KP66" s="1"/>
  <c r="KP34"/>
  <c r="X19" i="9"/>
  <c r="KB35" i="4"/>
  <c r="KC96"/>
  <c r="KC50"/>
  <c r="KC81"/>
  <c r="KC19"/>
  <c r="JM34" i="8"/>
  <c r="KC65" i="4"/>
  <c r="KC34"/>
  <c r="KP48" i="8"/>
  <c r="KP41"/>
  <c r="KP33"/>
  <c r="KP18"/>
  <c r="KP11"/>
  <c r="KG70" i="3"/>
  <c r="KG37"/>
  <c r="KF70"/>
  <c r="KF37"/>
  <c r="KP86"/>
  <c r="KE70"/>
  <c r="KE37"/>
  <c r="KP102"/>
  <c r="KD70"/>
  <c r="KP69"/>
  <c r="KP53"/>
  <c r="KP36"/>
  <c r="KD37"/>
  <c r="KP20"/>
  <c r="KC41" i="8"/>
  <c r="KC33"/>
  <c r="KC34" s="1"/>
  <c r="KC18"/>
  <c r="KB70" i="3"/>
  <c r="KB37"/>
  <c r="KA70"/>
  <c r="KA37"/>
  <c r="JZ70"/>
  <c r="JZ37"/>
  <c r="JY70"/>
  <c r="JY37"/>
  <c r="JX70"/>
  <c r="JX37"/>
  <c r="JW70"/>
  <c r="JW37"/>
  <c r="JV70"/>
  <c r="JV37"/>
  <c r="JU70"/>
  <c r="JU37"/>
  <c r="JT70"/>
  <c r="JT37"/>
  <c r="JS70"/>
  <c r="JS37"/>
  <c r="JR70"/>
  <c r="JR37"/>
  <c r="KC102"/>
  <c r="KC86"/>
  <c r="KC69"/>
  <c r="JQ70"/>
  <c r="KC53"/>
  <c r="KC36"/>
  <c r="JQ37"/>
  <c r="KC20"/>
  <c r="KC37" s="1"/>
  <c r="KC11" i="8"/>
  <c r="JO70" i="3"/>
  <c r="JN70"/>
  <c r="JM70"/>
  <c r="JL70"/>
  <c r="JK70"/>
  <c r="KP24" i="2"/>
  <c r="KP21"/>
  <c r="KP17"/>
  <c r="KP10"/>
  <c r="KP7"/>
  <c r="KP14"/>
  <c r="KC7"/>
  <c r="KC10"/>
  <c r="KC11" s="1"/>
  <c r="KC24"/>
  <c r="KC14"/>
  <c r="KC21"/>
  <c r="KC17"/>
  <c r="KC18" s="1"/>
  <c r="JI54" i="7"/>
  <c r="JI30" i="5"/>
  <c r="JI17"/>
  <c r="JI34" i="8"/>
  <c r="JI66" i="4"/>
  <c r="JI35"/>
  <c r="JI19" i="8"/>
  <c r="JI70" i="3"/>
  <c r="JI37"/>
  <c r="JH34" i="8"/>
  <c r="JH19"/>
  <c r="JH54" i="7"/>
  <c r="JH29"/>
  <c r="JH30" i="5"/>
  <c r="JH17"/>
  <c r="JH70" i="3"/>
  <c r="JH37"/>
  <c r="JH18" i="2"/>
  <c r="JH11"/>
  <c r="JG30" i="5"/>
  <c r="JG54" i="7"/>
  <c r="JG66" i="4"/>
  <c r="JG35"/>
  <c r="JG70" i="3"/>
  <c r="JG19" i="8"/>
  <c r="JG34"/>
  <c r="JG18" i="2"/>
  <c r="JG11"/>
  <c r="JA66" i="4"/>
  <c r="JA35"/>
  <c r="JF19" i="8"/>
  <c r="JP78" i="7"/>
  <c r="JP28"/>
  <c r="JF30" i="5"/>
  <c r="JF17"/>
  <c r="JF66" i="4"/>
  <c r="JF35"/>
  <c r="JF70" i="3"/>
  <c r="JF37"/>
  <c r="JF18" i="2"/>
  <c r="JF11"/>
  <c r="JI11"/>
  <c r="JM11"/>
  <c r="JE18"/>
  <c r="JI18"/>
  <c r="JM18"/>
  <c r="HP11" i="8"/>
  <c r="HP19" s="1"/>
  <c r="GC33"/>
  <c r="EP18"/>
  <c r="GP18"/>
  <c r="GP19" s="1"/>
  <c r="BC18"/>
  <c r="BC19" s="1"/>
  <c r="EC27"/>
  <c r="EC29"/>
  <c r="BP48"/>
  <c r="DP48"/>
  <c r="FP48"/>
  <c r="HP48"/>
  <c r="EP19"/>
  <c r="BP11"/>
  <c r="BP19" s="1"/>
  <c r="DP11"/>
  <c r="DP19" s="1"/>
  <c r="CC41"/>
  <c r="EC41"/>
  <c r="GC41"/>
  <c r="IC41"/>
  <c r="AC48"/>
  <c r="JC26"/>
  <c r="AP26"/>
  <c r="CP26"/>
  <c r="CP34" s="1"/>
  <c r="EP26"/>
  <c r="GP26"/>
  <c r="AC33"/>
  <c r="CC33"/>
  <c r="CC34" s="1"/>
  <c r="DQ33"/>
  <c r="DQ34" s="1"/>
  <c r="DU33"/>
  <c r="DU34" s="1"/>
  <c r="DY33"/>
  <c r="DY34" s="1"/>
  <c r="HC41"/>
  <c r="JE54" i="7"/>
  <c r="JE29"/>
  <c r="JP13" i="6"/>
  <c r="JE30" i="5"/>
  <c r="JP29"/>
  <c r="JE17"/>
  <c r="JE66" i="4"/>
  <c r="JE35"/>
  <c r="JE70" i="3"/>
  <c r="JE37"/>
  <c r="JP24" i="2"/>
  <c r="JP21"/>
  <c r="JP17"/>
  <c r="JP14"/>
  <c r="JE11"/>
  <c r="JB54" i="7"/>
  <c r="JB29"/>
  <c r="JA54"/>
  <c r="JA29"/>
  <c r="IZ54"/>
  <c r="IZ29"/>
  <c r="IY54"/>
  <c r="IY29"/>
  <c r="IX54"/>
  <c r="IX29"/>
  <c r="IW54"/>
  <c r="IW29"/>
  <c r="IV54"/>
  <c r="IV29"/>
  <c r="IU54"/>
  <c r="IU29"/>
  <c r="IT54"/>
  <c r="IT29"/>
  <c r="IS54"/>
  <c r="IS29"/>
  <c r="IR54"/>
  <c r="IR29"/>
  <c r="JC78"/>
  <c r="JC66"/>
  <c r="IQ54"/>
  <c r="JC53"/>
  <c r="JC41"/>
  <c r="IQ29"/>
  <c r="JC28"/>
  <c r="JC16"/>
  <c r="JP26" i="8"/>
  <c r="JP66" i="7"/>
  <c r="JP53"/>
  <c r="JP41"/>
  <c r="JP16"/>
  <c r="JP18" i="8"/>
  <c r="JP60" i="6"/>
  <c r="JP51"/>
  <c r="JP41"/>
  <c r="JP32"/>
  <c r="JP22"/>
  <c r="JC60"/>
  <c r="JC51"/>
  <c r="JC41"/>
  <c r="JC32"/>
  <c r="JC22"/>
  <c r="JC13"/>
  <c r="JN42"/>
  <c r="JD42"/>
  <c r="JH42"/>
  <c r="JL42"/>
  <c r="JE23"/>
  <c r="JI23"/>
  <c r="JM23"/>
  <c r="IR42"/>
  <c r="IQ42"/>
  <c r="IQ23"/>
  <c r="JD34" i="8"/>
  <c r="JP42" i="5"/>
  <c r="JP36"/>
  <c r="JD30"/>
  <c r="JP23"/>
  <c r="JP30" s="1"/>
  <c r="JP16"/>
  <c r="JD17"/>
  <c r="JP10"/>
  <c r="JB30"/>
  <c r="JB17"/>
  <c r="JA17"/>
  <c r="IZ30"/>
  <c r="IZ17"/>
  <c r="IY30"/>
  <c r="IY17"/>
  <c r="IX30"/>
  <c r="IX17"/>
  <c r="IW30"/>
  <c r="IW17"/>
  <c r="IV30"/>
  <c r="IV17"/>
  <c r="IU30"/>
  <c r="IU17"/>
  <c r="IT30"/>
  <c r="IT17"/>
  <c r="IS30"/>
  <c r="IS17"/>
  <c r="IR30"/>
  <c r="JC29"/>
  <c r="JC23"/>
  <c r="IR17"/>
  <c r="JC42"/>
  <c r="JC36"/>
  <c r="IQ30"/>
  <c r="IQ17"/>
  <c r="JC16"/>
  <c r="JC10"/>
  <c r="IQ66" i="4"/>
  <c r="IQ35"/>
  <c r="IR66"/>
  <c r="IR35"/>
  <c r="IS66"/>
  <c r="IS35"/>
  <c r="IT66"/>
  <c r="IT35"/>
  <c r="IU66"/>
  <c r="IU35"/>
  <c r="IV66"/>
  <c r="IV35"/>
  <c r="IW66"/>
  <c r="IW35"/>
  <c r="IX35"/>
  <c r="IY66"/>
  <c r="IY35"/>
  <c r="IZ66"/>
  <c r="JC50"/>
  <c r="IZ35"/>
  <c r="JC34"/>
  <c r="JC96"/>
  <c r="JC81"/>
  <c r="JC65"/>
  <c r="JB66"/>
  <c r="JB35"/>
  <c r="JC19"/>
  <c r="JP33" i="8"/>
  <c r="JP48"/>
  <c r="JP96" i="4"/>
  <c r="JP81"/>
  <c r="JD66"/>
  <c r="JP65"/>
  <c r="JP34"/>
  <c r="JC48" i="8"/>
  <c r="JP41"/>
  <c r="JC41"/>
  <c r="JC33"/>
  <c r="JC34" s="1"/>
  <c r="JD19"/>
  <c r="JP11"/>
  <c r="JP102" i="3"/>
  <c r="JP86"/>
  <c r="JP69"/>
  <c r="JD70"/>
  <c r="JP53"/>
  <c r="JD37"/>
  <c r="JP36"/>
  <c r="JP20"/>
  <c r="IT19" i="8"/>
  <c r="IX19"/>
  <c r="JB19"/>
  <c r="IR19"/>
  <c r="IV19"/>
  <c r="IZ19"/>
  <c r="JC11"/>
  <c r="JB70" i="3"/>
  <c r="JB37"/>
  <c r="JA70"/>
  <c r="JA37"/>
  <c r="IZ70"/>
  <c r="IZ37"/>
  <c r="IY70"/>
  <c r="IY37"/>
  <c r="IX37"/>
  <c r="IW70"/>
  <c r="IW37"/>
  <c r="IV70"/>
  <c r="IV37"/>
  <c r="IU70"/>
  <c r="IU37"/>
  <c r="IT70"/>
  <c r="IT37"/>
  <c r="JC86"/>
  <c r="IS70"/>
  <c r="IS37"/>
  <c r="IR70"/>
  <c r="IR37"/>
  <c r="JC102"/>
  <c r="IQ70"/>
  <c r="JC69"/>
  <c r="JC53"/>
  <c r="IQ37"/>
  <c r="JC36"/>
  <c r="JC20"/>
  <c r="IS34" i="8"/>
  <c r="IW34"/>
  <c r="JA34"/>
  <c r="IS19"/>
  <c r="IW19"/>
  <c r="JA19"/>
  <c r="JC18"/>
  <c r="JC19" s="1"/>
  <c r="JP10" i="2"/>
  <c r="JD11"/>
  <c r="JP7"/>
  <c r="IO29" i="7"/>
  <c r="IM29"/>
  <c r="IK29"/>
  <c r="IH29"/>
  <c r="IG54"/>
  <c r="IF54"/>
  <c r="IP53"/>
  <c r="IE29"/>
  <c r="IP78"/>
  <c r="IP66"/>
  <c r="ID54"/>
  <c r="IP41"/>
  <c r="IP28"/>
  <c r="ID29"/>
  <c r="IP16"/>
  <c r="ID19" i="8"/>
  <c r="IH19"/>
  <c r="IL19"/>
  <c r="IO42" i="6"/>
  <c r="IO23"/>
  <c r="IN42"/>
  <c r="IN23"/>
  <c r="IM42"/>
  <c r="IM23"/>
  <c r="IL42"/>
  <c r="IL23"/>
  <c r="IK42"/>
  <c r="IK23"/>
  <c r="IJ23"/>
  <c r="II42"/>
  <c r="II23"/>
  <c r="IH42"/>
  <c r="IH23"/>
  <c r="IG23"/>
  <c r="IF42"/>
  <c r="IP51"/>
  <c r="IE42"/>
  <c r="IE23"/>
  <c r="IP60"/>
  <c r="IP41"/>
  <c r="IP32"/>
  <c r="IP22"/>
  <c r="ID23"/>
  <c r="IP13"/>
  <c r="IP33" i="8"/>
  <c r="IP34" s="1"/>
  <c r="IO30" i="5"/>
  <c r="IO17"/>
  <c r="IN17"/>
  <c r="IM30"/>
  <c r="IL30"/>
  <c r="IL17"/>
  <c r="IK30"/>
  <c r="IK17"/>
  <c r="II30"/>
  <c r="II17"/>
  <c r="IH30"/>
  <c r="IH17"/>
  <c r="IG30"/>
  <c r="IG17"/>
  <c r="IF17"/>
  <c r="IE30"/>
  <c r="IE17"/>
  <c r="IP42"/>
  <c r="IP36"/>
  <c r="IP29"/>
  <c r="ID30"/>
  <c r="IP23"/>
  <c r="IP16"/>
  <c r="ID17"/>
  <c r="IP10"/>
  <c r="IR34" i="8"/>
  <c r="IV34"/>
  <c r="IZ34"/>
  <c r="IP48"/>
  <c r="IP26"/>
  <c r="IL66" i="4"/>
  <c r="IL35"/>
  <c r="IK35"/>
  <c r="JP50"/>
  <c r="JD35"/>
  <c r="JP19"/>
  <c r="IP96"/>
  <c r="IP65"/>
  <c r="IP19"/>
  <c r="IP81"/>
  <c r="ID66"/>
  <c r="IP50"/>
  <c r="IP34"/>
  <c r="KC70" i="3"/>
  <c r="IG19" i="8"/>
  <c r="IK19"/>
  <c r="IO19"/>
  <c r="IP11"/>
  <c r="IH37" i="3"/>
  <c r="IK37"/>
  <c r="IP102"/>
  <c r="IP86"/>
  <c r="IP69"/>
  <c r="IP53"/>
  <c r="IP36"/>
  <c r="IP20"/>
  <c r="IE19" i="8"/>
  <c r="II19"/>
  <c r="IM19"/>
  <c r="IP18"/>
  <c r="HZ54" i="7"/>
  <c r="HZ29"/>
  <c r="HY29"/>
  <c r="HW54"/>
  <c r="HW29"/>
  <c r="HV29"/>
  <c r="HU54"/>
  <c r="HU29"/>
  <c r="HT54"/>
  <c r="HS54"/>
  <c r="HR54"/>
  <c r="HR29"/>
  <c r="IC28"/>
  <c r="IC78"/>
  <c r="IC66"/>
  <c r="IC53"/>
  <c r="IC41"/>
  <c r="HQ29"/>
  <c r="IC16"/>
  <c r="HR42" i="6"/>
  <c r="HR23"/>
  <c r="HT42"/>
  <c r="HU42"/>
  <c r="HU23"/>
  <c r="HV42"/>
  <c r="HW42"/>
  <c r="HW23"/>
  <c r="IC51"/>
  <c r="HX23"/>
  <c r="HZ42"/>
  <c r="HZ23"/>
  <c r="IC13"/>
  <c r="IA42"/>
  <c r="IC48" i="8"/>
  <c r="IA30" i="5"/>
  <c r="IA17"/>
  <c r="HY30"/>
  <c r="HY17"/>
  <c r="HW30"/>
  <c r="HW17"/>
  <c r="HU30"/>
  <c r="HU17"/>
  <c r="HT17"/>
  <c r="IC42"/>
  <c r="HS30"/>
  <c r="HS17"/>
  <c r="IC60" i="6"/>
  <c r="IC41"/>
  <c r="IC32"/>
  <c r="IC22"/>
  <c r="IC36" i="5"/>
  <c r="IC29"/>
  <c r="HQ30"/>
  <c r="IC23"/>
  <c r="IC16"/>
  <c r="HQ17"/>
  <c r="IC10"/>
  <c r="IC33" i="8"/>
  <c r="IC34" s="1"/>
  <c r="HR19"/>
  <c r="HV19"/>
  <c r="HZ19"/>
  <c r="IC18"/>
  <c r="IC19" s="1"/>
  <c r="HQ66" i="4"/>
  <c r="HR66"/>
  <c r="HS66"/>
  <c r="IC50"/>
  <c r="HS35"/>
  <c r="IC34"/>
  <c r="IC19"/>
  <c r="IC96"/>
  <c r="IC81"/>
  <c r="IC65"/>
  <c r="CC19" i="8"/>
  <c r="EC19"/>
  <c r="GC19"/>
  <c r="GC34"/>
  <c r="AP34"/>
  <c r="EP34"/>
  <c r="GP34"/>
  <c r="DT34"/>
  <c r="DX34"/>
  <c r="EB34"/>
  <c r="AC11"/>
  <c r="AC19" s="1"/>
  <c r="P26"/>
  <c r="P34" s="1"/>
  <c r="P11"/>
  <c r="P19" s="1"/>
  <c r="EC28"/>
  <c r="EC33" s="1"/>
  <c r="EC34" s="1"/>
  <c r="AC26"/>
  <c r="AC34" s="1"/>
  <c r="GC29" i="7"/>
  <c r="HC54"/>
  <c r="GC54"/>
  <c r="FP54"/>
  <c r="HP54"/>
  <c r="GP42" i="6"/>
  <c r="GP17" i="5"/>
  <c r="FP30"/>
  <c r="HP30"/>
  <c r="FP17"/>
  <c r="HP17"/>
  <c r="FP35" i="4"/>
  <c r="HP35"/>
  <c r="FP66"/>
  <c r="HP66"/>
  <c r="HC37" i="3"/>
  <c r="GC70"/>
  <c r="IC70"/>
  <c r="GP37"/>
  <c r="FP70"/>
  <c r="HP70"/>
  <c r="JB24" i="2"/>
  <c r="JA24"/>
  <c r="IZ24"/>
  <c r="IY24"/>
  <c r="IX24"/>
  <c r="IW24"/>
  <c r="IV24"/>
  <c r="IU24"/>
  <c r="IT24"/>
  <c r="IS24"/>
  <c r="IR24"/>
  <c r="IQ24"/>
  <c r="JC23"/>
  <c r="JC22"/>
  <c r="JB21"/>
  <c r="JA21"/>
  <c r="IZ21"/>
  <c r="IY21"/>
  <c r="IX21"/>
  <c r="IW21"/>
  <c r="IV21"/>
  <c r="IU21"/>
  <c r="IT21"/>
  <c r="IS21"/>
  <c r="IR21"/>
  <c r="IQ21"/>
  <c r="JC20"/>
  <c r="JC19"/>
  <c r="JC21" s="1"/>
  <c r="JB17"/>
  <c r="JA17"/>
  <c r="IZ17"/>
  <c r="IY17"/>
  <c r="IX17"/>
  <c r="IW17"/>
  <c r="IV17"/>
  <c r="IU17"/>
  <c r="IT17"/>
  <c r="IS17"/>
  <c r="IR17"/>
  <c r="IQ17"/>
  <c r="JC16"/>
  <c r="JC15"/>
  <c r="JB14"/>
  <c r="JA14"/>
  <c r="IZ14"/>
  <c r="IY14"/>
  <c r="IX14"/>
  <c r="IW14"/>
  <c r="IV14"/>
  <c r="IU14"/>
  <c r="IT14"/>
  <c r="IS14"/>
  <c r="IR14"/>
  <c r="IQ14"/>
  <c r="IQ18" s="1"/>
  <c r="JC13"/>
  <c r="JC12"/>
  <c r="JB10"/>
  <c r="JA10"/>
  <c r="IZ10"/>
  <c r="IY10"/>
  <c r="IX10"/>
  <c r="IW10"/>
  <c r="IV10"/>
  <c r="IU10"/>
  <c r="IT10"/>
  <c r="IS10"/>
  <c r="IR10"/>
  <c r="IQ10"/>
  <c r="JC9"/>
  <c r="JC8"/>
  <c r="JB7"/>
  <c r="JA7"/>
  <c r="IZ7"/>
  <c r="IY7"/>
  <c r="IX7"/>
  <c r="IW7"/>
  <c r="IV7"/>
  <c r="IU7"/>
  <c r="IT7"/>
  <c r="IS7"/>
  <c r="IR7"/>
  <c r="IQ7"/>
  <c r="JC6"/>
  <c r="JC5"/>
  <c r="IO24"/>
  <c r="IN24"/>
  <c r="IM24"/>
  <c r="IL24"/>
  <c r="IK24"/>
  <c r="IJ24"/>
  <c r="II24"/>
  <c r="IH24"/>
  <c r="IG24"/>
  <c r="IF24"/>
  <c r="IE24"/>
  <c r="ID24"/>
  <c r="IB24"/>
  <c r="IA24"/>
  <c r="HZ24"/>
  <c r="HY24"/>
  <c r="HX24"/>
  <c r="HW24"/>
  <c r="HV24"/>
  <c r="HU24"/>
  <c r="HT24"/>
  <c r="HS24"/>
  <c r="HR24"/>
  <c r="HQ24"/>
  <c r="HO24"/>
  <c r="HN24"/>
  <c r="HM24"/>
  <c r="HL24"/>
  <c r="HK24"/>
  <c r="HJ24"/>
  <c r="HI24"/>
  <c r="HH24"/>
  <c r="HG24"/>
  <c r="HF24"/>
  <c r="HE24"/>
  <c r="HD24"/>
  <c r="HB24"/>
  <c r="HA24"/>
  <c r="GZ24"/>
  <c r="GY24"/>
  <c r="GX24"/>
  <c r="GW24"/>
  <c r="GV24"/>
  <c r="GU24"/>
  <c r="GT24"/>
  <c r="GS24"/>
  <c r="GR24"/>
  <c r="GQ24"/>
  <c r="GO24"/>
  <c r="GN24"/>
  <c r="GM24"/>
  <c r="GL24"/>
  <c r="GK24"/>
  <c r="GJ24"/>
  <c r="GI24"/>
  <c r="GH24"/>
  <c r="GG24"/>
  <c r="GF24"/>
  <c r="GE24"/>
  <c r="GD24"/>
  <c r="GB24"/>
  <c r="GA24"/>
  <c r="FZ24"/>
  <c r="FY24"/>
  <c r="FX24"/>
  <c r="FW24"/>
  <c r="FV24"/>
  <c r="FU24"/>
  <c r="FT24"/>
  <c r="FS24"/>
  <c r="FR24"/>
  <c r="FQ24"/>
  <c r="FO24"/>
  <c r="FN24"/>
  <c r="FM24"/>
  <c r="FL24"/>
  <c r="FK24"/>
  <c r="FJ24"/>
  <c r="FI24"/>
  <c r="FH24"/>
  <c r="FG24"/>
  <c r="FF24"/>
  <c r="FE24"/>
  <c r="FD24"/>
  <c r="FC24"/>
  <c r="EP24"/>
  <c r="EC24"/>
  <c r="DP24"/>
  <c r="DC24"/>
  <c r="CP24"/>
  <c r="CC24"/>
  <c r="BP24"/>
  <c r="BC24"/>
  <c r="AP24"/>
  <c r="AC24"/>
  <c r="P24"/>
  <c r="IP23"/>
  <c r="IC23"/>
  <c r="HP23"/>
  <c r="HC23"/>
  <c r="HC24" s="1"/>
  <c r="GP23"/>
  <c r="GC23"/>
  <c r="FP23"/>
  <c r="FC23"/>
  <c r="EP23"/>
  <c r="EC23"/>
  <c r="DP23"/>
  <c r="DC23"/>
  <c r="CP23"/>
  <c r="CC23"/>
  <c r="BP23"/>
  <c r="BC23"/>
  <c r="AP23"/>
  <c r="AC23"/>
  <c r="P23"/>
  <c r="IP22"/>
  <c r="IC22"/>
  <c r="IC24" s="1"/>
  <c r="HP22"/>
  <c r="HP24" s="1"/>
  <c r="HC22"/>
  <c r="GP22"/>
  <c r="GP24" s="1"/>
  <c r="GC22"/>
  <c r="GC24" s="1"/>
  <c r="FP22"/>
  <c r="FP24" s="1"/>
  <c r="FC22"/>
  <c r="EP22"/>
  <c r="EC22"/>
  <c r="DP22"/>
  <c r="DC22"/>
  <c r="CP22"/>
  <c r="CC22"/>
  <c r="BP22"/>
  <c r="BC22"/>
  <c r="AP22"/>
  <c r="AC22"/>
  <c r="P22"/>
  <c r="IO21"/>
  <c r="IN21"/>
  <c r="IM21"/>
  <c r="IL21"/>
  <c r="IK21"/>
  <c r="IJ21"/>
  <c r="II21"/>
  <c r="IH21"/>
  <c r="IG21"/>
  <c r="IF21"/>
  <c r="IE21"/>
  <c r="ID21"/>
  <c r="IB21"/>
  <c r="IA21"/>
  <c r="HZ21"/>
  <c r="HY21"/>
  <c r="HX21"/>
  <c r="HW21"/>
  <c r="HV21"/>
  <c r="HU21"/>
  <c r="HT21"/>
  <c r="HS21"/>
  <c r="HR21"/>
  <c r="HQ21"/>
  <c r="HO21"/>
  <c r="HN21"/>
  <c r="HM21"/>
  <c r="HL21"/>
  <c r="HK21"/>
  <c r="HJ21"/>
  <c r="HI21"/>
  <c r="HH21"/>
  <c r="HG21"/>
  <c r="HF21"/>
  <c r="HE21"/>
  <c r="HD21"/>
  <c r="HB21"/>
  <c r="HA21"/>
  <c r="GZ21"/>
  <c r="GY21"/>
  <c r="GX21"/>
  <c r="GW21"/>
  <c r="GV21"/>
  <c r="GU21"/>
  <c r="GT21"/>
  <c r="GS21"/>
  <c r="GR21"/>
  <c r="GQ21"/>
  <c r="GO21"/>
  <c r="GN21"/>
  <c r="GM21"/>
  <c r="GL21"/>
  <c r="GK21"/>
  <c r="GJ21"/>
  <c r="GI21"/>
  <c r="GH21"/>
  <c r="GG21"/>
  <c r="GF21"/>
  <c r="GE21"/>
  <c r="GD21"/>
  <c r="GB21"/>
  <c r="GA21"/>
  <c r="FZ21"/>
  <c r="FY21"/>
  <c r="FX21"/>
  <c r="FW21"/>
  <c r="FV21"/>
  <c r="FU21"/>
  <c r="FT21"/>
  <c r="FS21"/>
  <c r="FR21"/>
  <c r="FQ21"/>
  <c r="FO21"/>
  <c r="FN21"/>
  <c r="FM21"/>
  <c r="FL21"/>
  <c r="FK21"/>
  <c r="FJ21"/>
  <c r="FI21"/>
  <c r="FH21"/>
  <c r="FG21"/>
  <c r="FF21"/>
  <c r="FE21"/>
  <c r="FD21"/>
  <c r="FC21"/>
  <c r="EP21"/>
  <c r="EC21"/>
  <c r="DP21"/>
  <c r="DC21"/>
  <c r="CP21"/>
  <c r="CC21"/>
  <c r="BP21"/>
  <c r="BC21"/>
  <c r="AP21"/>
  <c r="AC21"/>
  <c r="P21"/>
  <c r="IP20"/>
  <c r="IC20"/>
  <c r="HP20"/>
  <c r="HC20"/>
  <c r="GP20"/>
  <c r="GC20"/>
  <c r="FP20"/>
  <c r="FC20"/>
  <c r="EP20"/>
  <c r="EC20"/>
  <c r="DP20"/>
  <c r="DC20"/>
  <c r="CP20"/>
  <c r="CC20"/>
  <c r="BP20"/>
  <c r="BC20"/>
  <c r="AP20"/>
  <c r="AC20"/>
  <c r="P20"/>
  <c r="IP19"/>
  <c r="IC19"/>
  <c r="IC21" s="1"/>
  <c r="HP19"/>
  <c r="HC19"/>
  <c r="GP19"/>
  <c r="GP21" s="1"/>
  <c r="GC19"/>
  <c r="GC21" s="1"/>
  <c r="FP19"/>
  <c r="FC19"/>
  <c r="EP19"/>
  <c r="EC19"/>
  <c r="DP19"/>
  <c r="DC19"/>
  <c r="CP19"/>
  <c r="CC19"/>
  <c r="BP19"/>
  <c r="BC19"/>
  <c r="AP19"/>
  <c r="AC19"/>
  <c r="P19"/>
  <c r="FB18"/>
  <c r="FA18"/>
  <c r="EZ18"/>
  <c r="EY18"/>
  <c r="EX18"/>
  <c r="EW18"/>
  <c r="EV18"/>
  <c r="EU18"/>
  <c r="ET18"/>
  <c r="ES18"/>
  <c r="ER18"/>
  <c r="EQ18"/>
  <c r="EO18"/>
  <c r="EN18"/>
  <c r="EM18"/>
  <c r="EL18"/>
  <c r="EK18"/>
  <c r="EJ18"/>
  <c r="EI18"/>
  <c r="EH18"/>
  <c r="EG18"/>
  <c r="EF18"/>
  <c r="EE18"/>
  <c r="ED18"/>
  <c r="EP18" s="1"/>
  <c r="EB18"/>
  <c r="EA18"/>
  <c r="DZ18"/>
  <c r="DY18"/>
  <c r="DX18"/>
  <c r="DW18"/>
  <c r="DV18"/>
  <c r="DU18"/>
  <c r="DT18"/>
  <c r="DS18"/>
  <c r="DR18"/>
  <c r="DQ18"/>
  <c r="EC18" s="1"/>
  <c r="DO18"/>
  <c r="DN18"/>
  <c r="DM18"/>
  <c r="DL18"/>
  <c r="DK18"/>
  <c r="DJ18"/>
  <c r="DI18"/>
  <c r="DH18"/>
  <c r="DG18"/>
  <c r="DF18"/>
  <c r="DE18"/>
  <c r="DD18"/>
  <c r="DP18" s="1"/>
  <c r="DB18"/>
  <c r="DA18"/>
  <c r="CZ18"/>
  <c r="CY18"/>
  <c r="CX18"/>
  <c r="CW18"/>
  <c r="CV18"/>
  <c r="CU18"/>
  <c r="CT18"/>
  <c r="CS18"/>
  <c r="CR18"/>
  <c r="CQ18"/>
  <c r="DC18" s="1"/>
  <c r="CO18"/>
  <c r="CN18"/>
  <c r="CM18"/>
  <c r="CL18"/>
  <c r="CK18"/>
  <c r="CJ18"/>
  <c r="CI18"/>
  <c r="CH18"/>
  <c r="CG18"/>
  <c r="CF18"/>
  <c r="CE18"/>
  <c r="CD18"/>
  <c r="CP18" s="1"/>
  <c r="CB18"/>
  <c r="CA18"/>
  <c r="BZ18"/>
  <c r="BY18"/>
  <c r="BX18"/>
  <c r="BW18"/>
  <c r="BV18"/>
  <c r="BU18"/>
  <c r="BT18"/>
  <c r="BS18"/>
  <c r="BR18"/>
  <c r="BQ18"/>
  <c r="CC18" s="1"/>
  <c r="BO18"/>
  <c r="BN18"/>
  <c r="BM18"/>
  <c r="BL18"/>
  <c r="BK18"/>
  <c r="BJ18"/>
  <c r="BI18"/>
  <c r="BH18"/>
  <c r="BG18"/>
  <c r="BF18"/>
  <c r="BE18"/>
  <c r="BD18"/>
  <c r="BP18" s="1"/>
  <c r="BB18"/>
  <c r="BA18"/>
  <c r="AZ18"/>
  <c r="AY18"/>
  <c r="AX18"/>
  <c r="AW18"/>
  <c r="AV18"/>
  <c r="AU18"/>
  <c r="AT18"/>
  <c r="AS18"/>
  <c r="AR18"/>
  <c r="AQ18"/>
  <c r="BC18" s="1"/>
  <c r="AO18"/>
  <c r="AN18"/>
  <c r="AM18"/>
  <c r="AL18"/>
  <c r="AK18"/>
  <c r="AJ18"/>
  <c r="AI18"/>
  <c r="AH18"/>
  <c r="AG18"/>
  <c r="AF18"/>
  <c r="AE18"/>
  <c r="AD18"/>
  <c r="AP18" s="1"/>
  <c r="AB18"/>
  <c r="AA18"/>
  <c r="Z18"/>
  <c r="Y18"/>
  <c r="X18"/>
  <c r="W18"/>
  <c r="V18"/>
  <c r="U18"/>
  <c r="T18"/>
  <c r="S18"/>
  <c r="R18"/>
  <c r="Q18"/>
  <c r="AC18" s="1"/>
  <c r="O18"/>
  <c r="N18"/>
  <c r="M18"/>
  <c r="L18"/>
  <c r="K18"/>
  <c r="J18"/>
  <c r="I18"/>
  <c r="H18"/>
  <c r="G18"/>
  <c r="F18"/>
  <c r="E18"/>
  <c r="D18"/>
  <c r="P18" s="1"/>
  <c r="IO17"/>
  <c r="IN17"/>
  <c r="IM17"/>
  <c r="IL17"/>
  <c r="IK17"/>
  <c r="IJ17"/>
  <c r="II17"/>
  <c r="IH17"/>
  <c r="IG17"/>
  <c r="IF17"/>
  <c r="IE17"/>
  <c r="ID17"/>
  <c r="IB17"/>
  <c r="IA17"/>
  <c r="HZ17"/>
  <c r="HY17"/>
  <c r="HX17"/>
  <c r="HW17"/>
  <c r="HV17"/>
  <c r="HU17"/>
  <c r="HT17"/>
  <c r="HS17"/>
  <c r="HR17"/>
  <c r="HQ17"/>
  <c r="HO17"/>
  <c r="HN17"/>
  <c r="HM17"/>
  <c r="HL17"/>
  <c r="HK17"/>
  <c r="HJ17"/>
  <c r="HI17"/>
  <c r="HH17"/>
  <c r="HG17"/>
  <c r="HF17"/>
  <c r="HE17"/>
  <c r="HD17"/>
  <c r="HB17"/>
  <c r="HA17"/>
  <c r="GZ17"/>
  <c r="GY17"/>
  <c r="GX17"/>
  <c r="GW17"/>
  <c r="GV17"/>
  <c r="GU17"/>
  <c r="GT17"/>
  <c r="GS17"/>
  <c r="GR17"/>
  <c r="GQ17"/>
  <c r="GO17"/>
  <c r="GN17"/>
  <c r="GM17"/>
  <c r="GL17"/>
  <c r="GK17"/>
  <c r="GJ17"/>
  <c r="GI17"/>
  <c r="GH17"/>
  <c r="GG17"/>
  <c r="GF17"/>
  <c r="GE17"/>
  <c r="GD17"/>
  <c r="GB17"/>
  <c r="GA17"/>
  <c r="FZ17"/>
  <c r="FY17"/>
  <c r="FX17"/>
  <c r="FW17"/>
  <c r="FV17"/>
  <c r="FU17"/>
  <c r="FT17"/>
  <c r="FS17"/>
  <c r="FR17"/>
  <c r="FQ17"/>
  <c r="FO17"/>
  <c r="FN17"/>
  <c r="FM17"/>
  <c r="FL17"/>
  <c r="FK17"/>
  <c r="FJ17"/>
  <c r="FI17"/>
  <c r="FH17"/>
  <c r="FG17"/>
  <c r="FF17"/>
  <c r="FE17"/>
  <c r="FD17"/>
  <c r="FC17"/>
  <c r="EP17"/>
  <c r="EC17"/>
  <c r="DP17"/>
  <c r="DC17"/>
  <c r="CP17"/>
  <c r="CC17"/>
  <c r="BP17"/>
  <c r="BC17"/>
  <c r="AP17"/>
  <c r="AC17"/>
  <c r="P17"/>
  <c r="IP16"/>
  <c r="IC16"/>
  <c r="HP16"/>
  <c r="HC16"/>
  <c r="GP16"/>
  <c r="GC16"/>
  <c r="FP16"/>
  <c r="FC16"/>
  <c r="EP16"/>
  <c r="EC16"/>
  <c r="DP16"/>
  <c r="DC16"/>
  <c r="CP16"/>
  <c r="CC16"/>
  <c r="BP16"/>
  <c r="BC16"/>
  <c r="AP16"/>
  <c r="AC16"/>
  <c r="P16"/>
  <c r="IP15"/>
  <c r="IC15"/>
  <c r="IC17" s="1"/>
  <c r="HP15"/>
  <c r="HC15"/>
  <c r="GP15"/>
  <c r="GP17" s="1"/>
  <c r="GC15"/>
  <c r="GC17" s="1"/>
  <c r="FP15"/>
  <c r="FC15"/>
  <c r="EP15"/>
  <c r="EC15"/>
  <c r="DP15"/>
  <c r="DC15"/>
  <c r="CP15"/>
  <c r="CC15"/>
  <c r="BP15"/>
  <c r="BC15"/>
  <c r="AP15"/>
  <c r="AC15"/>
  <c r="P15"/>
  <c r="IO14"/>
  <c r="IN14"/>
  <c r="IN18" s="1"/>
  <c r="IM14"/>
  <c r="IM18" s="1"/>
  <c r="IL14"/>
  <c r="IL18" s="1"/>
  <c r="IK14"/>
  <c r="IK18" s="1"/>
  <c r="IJ14"/>
  <c r="II14"/>
  <c r="II18" s="1"/>
  <c r="IH14"/>
  <c r="IH18" s="1"/>
  <c r="IG14"/>
  <c r="IG18" s="1"/>
  <c r="IF14"/>
  <c r="IE14"/>
  <c r="IE18" s="1"/>
  <c r="ID14"/>
  <c r="ID18" s="1"/>
  <c r="IB14"/>
  <c r="IA14"/>
  <c r="IA18" s="1"/>
  <c r="HZ14"/>
  <c r="HZ18" s="1"/>
  <c r="HY14"/>
  <c r="HY18" s="1"/>
  <c r="HX14"/>
  <c r="HW14"/>
  <c r="HW18" s="1"/>
  <c r="HV14"/>
  <c r="HV18" s="1"/>
  <c r="HU14"/>
  <c r="HU18" s="1"/>
  <c r="HT14"/>
  <c r="HS14"/>
  <c r="HS18" s="1"/>
  <c r="HR14"/>
  <c r="HR18" s="1"/>
  <c r="HQ14"/>
  <c r="HQ18" s="1"/>
  <c r="HO14"/>
  <c r="HN14"/>
  <c r="HN18" s="1"/>
  <c r="HM14"/>
  <c r="HM18" s="1"/>
  <c r="HL14"/>
  <c r="HL18" s="1"/>
  <c r="HK14"/>
  <c r="HJ14"/>
  <c r="HJ18" s="1"/>
  <c r="HI14"/>
  <c r="HI18" s="1"/>
  <c r="HH14"/>
  <c r="HH18" s="1"/>
  <c r="HG14"/>
  <c r="HF14"/>
  <c r="HF18" s="1"/>
  <c r="HE14"/>
  <c r="HE18" s="1"/>
  <c r="HD14"/>
  <c r="HD18" s="1"/>
  <c r="HB14"/>
  <c r="HA14"/>
  <c r="HA18" s="1"/>
  <c r="GZ14"/>
  <c r="GZ18" s="1"/>
  <c r="GY14"/>
  <c r="GY18" s="1"/>
  <c r="GX14"/>
  <c r="GW14"/>
  <c r="GW18" s="1"/>
  <c r="GV14"/>
  <c r="GV18" s="1"/>
  <c r="GU14"/>
  <c r="GU18" s="1"/>
  <c r="GT14"/>
  <c r="GS14"/>
  <c r="GS18" s="1"/>
  <c r="GR14"/>
  <c r="GR18" s="1"/>
  <c r="GQ14"/>
  <c r="GQ18" s="1"/>
  <c r="GO14"/>
  <c r="GO18" s="1"/>
  <c r="GN14"/>
  <c r="GN18" s="1"/>
  <c r="GM14"/>
  <c r="GM18" s="1"/>
  <c r="GL14"/>
  <c r="GL18" s="1"/>
  <c r="GK14"/>
  <c r="GK18" s="1"/>
  <c r="GJ14"/>
  <c r="GJ18" s="1"/>
  <c r="GI14"/>
  <c r="GI18" s="1"/>
  <c r="GH14"/>
  <c r="GH18" s="1"/>
  <c r="GG14"/>
  <c r="GG18" s="1"/>
  <c r="GF14"/>
  <c r="GF18" s="1"/>
  <c r="GE14"/>
  <c r="GE18" s="1"/>
  <c r="GD14"/>
  <c r="GD18" s="1"/>
  <c r="GB14"/>
  <c r="GB18" s="1"/>
  <c r="GA14"/>
  <c r="GA18" s="1"/>
  <c r="FZ14"/>
  <c r="FZ18" s="1"/>
  <c r="FY14"/>
  <c r="FX14"/>
  <c r="FX18" s="1"/>
  <c r="FW14"/>
  <c r="FW18" s="1"/>
  <c r="FV14"/>
  <c r="FV18" s="1"/>
  <c r="FU14"/>
  <c r="FT14"/>
  <c r="FT18" s="1"/>
  <c r="FS14"/>
  <c r="FS18" s="1"/>
  <c r="FR14"/>
  <c r="FR18" s="1"/>
  <c r="FQ14"/>
  <c r="FO14"/>
  <c r="FO18" s="1"/>
  <c r="FN14"/>
  <c r="FN18" s="1"/>
  <c r="FM14"/>
  <c r="FM18" s="1"/>
  <c r="FL14"/>
  <c r="FK14"/>
  <c r="FK18" s="1"/>
  <c r="FJ14"/>
  <c r="FJ18" s="1"/>
  <c r="FI14"/>
  <c r="FI18" s="1"/>
  <c r="FH14"/>
  <c r="FG14"/>
  <c r="FG18" s="1"/>
  <c r="FF14"/>
  <c r="FF18" s="1"/>
  <c r="FE14"/>
  <c r="FE18" s="1"/>
  <c r="FD14"/>
  <c r="FC14"/>
  <c r="EP14"/>
  <c r="EC14"/>
  <c r="DP14"/>
  <c r="DC14"/>
  <c r="CP14"/>
  <c r="CC14"/>
  <c r="BP14"/>
  <c r="BC14"/>
  <c r="AP14"/>
  <c r="AC14"/>
  <c r="P14"/>
  <c r="IP13"/>
  <c r="IC13"/>
  <c r="HP13"/>
  <c r="HC13"/>
  <c r="GP13"/>
  <c r="GC13"/>
  <c r="GC14" s="1"/>
  <c r="FP13"/>
  <c r="FC13"/>
  <c r="EP13"/>
  <c r="EC13"/>
  <c r="DP13"/>
  <c r="DC13"/>
  <c r="CP13"/>
  <c r="CC13"/>
  <c r="BP13"/>
  <c r="BC13"/>
  <c r="AP13"/>
  <c r="AC13"/>
  <c r="P13"/>
  <c r="IP12"/>
  <c r="IC12"/>
  <c r="HP12"/>
  <c r="HP14" s="1"/>
  <c r="HC12"/>
  <c r="HC14" s="1"/>
  <c r="GP12"/>
  <c r="GP14" s="1"/>
  <c r="GP18" s="1"/>
  <c r="GC12"/>
  <c r="FP12"/>
  <c r="FP14" s="1"/>
  <c r="FC12"/>
  <c r="EP12"/>
  <c r="EC12"/>
  <c r="DP12"/>
  <c r="DC12"/>
  <c r="CP12"/>
  <c r="CC12"/>
  <c r="BP12"/>
  <c r="BC12"/>
  <c r="AP12"/>
  <c r="AC12"/>
  <c r="P12"/>
  <c r="FB11"/>
  <c r="FA11"/>
  <c r="EZ11"/>
  <c r="EY11"/>
  <c r="EX11"/>
  <c r="EW11"/>
  <c r="EV11"/>
  <c r="EU11"/>
  <c r="ET11"/>
  <c r="ES11"/>
  <c r="ER11"/>
  <c r="EQ11"/>
  <c r="EO11"/>
  <c r="EN11"/>
  <c r="EM11"/>
  <c r="EL11"/>
  <c r="EK11"/>
  <c r="EJ11"/>
  <c r="EI11"/>
  <c r="EH11"/>
  <c r="EG11"/>
  <c r="EF11"/>
  <c r="EE11"/>
  <c r="ED11"/>
  <c r="EB11"/>
  <c r="EA11"/>
  <c r="DZ11"/>
  <c r="DY11"/>
  <c r="DX11"/>
  <c r="DW11"/>
  <c r="DV11"/>
  <c r="DU11"/>
  <c r="DT11"/>
  <c r="DS11"/>
  <c r="DR11"/>
  <c r="DQ11"/>
  <c r="DO11"/>
  <c r="DN11"/>
  <c r="DM11"/>
  <c r="DL11"/>
  <c r="DK11"/>
  <c r="DJ11"/>
  <c r="DI11"/>
  <c r="DH11"/>
  <c r="DG11"/>
  <c r="DF11"/>
  <c r="DE11"/>
  <c r="DD11"/>
  <c r="DB11"/>
  <c r="DA11"/>
  <c r="CZ11"/>
  <c r="CY11"/>
  <c r="CX11"/>
  <c r="CW11"/>
  <c r="CV11"/>
  <c r="CU11"/>
  <c r="CT11"/>
  <c r="CS11"/>
  <c r="CR11"/>
  <c r="CQ11"/>
  <c r="CO11"/>
  <c r="CN11"/>
  <c r="CM11"/>
  <c r="CL11"/>
  <c r="CK11"/>
  <c r="CJ11"/>
  <c r="CI11"/>
  <c r="CH11"/>
  <c r="CG11"/>
  <c r="CF11"/>
  <c r="CE11"/>
  <c r="CD11"/>
  <c r="CB11"/>
  <c r="CA11"/>
  <c r="BZ11"/>
  <c r="BY11"/>
  <c r="BX11"/>
  <c r="BW11"/>
  <c r="BV11"/>
  <c r="BU11"/>
  <c r="BT11"/>
  <c r="BS11"/>
  <c r="BR11"/>
  <c r="BQ11"/>
  <c r="BO11"/>
  <c r="BN11"/>
  <c r="BM11"/>
  <c r="BL11"/>
  <c r="BK11"/>
  <c r="BJ11"/>
  <c r="BI11"/>
  <c r="BH11"/>
  <c r="BG11"/>
  <c r="BF11"/>
  <c r="BE11"/>
  <c r="BD11"/>
  <c r="BB11"/>
  <c r="BA11"/>
  <c r="AZ11"/>
  <c r="AY11"/>
  <c r="AX11"/>
  <c r="AW11"/>
  <c r="AV11"/>
  <c r="AU11"/>
  <c r="AT11"/>
  <c r="AS11"/>
  <c r="AR11"/>
  <c r="AQ11"/>
  <c r="AO11"/>
  <c r="AN11"/>
  <c r="AM11"/>
  <c r="AL11"/>
  <c r="AK11"/>
  <c r="AJ11"/>
  <c r="AI11"/>
  <c r="AH11"/>
  <c r="AG11"/>
  <c r="AF11"/>
  <c r="AE11"/>
  <c r="AD11"/>
  <c r="AB11"/>
  <c r="AA11"/>
  <c r="Z11"/>
  <c r="Y11"/>
  <c r="X11"/>
  <c r="W11"/>
  <c r="V11"/>
  <c r="U11"/>
  <c r="T11"/>
  <c r="S11"/>
  <c r="R11"/>
  <c r="Q11"/>
  <c r="O11"/>
  <c r="N11"/>
  <c r="M11"/>
  <c r="L11"/>
  <c r="K11"/>
  <c r="J11"/>
  <c r="I11"/>
  <c r="H11"/>
  <c r="G11"/>
  <c r="F11"/>
  <c r="E11"/>
  <c r="D11"/>
  <c r="IO10"/>
  <c r="IN10"/>
  <c r="IM10"/>
  <c r="IL10"/>
  <c r="IK10"/>
  <c r="IJ10"/>
  <c r="II10"/>
  <c r="IH10"/>
  <c r="IH11" s="1"/>
  <c r="IG10"/>
  <c r="IF10"/>
  <c r="IE10"/>
  <c r="ID10"/>
  <c r="IB10"/>
  <c r="IA10"/>
  <c r="HZ10"/>
  <c r="HY10"/>
  <c r="HX10"/>
  <c r="HW10"/>
  <c r="HV10"/>
  <c r="HU10"/>
  <c r="HT10"/>
  <c r="HS10"/>
  <c r="HR10"/>
  <c r="HQ10"/>
  <c r="HO10"/>
  <c r="HN10"/>
  <c r="HM10"/>
  <c r="HL10"/>
  <c r="HK10"/>
  <c r="HJ10"/>
  <c r="HI10"/>
  <c r="HH10"/>
  <c r="HG10"/>
  <c r="HF10"/>
  <c r="HE10"/>
  <c r="HD10"/>
  <c r="HB10"/>
  <c r="HA10"/>
  <c r="GZ10"/>
  <c r="GY10"/>
  <c r="GX10"/>
  <c r="GW10"/>
  <c r="GV10"/>
  <c r="GU10"/>
  <c r="GT10"/>
  <c r="GS10"/>
  <c r="GR10"/>
  <c r="GQ10"/>
  <c r="GO10"/>
  <c r="GN10"/>
  <c r="GM10"/>
  <c r="GL10"/>
  <c r="GK10"/>
  <c r="GJ10"/>
  <c r="GI10"/>
  <c r="GH10"/>
  <c r="GG10"/>
  <c r="GF10"/>
  <c r="GE10"/>
  <c r="GD10"/>
  <c r="GB10"/>
  <c r="GA10"/>
  <c r="FZ10"/>
  <c r="FY10"/>
  <c r="FX10"/>
  <c r="FW10"/>
  <c r="FV10"/>
  <c r="FU10"/>
  <c r="FT10"/>
  <c r="FS10"/>
  <c r="FR10"/>
  <c r="FQ10"/>
  <c r="FO10"/>
  <c r="FN10"/>
  <c r="FM10"/>
  <c r="FL10"/>
  <c r="FK10"/>
  <c r="FJ10"/>
  <c r="FI10"/>
  <c r="FH10"/>
  <c r="FG10"/>
  <c r="FF10"/>
  <c r="FE10"/>
  <c r="FD10"/>
  <c r="FC10"/>
  <c r="EP10"/>
  <c r="EC10"/>
  <c r="DP10"/>
  <c r="DC10"/>
  <c r="CP10"/>
  <c r="CC10"/>
  <c r="BP10"/>
  <c r="BC10"/>
  <c r="AP10"/>
  <c r="AC10"/>
  <c r="P10"/>
  <c r="IP9"/>
  <c r="IC9"/>
  <c r="IC10" s="1"/>
  <c r="HP9"/>
  <c r="HC9"/>
  <c r="GP9"/>
  <c r="GC9"/>
  <c r="GC10" s="1"/>
  <c r="FP9"/>
  <c r="FC9"/>
  <c r="EP9"/>
  <c r="EC9"/>
  <c r="DP9"/>
  <c r="DC9"/>
  <c r="CP9"/>
  <c r="CC9"/>
  <c r="BP9"/>
  <c r="BC9"/>
  <c r="AP9"/>
  <c r="AC9"/>
  <c r="P9"/>
  <c r="IP8"/>
  <c r="IC8"/>
  <c r="HP8"/>
  <c r="HC8"/>
  <c r="HC10" s="1"/>
  <c r="GP8"/>
  <c r="GP10" s="1"/>
  <c r="GC8"/>
  <c r="FP8"/>
  <c r="FC8"/>
  <c r="EP8"/>
  <c r="EC8"/>
  <c r="DP8"/>
  <c r="DC8"/>
  <c r="CP8"/>
  <c r="CC8"/>
  <c r="BP8"/>
  <c r="BC8"/>
  <c r="AP8"/>
  <c r="AC8"/>
  <c r="P8"/>
  <c r="IO7"/>
  <c r="IN7"/>
  <c r="IM7"/>
  <c r="IL7"/>
  <c r="IL11" s="1"/>
  <c r="IK7"/>
  <c r="IJ7"/>
  <c r="II7"/>
  <c r="IG7"/>
  <c r="IG11" s="1"/>
  <c r="IF7"/>
  <c r="IE7"/>
  <c r="ID7"/>
  <c r="IB7"/>
  <c r="IB11" s="1"/>
  <c r="IA7"/>
  <c r="IA11" s="1"/>
  <c r="HZ7"/>
  <c r="HZ11" s="1"/>
  <c r="HY7"/>
  <c r="HX7"/>
  <c r="HX11" s="1"/>
  <c r="HW7"/>
  <c r="HW11" s="1"/>
  <c r="HV7"/>
  <c r="HV11" s="1"/>
  <c r="HU7"/>
  <c r="HT7"/>
  <c r="HT11" s="1"/>
  <c r="HS7"/>
  <c r="HS11" s="1"/>
  <c r="HR7"/>
  <c r="HR11" s="1"/>
  <c r="HQ7"/>
  <c r="HO7"/>
  <c r="HO11" s="1"/>
  <c r="HN7"/>
  <c r="HN11" s="1"/>
  <c r="HM7"/>
  <c r="HM11" s="1"/>
  <c r="HL7"/>
  <c r="HK7"/>
  <c r="HK11" s="1"/>
  <c r="HJ7"/>
  <c r="HJ11" s="1"/>
  <c r="HI7"/>
  <c r="HI11" s="1"/>
  <c r="HH7"/>
  <c r="HG7"/>
  <c r="HG11" s="1"/>
  <c r="HF7"/>
  <c r="HF11" s="1"/>
  <c r="HE7"/>
  <c r="HE11" s="1"/>
  <c r="HD7"/>
  <c r="HB7"/>
  <c r="HB11" s="1"/>
  <c r="HA7"/>
  <c r="HA11" s="1"/>
  <c r="GZ7"/>
  <c r="GY7"/>
  <c r="GY11" s="1"/>
  <c r="GX7"/>
  <c r="GX11" s="1"/>
  <c r="GW7"/>
  <c r="GW11" s="1"/>
  <c r="GV7"/>
  <c r="GU7"/>
  <c r="GU11" s="1"/>
  <c r="GT7"/>
  <c r="GT11" s="1"/>
  <c r="GS7"/>
  <c r="GS11" s="1"/>
  <c r="GR7"/>
  <c r="GQ7"/>
  <c r="GQ11" s="1"/>
  <c r="GO7"/>
  <c r="GO11" s="1"/>
  <c r="GN7"/>
  <c r="GN11" s="1"/>
  <c r="GM7"/>
  <c r="GL7"/>
  <c r="GL11" s="1"/>
  <c r="GK7"/>
  <c r="GK11" s="1"/>
  <c r="GJ7"/>
  <c r="GJ11" s="1"/>
  <c r="GI7"/>
  <c r="GH7"/>
  <c r="GH11" s="1"/>
  <c r="GG7"/>
  <c r="GG11" s="1"/>
  <c r="GF7"/>
  <c r="GF11" s="1"/>
  <c r="GE7"/>
  <c r="GD7"/>
  <c r="GD11" s="1"/>
  <c r="GB7"/>
  <c r="GB11" s="1"/>
  <c r="GA7"/>
  <c r="GA11" s="1"/>
  <c r="FZ7"/>
  <c r="FY7"/>
  <c r="FY11" s="1"/>
  <c r="FX7"/>
  <c r="FX11" s="1"/>
  <c r="FW7"/>
  <c r="FW11" s="1"/>
  <c r="FV7"/>
  <c r="FU7"/>
  <c r="FU11" s="1"/>
  <c r="FT7"/>
  <c r="FT11" s="1"/>
  <c r="FS7"/>
  <c r="FS11" s="1"/>
  <c r="FR7"/>
  <c r="FQ7"/>
  <c r="FQ11" s="1"/>
  <c r="FO7"/>
  <c r="FO11" s="1"/>
  <c r="FN7"/>
  <c r="FN11" s="1"/>
  <c r="FM7"/>
  <c r="FL7"/>
  <c r="FL11" s="1"/>
  <c r="FK7"/>
  <c r="FK11" s="1"/>
  <c r="FJ7"/>
  <c r="FJ11" s="1"/>
  <c r="FI7"/>
  <c r="FH7"/>
  <c r="FH11" s="1"/>
  <c r="FG7"/>
  <c r="FG11" s="1"/>
  <c r="FF7"/>
  <c r="FF11" s="1"/>
  <c r="FE7"/>
  <c r="FD7"/>
  <c r="FD11" s="1"/>
  <c r="FC7"/>
  <c r="FC11" s="1"/>
  <c r="EP7"/>
  <c r="EP11" s="1"/>
  <c r="EC7"/>
  <c r="DP7"/>
  <c r="DP11" s="1"/>
  <c r="DC7"/>
  <c r="DC11" s="1"/>
  <c r="CP7"/>
  <c r="CP11" s="1"/>
  <c r="CC7"/>
  <c r="BP7"/>
  <c r="BP11" s="1"/>
  <c r="BC7"/>
  <c r="BC11" s="1"/>
  <c r="AP7"/>
  <c r="AP11" s="1"/>
  <c r="AC7"/>
  <c r="P7"/>
  <c r="P11" s="1"/>
  <c r="IP6"/>
  <c r="IC6"/>
  <c r="HP6"/>
  <c r="HC6"/>
  <c r="HC7" s="1"/>
  <c r="HC11" s="1"/>
  <c r="GP6"/>
  <c r="GC6"/>
  <c r="FP6"/>
  <c r="FC6"/>
  <c r="EP6"/>
  <c r="EC6"/>
  <c r="DP6"/>
  <c r="DC6"/>
  <c r="CP6"/>
  <c r="CC6"/>
  <c r="BP6"/>
  <c r="BC6"/>
  <c r="AP6"/>
  <c r="AC6"/>
  <c r="P6"/>
  <c r="IP5"/>
  <c r="IC5"/>
  <c r="IC7" s="1"/>
  <c r="HP5"/>
  <c r="HP7" s="1"/>
  <c r="HC5"/>
  <c r="GP5"/>
  <c r="GC5"/>
  <c r="GC7" s="1"/>
  <c r="FP5"/>
  <c r="FP7" s="1"/>
  <c r="FC5"/>
  <c r="EP5"/>
  <c r="EC5"/>
  <c r="DP5"/>
  <c r="DC5"/>
  <c r="CP5"/>
  <c r="CC5"/>
  <c r="BP5"/>
  <c r="BC5"/>
  <c r="AP5"/>
  <c r="AC5"/>
  <c r="P5"/>
  <c r="HC29" i="7" l="1"/>
  <c r="KP29"/>
  <c r="KP17" i="5"/>
  <c r="KP30"/>
  <c r="KP34" i="8"/>
  <c r="KP37" i="3"/>
  <c r="KP18" i="2"/>
  <c r="KP54" i="7"/>
  <c r="KC54"/>
  <c r="KC29"/>
  <c r="KP23" i="6"/>
  <c r="KP42"/>
  <c r="KC42"/>
  <c r="KC30" i="5"/>
  <c r="KC17"/>
  <c r="KP35" i="4"/>
  <c r="KC66"/>
  <c r="KC35"/>
  <c r="KP19" i="8"/>
  <c r="KP70" i="3"/>
  <c r="KC19" i="8"/>
  <c r="KP11" i="2"/>
  <c r="JP29" i="7"/>
  <c r="JP42" i="6"/>
  <c r="JP23"/>
  <c r="JP35" i="4"/>
  <c r="JP18" i="2"/>
  <c r="GP7"/>
  <c r="GP11" s="1"/>
  <c r="HP11"/>
  <c r="AC11"/>
  <c r="CC11"/>
  <c r="EC11"/>
  <c r="FE11"/>
  <c r="FI11"/>
  <c r="FM11"/>
  <c r="FR11"/>
  <c r="FV11"/>
  <c r="FZ11"/>
  <c r="GE11"/>
  <c r="GI11"/>
  <c r="GM11"/>
  <c r="GR11"/>
  <c r="GV11"/>
  <c r="GZ11"/>
  <c r="HD11"/>
  <c r="HH11"/>
  <c r="HL11"/>
  <c r="HQ11"/>
  <c r="HU11"/>
  <c r="HY11"/>
  <c r="ID11"/>
  <c r="IM11"/>
  <c r="FD18"/>
  <c r="FH18"/>
  <c r="FL18"/>
  <c r="FQ18"/>
  <c r="FU18"/>
  <c r="FY18"/>
  <c r="GT18"/>
  <c r="GX18"/>
  <c r="HB18"/>
  <c r="HG18"/>
  <c r="HK18"/>
  <c r="HO18"/>
  <c r="HT18"/>
  <c r="HX18"/>
  <c r="IB18"/>
  <c r="HC17"/>
  <c r="HC18" s="1"/>
  <c r="FP17"/>
  <c r="FP18" s="1"/>
  <c r="HP17"/>
  <c r="HC21"/>
  <c r="FP21"/>
  <c r="HP21"/>
  <c r="IV11"/>
  <c r="IZ11"/>
  <c r="IR18"/>
  <c r="FP10"/>
  <c r="FP11" s="1"/>
  <c r="HP10"/>
  <c r="HP18"/>
  <c r="GC18"/>
  <c r="IC14"/>
  <c r="IC18" s="1"/>
  <c r="FC18"/>
  <c r="JP34" i="8"/>
  <c r="JP19"/>
  <c r="JP54" i="7"/>
  <c r="JC54"/>
  <c r="JC29"/>
  <c r="JC42" i="6"/>
  <c r="JC23"/>
  <c r="JP17" i="5"/>
  <c r="JC30"/>
  <c r="JC17"/>
  <c r="JC66" i="4"/>
  <c r="JC35"/>
  <c r="JP66"/>
  <c r="JP70" i="3"/>
  <c r="JP37"/>
  <c r="JC70"/>
  <c r="JC37"/>
  <c r="JP11" i="2"/>
  <c r="JB18"/>
  <c r="JB11"/>
  <c r="JA18"/>
  <c r="JA11"/>
  <c r="IZ18"/>
  <c r="IY18"/>
  <c r="IY11"/>
  <c r="JC24"/>
  <c r="IX18"/>
  <c r="IX11"/>
  <c r="IW18"/>
  <c r="IW11"/>
  <c r="IV18"/>
  <c r="IU18"/>
  <c r="IU11"/>
  <c r="JC17"/>
  <c r="IT18"/>
  <c r="IT11"/>
  <c r="IS18"/>
  <c r="IS11"/>
  <c r="JC10"/>
  <c r="IR11"/>
  <c r="JC7"/>
  <c r="JC14"/>
  <c r="IQ11"/>
  <c r="IP54" i="7"/>
  <c r="IP29"/>
  <c r="IP42" i="6"/>
  <c r="IP23"/>
  <c r="IP17" i="5"/>
  <c r="IP30"/>
  <c r="IP19" i="8"/>
  <c r="IP66" i="4"/>
  <c r="IP35"/>
  <c r="IP70" i="3"/>
  <c r="IP37"/>
  <c r="IO18" i="2"/>
  <c r="IO11"/>
  <c r="IN11"/>
  <c r="IP24"/>
  <c r="IK11"/>
  <c r="IJ18"/>
  <c r="IJ11"/>
  <c r="II11"/>
  <c r="IP21"/>
  <c r="IF18"/>
  <c r="IF11"/>
  <c r="IP14"/>
  <c r="IE11"/>
  <c r="IP17"/>
  <c r="IP10"/>
  <c r="IP7"/>
  <c r="IC29" i="7"/>
  <c r="IC54"/>
  <c r="IC23" i="6"/>
  <c r="IC42"/>
  <c r="IC30" i="5"/>
  <c r="IC17"/>
  <c r="IC66" i="4"/>
  <c r="IC35"/>
  <c r="GC11" i="2"/>
  <c r="IC11"/>
  <c r="JC18" l="1"/>
  <c r="JC11"/>
  <c r="IP18"/>
  <c r="IP11"/>
</calcChain>
</file>

<file path=xl/sharedStrings.xml><?xml version="1.0" encoding="utf-8"?>
<sst xmlns="http://schemas.openxmlformats.org/spreadsheetml/2006/main" count="2782" uniqueCount="175">
  <si>
    <t>Janvier / January / كانون ثاني</t>
  </si>
  <si>
    <t>Février / February / شباط</t>
  </si>
  <si>
    <t xml:space="preserve">Mars / March / آذار </t>
  </si>
  <si>
    <t>Avril / April / نيسان</t>
  </si>
  <si>
    <t>Mai / May / أيار</t>
  </si>
  <si>
    <t>Juin / June / حزيران</t>
  </si>
  <si>
    <t>Juillet / July / تموز</t>
  </si>
  <si>
    <t>Août / August / آب</t>
  </si>
  <si>
    <t>Septembre / September / أيلول</t>
  </si>
  <si>
    <t>Octobre / October / تشرين أول</t>
  </si>
  <si>
    <t>Novembre / November / تشرين ثاني</t>
  </si>
  <si>
    <t>Décembre / December / كانون أول</t>
  </si>
  <si>
    <t xml:space="preserve"> Total 1999  / مجموع 1999</t>
  </si>
  <si>
    <t xml:space="preserve"> Total 2000  / مجموع 2000</t>
  </si>
  <si>
    <t xml:space="preserve"> Total 2001  / مجموع 2001</t>
  </si>
  <si>
    <t xml:space="preserve"> Total 2002  / مجموع 2002</t>
  </si>
  <si>
    <t xml:space="preserve"> Total 2003  / مجموع 2003</t>
  </si>
  <si>
    <t xml:space="preserve"> Total 2004  / مجموع 2004</t>
  </si>
  <si>
    <t xml:space="preserve"> Total 2005  / مجموع 2005</t>
  </si>
  <si>
    <t xml:space="preserve"> Total 2006  / مجموع 2006</t>
  </si>
  <si>
    <t xml:space="preserve"> Total 2007  / مجموع 2007</t>
  </si>
  <si>
    <t xml:space="preserve"> Total 2008  / مجموع 2008</t>
  </si>
  <si>
    <t xml:space="preserve"> Total 2009  / مجموع 2009</t>
  </si>
  <si>
    <t xml:space="preserve"> Total 2010  / مجموع 2010</t>
  </si>
  <si>
    <t xml:space="preserve"> Total 2011  / مجموع 2011</t>
  </si>
  <si>
    <t xml:space="preserve"> Total 2012  / مجموع 2012</t>
  </si>
  <si>
    <t xml:space="preserve"> Total 2013  / مجموع 2013</t>
  </si>
  <si>
    <t xml:space="preserve"> Total 2014  / مجموع 2014</t>
  </si>
  <si>
    <t xml:space="preserve"> Total 2015  / مجموع 2015</t>
  </si>
  <si>
    <t xml:space="preserve"> Total 2016  / مجموع 2016</t>
  </si>
  <si>
    <t xml:space="preserve"> Total 2017  / مجموع 2017</t>
  </si>
  <si>
    <t xml:space="preserve">Naissances / Births / ولادات  </t>
  </si>
  <si>
    <t xml:space="preserve">  Naissances  Féminines / Female Births / ولادات الإناث</t>
  </si>
  <si>
    <t>Beyrouth / Beirut / بيروت</t>
  </si>
  <si>
    <t>Etrangers Beyrouth / Foreigners Beirut / أجانب بيروت</t>
  </si>
  <si>
    <t>Naissances féminines / Female Biths / ولادات الإناث</t>
  </si>
  <si>
    <t xml:space="preserve">  Naissances Masculines / Male Births / ولادات الذكور</t>
  </si>
  <si>
    <t>Naissances masculines / Male Births / ولادات الذكور</t>
  </si>
  <si>
    <t>Total Naissances/Total Births/مجموع الولادات</t>
  </si>
  <si>
    <t>Décès / Deaths / وفيات</t>
  </si>
  <si>
    <t>Décès Féminins / Female Deaths / وفيات الإناث</t>
  </si>
  <si>
    <t>Décès féminins / Female Deaths / وفيات الإناث</t>
  </si>
  <si>
    <t>Décès Masculins / Male Deaths / وفيات الذكور</t>
  </si>
  <si>
    <t>Décès masculins / Male Deaths / وفيات الذكور</t>
  </si>
  <si>
    <t>Total Décès / Total Deaths / مجموع الوفيات</t>
  </si>
  <si>
    <t>Mariages / Marriages / زيجات</t>
  </si>
  <si>
    <t>Total Mariages/Total Marriages/مجموع الزيجات</t>
  </si>
  <si>
    <t>Divorces / Divorces / طلاق</t>
  </si>
  <si>
    <t>Total Divorces / Total Divorces / مجموع الطلاق</t>
  </si>
  <si>
    <t xml:space="preserve"> Total 2018  / مجموع 2018</t>
  </si>
  <si>
    <t>المصدر: وزارة الداخلية</t>
  </si>
  <si>
    <t>Source: Ministère des Affaires Intérieures</t>
  </si>
  <si>
    <t>Source: Ministry of Interior Affairs</t>
  </si>
  <si>
    <t>Naissances  Féminines / Female Births / ولادات الإناث</t>
  </si>
  <si>
    <t>Etrangers Mont-Liban / Foreigners Mount-Lebanon / أجانب جبل لبنان</t>
  </si>
  <si>
    <t>Baabda / بعبدا</t>
  </si>
  <si>
    <t>Hammana / حمانا</t>
  </si>
  <si>
    <t>Matn / المتن</t>
  </si>
  <si>
    <t>Beckfaya / بكفيا</t>
  </si>
  <si>
    <t>Haut Nord Matn / High North Matn / المتن الشمالي العالي</t>
  </si>
  <si>
    <t>Antelias / أنطلياس</t>
  </si>
  <si>
    <t>Chouf / الشوف</t>
  </si>
  <si>
    <t>Chehim / شحيم</t>
  </si>
  <si>
    <t>Barja / برجا</t>
  </si>
  <si>
    <t>Aaley / عاليه</t>
  </si>
  <si>
    <t>Choueifat / الشويفات</t>
  </si>
  <si>
    <t>Kessrwan / كسروان</t>
  </si>
  <si>
    <t>Ftouh / الفتوح</t>
  </si>
  <si>
    <t>Jbayl / جبيل</t>
  </si>
  <si>
    <t>Naissances Masculines / Male Births / ولادات الذكور</t>
  </si>
  <si>
    <t>Etrangers Liban-Nord / Foreigners North-Lebanon / أجانب لبنان الشمالي</t>
  </si>
  <si>
    <t>Tripoli / طرابلس</t>
  </si>
  <si>
    <t>Sir / سير</t>
  </si>
  <si>
    <t>Menyeh / المنية</t>
  </si>
  <si>
    <t>Bakhoun / بخعون</t>
  </si>
  <si>
    <t>Koura / الكورة</t>
  </si>
  <si>
    <t>Zghorta / زغرتا</t>
  </si>
  <si>
    <t>Batroun / البترون</t>
  </si>
  <si>
    <t>Douma / دوما</t>
  </si>
  <si>
    <t>Akkar / عكار</t>
  </si>
  <si>
    <t>Kbayyat / القبيات</t>
  </si>
  <si>
    <t>Abdeh / العبدة</t>
  </si>
  <si>
    <t>Beit Mellat / بيت ملات</t>
  </si>
  <si>
    <t>Becharreh / بشري</t>
  </si>
  <si>
    <t>Etrangers Liban-Sud / Foreigners South-Lebanon / أجانب لبنان الجنوبي</t>
  </si>
  <si>
    <t>Saida / صيدا</t>
  </si>
  <si>
    <t>Sour / صور</t>
  </si>
  <si>
    <t>Joyya / جويا</t>
  </si>
  <si>
    <t>Jezzine / جزين</t>
  </si>
  <si>
    <t>Etrangers Nabatieh / Foreigners Nabatieh / أجانب النبطية</t>
  </si>
  <si>
    <t>Nabatieh / النبطية</t>
  </si>
  <si>
    <t>Jbaa / جباع</t>
  </si>
  <si>
    <t>Bent Jbayl / بنت جبيل</t>
  </si>
  <si>
    <t>Tebnine / تبنين</t>
  </si>
  <si>
    <t>Hasbayya / حاصبيا</t>
  </si>
  <si>
    <t>Marjayoun / مرجعيون</t>
  </si>
  <si>
    <t xml:space="preserve"> Total 2007 / مجموع 2007</t>
  </si>
  <si>
    <t xml:space="preserve"> Total 2008 / مجموع 2008</t>
  </si>
  <si>
    <t xml:space="preserve"> Total 2009 / مجموع 2009</t>
  </si>
  <si>
    <t xml:space="preserve"> Total 2010 / مجموع 2010</t>
  </si>
  <si>
    <t xml:space="preserve"> Total 2011 / مجموع 2011</t>
  </si>
  <si>
    <t xml:space="preserve"> Total 2012 / مجموع 2012</t>
  </si>
  <si>
    <t xml:space="preserve"> Total 2013 / مجموع 2013</t>
  </si>
  <si>
    <t xml:space="preserve"> Total 2014 / مجموع 2014</t>
  </si>
  <si>
    <t xml:space="preserve"> Total 2015 / مجموع 2015</t>
  </si>
  <si>
    <t xml:space="preserve"> Total 2016 / مجموع 2016</t>
  </si>
  <si>
    <t>Etrangers Béqaa / Foreigners Bekaa / أجانب البقاع</t>
  </si>
  <si>
    <t>Zahleh / زحلة</t>
  </si>
  <si>
    <t>Jeb Jannine / جب جنين</t>
  </si>
  <si>
    <t>Saghbine / صغبين</t>
  </si>
  <si>
    <t>Baalbeck / بعلبك</t>
  </si>
  <si>
    <t>Chmestar / شمسطار</t>
  </si>
  <si>
    <t>Deir al-Ahmar / دير الأحمر</t>
  </si>
  <si>
    <t>Labweh / اللبوة</t>
  </si>
  <si>
    <t>Nabi Shit / النبي شيت</t>
  </si>
  <si>
    <t>Hermel / الهرمل</t>
  </si>
  <si>
    <t>Rachaya / راشيا</t>
  </si>
  <si>
    <t xml:space="preserve"> Total 2006 / مجموع 2006</t>
  </si>
  <si>
    <t xml:space="preserve"> Total 2017 / مجموع 2017</t>
  </si>
  <si>
    <t>Mont-Liban / Mount-Lebanon / جبل لبنان</t>
  </si>
  <si>
    <t>Liban-Nord / North Lebanon / لبنان الشمالي</t>
  </si>
  <si>
    <t>Liban-Sud / South Lebanon / لبنان الجنوبي</t>
  </si>
  <si>
    <t>Nabatiyeh / Nabatieh / النبطية</t>
  </si>
  <si>
    <t>Béqaa / Bekaa / البقاع</t>
  </si>
  <si>
    <t xml:space="preserve"> Naissances  Féminines / Female Births / ولادات الإناث</t>
  </si>
  <si>
    <t>Total Marriages</t>
  </si>
  <si>
    <t xml:space="preserve"> Total 2019  / مجموع 2019</t>
  </si>
  <si>
    <t xml:space="preserve"> Total 2017/ مجموع 2017</t>
  </si>
  <si>
    <t xml:space="preserve"> Total 2018 / مجموع 2018</t>
  </si>
  <si>
    <t xml:space="preserve"> Total 2019 / مجموع 2019</t>
  </si>
  <si>
    <t>Mays Jabal / ميس الجبل</t>
  </si>
  <si>
    <t xml:space="preserve"> Total 2019/ مجموع 2019</t>
  </si>
  <si>
    <t>Statistiques vitales à Beyrouth / Vital statistics in Beirut / الإحصاءات الحيوية في بيروت</t>
  </si>
  <si>
    <t>Statistiques vitales au Mont-Liban / Vital statistics in Mount-Lebanon / الإحصاءات الحيوية في جبل لبنان</t>
  </si>
  <si>
    <t>Statistiques vitales au Liban-Nord / Vital statistics in North-Lebanon / الإحصاءات الحيوية في لبنان الشمالي</t>
  </si>
  <si>
    <t>Statistiques vitales au Liban-Sud / Vital statistics in South-Lebanon / الإحصاءات الحيوية في لبنان الجنوبي</t>
  </si>
  <si>
    <t>Statistiques vitales à Nabatieh / Vital statistics in Nabatieh / الإحصاءات الحيوية في النبطية</t>
  </si>
  <si>
    <t>Statistiques vitales à la Béqaa / Vital statistics in Bekaa / الإحصاءات الحيوية في البقاع</t>
  </si>
  <si>
    <t>Statistiques vitales au Liban / Vital statistics in Lebanon / الإحصاءات الحيوية في لبنان</t>
  </si>
  <si>
    <t>Statistiques vitales annuelles au Liban / Yearly vital statistics in Lebanon / الإحصاءات الحيوية السنوية في لبنان</t>
  </si>
  <si>
    <t>Source: Ministère des Affaires Intérieures / Source: Ministry of Interior, General Directorate of Civil Status / المصدر: وزارة الداخلية</t>
  </si>
  <si>
    <t>Tableau fait par l'ACS / Table assembled by  CAS / جدول من تجميع إدارة الإحصاء المركزي</t>
  </si>
  <si>
    <t>Statistiques vitales annuelles au Liban. Variation annuelle en % / Yearly vital statistics in Lebanon. Yearly change in % / الإحصاءات الحيوية السنوية في لبنان. التغير السنوي بالنسبة المئوية</t>
  </si>
  <si>
    <t>2000/1999</t>
  </si>
  <si>
    <t>2001/2000</t>
  </si>
  <si>
    <t>2002/2001</t>
  </si>
  <si>
    <t>2003/2002</t>
  </si>
  <si>
    <t>2004/2003</t>
  </si>
  <si>
    <t>2005/2004</t>
  </si>
  <si>
    <t>2006/2005</t>
  </si>
  <si>
    <t>2007/2006</t>
  </si>
  <si>
    <t>2008/2007</t>
  </si>
  <si>
    <t>2009/2008</t>
  </si>
  <si>
    <t>2010/2009</t>
  </si>
  <si>
    <t>2011/2010</t>
  </si>
  <si>
    <t>2012/2011</t>
  </si>
  <si>
    <t>2013/2012</t>
  </si>
  <si>
    <t>2014/2013</t>
  </si>
  <si>
    <t>2015/2014</t>
  </si>
  <si>
    <t>2016/2015</t>
  </si>
  <si>
    <t>2017/2016</t>
  </si>
  <si>
    <t>2018/2017</t>
  </si>
  <si>
    <t>2019/2018</t>
  </si>
  <si>
    <t xml:space="preserve"> Total 2020  / مجموع 2020</t>
  </si>
  <si>
    <t xml:space="preserve"> Total 2021  / مجموع 2021</t>
  </si>
  <si>
    <t xml:space="preserve"> Total 2020 / مجموع 2020</t>
  </si>
  <si>
    <t>الإحصاءات الحيوية - معطيات شهرية 1999-2021</t>
  </si>
  <si>
    <t xml:space="preserve"> Total 2021 مجموع 2021</t>
  </si>
  <si>
    <t xml:space="preserve"> Total 2020 مجموع 2020</t>
  </si>
  <si>
    <t>Statistiques Vitales - Données Mensuelles 1999-2021</t>
  </si>
  <si>
    <t>Vital Statistics - Monthly data 1999-2021</t>
  </si>
  <si>
    <t>2020/2019</t>
  </si>
  <si>
    <t>2021/2020</t>
  </si>
  <si>
    <t>Total 2021 / محكوع 2021</t>
  </si>
  <si>
    <t>Total 2021 / مجموع 2021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</si>
</sst>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i/>
      <sz val="8"/>
      <name val="Times New Roman"/>
      <family val="1"/>
    </font>
    <font>
      <i/>
      <sz val="7"/>
      <name val="Times New Roman"/>
      <family val="1"/>
    </font>
    <font>
      <i/>
      <sz val="7"/>
      <color rgb="FFFF0000"/>
      <name val="Times New Roman"/>
      <family val="1"/>
    </font>
    <font>
      <b/>
      <sz val="12"/>
      <name val="Times New Roman"/>
      <family val="1"/>
    </font>
    <font>
      <b/>
      <i/>
      <sz val="8"/>
      <name val="Times New Roman"/>
      <family val="1"/>
    </font>
    <font>
      <b/>
      <i/>
      <sz val="7"/>
      <name val="Times New Roman"/>
      <family val="1"/>
    </font>
    <font>
      <b/>
      <i/>
      <sz val="7"/>
      <color rgb="FFFF0000"/>
      <name val="Times New Roman"/>
      <family val="1"/>
    </font>
    <font>
      <b/>
      <sz val="20"/>
      <name val="Times New Roman"/>
      <family val="1"/>
    </font>
    <font>
      <sz val="10"/>
      <color rgb="FFFF0000"/>
      <name val="Times New Roman"/>
      <family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 applyFill="1" applyAlignment="1">
      <alignment vertical="center" readingOrder="1"/>
    </xf>
    <xf numFmtId="0" fontId="3" fillId="0" borderId="0" xfId="0" applyFont="1" applyFill="1" applyAlignment="1">
      <alignment horizontal="left" vertical="center" readingOrder="1"/>
    </xf>
    <xf numFmtId="0" fontId="4" fillId="0" borderId="0" xfId="0" applyFont="1" applyFill="1" applyAlignment="1">
      <alignment horizontal="right" vertical="center" readingOrder="1"/>
    </xf>
    <xf numFmtId="0" fontId="2" fillId="0" borderId="0" xfId="0" applyFont="1" applyFill="1" applyAlignment="1">
      <alignment horizontal="right" vertical="center" readingOrder="1"/>
    </xf>
    <xf numFmtId="0" fontId="5" fillId="2" borderId="0" xfId="0" applyFont="1" applyFill="1" applyAlignment="1">
      <alignment horizontal="right" vertical="center" readingOrder="1"/>
    </xf>
    <xf numFmtId="0" fontId="6" fillId="2" borderId="0" xfId="0" applyFont="1" applyFill="1" applyAlignment="1">
      <alignment horizontal="right" vertical="center" readingOrder="1"/>
    </xf>
    <xf numFmtId="0" fontId="4" fillId="0" borderId="0" xfId="0" applyFont="1" applyFill="1" applyBorder="1" applyAlignment="1">
      <alignment horizontal="left" vertical="center" readingOrder="1"/>
    </xf>
    <xf numFmtId="0" fontId="4" fillId="0" borderId="0" xfId="0" applyFont="1" applyFill="1" applyBorder="1" applyAlignment="1">
      <alignment horizontal="center" vertical="center" readingOrder="1"/>
    </xf>
    <xf numFmtId="0" fontId="5" fillId="0" borderId="0" xfId="0" applyFont="1" applyFill="1" applyAlignment="1">
      <alignment horizontal="right" vertical="center" readingOrder="1"/>
    </xf>
    <xf numFmtId="0" fontId="7" fillId="0" borderId="1" xfId="0" applyFont="1" applyFill="1" applyBorder="1" applyAlignment="1">
      <alignment horizontal="right" vertical="center" textRotation="90" wrapText="1" readingOrder="1"/>
    </xf>
    <xf numFmtId="0" fontId="8" fillId="2" borderId="1" xfId="0" applyFont="1" applyFill="1" applyBorder="1" applyAlignment="1">
      <alignment horizontal="right" vertical="center" textRotation="90" wrapText="1" readingOrder="1"/>
    </xf>
    <xf numFmtId="0" fontId="3" fillId="0" borderId="7" xfId="2" applyFont="1" applyFill="1" applyBorder="1" applyAlignment="1">
      <alignment horizontal="left" vertical="center" wrapText="1" readingOrder="1"/>
    </xf>
    <xf numFmtId="0" fontId="14" fillId="0" borderId="9" xfId="2" applyFont="1" applyFill="1" applyBorder="1" applyAlignment="1">
      <alignment horizontal="left" vertical="center" wrapText="1" readingOrder="1"/>
    </xf>
    <xf numFmtId="0" fontId="18" fillId="0" borderId="9" xfId="2" applyFont="1" applyFill="1" applyBorder="1" applyAlignment="1">
      <alignment horizontal="left" vertical="center" wrapText="1" readingOrder="1"/>
    </xf>
    <xf numFmtId="0" fontId="5" fillId="0" borderId="9" xfId="2" applyFont="1" applyFill="1" applyBorder="1" applyAlignment="1">
      <alignment horizontal="left" vertical="center" wrapText="1" readingOrder="1"/>
    </xf>
    <xf numFmtId="0" fontId="4" fillId="0" borderId="0" xfId="0" applyFont="1" applyFill="1" applyAlignment="1">
      <alignment horizontal="left" vertical="center" readingOrder="1"/>
    </xf>
    <xf numFmtId="0" fontId="4" fillId="0" borderId="0" xfId="0" applyFont="1" applyFill="1" applyAlignment="1">
      <alignment horizontal="center" vertical="center" readingOrder="1"/>
    </xf>
    <xf numFmtId="0" fontId="4" fillId="0" borderId="0" xfId="0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horizontal="right" vertical="center" readingOrder="1"/>
    </xf>
    <xf numFmtId="0" fontId="0" fillId="0" borderId="0" xfId="0" applyBorder="1"/>
    <xf numFmtId="0" fontId="0" fillId="0" borderId="0" xfId="0" applyBorder="1" applyAlignment="1">
      <alignment wrapText="1" readingOrder="1"/>
    </xf>
    <xf numFmtId="0" fontId="4" fillId="0" borderId="0" xfId="0" applyFont="1" applyFill="1" applyAlignment="1">
      <alignment vertical="center" readingOrder="1"/>
    </xf>
    <xf numFmtId="0" fontId="2" fillId="0" borderId="0" xfId="0" applyFont="1" applyFill="1" applyAlignment="1">
      <alignment horizontal="center" vertical="center" readingOrder="1"/>
    </xf>
    <xf numFmtId="0" fontId="5" fillId="0" borderId="0" xfId="0" applyFont="1" applyFill="1" applyAlignment="1">
      <alignment horizontal="center" vertical="center" readingOrder="1"/>
    </xf>
    <xf numFmtId="0" fontId="3" fillId="0" borderId="20" xfId="2" applyFont="1" applyFill="1" applyBorder="1" applyAlignment="1">
      <alignment horizontal="left" vertical="center" wrapText="1" readingOrder="1"/>
    </xf>
    <xf numFmtId="3" fontId="11" fillId="0" borderId="4" xfId="1" applyNumberFormat="1" applyFont="1" applyFill="1" applyBorder="1" applyAlignment="1">
      <alignment horizontal="right" vertical="center" readingOrder="1"/>
    </xf>
    <xf numFmtId="3" fontId="11" fillId="0" borderId="5" xfId="1" applyNumberFormat="1" applyFont="1" applyFill="1" applyBorder="1" applyAlignment="1">
      <alignment horizontal="right" vertical="center" readingOrder="1"/>
    </xf>
    <xf numFmtId="3" fontId="12" fillId="2" borderId="4" xfId="0" applyNumberFormat="1" applyFont="1" applyFill="1" applyBorder="1" applyAlignment="1">
      <alignment horizontal="right" vertical="center" readingOrder="1"/>
    </xf>
    <xf numFmtId="3" fontId="13" fillId="2" borderId="4" xfId="0" applyNumberFormat="1" applyFont="1" applyFill="1" applyBorder="1" applyAlignment="1">
      <alignment horizontal="right" vertical="center" readingOrder="1"/>
    </xf>
    <xf numFmtId="3" fontId="12" fillId="0" borderId="4" xfId="0" applyNumberFormat="1" applyFont="1" applyFill="1" applyBorder="1" applyAlignment="1">
      <alignment horizontal="right" vertical="center" readingOrder="1"/>
    </xf>
    <xf numFmtId="3" fontId="11" fillId="0" borderId="7" xfId="1" applyNumberFormat="1" applyFont="1" applyFill="1" applyBorder="1" applyAlignment="1">
      <alignment horizontal="right" vertical="center" readingOrder="1"/>
    </xf>
    <xf numFmtId="3" fontId="12" fillId="2" borderId="7" xfId="0" applyNumberFormat="1" applyFont="1" applyFill="1" applyBorder="1" applyAlignment="1">
      <alignment horizontal="right" vertical="center" readingOrder="1"/>
    </xf>
    <xf numFmtId="3" fontId="13" fillId="2" borderId="7" xfId="0" applyNumberFormat="1" applyFont="1" applyFill="1" applyBorder="1" applyAlignment="1">
      <alignment horizontal="right" vertical="center" readingOrder="1"/>
    </xf>
    <xf numFmtId="3" fontId="12" fillId="0" borderId="7" xfId="0" applyNumberFormat="1" applyFont="1" applyFill="1" applyBorder="1" applyAlignment="1">
      <alignment horizontal="right" vertical="center" readingOrder="1"/>
    </xf>
    <xf numFmtId="3" fontId="11" fillId="0" borderId="21" xfId="1" applyNumberFormat="1" applyFont="1" applyFill="1" applyBorder="1" applyAlignment="1">
      <alignment horizontal="right" vertical="center" readingOrder="1"/>
    </xf>
    <xf numFmtId="3" fontId="12" fillId="2" borderId="8" xfId="0" applyNumberFormat="1" applyFont="1" applyFill="1" applyBorder="1" applyAlignment="1">
      <alignment horizontal="right" vertical="center" readingOrder="1"/>
    </xf>
    <xf numFmtId="3" fontId="13" fillId="2" borderId="8" xfId="0" applyNumberFormat="1" applyFont="1" applyFill="1" applyBorder="1" applyAlignment="1">
      <alignment horizontal="right" vertical="center" readingOrder="1"/>
    </xf>
    <xf numFmtId="3" fontId="12" fillId="0" borderId="8" xfId="0" applyNumberFormat="1" applyFont="1" applyFill="1" applyBorder="1" applyAlignment="1">
      <alignment horizontal="right" vertical="center" readingOrder="1"/>
    </xf>
    <xf numFmtId="3" fontId="15" fillId="0" borderId="1" xfId="1" applyNumberFormat="1" applyFont="1" applyFill="1" applyBorder="1" applyAlignment="1">
      <alignment horizontal="right" vertical="center" readingOrder="1"/>
    </xf>
    <xf numFmtId="3" fontId="19" fillId="2" borderId="22" xfId="0" applyNumberFormat="1" applyFont="1" applyFill="1" applyBorder="1" applyAlignment="1">
      <alignment horizontal="right" vertical="center" readingOrder="1"/>
    </xf>
    <xf numFmtId="3" fontId="16" fillId="2" borderId="1" xfId="1" applyNumberFormat="1" applyFont="1" applyFill="1" applyBorder="1" applyAlignment="1">
      <alignment horizontal="right" vertical="center" readingOrder="1"/>
    </xf>
    <xf numFmtId="3" fontId="19" fillId="2" borderId="1" xfId="0" applyNumberFormat="1" applyFont="1" applyFill="1" applyBorder="1" applyAlignment="1">
      <alignment horizontal="right" vertical="center" readingOrder="1"/>
    </xf>
    <xf numFmtId="3" fontId="12" fillId="0" borderId="1" xfId="1" applyNumberFormat="1" applyFont="1" applyFill="1" applyBorder="1" applyAlignment="1">
      <alignment horizontal="right" vertical="center" readingOrder="1"/>
    </xf>
    <xf numFmtId="3" fontId="12" fillId="2" borderId="1" xfId="1" applyNumberFormat="1" applyFont="1" applyFill="1" applyBorder="1" applyAlignment="1">
      <alignment horizontal="right" vertical="center" readingOrder="1"/>
    </xf>
    <xf numFmtId="3" fontId="13" fillId="2" borderId="1" xfId="1" applyNumberFormat="1" applyFont="1" applyFill="1" applyBorder="1" applyAlignment="1">
      <alignment horizontal="right" vertical="center" readingOrder="1"/>
    </xf>
    <xf numFmtId="3" fontId="12" fillId="2" borderId="5" xfId="0" applyNumberFormat="1" applyFont="1" applyFill="1" applyBorder="1" applyAlignment="1">
      <alignment horizontal="right" vertical="center" readingOrder="1"/>
    </xf>
    <xf numFmtId="3" fontId="13" fillId="2" borderId="5" xfId="0" applyNumberFormat="1" applyFont="1" applyFill="1" applyBorder="1" applyAlignment="1">
      <alignment horizontal="right" vertical="center" readingOrder="1"/>
    </xf>
    <xf numFmtId="3" fontId="12" fillId="0" borderId="5" xfId="0" applyNumberFormat="1" applyFont="1" applyFill="1" applyBorder="1" applyAlignment="1">
      <alignment horizontal="right" vertical="center" readingOrder="1"/>
    </xf>
    <xf numFmtId="0" fontId="18" fillId="0" borderId="9" xfId="2" applyFont="1" applyFill="1" applyBorder="1" applyAlignment="1">
      <alignment horizontal="center" vertical="center" wrapText="1" readingOrder="1"/>
    </xf>
    <xf numFmtId="3" fontId="15" fillId="2" borderId="1" xfId="1" applyNumberFormat="1" applyFont="1" applyFill="1" applyBorder="1" applyAlignment="1">
      <alignment horizontal="right" vertical="center" readingOrder="1"/>
    </xf>
    <xf numFmtId="0" fontId="5" fillId="0" borderId="9" xfId="0" applyFont="1" applyFill="1" applyBorder="1" applyAlignment="1">
      <alignment vertical="center" wrapText="1" readingOrder="1"/>
    </xf>
    <xf numFmtId="3" fontId="12" fillId="0" borderId="1" xfId="0" applyNumberFormat="1" applyFont="1" applyFill="1" applyBorder="1" applyAlignment="1">
      <alignment vertical="center" wrapText="1" readingOrder="1"/>
    </xf>
    <xf numFmtId="3" fontId="12" fillId="2" borderId="21" xfId="0" applyNumberFormat="1" applyFont="1" applyFill="1" applyBorder="1" applyAlignment="1">
      <alignment horizontal="right" vertical="center" readingOrder="1"/>
    </xf>
    <xf numFmtId="3" fontId="13" fillId="2" borderId="21" xfId="0" applyNumberFormat="1" applyFont="1" applyFill="1" applyBorder="1" applyAlignment="1">
      <alignment horizontal="right" vertical="center" readingOrder="1"/>
    </xf>
    <xf numFmtId="3" fontId="12" fillId="0" borderId="21" xfId="0" applyNumberFormat="1" applyFont="1" applyFill="1" applyBorder="1" applyAlignment="1">
      <alignment horizontal="right" vertical="center" readingOrder="1"/>
    </xf>
    <xf numFmtId="3" fontId="11" fillId="0" borderId="5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horizontal="center" vertical="center" readingOrder="1"/>
    </xf>
    <xf numFmtId="0" fontId="3" fillId="0" borderId="0" xfId="0" applyFont="1" applyFill="1" applyAlignment="1">
      <alignment vertical="center" readingOrder="1"/>
    </xf>
    <xf numFmtId="0" fontId="22" fillId="2" borderId="0" xfId="0" applyFont="1" applyFill="1" applyAlignment="1">
      <alignment horizontal="center" vertical="center" readingOrder="1"/>
    </xf>
    <xf numFmtId="0" fontId="3" fillId="0" borderId="0" xfId="0" applyFont="1" applyFill="1" applyAlignment="1">
      <alignment horizontal="center" vertical="center" readingOrder="1"/>
    </xf>
    <xf numFmtId="165" fontId="11" fillId="0" borderId="4" xfId="1" applyNumberFormat="1" applyFont="1" applyFill="1" applyBorder="1" applyAlignment="1">
      <alignment horizontal="right" vertical="center" readingOrder="1"/>
    </xf>
    <xf numFmtId="165" fontId="11" fillId="0" borderId="5" xfId="1" applyNumberFormat="1" applyFont="1" applyFill="1" applyBorder="1" applyAlignment="1">
      <alignment horizontal="right" vertical="center" readingOrder="1"/>
    </xf>
    <xf numFmtId="165" fontId="12" fillId="2" borderId="4" xfId="0" applyNumberFormat="1" applyFont="1" applyFill="1" applyBorder="1" applyAlignment="1">
      <alignment horizontal="right" vertical="center" readingOrder="1"/>
    </xf>
    <xf numFmtId="165" fontId="13" fillId="2" borderId="4" xfId="0" applyNumberFormat="1" applyFont="1" applyFill="1" applyBorder="1" applyAlignment="1">
      <alignment horizontal="right" vertical="center" readingOrder="1"/>
    </xf>
    <xf numFmtId="165" fontId="12" fillId="0" borderId="4" xfId="0" applyNumberFormat="1" applyFont="1" applyFill="1" applyBorder="1" applyAlignment="1">
      <alignment horizontal="right" vertical="center" readingOrder="1"/>
    </xf>
    <xf numFmtId="165" fontId="11" fillId="0" borderId="7" xfId="1" applyNumberFormat="1" applyFont="1" applyFill="1" applyBorder="1" applyAlignment="1">
      <alignment horizontal="right" vertical="center" readingOrder="1"/>
    </xf>
    <xf numFmtId="165" fontId="12" fillId="2" borderId="7" xfId="0" applyNumberFormat="1" applyFont="1" applyFill="1" applyBorder="1" applyAlignment="1">
      <alignment horizontal="right" vertical="center" readingOrder="1"/>
    </xf>
    <xf numFmtId="165" fontId="13" fillId="2" borderId="7" xfId="0" applyNumberFormat="1" applyFont="1" applyFill="1" applyBorder="1" applyAlignment="1">
      <alignment horizontal="right" vertical="center" readingOrder="1"/>
    </xf>
    <xf numFmtId="165" fontId="12" fillId="0" borderId="7" xfId="0" applyNumberFormat="1" applyFont="1" applyFill="1" applyBorder="1" applyAlignment="1">
      <alignment horizontal="right" vertical="center" readingOrder="1"/>
    </xf>
    <xf numFmtId="0" fontId="3" fillId="2" borderId="21" xfId="2" applyFont="1" applyFill="1" applyBorder="1" applyAlignment="1">
      <alignment horizontal="left" vertical="center" wrapText="1" readingOrder="1"/>
    </xf>
    <xf numFmtId="165" fontId="11" fillId="2" borderId="21" xfId="1" applyNumberFormat="1" applyFont="1" applyFill="1" applyBorder="1" applyAlignment="1">
      <alignment horizontal="right" vertical="center" readingOrder="1"/>
    </xf>
    <xf numFmtId="165" fontId="12" fillId="2" borderId="21" xfId="0" applyNumberFormat="1" applyFont="1" applyFill="1" applyBorder="1" applyAlignment="1">
      <alignment horizontal="right" vertical="center" readingOrder="1"/>
    </xf>
    <xf numFmtId="165" fontId="13" fillId="2" borderId="21" xfId="0" applyNumberFormat="1" applyFont="1" applyFill="1" applyBorder="1" applyAlignment="1">
      <alignment horizontal="right" vertical="center" readingOrder="1"/>
    </xf>
    <xf numFmtId="0" fontId="4" fillId="2" borderId="0" xfId="0" applyFont="1" applyFill="1" applyAlignment="1">
      <alignment horizontal="center" vertical="center" readingOrder="1"/>
    </xf>
    <xf numFmtId="0" fontId="3" fillId="3" borderId="21" xfId="2" applyFont="1" applyFill="1" applyBorder="1" applyAlignment="1">
      <alignment horizontal="left" vertical="center" readingOrder="1"/>
    </xf>
    <xf numFmtId="165" fontId="11" fillId="3" borderId="21" xfId="1" applyNumberFormat="1" applyFont="1" applyFill="1" applyBorder="1" applyAlignment="1">
      <alignment horizontal="right" vertical="center" readingOrder="1"/>
    </xf>
    <xf numFmtId="165" fontId="12" fillId="3" borderId="8" xfId="0" applyNumberFormat="1" applyFont="1" applyFill="1" applyBorder="1" applyAlignment="1">
      <alignment horizontal="right" vertical="center" readingOrder="1"/>
    </xf>
    <xf numFmtId="165" fontId="13" fillId="3" borderId="8" xfId="0" applyNumberFormat="1" applyFont="1" applyFill="1" applyBorder="1" applyAlignment="1">
      <alignment horizontal="right" vertical="center" readingOrder="1"/>
    </xf>
    <xf numFmtId="165" fontId="13" fillId="2" borderId="8" xfId="0" applyNumberFormat="1" applyFont="1" applyFill="1" applyBorder="1" applyAlignment="1">
      <alignment horizontal="right" vertical="center" readingOrder="1"/>
    </xf>
    <xf numFmtId="0" fontId="4" fillId="3" borderId="0" xfId="0" applyFont="1" applyFill="1" applyAlignment="1">
      <alignment horizontal="center" vertical="center" readingOrder="1"/>
    </xf>
    <xf numFmtId="165" fontId="15" fillId="2" borderId="1" xfId="1" applyNumberFormat="1" applyFont="1" applyFill="1" applyBorder="1" applyAlignment="1">
      <alignment horizontal="right" vertical="center" readingOrder="1"/>
    </xf>
    <xf numFmtId="165" fontId="16" fillId="2" borderId="1" xfId="1" applyNumberFormat="1" applyFont="1" applyFill="1" applyBorder="1" applyAlignment="1">
      <alignment horizontal="right" vertical="center" readingOrder="1"/>
    </xf>
    <xf numFmtId="165" fontId="15" fillId="0" borderId="1" xfId="1" applyNumberFormat="1" applyFont="1" applyFill="1" applyBorder="1" applyAlignment="1">
      <alignment horizontal="right" vertical="center" readingOrder="1"/>
    </xf>
    <xf numFmtId="165" fontId="12" fillId="0" borderId="1" xfId="1" applyNumberFormat="1" applyFont="1" applyFill="1" applyBorder="1" applyAlignment="1">
      <alignment horizontal="right" vertical="center" readingOrder="1"/>
    </xf>
    <xf numFmtId="165" fontId="12" fillId="2" borderId="1" xfId="1" applyNumberFormat="1" applyFont="1" applyFill="1" applyBorder="1" applyAlignment="1">
      <alignment horizontal="right" vertical="center" readingOrder="1"/>
    </xf>
    <xf numFmtId="165" fontId="13" fillId="2" borderId="1" xfId="1" applyNumberFormat="1" applyFont="1" applyFill="1" applyBorder="1" applyAlignment="1">
      <alignment horizontal="right" vertical="center" readingOrder="1"/>
    </xf>
    <xf numFmtId="165" fontId="12" fillId="2" borderId="5" xfId="0" applyNumberFormat="1" applyFont="1" applyFill="1" applyBorder="1" applyAlignment="1">
      <alignment horizontal="right" vertical="center" readingOrder="1"/>
    </xf>
    <xf numFmtId="165" fontId="13" fillId="2" borderId="5" xfId="0" applyNumberFormat="1" applyFont="1" applyFill="1" applyBorder="1" applyAlignment="1">
      <alignment horizontal="right" vertical="center" readingOrder="1"/>
    </xf>
    <xf numFmtId="165" fontId="12" fillId="0" borderId="5" xfId="0" applyNumberFormat="1" applyFont="1" applyFill="1" applyBorder="1" applyAlignment="1">
      <alignment horizontal="right" vertical="center" readingOrder="1"/>
    </xf>
    <xf numFmtId="165" fontId="12" fillId="3" borderId="5" xfId="0" applyNumberFormat="1" applyFont="1" applyFill="1" applyBorder="1" applyAlignment="1">
      <alignment horizontal="right" vertical="center" readingOrder="1"/>
    </xf>
    <xf numFmtId="165" fontId="13" fillId="3" borderId="5" xfId="0" applyNumberFormat="1" applyFont="1" applyFill="1" applyBorder="1" applyAlignment="1">
      <alignment horizontal="right" vertical="center" readingOrder="1"/>
    </xf>
    <xf numFmtId="165" fontId="11" fillId="3" borderId="7" xfId="1" applyNumberFormat="1" applyFont="1" applyFill="1" applyBorder="1" applyAlignment="1">
      <alignment horizontal="right" vertical="center" readingOrder="1"/>
    </xf>
    <xf numFmtId="0" fontId="5" fillId="0" borderId="1" xfId="2" applyFont="1" applyFill="1" applyBorder="1" applyAlignment="1">
      <alignment vertical="center" wrapText="1" readingOrder="1"/>
    </xf>
    <xf numFmtId="165" fontId="11" fillId="0" borderId="5" xfId="0" applyNumberFormat="1" applyFont="1" applyFill="1" applyBorder="1" applyAlignment="1">
      <alignment horizontal="right" vertical="center" readingOrder="1"/>
    </xf>
    <xf numFmtId="0" fontId="5" fillId="0" borderId="9" xfId="2" applyFont="1" applyFill="1" applyBorder="1" applyAlignment="1">
      <alignment vertical="center" wrapText="1" readingOrder="1"/>
    </xf>
    <xf numFmtId="165" fontId="12" fillId="2" borderId="8" xfId="0" applyNumberFormat="1" applyFont="1" applyFill="1" applyBorder="1" applyAlignment="1">
      <alignment horizontal="right" vertical="center" readingOrder="1"/>
    </xf>
    <xf numFmtId="0" fontId="3" fillId="0" borderId="23" xfId="2" applyFont="1" applyFill="1" applyBorder="1" applyAlignment="1">
      <alignment horizontal="left" vertical="center" readingOrder="1"/>
    </xf>
    <xf numFmtId="0" fontId="3" fillId="0" borderId="24" xfId="2" applyFont="1" applyFill="1" applyBorder="1" applyAlignment="1">
      <alignment horizontal="left" vertical="center" readingOrder="1"/>
    </xf>
    <xf numFmtId="0" fontId="22" fillId="0" borderId="0" xfId="0" applyFont="1" applyFill="1" applyAlignment="1">
      <alignment horizontal="center" vertical="center" readingOrder="1"/>
    </xf>
    <xf numFmtId="0" fontId="3" fillId="0" borderId="23" xfId="2" applyFont="1" applyFill="1" applyBorder="1" applyAlignment="1">
      <alignment horizontal="left" vertical="center" wrapText="1" readingOrder="1"/>
    </xf>
    <xf numFmtId="0" fontId="3" fillId="0" borderId="24" xfId="2" applyFont="1" applyFill="1" applyBorder="1" applyAlignment="1">
      <alignment horizontal="left" vertical="center" wrapText="1" readingOrder="1"/>
    </xf>
    <xf numFmtId="3" fontId="0" fillId="0" borderId="0" xfId="0" applyNumberFormat="1"/>
    <xf numFmtId="0" fontId="3" fillId="0" borderId="20" xfId="2" applyFont="1" applyFill="1" applyBorder="1" applyAlignment="1">
      <alignment vertical="center" wrapText="1" readingOrder="1"/>
    </xf>
    <xf numFmtId="0" fontId="3" fillId="0" borderId="7" xfId="2" applyFont="1" applyFill="1" applyBorder="1" applyAlignment="1">
      <alignment vertical="center" wrapText="1" readingOrder="1"/>
    </xf>
    <xf numFmtId="0" fontId="3" fillId="0" borderId="21" xfId="2" applyFont="1" applyFill="1" applyBorder="1" applyAlignment="1">
      <alignment vertical="center" readingOrder="1"/>
    </xf>
    <xf numFmtId="0" fontId="14" fillId="0" borderId="9" xfId="2" applyFont="1" applyFill="1" applyBorder="1" applyAlignment="1">
      <alignment vertical="center" wrapText="1" readingOrder="1"/>
    </xf>
    <xf numFmtId="0" fontId="3" fillId="0" borderId="7" xfId="2" applyFont="1" applyFill="1" applyBorder="1" applyAlignment="1">
      <alignment vertical="center" readingOrder="1"/>
    </xf>
    <xf numFmtId="0" fontId="3" fillId="0" borderId="21" xfId="2" applyFont="1" applyFill="1" applyBorder="1" applyAlignment="1">
      <alignment vertical="center" wrapText="1" readingOrder="1"/>
    </xf>
    <xf numFmtId="0" fontId="18" fillId="0" borderId="9" xfId="2" applyFont="1" applyFill="1" applyBorder="1" applyAlignment="1">
      <alignment vertical="center" wrapText="1" readingOrder="1"/>
    </xf>
    <xf numFmtId="0" fontId="3" fillId="0" borderId="4" xfId="2" applyFont="1" applyFill="1" applyBorder="1" applyAlignment="1">
      <alignment horizontal="left" vertical="center" wrapText="1" readingOrder="1"/>
    </xf>
    <xf numFmtId="0" fontId="3" fillId="0" borderId="7" xfId="2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0" fontId="3" fillId="0" borderId="20" xfId="2" applyFont="1" applyFill="1" applyBorder="1" applyAlignment="1">
      <alignment horizontal="left" vertical="center" wrapText="1" readingOrder="1"/>
    </xf>
    <xf numFmtId="0" fontId="3" fillId="0" borderId="7" xfId="2" applyFont="1" applyFill="1" applyBorder="1" applyAlignment="1">
      <alignment horizontal="left" vertical="center" wrapText="1" readingOrder="1"/>
    </xf>
    <xf numFmtId="0" fontId="3" fillId="2" borderId="7" xfId="2" applyFont="1" applyFill="1" applyBorder="1" applyAlignment="1">
      <alignment horizontal="left" vertical="center" wrapText="1" readingOrder="1"/>
    </xf>
    <xf numFmtId="0" fontId="3" fillId="3" borderId="7" xfId="2" applyFont="1" applyFill="1" applyBorder="1" applyAlignment="1">
      <alignment horizontal="left" vertical="center" wrapText="1" readingOrder="1"/>
    </xf>
    <xf numFmtId="165" fontId="19" fillId="0" borderId="1" xfId="1" applyNumberFormat="1" applyFont="1" applyFill="1" applyBorder="1" applyAlignment="1">
      <alignment horizontal="right" vertical="center" readingOrder="1"/>
    </xf>
    <xf numFmtId="165" fontId="11" fillId="0" borderId="1" xfId="1" applyNumberFormat="1" applyFont="1" applyFill="1" applyBorder="1" applyAlignment="1">
      <alignment horizontal="right" vertical="center" readingOrder="1"/>
    </xf>
    <xf numFmtId="165" fontId="12" fillId="3" borderId="7" xfId="0" applyNumberFormat="1" applyFont="1" applyFill="1" applyBorder="1" applyAlignment="1">
      <alignment horizontal="right" vertical="center" readingOrder="1"/>
    </xf>
    <xf numFmtId="165" fontId="13" fillId="3" borderId="7" xfId="0" applyNumberFormat="1" applyFont="1" applyFill="1" applyBorder="1" applyAlignment="1">
      <alignment horizontal="right" vertical="center" readingOrder="1"/>
    </xf>
    <xf numFmtId="165" fontId="20" fillId="0" borderId="1" xfId="1" applyNumberFormat="1" applyFont="1" applyFill="1" applyBorder="1" applyAlignment="1">
      <alignment horizontal="right" vertical="center" readingOrder="1"/>
    </xf>
    <xf numFmtId="165" fontId="16" fillId="0" borderId="1" xfId="1" applyNumberFormat="1" applyFont="1" applyFill="1" applyBorder="1" applyAlignment="1">
      <alignment horizontal="right" vertical="center" readingOrder="1"/>
    </xf>
    <xf numFmtId="165" fontId="11" fillId="3" borderId="5" xfId="1" applyNumberFormat="1" applyFont="1" applyFill="1" applyBorder="1" applyAlignment="1">
      <alignment horizontal="right" vertical="center" readingOrder="1"/>
    </xf>
    <xf numFmtId="165" fontId="13" fillId="0" borderId="1" xfId="1" applyNumberFormat="1" applyFont="1" applyFill="1" applyBorder="1" applyAlignment="1">
      <alignment horizontal="right" vertical="center" readingOrder="1"/>
    </xf>
    <xf numFmtId="165" fontId="11" fillId="0" borderId="5" xfId="1" applyNumberFormat="1" applyFont="1" applyBorder="1" applyAlignment="1">
      <alignment horizontal="right" vertical="center" readingOrder="1"/>
    </xf>
    <xf numFmtId="165" fontId="11" fillId="0" borderId="7" xfId="1" applyNumberFormat="1" applyFont="1" applyBorder="1" applyAlignment="1">
      <alignment horizontal="right" vertical="center" readingOrder="1"/>
    </xf>
    <xf numFmtId="165" fontId="11" fillId="0" borderId="21" xfId="1" applyNumberFormat="1" applyFont="1" applyFill="1" applyBorder="1" applyAlignment="1">
      <alignment horizontal="right" vertical="center" readingOrder="1"/>
    </xf>
    <xf numFmtId="165" fontId="11" fillId="0" borderId="21" xfId="1" applyNumberFormat="1" applyFont="1" applyBorder="1" applyAlignment="1">
      <alignment horizontal="right" vertical="center" readingOrder="1"/>
    </xf>
    <xf numFmtId="165" fontId="20" fillId="2" borderId="1" xfId="1" applyNumberFormat="1" applyFont="1" applyFill="1" applyBorder="1" applyAlignment="1">
      <alignment horizontal="right" vertical="center" readingOrder="1"/>
    </xf>
    <xf numFmtId="165" fontId="12" fillId="2" borderId="1" xfId="0" applyNumberFormat="1" applyFont="1" applyFill="1" applyBorder="1" applyAlignment="1">
      <alignment horizontal="right" vertical="center" readingOrder="1"/>
    </xf>
    <xf numFmtId="165" fontId="13" fillId="2" borderId="1" xfId="0" applyNumberFormat="1" applyFont="1" applyFill="1" applyBorder="1" applyAlignment="1">
      <alignment horizontal="right" vertical="center" readingOrder="1"/>
    </xf>
    <xf numFmtId="165" fontId="12" fillId="0" borderId="1" xfId="2" applyNumberFormat="1" applyFont="1" applyFill="1" applyBorder="1" applyAlignment="1">
      <alignment vertical="center" wrapText="1" readingOrder="1"/>
    </xf>
    <xf numFmtId="3" fontId="11" fillId="0" borderId="1" xfId="1" applyNumberFormat="1" applyFont="1" applyFill="1" applyBorder="1" applyAlignment="1">
      <alignment horizontal="right" vertical="center" readingOrder="1"/>
    </xf>
    <xf numFmtId="3" fontId="13" fillId="2" borderId="22" xfId="0" applyNumberFormat="1" applyFont="1" applyFill="1" applyBorder="1" applyAlignment="1">
      <alignment horizontal="right" vertical="center" readingOrder="1"/>
    </xf>
    <xf numFmtId="3" fontId="12" fillId="0" borderId="22" xfId="0" applyNumberFormat="1" applyFont="1" applyFill="1" applyBorder="1" applyAlignment="1">
      <alignment horizontal="right" vertical="center" readingOrder="1"/>
    </xf>
    <xf numFmtId="3" fontId="12" fillId="2" borderId="1" xfId="0" applyNumberFormat="1" applyFont="1" applyFill="1" applyBorder="1" applyAlignment="1">
      <alignment horizontal="right" vertical="center" readingOrder="1"/>
    </xf>
    <xf numFmtId="3" fontId="13" fillId="2" borderId="1" xfId="0" applyNumberFormat="1" applyFont="1" applyFill="1" applyBorder="1" applyAlignment="1">
      <alignment horizontal="right" vertical="center" readingOrder="1"/>
    </xf>
    <xf numFmtId="3" fontId="12" fillId="0" borderId="1" xfId="0" applyNumberFormat="1" applyFont="1" applyFill="1" applyBorder="1" applyAlignment="1">
      <alignment horizontal="right" vertical="center" readingOrder="1"/>
    </xf>
    <xf numFmtId="165" fontId="15" fillId="0" borderId="1" xfId="0" applyNumberFormat="1" applyFont="1" applyFill="1" applyBorder="1" applyAlignment="1">
      <alignment vertical="center" wrapText="1" readingOrder="1"/>
    </xf>
    <xf numFmtId="165" fontId="11" fillId="2" borderId="7" xfId="1" applyNumberFormat="1" applyFont="1" applyFill="1" applyBorder="1" applyAlignment="1">
      <alignment horizontal="right" vertical="center" readingOrder="1"/>
    </xf>
    <xf numFmtId="165" fontId="19" fillId="2" borderId="5" xfId="0" applyNumberFormat="1" applyFont="1" applyFill="1" applyBorder="1" applyAlignment="1">
      <alignment horizontal="right" vertical="center" readingOrder="1"/>
    </xf>
    <xf numFmtId="165" fontId="20" fillId="2" borderId="5" xfId="0" applyNumberFormat="1" applyFont="1" applyFill="1" applyBorder="1" applyAlignment="1">
      <alignment horizontal="right" vertical="center" readingOrder="1"/>
    </xf>
    <xf numFmtId="0" fontId="7" fillId="0" borderId="1" xfId="0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3" fillId="0" borderId="7" xfId="2" applyFont="1" applyFill="1" applyBorder="1" applyAlignment="1">
      <alignment horizontal="left" vertical="center" wrapText="1" readingOrder="1"/>
    </xf>
    <xf numFmtId="0" fontId="3" fillId="0" borderId="20" xfId="2" applyFont="1" applyFill="1" applyBorder="1" applyAlignment="1">
      <alignment horizontal="left" vertical="center" wrapText="1" readingOrder="1"/>
    </xf>
    <xf numFmtId="0" fontId="3" fillId="0" borderId="4" xfId="2" applyFont="1" applyFill="1" applyBorder="1" applyAlignment="1">
      <alignment horizontal="left" vertical="center" wrapText="1" readingOrder="1"/>
    </xf>
    <xf numFmtId="166" fontId="12" fillId="0" borderId="4" xfId="3" applyNumberFormat="1" applyFont="1" applyFill="1" applyBorder="1" applyAlignment="1">
      <alignment horizontal="right" vertical="center" readingOrder="1"/>
    </xf>
    <xf numFmtId="166" fontId="15" fillId="0" borderId="4" xfId="3" applyNumberFormat="1" applyFont="1" applyFill="1" applyBorder="1" applyAlignment="1">
      <alignment horizontal="right" vertical="center" readingOrder="1"/>
    </xf>
    <xf numFmtId="166" fontId="11" fillId="0" borderId="4" xfId="3" applyNumberFormat="1" applyFont="1" applyFill="1" applyBorder="1" applyAlignment="1">
      <alignment horizontal="right" vertical="center" readingOrder="1"/>
    </xf>
    <xf numFmtId="165" fontId="11" fillId="0" borderId="4" xfId="0" applyNumberFormat="1" applyFont="1" applyFill="1" applyBorder="1" applyAlignment="1">
      <alignment horizontal="right" vertical="center" readingOrder="1"/>
    </xf>
    <xf numFmtId="165" fontId="11" fillId="0" borderId="7" xfId="0" applyNumberFormat="1" applyFont="1" applyFill="1" applyBorder="1" applyAlignment="1">
      <alignment horizontal="right" vertical="center" readingOrder="1"/>
    </xf>
    <xf numFmtId="165" fontId="11" fillId="0" borderId="8" xfId="0" applyNumberFormat="1" applyFont="1" applyFill="1" applyBorder="1" applyAlignment="1">
      <alignment horizontal="right" vertical="center" readingOrder="1"/>
    </xf>
    <xf numFmtId="166" fontId="11" fillId="0" borderId="7" xfId="3" applyNumberFormat="1" applyFont="1" applyFill="1" applyBorder="1" applyAlignment="1">
      <alignment horizontal="right" vertical="center" readingOrder="1"/>
    </xf>
    <xf numFmtId="166" fontId="11" fillId="0" borderId="8" xfId="3" applyNumberFormat="1" applyFont="1" applyFill="1" applyBorder="1" applyAlignment="1">
      <alignment horizontal="right" vertical="center" readingOrder="1"/>
    </xf>
    <xf numFmtId="166" fontId="12" fillId="0" borderId="1" xfId="3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4" fillId="4" borderId="0" xfId="0" applyFont="1" applyFill="1" applyAlignment="1">
      <alignment horizontal="center" vertical="center" readingOrder="1"/>
    </xf>
    <xf numFmtId="0" fontId="7" fillId="4" borderId="1" xfId="0" applyFont="1" applyFill="1" applyBorder="1" applyAlignment="1">
      <alignment horizontal="right" vertical="center" textRotation="90" wrapText="1" readingOrder="1"/>
    </xf>
    <xf numFmtId="165" fontId="11" fillId="4" borderId="4" xfId="1" applyNumberFormat="1" applyFont="1" applyFill="1" applyBorder="1" applyAlignment="1">
      <alignment horizontal="right" vertical="center" readingOrder="1"/>
    </xf>
    <xf numFmtId="165" fontId="11" fillId="4" borderId="7" xfId="1" applyNumberFormat="1" applyFont="1" applyFill="1" applyBorder="1" applyAlignment="1">
      <alignment horizontal="right" vertical="center" readingOrder="1"/>
    </xf>
    <xf numFmtId="165" fontId="15" fillId="4" borderId="1" xfId="1" applyNumberFormat="1" applyFont="1" applyFill="1" applyBorder="1" applyAlignment="1">
      <alignment horizontal="right" vertical="center" readingOrder="1"/>
    </xf>
    <xf numFmtId="165" fontId="11" fillId="4" borderId="5" xfId="1" applyNumberFormat="1" applyFont="1" applyFill="1" applyBorder="1" applyAlignment="1">
      <alignment horizontal="right" vertical="center" readingOrder="1"/>
    </xf>
    <xf numFmtId="165" fontId="12" fillId="4" borderId="1" xfId="1" applyNumberFormat="1" applyFont="1" applyFill="1" applyBorder="1" applyAlignment="1">
      <alignment horizontal="right" vertical="center" readingOrder="1"/>
    </xf>
    <xf numFmtId="0" fontId="4" fillId="4" borderId="0" xfId="0" applyFont="1" applyFill="1" applyAlignment="1">
      <alignment horizontal="right" vertical="center" readingOrder="1"/>
    </xf>
    <xf numFmtId="3" fontId="23" fillId="0" borderId="0" xfId="0" applyNumberFormat="1" applyFont="1"/>
    <xf numFmtId="0" fontId="23" fillId="0" borderId="0" xfId="0" applyFont="1"/>
    <xf numFmtId="3" fontId="11" fillId="4" borderId="4" xfId="1" applyNumberFormat="1" applyFont="1" applyFill="1" applyBorder="1" applyAlignment="1">
      <alignment horizontal="right" vertical="center" readingOrder="1"/>
    </xf>
    <xf numFmtId="3" fontId="11" fillId="4" borderId="7" xfId="1" applyNumberFormat="1" applyFont="1" applyFill="1" applyBorder="1" applyAlignment="1">
      <alignment horizontal="right" vertical="center" readingOrder="1"/>
    </xf>
    <xf numFmtId="3" fontId="11" fillId="4" borderId="21" xfId="1" applyNumberFormat="1" applyFont="1" applyFill="1" applyBorder="1" applyAlignment="1">
      <alignment horizontal="right" vertical="center" readingOrder="1"/>
    </xf>
    <xf numFmtId="3" fontId="15" fillId="4" borderId="1" xfId="1" applyNumberFormat="1" applyFont="1" applyFill="1" applyBorder="1" applyAlignment="1">
      <alignment horizontal="right" vertical="center" readingOrder="1"/>
    </xf>
    <xf numFmtId="3" fontId="11" fillId="4" borderId="5" xfId="1" applyNumberFormat="1" applyFont="1" applyFill="1" applyBorder="1" applyAlignment="1">
      <alignment horizontal="right" vertical="center" readingOrder="1"/>
    </xf>
    <xf numFmtId="3" fontId="12" fillId="4" borderId="1" xfId="1" applyNumberFormat="1" applyFont="1" applyFill="1" applyBorder="1" applyAlignment="1">
      <alignment horizontal="right" vertical="center" readingOrder="1"/>
    </xf>
    <xf numFmtId="0" fontId="0" fillId="2" borderId="0" xfId="0" applyFill="1"/>
    <xf numFmtId="0" fontId="4" fillId="5" borderId="0" xfId="0" applyFont="1" applyFill="1" applyAlignment="1">
      <alignment horizontal="center" vertical="center" readingOrder="1"/>
    </xf>
    <xf numFmtId="0" fontId="7" fillId="5" borderId="1" xfId="0" applyFont="1" applyFill="1" applyBorder="1" applyAlignment="1">
      <alignment horizontal="right" vertical="center" textRotation="90" wrapText="1" readingOrder="1"/>
    </xf>
    <xf numFmtId="3" fontId="11" fillId="5" borderId="4" xfId="1" applyNumberFormat="1" applyFont="1" applyFill="1" applyBorder="1" applyAlignment="1">
      <alignment horizontal="right" vertical="center" readingOrder="1"/>
    </xf>
    <xf numFmtId="3" fontId="11" fillId="5" borderId="7" xfId="1" applyNumberFormat="1" applyFont="1" applyFill="1" applyBorder="1" applyAlignment="1">
      <alignment horizontal="right" vertical="center" readingOrder="1"/>
    </xf>
    <xf numFmtId="3" fontId="15" fillId="5" borderId="1" xfId="1" applyNumberFormat="1" applyFont="1" applyFill="1" applyBorder="1" applyAlignment="1">
      <alignment horizontal="right" vertical="center" readingOrder="1"/>
    </xf>
    <xf numFmtId="3" fontId="11" fillId="5" borderId="5" xfId="1" applyNumberFormat="1" applyFont="1" applyFill="1" applyBorder="1" applyAlignment="1">
      <alignment horizontal="right" vertical="center" readingOrder="1"/>
    </xf>
    <xf numFmtId="3" fontId="12" fillId="5" borderId="1" xfId="1" applyNumberFormat="1" applyFont="1" applyFill="1" applyBorder="1" applyAlignment="1">
      <alignment horizontal="right" vertical="center" readingOrder="1"/>
    </xf>
    <xf numFmtId="0" fontId="4" fillId="5" borderId="0" xfId="0" applyFont="1" applyFill="1" applyAlignment="1">
      <alignment horizontal="right" vertical="center" readingOrder="1"/>
    </xf>
    <xf numFmtId="0" fontId="3" fillId="0" borderId="7" xfId="2" applyFont="1" applyFill="1" applyBorder="1" applyAlignment="1">
      <alignment horizontal="left" vertical="center" wrapText="1" readingOrder="1"/>
    </xf>
    <xf numFmtId="0" fontId="3" fillId="0" borderId="20" xfId="2" applyFont="1" applyFill="1" applyBorder="1" applyAlignment="1">
      <alignment horizontal="left" vertical="center" wrapText="1" readingOrder="1"/>
    </xf>
    <xf numFmtId="0" fontId="11" fillId="0" borderId="7" xfId="1" applyNumberFormat="1" applyFont="1" applyFill="1" applyBorder="1" applyAlignment="1">
      <alignment horizontal="right" vertical="center" readingOrder="1"/>
    </xf>
    <xf numFmtId="0" fontId="17" fillId="0" borderId="0" xfId="0" applyFont="1" applyBorder="1" applyAlignment="1">
      <alignment horizontal="left" vertical="center" wrapText="1" readingOrder="1"/>
    </xf>
    <xf numFmtId="0" fontId="21" fillId="0" borderId="0" xfId="0" applyFont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0" fontId="5" fillId="0" borderId="14" xfId="0" applyFont="1" applyFill="1" applyBorder="1" applyAlignment="1">
      <alignment horizontal="center" vertical="center" textRotation="90" wrapText="1" readingOrder="1"/>
    </xf>
    <xf numFmtId="0" fontId="5" fillId="0" borderId="15" xfId="0" applyFont="1" applyFill="1" applyBorder="1" applyAlignment="1">
      <alignment horizontal="center" vertical="center" textRotation="90" wrapText="1" readingOrder="1"/>
    </xf>
    <xf numFmtId="0" fontId="5" fillId="0" borderId="16" xfId="0" applyFont="1" applyFill="1" applyBorder="1" applyAlignment="1">
      <alignment horizontal="center" vertical="center" textRotation="90" wrapText="1" readingOrder="1"/>
    </xf>
    <xf numFmtId="0" fontId="5" fillId="0" borderId="17" xfId="0" applyFont="1" applyFill="1" applyBorder="1" applyAlignment="1">
      <alignment horizontal="center" vertical="center" textRotation="90" wrapText="1" readingOrder="1"/>
    </xf>
    <xf numFmtId="0" fontId="5" fillId="0" borderId="18" xfId="0" applyFont="1" applyFill="1" applyBorder="1" applyAlignment="1">
      <alignment horizontal="center" vertical="center" textRotation="90" wrapText="1" readingOrder="1"/>
    </xf>
    <xf numFmtId="0" fontId="5" fillId="0" borderId="19" xfId="0" applyFont="1" applyFill="1" applyBorder="1" applyAlignment="1">
      <alignment horizontal="center" vertical="center" textRotation="90" wrapText="1" readingOrder="1"/>
    </xf>
    <xf numFmtId="0" fontId="9" fillId="0" borderId="2" xfId="0" applyFont="1" applyFill="1" applyBorder="1" applyAlignment="1">
      <alignment horizontal="center" vertical="center" textRotation="90" readingOrder="1"/>
    </xf>
    <xf numFmtId="0" fontId="9" fillId="0" borderId="6" xfId="0" applyFont="1" applyFill="1" applyBorder="1" applyAlignment="1">
      <alignment horizontal="center" vertical="center" textRotation="90" readingOrder="1"/>
    </xf>
    <xf numFmtId="0" fontId="9" fillId="0" borderId="10" xfId="0" applyFont="1" applyFill="1" applyBorder="1" applyAlignment="1">
      <alignment horizontal="center" vertical="center" textRotation="90" readingOrder="1"/>
    </xf>
    <xf numFmtId="0" fontId="5" fillId="0" borderId="3" xfId="0" applyFont="1" applyFill="1" applyBorder="1" applyAlignment="1">
      <alignment horizontal="center" vertical="center" textRotation="90" wrapText="1" readingOrder="1"/>
    </xf>
    <xf numFmtId="0" fontId="5" fillId="0" borderId="9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17" fillId="0" borderId="2" xfId="0" applyFont="1" applyFill="1" applyBorder="1" applyAlignment="1">
      <alignment horizontal="center" vertical="center" textRotation="90" readingOrder="1"/>
    </xf>
    <xf numFmtId="0" fontId="17" fillId="0" borderId="6" xfId="0" applyFont="1" applyFill="1" applyBorder="1" applyAlignment="1">
      <alignment horizontal="center" vertical="center" textRotation="90" readingOrder="1"/>
    </xf>
    <xf numFmtId="0" fontId="17" fillId="0" borderId="10" xfId="0" applyFont="1" applyFill="1" applyBorder="1" applyAlignment="1">
      <alignment horizontal="center" vertical="center" textRotation="90" readingOrder="1"/>
    </xf>
    <xf numFmtId="0" fontId="5" fillId="0" borderId="11" xfId="0" applyFont="1" applyFill="1" applyBorder="1" applyAlignment="1">
      <alignment horizontal="center" vertical="center" textRotation="90" wrapText="1" readingOrder="1"/>
    </xf>
    <xf numFmtId="0" fontId="5" fillId="0" borderId="12" xfId="0" applyFont="1" applyFill="1" applyBorder="1" applyAlignment="1">
      <alignment horizontal="center" vertical="center" textRotation="90" wrapText="1" readingOrder="1"/>
    </xf>
    <xf numFmtId="0" fontId="5" fillId="0" borderId="13" xfId="0" applyFont="1" applyFill="1" applyBorder="1" applyAlignment="1">
      <alignment horizontal="center" vertical="center" textRotation="90" wrapText="1" readingOrder="1"/>
    </xf>
    <xf numFmtId="0" fontId="3" fillId="0" borderId="23" xfId="2" applyFont="1" applyFill="1" applyBorder="1" applyAlignment="1">
      <alignment horizontal="left" vertical="center" wrapText="1" readingOrder="1"/>
    </xf>
    <xf numFmtId="0" fontId="3" fillId="0" borderId="7" xfId="2" applyFont="1" applyFill="1" applyBorder="1" applyAlignment="1">
      <alignment horizontal="left" vertical="center" wrapText="1" readingOrder="1"/>
    </xf>
    <xf numFmtId="0" fontId="5" fillId="0" borderId="2" xfId="0" applyFont="1" applyFill="1" applyBorder="1" applyAlignment="1">
      <alignment horizontal="center" vertical="center" textRotation="90" wrapText="1" readingOrder="1"/>
    </xf>
    <xf numFmtId="0" fontId="5" fillId="0" borderId="6" xfId="0" applyFont="1" applyFill="1" applyBorder="1" applyAlignment="1">
      <alignment horizontal="center" vertical="center" textRotation="90" wrapText="1" readingOrder="1"/>
    </xf>
    <xf numFmtId="0" fontId="5" fillId="0" borderId="10" xfId="0" applyFont="1" applyFill="1" applyBorder="1" applyAlignment="1">
      <alignment horizontal="center" vertical="center" textRotation="90" wrapText="1" readingOrder="1"/>
    </xf>
    <xf numFmtId="0" fontId="5" fillId="0" borderId="9" xfId="2" applyFont="1" applyFill="1" applyBorder="1" applyAlignment="1">
      <alignment horizontal="center" vertical="center" wrapText="1" readingOrder="1"/>
    </xf>
    <xf numFmtId="0" fontId="5" fillId="0" borderId="1" xfId="2" applyFont="1" applyFill="1" applyBorder="1" applyAlignment="1">
      <alignment horizontal="center" vertical="center" wrapText="1" readingOrder="1"/>
    </xf>
    <xf numFmtId="0" fontId="3" fillId="0" borderId="24" xfId="2" applyFont="1" applyFill="1" applyBorder="1" applyAlignment="1">
      <alignment horizontal="left" vertical="center" wrapText="1" readingOrder="1"/>
    </xf>
    <xf numFmtId="0" fontId="3" fillId="0" borderId="8" xfId="2" applyFont="1" applyFill="1" applyBorder="1" applyAlignment="1">
      <alignment horizontal="left" vertical="center" wrapText="1" readingOrder="1"/>
    </xf>
    <xf numFmtId="0" fontId="3" fillId="0" borderId="23" xfId="2" applyFont="1" applyFill="1" applyBorder="1" applyAlignment="1">
      <alignment horizontal="left" vertical="center" readingOrder="1"/>
    </xf>
    <xf numFmtId="0" fontId="3" fillId="0" borderId="7" xfId="2" applyFont="1" applyFill="1" applyBorder="1" applyAlignment="1">
      <alignment horizontal="left" vertical="center" readingOrder="1"/>
    </xf>
    <xf numFmtId="0" fontId="3" fillId="0" borderId="20" xfId="2" applyFont="1" applyFill="1" applyBorder="1" applyAlignment="1">
      <alignment horizontal="left" vertical="center" wrapText="1" readingOrder="1"/>
    </xf>
    <xf numFmtId="0" fontId="3" fillId="0" borderId="4" xfId="2" applyFont="1" applyFill="1" applyBorder="1" applyAlignment="1">
      <alignment horizontal="left" vertical="center" wrapText="1" readingOrder="1"/>
    </xf>
  </cellXfs>
  <cellStyles count="4">
    <cellStyle name="Comma" xfId="1" builtinId="3"/>
    <cellStyle name="Normal" xfId="0" builtinId="0"/>
    <cellStyle name="Normal_page_10_11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K8"/>
  <sheetViews>
    <sheetView tabSelected="1" workbookViewId="0">
      <selection sqref="A1:K1"/>
    </sheetView>
  </sheetViews>
  <sheetFormatPr defaultColWidth="9.125" defaultRowHeight="15"/>
  <cols>
    <col min="1" max="10" width="9.125" style="21" customWidth="1"/>
    <col min="11" max="11" width="49" style="21" customWidth="1"/>
    <col min="12" max="16384" width="9.125" style="20"/>
  </cols>
  <sheetData>
    <row r="1" spans="1:11" ht="25.5">
      <c r="A1" s="188" t="s">
        <v>169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5.5">
      <c r="A2" s="188" t="s">
        <v>170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25.5">
      <c r="A3" s="188" t="s">
        <v>166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6" spans="1:11" ht="15.75">
      <c r="A6" s="187" t="s">
        <v>51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1" ht="15.75">
      <c r="A7" s="187" t="s">
        <v>52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</row>
    <row r="8" spans="1:11" ht="15.75">
      <c r="A8" s="187" t="s">
        <v>50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</row>
  </sheetData>
  <mergeCells count="6">
    <mergeCell ref="A8:K8"/>
    <mergeCell ref="A1:K1"/>
    <mergeCell ref="A2:K2"/>
    <mergeCell ref="A3:K3"/>
    <mergeCell ref="A6:K6"/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LB32"/>
  <sheetViews>
    <sheetView workbookViewId="0">
      <pane xSplit="3" topLeftCell="D1" activePane="topRight" state="frozen"/>
      <selection pane="topRight"/>
    </sheetView>
  </sheetViews>
  <sheetFormatPr defaultRowHeight="15"/>
  <cols>
    <col min="1" max="1" width="3.75" style="17" customWidth="1"/>
    <col min="2" max="2" width="8" style="17" customWidth="1"/>
    <col min="3" max="3" width="9.125" style="2" customWidth="1"/>
    <col min="4" max="15" width="9.125" style="3" customWidth="1"/>
    <col min="16" max="16" width="9.125" style="5" customWidth="1"/>
    <col min="17" max="28" width="9.125" style="3" customWidth="1"/>
    <col min="29" max="29" width="9.125" style="5" customWidth="1"/>
    <col min="30" max="41" width="9.125" style="3" customWidth="1"/>
    <col min="42" max="42" width="9.125" style="5" customWidth="1"/>
    <col min="43" max="54" width="9.125" style="3" customWidth="1"/>
    <col min="55" max="55" width="9.125" style="5" customWidth="1"/>
    <col min="56" max="67" width="9.125" style="3" customWidth="1"/>
    <col min="68" max="68" width="9.125" style="6" customWidth="1"/>
    <col min="69" max="80" width="9.125" style="3" customWidth="1"/>
    <col min="81" max="81" width="9.125" style="5" customWidth="1"/>
    <col min="82" max="93" width="9.125" style="3" customWidth="1"/>
    <col min="94" max="94" width="9.125" style="6" customWidth="1"/>
    <col min="95" max="106" width="9.125" style="3" customWidth="1"/>
    <col min="107" max="107" width="9.125" style="5" customWidth="1"/>
    <col min="108" max="119" width="9.125" style="3" customWidth="1"/>
    <col min="120" max="120" width="9.125" style="6" customWidth="1"/>
    <col min="121" max="132" width="9.125" style="3" customWidth="1"/>
    <col min="133" max="133" width="9.125" style="5" customWidth="1"/>
    <col min="134" max="145" width="9.125" style="3" customWidth="1"/>
    <col min="146" max="146" width="9.125" style="6" customWidth="1"/>
    <col min="147" max="158" width="9.125" style="3" customWidth="1"/>
    <col min="159" max="159" width="9.125" style="5" customWidth="1"/>
    <col min="160" max="171" width="9.125" style="3" customWidth="1"/>
    <col min="172" max="172" width="9.125" style="5" customWidth="1"/>
    <col min="173" max="184" width="9.125" style="3" customWidth="1"/>
    <col min="185" max="185" width="9.125" style="5" customWidth="1"/>
    <col min="186" max="197" width="9.125" style="3" customWidth="1"/>
    <col min="198" max="198" width="9.125" style="5" customWidth="1"/>
    <col min="199" max="210" width="9.125" style="3" customWidth="1"/>
    <col min="211" max="211" width="9.125" style="5" customWidth="1"/>
    <col min="212" max="223" width="9.125" style="3" customWidth="1"/>
    <col min="224" max="224" width="9.125" style="6" customWidth="1"/>
    <col min="225" max="236" width="9.125" style="3" customWidth="1"/>
    <col min="237" max="237" width="9.125" style="6" customWidth="1"/>
    <col min="238" max="241" width="6.875" style="3" customWidth="1"/>
    <col min="242" max="242" width="6.125" style="3" customWidth="1"/>
    <col min="243" max="243" width="6.875" style="3" customWidth="1"/>
    <col min="244" max="244" width="6.125" style="3" customWidth="1"/>
    <col min="245" max="246" width="8.875" style="3" customWidth="1"/>
    <col min="247" max="247" width="6.875" style="3" customWidth="1"/>
    <col min="248" max="249" width="8.875" style="3" customWidth="1"/>
    <col min="250" max="250" width="8.875" style="6" customWidth="1"/>
    <col min="251" max="262" width="9.125" style="3" customWidth="1"/>
    <col min="263" max="263" width="9.125" style="6" customWidth="1"/>
    <col min="264" max="267" width="9.125" style="3" customWidth="1"/>
    <col min="268" max="275" width="9.125" style="3"/>
    <col min="276" max="276" width="9.125" style="6"/>
    <col min="277" max="280" width="9.125" style="3" customWidth="1"/>
    <col min="281" max="288" width="9.125" style="3"/>
    <col min="289" max="289" width="9.125" style="6"/>
    <col min="290" max="293" width="9.125" style="3" customWidth="1"/>
    <col min="294" max="301" width="9.125" style="3"/>
    <col min="302" max="302" width="9.125" style="6"/>
  </cols>
  <sheetData>
    <row r="1" spans="1:314" ht="18.75">
      <c r="A1" s="1" t="s">
        <v>132</v>
      </c>
      <c r="B1" s="1"/>
      <c r="O1" s="4"/>
      <c r="AB1" s="4"/>
      <c r="AO1" s="4"/>
      <c r="BB1" s="4"/>
      <c r="BO1" s="4"/>
      <c r="CB1" s="4"/>
      <c r="CO1" s="4"/>
      <c r="DB1" s="4"/>
      <c r="DO1" s="4"/>
      <c r="EB1" s="4"/>
      <c r="EO1" s="4"/>
      <c r="FB1" s="4"/>
      <c r="FO1" s="4"/>
      <c r="GB1" s="4"/>
      <c r="GO1" s="4"/>
      <c r="HB1" s="4"/>
      <c r="HO1" s="4"/>
      <c r="IB1" s="4"/>
      <c r="IO1" s="4"/>
      <c r="JB1" s="4"/>
      <c r="JO1" s="4"/>
      <c r="KB1" s="4"/>
      <c r="KO1" s="4"/>
    </row>
    <row r="2" spans="1:314" ht="15.75" thickBot="1">
      <c r="A2" s="7"/>
      <c r="B2" s="8"/>
      <c r="D2" s="9"/>
      <c r="Q2" s="9"/>
      <c r="AD2" s="9"/>
      <c r="AQ2" s="9"/>
      <c r="BD2" s="9"/>
      <c r="BQ2" s="9"/>
      <c r="CD2" s="9"/>
      <c r="CQ2" s="9"/>
      <c r="DD2" s="9"/>
      <c r="DQ2" s="9"/>
      <c r="ED2" s="9"/>
      <c r="EQ2" s="9"/>
      <c r="FD2" s="9"/>
      <c r="FQ2" s="9"/>
      <c r="GD2" s="9"/>
      <c r="GQ2" s="9"/>
      <c r="HD2" s="9"/>
      <c r="HQ2" s="9"/>
      <c r="ID2" s="9"/>
      <c r="IQ2" s="9"/>
      <c r="JD2" s="9"/>
      <c r="JQ2" s="9"/>
      <c r="KD2" s="9"/>
    </row>
    <row r="3" spans="1:314" ht="15.75" thickBot="1">
      <c r="A3" s="8"/>
      <c r="B3" s="8"/>
      <c r="D3" s="189">
        <v>1999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>
        <v>2000</v>
      </c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>
        <v>2001</v>
      </c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>
        <v>2002</v>
      </c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>
        <v>2003</v>
      </c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>
        <v>2004</v>
      </c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>
        <v>2005</v>
      </c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>
        <v>2006</v>
      </c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>
        <v>2007</v>
      </c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>
        <v>2008</v>
      </c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>
        <v>2009</v>
      </c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>
        <v>2010</v>
      </c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>
        <v>2011</v>
      </c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>
        <v>2012</v>
      </c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>
        <v>2013</v>
      </c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>
        <v>2014</v>
      </c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>
        <v>2015</v>
      </c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>
        <v>2016</v>
      </c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>
        <v>2017</v>
      </c>
      <c r="IE3" s="189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>
        <v>2018</v>
      </c>
      <c r="IR3" s="189"/>
      <c r="IS3" s="189"/>
      <c r="IT3" s="189"/>
      <c r="IU3" s="189"/>
      <c r="IV3" s="189"/>
      <c r="IW3" s="189"/>
      <c r="IX3" s="189"/>
      <c r="IY3" s="189"/>
      <c r="IZ3" s="189"/>
      <c r="JA3" s="189"/>
      <c r="JB3" s="189"/>
      <c r="JC3" s="189"/>
      <c r="JD3" s="189">
        <v>2019</v>
      </c>
      <c r="JE3" s="189"/>
      <c r="JF3" s="189"/>
      <c r="JG3" s="189"/>
      <c r="JH3" s="189"/>
      <c r="JI3" s="189"/>
      <c r="JJ3" s="189"/>
      <c r="JK3" s="189"/>
      <c r="JL3" s="189"/>
      <c r="JM3" s="189"/>
      <c r="JN3" s="189"/>
      <c r="JO3" s="189"/>
      <c r="JP3" s="189"/>
      <c r="JQ3" s="189">
        <v>2020</v>
      </c>
      <c r="JR3" s="189"/>
      <c r="JS3" s="189"/>
      <c r="JT3" s="189"/>
      <c r="JU3" s="189"/>
      <c r="JV3" s="189"/>
      <c r="JW3" s="189"/>
      <c r="JX3" s="189"/>
      <c r="JY3" s="189"/>
      <c r="JZ3" s="189"/>
      <c r="KA3" s="189"/>
      <c r="KB3" s="189"/>
      <c r="KC3" s="189"/>
      <c r="KD3" s="189">
        <v>2021</v>
      </c>
      <c r="KE3" s="189"/>
      <c r="KF3" s="189"/>
      <c r="KG3" s="189"/>
      <c r="KH3" s="189"/>
      <c r="KI3" s="189"/>
      <c r="KJ3" s="189"/>
      <c r="KK3" s="189"/>
      <c r="KL3" s="189"/>
      <c r="KM3" s="189"/>
      <c r="KN3" s="189"/>
      <c r="KO3" s="189"/>
      <c r="KP3" s="189"/>
    </row>
    <row r="4" spans="1:314" ht="54" customHeight="1" thickBot="1">
      <c r="A4" s="8"/>
      <c r="B4" s="8"/>
      <c r="D4" s="10" t="s">
        <v>0</v>
      </c>
      <c r="E4" s="10" t="s">
        <v>1</v>
      </c>
      <c r="F4" s="10" t="s">
        <v>2</v>
      </c>
      <c r="G4" s="10" t="s">
        <v>3</v>
      </c>
      <c r="H4" s="10" t="s">
        <v>4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9</v>
      </c>
      <c r="N4" s="10" t="s">
        <v>10</v>
      </c>
      <c r="O4" s="10" t="s">
        <v>11</v>
      </c>
      <c r="P4" s="11" t="s">
        <v>12</v>
      </c>
      <c r="Q4" s="10" t="s">
        <v>0</v>
      </c>
      <c r="R4" s="10" t="s">
        <v>1</v>
      </c>
      <c r="S4" s="10" t="s">
        <v>2</v>
      </c>
      <c r="T4" s="10" t="s">
        <v>3</v>
      </c>
      <c r="U4" s="10" t="s">
        <v>4</v>
      </c>
      <c r="V4" s="10" t="s">
        <v>5</v>
      </c>
      <c r="W4" s="10" t="s">
        <v>6</v>
      </c>
      <c r="X4" s="10" t="s">
        <v>7</v>
      </c>
      <c r="Y4" s="10" t="s">
        <v>8</v>
      </c>
      <c r="Z4" s="10" t="s">
        <v>9</v>
      </c>
      <c r="AA4" s="10" t="s">
        <v>10</v>
      </c>
      <c r="AB4" s="10" t="s">
        <v>11</v>
      </c>
      <c r="AC4" s="11" t="s">
        <v>13</v>
      </c>
      <c r="AD4" s="10" t="s">
        <v>0</v>
      </c>
      <c r="AE4" s="10" t="s">
        <v>1</v>
      </c>
      <c r="AF4" s="10" t="s">
        <v>2</v>
      </c>
      <c r="AG4" s="10" t="s">
        <v>3</v>
      </c>
      <c r="AH4" s="10" t="s">
        <v>4</v>
      </c>
      <c r="AI4" s="10" t="s">
        <v>5</v>
      </c>
      <c r="AJ4" s="10" t="s">
        <v>6</v>
      </c>
      <c r="AK4" s="10" t="s">
        <v>7</v>
      </c>
      <c r="AL4" s="10" t="s">
        <v>8</v>
      </c>
      <c r="AM4" s="10" t="s">
        <v>9</v>
      </c>
      <c r="AN4" s="10" t="s">
        <v>10</v>
      </c>
      <c r="AO4" s="10" t="s">
        <v>11</v>
      </c>
      <c r="AP4" s="11" t="s">
        <v>14</v>
      </c>
      <c r="AQ4" s="10" t="s">
        <v>0</v>
      </c>
      <c r="AR4" s="10" t="s">
        <v>1</v>
      </c>
      <c r="AS4" s="10" t="s">
        <v>2</v>
      </c>
      <c r="AT4" s="10" t="s">
        <v>3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8</v>
      </c>
      <c r="AZ4" s="10" t="s">
        <v>9</v>
      </c>
      <c r="BA4" s="10" t="s">
        <v>10</v>
      </c>
      <c r="BB4" s="10" t="s">
        <v>11</v>
      </c>
      <c r="BC4" s="11" t="s">
        <v>15</v>
      </c>
      <c r="BD4" s="10" t="s">
        <v>0</v>
      </c>
      <c r="BE4" s="10" t="s">
        <v>1</v>
      </c>
      <c r="BF4" s="10" t="s">
        <v>2</v>
      </c>
      <c r="BG4" s="10" t="s">
        <v>3</v>
      </c>
      <c r="BH4" s="10" t="s">
        <v>4</v>
      </c>
      <c r="BI4" s="10" t="s">
        <v>5</v>
      </c>
      <c r="BJ4" s="10" t="s">
        <v>6</v>
      </c>
      <c r="BK4" s="10" t="s">
        <v>7</v>
      </c>
      <c r="BL4" s="10" t="s">
        <v>8</v>
      </c>
      <c r="BM4" s="10" t="s">
        <v>9</v>
      </c>
      <c r="BN4" s="10" t="s">
        <v>10</v>
      </c>
      <c r="BO4" s="10" t="s">
        <v>11</v>
      </c>
      <c r="BP4" s="11" t="s">
        <v>16</v>
      </c>
      <c r="BQ4" s="10" t="s">
        <v>0</v>
      </c>
      <c r="BR4" s="10" t="s">
        <v>1</v>
      </c>
      <c r="BS4" s="10" t="s">
        <v>2</v>
      </c>
      <c r="BT4" s="10" t="s">
        <v>3</v>
      </c>
      <c r="BU4" s="10" t="s">
        <v>4</v>
      </c>
      <c r="BV4" s="10" t="s">
        <v>5</v>
      </c>
      <c r="BW4" s="10" t="s">
        <v>6</v>
      </c>
      <c r="BX4" s="10" t="s">
        <v>7</v>
      </c>
      <c r="BY4" s="10" t="s">
        <v>8</v>
      </c>
      <c r="BZ4" s="10" t="s">
        <v>9</v>
      </c>
      <c r="CA4" s="10" t="s">
        <v>10</v>
      </c>
      <c r="CB4" s="10" t="s">
        <v>11</v>
      </c>
      <c r="CC4" s="11" t="s">
        <v>17</v>
      </c>
      <c r="CD4" s="10" t="s">
        <v>0</v>
      </c>
      <c r="CE4" s="10" t="s">
        <v>1</v>
      </c>
      <c r="CF4" s="10" t="s">
        <v>2</v>
      </c>
      <c r="CG4" s="10" t="s">
        <v>3</v>
      </c>
      <c r="CH4" s="10" t="s">
        <v>4</v>
      </c>
      <c r="CI4" s="10" t="s">
        <v>5</v>
      </c>
      <c r="CJ4" s="10" t="s">
        <v>6</v>
      </c>
      <c r="CK4" s="10" t="s">
        <v>7</v>
      </c>
      <c r="CL4" s="10" t="s">
        <v>8</v>
      </c>
      <c r="CM4" s="10" t="s">
        <v>9</v>
      </c>
      <c r="CN4" s="10" t="s">
        <v>10</v>
      </c>
      <c r="CO4" s="10" t="s">
        <v>11</v>
      </c>
      <c r="CP4" s="11" t="s">
        <v>18</v>
      </c>
      <c r="CQ4" s="10" t="s">
        <v>0</v>
      </c>
      <c r="CR4" s="10" t="s">
        <v>1</v>
      </c>
      <c r="CS4" s="10" t="s">
        <v>2</v>
      </c>
      <c r="CT4" s="10" t="s">
        <v>3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8</v>
      </c>
      <c r="CZ4" s="10" t="s">
        <v>9</v>
      </c>
      <c r="DA4" s="10" t="s">
        <v>10</v>
      </c>
      <c r="DB4" s="10" t="s">
        <v>11</v>
      </c>
      <c r="DC4" s="11" t="s">
        <v>19</v>
      </c>
      <c r="DD4" s="10" t="s">
        <v>0</v>
      </c>
      <c r="DE4" s="10" t="s">
        <v>1</v>
      </c>
      <c r="DF4" s="10" t="s">
        <v>2</v>
      </c>
      <c r="DG4" s="10" t="s">
        <v>3</v>
      </c>
      <c r="DH4" s="10" t="s">
        <v>4</v>
      </c>
      <c r="DI4" s="10" t="s">
        <v>5</v>
      </c>
      <c r="DJ4" s="10" t="s">
        <v>6</v>
      </c>
      <c r="DK4" s="10" t="s">
        <v>7</v>
      </c>
      <c r="DL4" s="10" t="s">
        <v>8</v>
      </c>
      <c r="DM4" s="10" t="s">
        <v>9</v>
      </c>
      <c r="DN4" s="10" t="s">
        <v>10</v>
      </c>
      <c r="DO4" s="10" t="s">
        <v>11</v>
      </c>
      <c r="DP4" s="11" t="s">
        <v>20</v>
      </c>
      <c r="DQ4" s="10" t="s">
        <v>0</v>
      </c>
      <c r="DR4" s="10" t="s">
        <v>1</v>
      </c>
      <c r="DS4" s="10" t="s">
        <v>2</v>
      </c>
      <c r="DT4" s="10" t="s">
        <v>3</v>
      </c>
      <c r="DU4" s="10" t="s">
        <v>4</v>
      </c>
      <c r="DV4" s="10" t="s">
        <v>5</v>
      </c>
      <c r="DW4" s="10" t="s">
        <v>6</v>
      </c>
      <c r="DX4" s="10" t="s">
        <v>7</v>
      </c>
      <c r="DY4" s="10" t="s">
        <v>8</v>
      </c>
      <c r="DZ4" s="10" t="s">
        <v>9</v>
      </c>
      <c r="EA4" s="10" t="s">
        <v>10</v>
      </c>
      <c r="EB4" s="10" t="s">
        <v>11</v>
      </c>
      <c r="EC4" s="11" t="s">
        <v>21</v>
      </c>
      <c r="ED4" s="10" t="s">
        <v>0</v>
      </c>
      <c r="EE4" s="10" t="s">
        <v>1</v>
      </c>
      <c r="EF4" s="10" t="s">
        <v>2</v>
      </c>
      <c r="EG4" s="10" t="s">
        <v>3</v>
      </c>
      <c r="EH4" s="10" t="s">
        <v>4</v>
      </c>
      <c r="EI4" s="10" t="s">
        <v>5</v>
      </c>
      <c r="EJ4" s="10" t="s">
        <v>6</v>
      </c>
      <c r="EK4" s="10" t="s">
        <v>7</v>
      </c>
      <c r="EL4" s="10" t="s">
        <v>8</v>
      </c>
      <c r="EM4" s="10" t="s">
        <v>9</v>
      </c>
      <c r="EN4" s="10" t="s">
        <v>10</v>
      </c>
      <c r="EO4" s="10" t="s">
        <v>11</v>
      </c>
      <c r="EP4" s="11" t="s">
        <v>22</v>
      </c>
      <c r="EQ4" s="10" t="s">
        <v>0</v>
      </c>
      <c r="ER4" s="10" t="s">
        <v>1</v>
      </c>
      <c r="ES4" s="10" t="s">
        <v>2</v>
      </c>
      <c r="ET4" s="10" t="s">
        <v>3</v>
      </c>
      <c r="EU4" s="10" t="s">
        <v>4</v>
      </c>
      <c r="EV4" s="10" t="s">
        <v>5</v>
      </c>
      <c r="EW4" s="10" t="s">
        <v>6</v>
      </c>
      <c r="EX4" s="10" t="s">
        <v>7</v>
      </c>
      <c r="EY4" s="10" t="s">
        <v>8</v>
      </c>
      <c r="EZ4" s="10" t="s">
        <v>9</v>
      </c>
      <c r="FA4" s="10" t="s">
        <v>10</v>
      </c>
      <c r="FB4" s="10" t="s">
        <v>11</v>
      </c>
      <c r="FC4" s="11" t="s">
        <v>23</v>
      </c>
      <c r="FD4" s="10" t="s">
        <v>0</v>
      </c>
      <c r="FE4" s="10" t="s">
        <v>1</v>
      </c>
      <c r="FF4" s="10" t="s">
        <v>2</v>
      </c>
      <c r="FG4" s="10" t="s">
        <v>3</v>
      </c>
      <c r="FH4" s="10" t="s">
        <v>4</v>
      </c>
      <c r="FI4" s="10" t="s">
        <v>5</v>
      </c>
      <c r="FJ4" s="10" t="s">
        <v>6</v>
      </c>
      <c r="FK4" s="10" t="s">
        <v>7</v>
      </c>
      <c r="FL4" s="10" t="s">
        <v>8</v>
      </c>
      <c r="FM4" s="10" t="s">
        <v>9</v>
      </c>
      <c r="FN4" s="10" t="s">
        <v>10</v>
      </c>
      <c r="FO4" s="10" t="s">
        <v>11</v>
      </c>
      <c r="FP4" s="11" t="s">
        <v>24</v>
      </c>
      <c r="FQ4" s="10" t="s">
        <v>0</v>
      </c>
      <c r="FR4" s="10" t="s">
        <v>1</v>
      </c>
      <c r="FS4" s="10" t="s">
        <v>2</v>
      </c>
      <c r="FT4" s="10" t="s">
        <v>3</v>
      </c>
      <c r="FU4" s="10" t="s">
        <v>4</v>
      </c>
      <c r="FV4" s="10" t="s">
        <v>5</v>
      </c>
      <c r="FW4" s="10" t="s">
        <v>6</v>
      </c>
      <c r="FX4" s="10" t="s">
        <v>7</v>
      </c>
      <c r="FY4" s="10" t="s">
        <v>8</v>
      </c>
      <c r="FZ4" s="10" t="s">
        <v>9</v>
      </c>
      <c r="GA4" s="10" t="s">
        <v>10</v>
      </c>
      <c r="GB4" s="10" t="s">
        <v>11</v>
      </c>
      <c r="GC4" s="11" t="s">
        <v>25</v>
      </c>
      <c r="GD4" s="10" t="s">
        <v>0</v>
      </c>
      <c r="GE4" s="10" t="s">
        <v>1</v>
      </c>
      <c r="GF4" s="10" t="s">
        <v>2</v>
      </c>
      <c r="GG4" s="10" t="s">
        <v>3</v>
      </c>
      <c r="GH4" s="10" t="s">
        <v>4</v>
      </c>
      <c r="GI4" s="10" t="s">
        <v>5</v>
      </c>
      <c r="GJ4" s="10" t="s">
        <v>6</v>
      </c>
      <c r="GK4" s="10" t="s">
        <v>7</v>
      </c>
      <c r="GL4" s="10" t="s">
        <v>8</v>
      </c>
      <c r="GM4" s="10" t="s">
        <v>9</v>
      </c>
      <c r="GN4" s="10" t="s">
        <v>10</v>
      </c>
      <c r="GO4" s="10" t="s">
        <v>11</v>
      </c>
      <c r="GP4" s="11" t="s">
        <v>26</v>
      </c>
      <c r="GQ4" s="10" t="s">
        <v>0</v>
      </c>
      <c r="GR4" s="10" t="s">
        <v>1</v>
      </c>
      <c r="GS4" s="10" t="s">
        <v>2</v>
      </c>
      <c r="GT4" s="10" t="s">
        <v>3</v>
      </c>
      <c r="GU4" s="10" t="s">
        <v>4</v>
      </c>
      <c r="GV4" s="10" t="s">
        <v>5</v>
      </c>
      <c r="GW4" s="10" t="s">
        <v>6</v>
      </c>
      <c r="GX4" s="10" t="s">
        <v>7</v>
      </c>
      <c r="GY4" s="10" t="s">
        <v>8</v>
      </c>
      <c r="GZ4" s="10" t="s">
        <v>9</v>
      </c>
      <c r="HA4" s="10" t="s">
        <v>10</v>
      </c>
      <c r="HB4" s="10" t="s">
        <v>11</v>
      </c>
      <c r="HC4" s="11" t="s">
        <v>27</v>
      </c>
      <c r="HD4" s="10" t="s">
        <v>0</v>
      </c>
      <c r="HE4" s="10" t="s">
        <v>1</v>
      </c>
      <c r="HF4" s="10" t="s">
        <v>2</v>
      </c>
      <c r="HG4" s="10" t="s">
        <v>3</v>
      </c>
      <c r="HH4" s="10" t="s">
        <v>4</v>
      </c>
      <c r="HI4" s="10" t="s">
        <v>5</v>
      </c>
      <c r="HJ4" s="10" t="s">
        <v>6</v>
      </c>
      <c r="HK4" s="10" t="s">
        <v>7</v>
      </c>
      <c r="HL4" s="10" t="s">
        <v>8</v>
      </c>
      <c r="HM4" s="10" t="s">
        <v>9</v>
      </c>
      <c r="HN4" s="10" t="s">
        <v>10</v>
      </c>
      <c r="HO4" s="10" t="s">
        <v>11</v>
      </c>
      <c r="HP4" s="11" t="s">
        <v>28</v>
      </c>
      <c r="HQ4" s="10" t="s">
        <v>0</v>
      </c>
      <c r="HR4" s="10" t="s">
        <v>1</v>
      </c>
      <c r="HS4" s="10" t="s">
        <v>2</v>
      </c>
      <c r="HT4" s="10" t="s">
        <v>3</v>
      </c>
      <c r="HU4" s="10" t="s">
        <v>4</v>
      </c>
      <c r="HV4" s="10" t="s">
        <v>5</v>
      </c>
      <c r="HW4" s="10" t="s">
        <v>6</v>
      </c>
      <c r="HX4" s="10" t="s">
        <v>7</v>
      </c>
      <c r="HY4" s="10" t="s">
        <v>8</v>
      </c>
      <c r="HZ4" s="10" t="s">
        <v>9</v>
      </c>
      <c r="IA4" s="10" t="s">
        <v>10</v>
      </c>
      <c r="IB4" s="10" t="s">
        <v>11</v>
      </c>
      <c r="IC4" s="11" t="s">
        <v>29</v>
      </c>
      <c r="ID4" s="10" t="s">
        <v>0</v>
      </c>
      <c r="IE4" s="10" t="s">
        <v>1</v>
      </c>
      <c r="IF4" s="10" t="s">
        <v>2</v>
      </c>
      <c r="IG4" s="10" t="s">
        <v>3</v>
      </c>
      <c r="IH4" s="10" t="s">
        <v>4</v>
      </c>
      <c r="II4" s="10" t="s">
        <v>5</v>
      </c>
      <c r="IJ4" s="10" t="s">
        <v>6</v>
      </c>
      <c r="IK4" s="10" t="s">
        <v>7</v>
      </c>
      <c r="IL4" s="10" t="s">
        <v>8</v>
      </c>
      <c r="IM4" s="10" t="s">
        <v>9</v>
      </c>
      <c r="IN4" s="10" t="s">
        <v>10</v>
      </c>
      <c r="IO4" s="10" t="s">
        <v>11</v>
      </c>
      <c r="IP4" s="11" t="s">
        <v>30</v>
      </c>
      <c r="IQ4" s="10" t="s">
        <v>0</v>
      </c>
      <c r="IR4" s="10" t="s">
        <v>1</v>
      </c>
      <c r="IS4" s="10" t="s">
        <v>2</v>
      </c>
      <c r="IT4" s="10" t="s">
        <v>3</v>
      </c>
      <c r="IU4" s="10" t="s">
        <v>4</v>
      </c>
      <c r="IV4" s="10" t="s">
        <v>5</v>
      </c>
      <c r="IW4" s="10" t="s">
        <v>6</v>
      </c>
      <c r="IX4" s="10" t="s">
        <v>7</v>
      </c>
      <c r="IY4" s="10" t="s">
        <v>8</v>
      </c>
      <c r="IZ4" s="10" t="s">
        <v>9</v>
      </c>
      <c r="JA4" s="10" t="s">
        <v>10</v>
      </c>
      <c r="JB4" s="10" t="s">
        <v>11</v>
      </c>
      <c r="JC4" s="11" t="s">
        <v>49</v>
      </c>
      <c r="JD4" s="10" t="s">
        <v>0</v>
      </c>
      <c r="JE4" s="10" t="s">
        <v>1</v>
      </c>
      <c r="JF4" s="10" t="s">
        <v>2</v>
      </c>
      <c r="JG4" s="10" t="s">
        <v>3</v>
      </c>
      <c r="JH4" s="10" t="s">
        <v>4</v>
      </c>
      <c r="JI4" s="10" t="s">
        <v>5</v>
      </c>
      <c r="JJ4" s="10" t="s">
        <v>6</v>
      </c>
      <c r="JK4" s="10" t="s">
        <v>7</v>
      </c>
      <c r="JL4" s="10" t="s">
        <v>8</v>
      </c>
      <c r="JM4" s="10" t="s">
        <v>9</v>
      </c>
      <c r="JN4" s="10" t="s">
        <v>10</v>
      </c>
      <c r="JO4" s="10" t="s">
        <v>11</v>
      </c>
      <c r="JP4" s="11" t="s">
        <v>126</v>
      </c>
      <c r="JQ4" s="10" t="s">
        <v>0</v>
      </c>
      <c r="JR4" s="10" t="s">
        <v>1</v>
      </c>
      <c r="JS4" s="10" t="s">
        <v>2</v>
      </c>
      <c r="JT4" s="10" t="s">
        <v>3</v>
      </c>
      <c r="JU4" s="10" t="s">
        <v>4</v>
      </c>
      <c r="JV4" s="10" t="s">
        <v>5</v>
      </c>
      <c r="JW4" s="10" t="s">
        <v>6</v>
      </c>
      <c r="JX4" s="10" t="s">
        <v>7</v>
      </c>
      <c r="JY4" s="10" t="s">
        <v>8</v>
      </c>
      <c r="JZ4" s="10" t="s">
        <v>9</v>
      </c>
      <c r="KA4" s="10" t="s">
        <v>10</v>
      </c>
      <c r="KB4" s="10" t="s">
        <v>11</v>
      </c>
      <c r="KC4" s="11" t="s">
        <v>163</v>
      </c>
      <c r="KD4" s="10" t="s">
        <v>0</v>
      </c>
      <c r="KE4" s="10" t="s">
        <v>1</v>
      </c>
      <c r="KF4" s="10" t="s">
        <v>2</v>
      </c>
      <c r="KG4" s="10" t="s">
        <v>3</v>
      </c>
      <c r="KH4" s="10" t="s">
        <v>4</v>
      </c>
      <c r="KI4" s="10" t="s">
        <v>5</v>
      </c>
      <c r="KJ4" s="10" t="s">
        <v>6</v>
      </c>
      <c r="KK4" s="10" t="s">
        <v>7</v>
      </c>
      <c r="KL4" s="10" t="s">
        <v>8</v>
      </c>
      <c r="KM4" s="10" t="s">
        <v>9</v>
      </c>
      <c r="KN4" s="10" t="s">
        <v>10</v>
      </c>
      <c r="KO4" s="10" t="s">
        <v>11</v>
      </c>
      <c r="KP4" s="11" t="s">
        <v>164</v>
      </c>
    </row>
    <row r="5" spans="1:314" ht="23.25" thickBot="1">
      <c r="A5" s="196" t="s">
        <v>31</v>
      </c>
      <c r="B5" s="199" t="s">
        <v>32</v>
      </c>
      <c r="C5" s="110" t="s">
        <v>33</v>
      </c>
      <c r="D5" s="61"/>
      <c r="E5" s="61"/>
      <c r="F5" s="62"/>
      <c r="G5" s="61"/>
      <c r="H5" s="61"/>
      <c r="I5" s="61"/>
      <c r="J5" s="61"/>
      <c r="K5" s="61"/>
      <c r="L5" s="61"/>
      <c r="M5" s="61"/>
      <c r="N5" s="61"/>
      <c r="O5" s="61"/>
      <c r="P5" s="63">
        <f t="shared" ref="P5:P10" si="0">SUM(D5:O5)</f>
        <v>0</v>
      </c>
      <c r="Q5" s="61"/>
      <c r="R5" s="61"/>
      <c r="S5" s="62"/>
      <c r="T5" s="61"/>
      <c r="U5" s="61"/>
      <c r="V5" s="61"/>
      <c r="W5" s="61"/>
      <c r="X5" s="61"/>
      <c r="Y5" s="61"/>
      <c r="Z5" s="61"/>
      <c r="AA5" s="61"/>
      <c r="AB5" s="61"/>
      <c r="AC5" s="63">
        <f t="shared" ref="AC5:AC10" si="1">SUM(Q5:AB5)</f>
        <v>0</v>
      </c>
      <c r="AD5" s="61"/>
      <c r="AE5" s="61"/>
      <c r="AF5" s="62"/>
      <c r="AG5" s="61"/>
      <c r="AH5" s="61"/>
      <c r="AI5" s="61"/>
      <c r="AJ5" s="61"/>
      <c r="AK5" s="61"/>
      <c r="AL5" s="61"/>
      <c r="AM5" s="61"/>
      <c r="AN5" s="61"/>
      <c r="AO5" s="61"/>
      <c r="AP5" s="63">
        <f t="shared" ref="AP5:AP10" si="2">SUM(AD5:AO5)</f>
        <v>0</v>
      </c>
      <c r="AQ5" s="61"/>
      <c r="AR5" s="61"/>
      <c r="AS5" s="62"/>
      <c r="AT5" s="61"/>
      <c r="AU5" s="61"/>
      <c r="AV5" s="61"/>
      <c r="AW5" s="61"/>
      <c r="AX5" s="61"/>
      <c r="AY5" s="61"/>
      <c r="AZ5" s="61"/>
      <c r="BA5" s="61"/>
      <c r="BB5" s="61"/>
      <c r="BC5" s="63">
        <f t="shared" ref="BC5:BC10" si="3">SUM(AQ5:BB5)</f>
        <v>0</v>
      </c>
      <c r="BD5" s="61"/>
      <c r="BE5" s="61"/>
      <c r="BF5" s="62"/>
      <c r="BG5" s="61"/>
      <c r="BH5" s="61"/>
      <c r="BI5" s="61"/>
      <c r="BJ5" s="61"/>
      <c r="BK5" s="61"/>
      <c r="BL5" s="61"/>
      <c r="BM5" s="61"/>
      <c r="BN5" s="61"/>
      <c r="BO5" s="61"/>
      <c r="BP5" s="64">
        <f t="shared" ref="BP5:BP10" si="4">SUM(BD5:BO5)</f>
        <v>0</v>
      </c>
      <c r="BQ5" s="61"/>
      <c r="BR5" s="61"/>
      <c r="BS5" s="62"/>
      <c r="BT5" s="61"/>
      <c r="BU5" s="61"/>
      <c r="BV5" s="61"/>
      <c r="BW5" s="61"/>
      <c r="BX5" s="61"/>
      <c r="BY5" s="61"/>
      <c r="BZ5" s="61"/>
      <c r="CA5" s="61"/>
      <c r="CB5" s="61"/>
      <c r="CC5" s="63">
        <f t="shared" ref="CC5:CC10" si="5">SUM(BQ5:CB5)</f>
        <v>0</v>
      </c>
      <c r="CD5" s="61"/>
      <c r="CE5" s="61"/>
      <c r="CF5" s="62"/>
      <c r="CG5" s="61"/>
      <c r="CH5" s="61"/>
      <c r="CI5" s="61"/>
      <c r="CJ5" s="61"/>
      <c r="CK5" s="61"/>
      <c r="CL5" s="61"/>
      <c r="CM5" s="61"/>
      <c r="CN5" s="61"/>
      <c r="CO5" s="61"/>
      <c r="CP5" s="64">
        <f t="shared" ref="CP5:CP10" si="6">SUM(CD5:CO5)</f>
        <v>0</v>
      </c>
      <c r="CQ5" s="61"/>
      <c r="CR5" s="61"/>
      <c r="CS5" s="62"/>
      <c r="CT5" s="61"/>
      <c r="CU5" s="61"/>
      <c r="CV5" s="61"/>
      <c r="CW5" s="61"/>
      <c r="CX5" s="61"/>
      <c r="CY5" s="61"/>
      <c r="CZ5" s="61"/>
      <c r="DA5" s="61"/>
      <c r="DB5" s="61"/>
      <c r="DC5" s="63">
        <f t="shared" ref="DC5:DC10" si="7">SUM(CQ5:DB5)</f>
        <v>0</v>
      </c>
      <c r="DD5" s="61"/>
      <c r="DE5" s="61"/>
      <c r="DF5" s="62"/>
      <c r="DG5" s="61"/>
      <c r="DH5" s="61"/>
      <c r="DI5" s="61"/>
      <c r="DJ5" s="61"/>
      <c r="DK5" s="61"/>
      <c r="DL5" s="61"/>
      <c r="DM5" s="61"/>
      <c r="DN5" s="61"/>
      <c r="DO5" s="61"/>
      <c r="DP5" s="64">
        <f t="shared" ref="DP5:DP10" si="8">SUM(DD5:DO5)</f>
        <v>0</v>
      </c>
      <c r="DQ5" s="61"/>
      <c r="DR5" s="61"/>
      <c r="DS5" s="62"/>
      <c r="DT5" s="61"/>
      <c r="DU5" s="61"/>
      <c r="DV5" s="61"/>
      <c r="DW5" s="61"/>
      <c r="DX5" s="61"/>
      <c r="DY5" s="61"/>
      <c r="DZ5" s="61"/>
      <c r="EA5" s="61"/>
      <c r="EB5" s="61"/>
      <c r="EC5" s="63">
        <f t="shared" ref="EC5:EC10" si="9">SUM(DQ5:EB5)</f>
        <v>0</v>
      </c>
      <c r="ED5" s="61"/>
      <c r="EE5" s="61"/>
      <c r="EF5" s="62"/>
      <c r="EG5" s="61"/>
      <c r="EH5" s="61"/>
      <c r="EI5" s="61"/>
      <c r="EJ5" s="61"/>
      <c r="EK5" s="61"/>
      <c r="EL5" s="61"/>
      <c r="EM5" s="61"/>
      <c r="EN5" s="61"/>
      <c r="EO5" s="61"/>
      <c r="EP5" s="64">
        <f t="shared" ref="EP5:EP10" si="10">SUM(ED5:EO5)</f>
        <v>0</v>
      </c>
      <c r="EQ5" s="61"/>
      <c r="ER5" s="61"/>
      <c r="ES5" s="62"/>
      <c r="ET5" s="61"/>
      <c r="EU5" s="61"/>
      <c r="EV5" s="61"/>
      <c r="EW5" s="61"/>
      <c r="EX5" s="61"/>
      <c r="EY5" s="61"/>
      <c r="EZ5" s="61"/>
      <c r="FA5" s="61"/>
      <c r="FB5" s="61"/>
      <c r="FC5" s="63">
        <f t="shared" ref="FC5:FC10" si="11">SUM(EQ5:FB5)</f>
        <v>0</v>
      </c>
      <c r="FD5" s="61">
        <v>384</v>
      </c>
      <c r="FE5" s="61">
        <v>297</v>
      </c>
      <c r="FF5" s="62">
        <v>319</v>
      </c>
      <c r="FG5" s="61">
        <v>346</v>
      </c>
      <c r="FH5" s="61">
        <v>418</v>
      </c>
      <c r="FI5" s="61">
        <v>350</v>
      </c>
      <c r="FJ5" s="61">
        <v>358</v>
      </c>
      <c r="FK5" s="61">
        <v>339</v>
      </c>
      <c r="FL5" s="61">
        <v>360</v>
      </c>
      <c r="FM5" s="61">
        <v>377</v>
      </c>
      <c r="FN5" s="61">
        <v>299</v>
      </c>
      <c r="FO5" s="61">
        <v>335</v>
      </c>
      <c r="FP5" s="63">
        <f>SUM(FD5:FO5)</f>
        <v>4182</v>
      </c>
      <c r="FQ5" s="61">
        <v>268</v>
      </c>
      <c r="FR5" s="61">
        <v>314</v>
      </c>
      <c r="FS5" s="62">
        <v>372</v>
      </c>
      <c r="FT5" s="61">
        <v>335</v>
      </c>
      <c r="FU5" s="61">
        <v>342</v>
      </c>
      <c r="FV5" s="61">
        <v>357</v>
      </c>
      <c r="FW5" s="61">
        <v>335</v>
      </c>
      <c r="FX5" s="61">
        <v>349</v>
      </c>
      <c r="FY5" s="61">
        <v>335</v>
      </c>
      <c r="FZ5" s="61">
        <v>306</v>
      </c>
      <c r="GA5" s="61">
        <v>468</v>
      </c>
      <c r="GB5" s="61">
        <v>306</v>
      </c>
      <c r="GC5" s="63">
        <f>SUM(FQ5:GB5)</f>
        <v>4087</v>
      </c>
      <c r="GD5" s="61">
        <v>302</v>
      </c>
      <c r="GE5" s="61">
        <v>324</v>
      </c>
      <c r="GF5" s="62">
        <v>291</v>
      </c>
      <c r="GG5" s="61">
        <v>296</v>
      </c>
      <c r="GH5" s="61">
        <v>287</v>
      </c>
      <c r="GI5" s="61">
        <v>282</v>
      </c>
      <c r="GJ5" s="61">
        <v>322</v>
      </c>
      <c r="GK5" s="61">
        <v>218</v>
      </c>
      <c r="GL5" s="61">
        <v>287</v>
      </c>
      <c r="GM5" s="61">
        <v>344</v>
      </c>
      <c r="GN5" s="61">
        <v>396</v>
      </c>
      <c r="GO5" s="61">
        <v>226</v>
      </c>
      <c r="GP5" s="63">
        <f>SUM(GD5:GO5)</f>
        <v>3575</v>
      </c>
      <c r="GQ5" s="61">
        <v>402</v>
      </c>
      <c r="GR5" s="61">
        <v>310</v>
      </c>
      <c r="GS5" s="62">
        <v>285</v>
      </c>
      <c r="GT5" s="61">
        <v>275</v>
      </c>
      <c r="GU5" s="61">
        <v>341</v>
      </c>
      <c r="GV5" s="61">
        <v>286</v>
      </c>
      <c r="GW5" s="61">
        <v>279</v>
      </c>
      <c r="GX5" s="61">
        <v>380</v>
      </c>
      <c r="GY5" s="61">
        <v>259</v>
      </c>
      <c r="GZ5" s="61">
        <v>316</v>
      </c>
      <c r="HA5" s="61">
        <v>340</v>
      </c>
      <c r="HB5" s="61">
        <v>346</v>
      </c>
      <c r="HC5" s="63">
        <f>SUM(GQ5:HB5)</f>
        <v>3819</v>
      </c>
      <c r="HD5" s="61">
        <v>307</v>
      </c>
      <c r="HE5" s="61">
        <v>264</v>
      </c>
      <c r="HF5" s="62">
        <v>317</v>
      </c>
      <c r="HG5" s="61">
        <v>258</v>
      </c>
      <c r="HH5" s="61">
        <v>270</v>
      </c>
      <c r="HI5" s="61">
        <v>276</v>
      </c>
      <c r="HJ5" s="61">
        <v>359</v>
      </c>
      <c r="HK5" s="61">
        <v>329</v>
      </c>
      <c r="HL5" s="61">
        <v>269</v>
      </c>
      <c r="HM5" s="61">
        <v>355</v>
      </c>
      <c r="HN5" s="61">
        <v>267</v>
      </c>
      <c r="HO5" s="61">
        <v>338</v>
      </c>
      <c r="HP5" s="64">
        <f>SUM(HD5:HO5)</f>
        <v>3609</v>
      </c>
      <c r="HQ5" s="61">
        <v>286</v>
      </c>
      <c r="HR5" s="61">
        <v>275</v>
      </c>
      <c r="HS5" s="62">
        <v>329</v>
      </c>
      <c r="HT5" s="61">
        <v>231</v>
      </c>
      <c r="HU5" s="61">
        <v>212</v>
      </c>
      <c r="HV5" s="61">
        <v>282</v>
      </c>
      <c r="HW5" s="61">
        <v>304</v>
      </c>
      <c r="HX5" s="61">
        <v>313</v>
      </c>
      <c r="HY5" s="61">
        <v>341</v>
      </c>
      <c r="HZ5" s="61">
        <v>314</v>
      </c>
      <c r="IA5" s="61">
        <v>292</v>
      </c>
      <c r="IB5" s="61">
        <v>279</v>
      </c>
      <c r="IC5" s="64">
        <f>SUM(HQ5:IB5)</f>
        <v>3458</v>
      </c>
      <c r="ID5" s="61">
        <v>311</v>
      </c>
      <c r="IE5" s="61">
        <v>281</v>
      </c>
      <c r="IF5" s="62">
        <v>296</v>
      </c>
      <c r="IG5" s="61">
        <v>347</v>
      </c>
      <c r="IH5" s="61">
        <v>346</v>
      </c>
      <c r="II5" s="61">
        <v>305</v>
      </c>
      <c r="IJ5" s="61">
        <v>422</v>
      </c>
      <c r="IK5" s="61">
        <v>318</v>
      </c>
      <c r="IL5" s="61">
        <v>322</v>
      </c>
      <c r="IM5" s="61">
        <v>312</v>
      </c>
      <c r="IN5" s="61">
        <v>623</v>
      </c>
      <c r="IO5" s="61">
        <v>293</v>
      </c>
      <c r="IP5" s="64">
        <f>SUM(ID5:IO5)</f>
        <v>4176</v>
      </c>
      <c r="IQ5" s="61">
        <v>213</v>
      </c>
      <c r="IR5" s="61">
        <v>268</v>
      </c>
      <c r="IS5" s="62">
        <v>326</v>
      </c>
      <c r="IT5" s="61">
        <v>285</v>
      </c>
      <c r="IU5" s="61">
        <v>372</v>
      </c>
      <c r="IV5" s="61">
        <v>332</v>
      </c>
      <c r="IW5" s="61">
        <v>367</v>
      </c>
      <c r="IX5" s="61">
        <v>368</v>
      </c>
      <c r="IY5" s="61">
        <v>385</v>
      </c>
      <c r="IZ5" s="61">
        <v>665</v>
      </c>
      <c r="JA5" s="61">
        <v>341</v>
      </c>
      <c r="JB5" s="61">
        <v>259</v>
      </c>
      <c r="JC5" s="64">
        <f>SUM(IQ5:JB5)</f>
        <v>4181</v>
      </c>
      <c r="JD5" s="61">
        <v>262</v>
      </c>
      <c r="JE5" s="61">
        <v>292</v>
      </c>
      <c r="JF5" s="62">
        <v>260</v>
      </c>
      <c r="JG5" s="61">
        <v>283</v>
      </c>
      <c r="JH5" s="61">
        <v>312</v>
      </c>
      <c r="JI5" s="61">
        <v>292</v>
      </c>
      <c r="JJ5" s="61">
        <v>324</v>
      </c>
      <c r="JK5" s="61">
        <v>323</v>
      </c>
      <c r="JL5" s="61">
        <v>268</v>
      </c>
      <c r="JM5" s="61">
        <v>255</v>
      </c>
      <c r="JN5" s="61">
        <v>248</v>
      </c>
      <c r="JO5" s="61">
        <v>336</v>
      </c>
      <c r="JP5" s="64">
        <f>SUM(JD5:JO5)</f>
        <v>3455</v>
      </c>
      <c r="JQ5" s="61">
        <v>244</v>
      </c>
      <c r="JR5" s="61">
        <v>225</v>
      </c>
      <c r="JS5" s="62">
        <v>133</v>
      </c>
      <c r="JT5" s="61">
        <v>196</v>
      </c>
      <c r="JU5" s="61">
        <v>182</v>
      </c>
      <c r="JV5" s="61">
        <v>292</v>
      </c>
      <c r="JW5" s="61">
        <v>241</v>
      </c>
      <c r="JX5" s="61">
        <v>190</v>
      </c>
      <c r="JY5" s="61">
        <v>247</v>
      </c>
      <c r="JZ5" s="61">
        <v>264</v>
      </c>
      <c r="KA5" s="61">
        <v>213</v>
      </c>
      <c r="KB5" s="61">
        <v>240</v>
      </c>
      <c r="KC5" s="64">
        <f>SUM(JQ5:KB5)</f>
        <v>2667</v>
      </c>
      <c r="KD5" s="61">
        <v>110</v>
      </c>
      <c r="KE5" s="61">
        <v>54</v>
      </c>
      <c r="KF5" s="62">
        <v>325</v>
      </c>
      <c r="KG5" s="61">
        <v>245</v>
      </c>
      <c r="KH5" s="61">
        <v>185</v>
      </c>
      <c r="KI5" s="61">
        <v>213</v>
      </c>
      <c r="KJ5" s="61">
        <v>190</v>
      </c>
      <c r="KK5" s="61">
        <v>245</v>
      </c>
      <c r="KL5" s="61">
        <v>206</v>
      </c>
      <c r="KM5" s="61">
        <v>246</v>
      </c>
      <c r="KN5" s="61">
        <v>255</v>
      </c>
      <c r="KO5" s="61">
        <v>243</v>
      </c>
      <c r="KP5" s="64">
        <f>SUM(KD5:KO5)</f>
        <v>2517</v>
      </c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</row>
    <row r="6" spans="1:314" ht="57" thickBot="1">
      <c r="A6" s="197"/>
      <c r="B6" s="199"/>
      <c r="C6" s="12" t="s">
        <v>34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96">
        <f t="shared" si="0"/>
        <v>0</v>
      </c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96">
        <f t="shared" si="1"/>
        <v>0</v>
      </c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96">
        <f t="shared" si="2"/>
        <v>0</v>
      </c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96">
        <f t="shared" si="3"/>
        <v>0</v>
      </c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79">
        <f t="shared" si="4"/>
        <v>0</v>
      </c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96">
        <f t="shared" si="5"/>
        <v>0</v>
      </c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79">
        <f t="shared" si="6"/>
        <v>0</v>
      </c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96">
        <f t="shared" si="7"/>
        <v>0</v>
      </c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79">
        <f t="shared" si="8"/>
        <v>0</v>
      </c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96">
        <f t="shared" si="9"/>
        <v>0</v>
      </c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79">
        <f t="shared" si="10"/>
        <v>0</v>
      </c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96">
        <f t="shared" si="11"/>
        <v>0</v>
      </c>
      <c r="FD6" s="66">
        <v>15</v>
      </c>
      <c r="FE6" s="66">
        <v>20</v>
      </c>
      <c r="FF6" s="66">
        <v>24</v>
      </c>
      <c r="FG6" s="66">
        <v>29</v>
      </c>
      <c r="FH6" s="66">
        <v>10</v>
      </c>
      <c r="FI6" s="66">
        <v>12</v>
      </c>
      <c r="FJ6" s="66">
        <v>21</v>
      </c>
      <c r="FK6" s="66">
        <v>14</v>
      </c>
      <c r="FL6" s="66">
        <v>24</v>
      </c>
      <c r="FM6" s="66">
        <v>22</v>
      </c>
      <c r="FN6" s="66">
        <v>10</v>
      </c>
      <c r="FO6" s="66">
        <v>20</v>
      </c>
      <c r="FP6" s="96">
        <f>SUM(FD6:FO6)</f>
        <v>221</v>
      </c>
      <c r="FQ6" s="66">
        <v>13</v>
      </c>
      <c r="FR6" s="66">
        <v>13</v>
      </c>
      <c r="FS6" s="66">
        <v>14</v>
      </c>
      <c r="FT6" s="66">
        <v>12</v>
      </c>
      <c r="FU6" s="66">
        <v>9</v>
      </c>
      <c r="FV6" s="66">
        <v>23</v>
      </c>
      <c r="FW6" s="66">
        <v>16</v>
      </c>
      <c r="FX6" s="66">
        <v>25</v>
      </c>
      <c r="FY6" s="66">
        <v>27</v>
      </c>
      <c r="FZ6" s="66">
        <v>16</v>
      </c>
      <c r="GA6" s="66">
        <v>17</v>
      </c>
      <c r="GB6" s="66">
        <v>24</v>
      </c>
      <c r="GC6" s="96">
        <f>SUM(FQ6:GB6)</f>
        <v>209</v>
      </c>
      <c r="GD6" s="66">
        <v>18</v>
      </c>
      <c r="GE6" s="66">
        <v>17</v>
      </c>
      <c r="GF6" s="66">
        <v>24</v>
      </c>
      <c r="GG6" s="66">
        <v>17</v>
      </c>
      <c r="GH6" s="66">
        <v>30</v>
      </c>
      <c r="GI6" s="66">
        <v>33</v>
      </c>
      <c r="GJ6" s="66">
        <v>41</v>
      </c>
      <c r="GK6" s="66">
        <v>34</v>
      </c>
      <c r="GL6" s="66">
        <v>40</v>
      </c>
      <c r="GM6" s="66">
        <v>26</v>
      </c>
      <c r="GN6" s="66">
        <v>22</v>
      </c>
      <c r="GO6" s="66">
        <v>17</v>
      </c>
      <c r="GP6" s="96">
        <f>SUM(GD6:GO6)</f>
        <v>319</v>
      </c>
      <c r="GQ6" s="66">
        <v>28</v>
      </c>
      <c r="GR6" s="66">
        <v>35</v>
      </c>
      <c r="GS6" s="66">
        <v>31</v>
      </c>
      <c r="GT6" s="66">
        <v>28</v>
      </c>
      <c r="GU6" s="66">
        <v>35</v>
      </c>
      <c r="GV6" s="66">
        <v>20</v>
      </c>
      <c r="GW6" s="66">
        <v>39</v>
      </c>
      <c r="GX6" s="66">
        <v>31</v>
      </c>
      <c r="GY6" s="66">
        <v>32</v>
      </c>
      <c r="GZ6" s="66">
        <v>37</v>
      </c>
      <c r="HA6" s="66">
        <v>28</v>
      </c>
      <c r="HB6" s="66">
        <v>36</v>
      </c>
      <c r="HC6" s="96">
        <f>SUM(GQ6:HB6)</f>
        <v>380</v>
      </c>
      <c r="HD6" s="66">
        <v>30</v>
      </c>
      <c r="HE6" s="66">
        <v>27</v>
      </c>
      <c r="HF6" s="66">
        <v>27</v>
      </c>
      <c r="HG6" s="66">
        <v>36</v>
      </c>
      <c r="HH6" s="66">
        <v>41</v>
      </c>
      <c r="HI6" s="66">
        <v>27</v>
      </c>
      <c r="HJ6" s="66">
        <v>17</v>
      </c>
      <c r="HK6" s="66">
        <v>29</v>
      </c>
      <c r="HL6" s="66">
        <v>27</v>
      </c>
      <c r="HM6" s="66">
        <v>22</v>
      </c>
      <c r="HN6" s="66">
        <v>19</v>
      </c>
      <c r="HO6" s="66">
        <v>20</v>
      </c>
      <c r="HP6" s="79">
        <f>SUM(HD6:HO6)</f>
        <v>322</v>
      </c>
      <c r="HQ6" s="66">
        <v>29</v>
      </c>
      <c r="HR6" s="66">
        <v>26</v>
      </c>
      <c r="HS6" s="66">
        <v>14</v>
      </c>
      <c r="HT6" s="66">
        <v>17</v>
      </c>
      <c r="HU6" s="66">
        <v>18</v>
      </c>
      <c r="HV6" s="66">
        <v>27</v>
      </c>
      <c r="HW6" s="66">
        <v>16</v>
      </c>
      <c r="HX6" s="66">
        <v>18</v>
      </c>
      <c r="HY6" s="66">
        <v>9</v>
      </c>
      <c r="HZ6" s="66">
        <v>23</v>
      </c>
      <c r="IA6" s="66">
        <v>29</v>
      </c>
      <c r="IB6" s="66">
        <v>23</v>
      </c>
      <c r="IC6" s="79">
        <f>SUM(HQ6:IB6)</f>
        <v>249</v>
      </c>
      <c r="ID6" s="66">
        <v>18</v>
      </c>
      <c r="IE6" s="66">
        <v>17</v>
      </c>
      <c r="IF6" s="66">
        <v>20</v>
      </c>
      <c r="IG6" s="66">
        <v>22</v>
      </c>
      <c r="IH6" s="66">
        <v>14</v>
      </c>
      <c r="II6" s="66">
        <v>17</v>
      </c>
      <c r="IJ6" s="66">
        <v>26</v>
      </c>
      <c r="IK6" s="66">
        <v>28</v>
      </c>
      <c r="IL6" s="66">
        <v>17</v>
      </c>
      <c r="IM6" s="66">
        <v>28</v>
      </c>
      <c r="IN6" s="66">
        <v>21</v>
      </c>
      <c r="IO6" s="66">
        <v>19</v>
      </c>
      <c r="IP6" s="79">
        <f>SUM(ID6:IO6)</f>
        <v>247</v>
      </c>
      <c r="IQ6" s="66">
        <v>25</v>
      </c>
      <c r="IR6" s="66">
        <v>25</v>
      </c>
      <c r="IS6" s="66">
        <v>35</v>
      </c>
      <c r="IT6" s="66">
        <v>20</v>
      </c>
      <c r="IU6" s="66">
        <v>24</v>
      </c>
      <c r="IV6" s="66">
        <v>33</v>
      </c>
      <c r="IW6" s="66">
        <v>32</v>
      </c>
      <c r="IX6" s="66">
        <v>20</v>
      </c>
      <c r="IY6" s="66">
        <v>31</v>
      </c>
      <c r="IZ6" s="66">
        <v>30</v>
      </c>
      <c r="JA6" s="66">
        <v>23</v>
      </c>
      <c r="JB6" s="66">
        <v>23</v>
      </c>
      <c r="JC6" s="79">
        <f>SUM(IQ6:JB6)</f>
        <v>321</v>
      </c>
      <c r="JD6" s="66">
        <v>22</v>
      </c>
      <c r="JE6" s="66">
        <v>27</v>
      </c>
      <c r="JF6" s="66">
        <v>23</v>
      </c>
      <c r="JG6" s="66">
        <v>27</v>
      </c>
      <c r="JH6" s="66">
        <v>20</v>
      </c>
      <c r="JI6" s="66">
        <v>26</v>
      </c>
      <c r="JJ6" s="66">
        <v>36</v>
      </c>
      <c r="JK6" s="66">
        <v>29</v>
      </c>
      <c r="JL6" s="66">
        <v>27</v>
      </c>
      <c r="JM6" s="66">
        <v>33</v>
      </c>
      <c r="JN6" s="66">
        <v>36</v>
      </c>
      <c r="JO6" s="66">
        <v>38</v>
      </c>
      <c r="JP6" s="79">
        <f>SUM(JD6:JO6)</f>
        <v>344</v>
      </c>
      <c r="JQ6" s="66">
        <v>22</v>
      </c>
      <c r="JR6" s="66">
        <v>17</v>
      </c>
      <c r="JS6" s="66">
        <v>18</v>
      </c>
      <c r="JT6" s="66">
        <v>17</v>
      </c>
      <c r="JU6" s="66">
        <v>25</v>
      </c>
      <c r="JV6" s="66">
        <v>46</v>
      </c>
      <c r="JW6" s="66">
        <v>41</v>
      </c>
      <c r="JX6" s="66">
        <v>34</v>
      </c>
      <c r="JY6" s="66">
        <v>46</v>
      </c>
      <c r="JZ6" s="66">
        <v>39</v>
      </c>
      <c r="KA6" s="66">
        <v>38</v>
      </c>
      <c r="KB6" s="66">
        <v>43</v>
      </c>
      <c r="KC6" s="79">
        <f>SUM(JQ6:KB6)</f>
        <v>386</v>
      </c>
      <c r="KD6" s="66">
        <v>11</v>
      </c>
      <c r="KE6" s="66">
        <v>29</v>
      </c>
      <c r="KF6" s="66">
        <v>33</v>
      </c>
      <c r="KG6" s="66">
        <v>31</v>
      </c>
      <c r="KH6" s="66">
        <v>18</v>
      </c>
      <c r="KI6" s="66">
        <v>26</v>
      </c>
      <c r="KJ6" s="66">
        <v>32</v>
      </c>
      <c r="KK6" s="66">
        <v>32</v>
      </c>
      <c r="KL6" s="66">
        <v>47</v>
      </c>
      <c r="KM6" s="66">
        <v>33</v>
      </c>
      <c r="KN6" s="66">
        <v>46</v>
      </c>
      <c r="KO6" s="66">
        <v>34</v>
      </c>
      <c r="KP6" s="79">
        <f>SUM(KD6:KO6)</f>
        <v>372</v>
      </c>
      <c r="KQ6" s="102"/>
      <c r="KR6" s="102"/>
      <c r="KS6" s="102"/>
      <c r="KT6" s="102"/>
      <c r="KU6" s="102"/>
      <c r="KV6" s="102"/>
      <c r="KW6" s="102"/>
      <c r="KX6" s="102"/>
      <c r="KY6" s="102"/>
      <c r="KZ6" s="102"/>
      <c r="LA6" s="102"/>
      <c r="LB6" s="102"/>
    </row>
    <row r="7" spans="1:314" s="168" customFormat="1" ht="45.75" thickBot="1">
      <c r="A7" s="197"/>
      <c r="B7" s="199"/>
      <c r="C7" s="13" t="s">
        <v>35</v>
      </c>
      <c r="D7" s="83">
        <v>356</v>
      </c>
      <c r="E7" s="83">
        <v>396</v>
      </c>
      <c r="F7" s="83">
        <v>289</v>
      </c>
      <c r="G7" s="83">
        <v>318</v>
      </c>
      <c r="H7" s="83">
        <v>357</v>
      </c>
      <c r="I7" s="83">
        <v>331</v>
      </c>
      <c r="J7" s="83">
        <v>460</v>
      </c>
      <c r="K7" s="83">
        <v>501</v>
      </c>
      <c r="L7" s="83">
        <v>407</v>
      </c>
      <c r="M7" s="83">
        <v>391</v>
      </c>
      <c r="N7" s="83">
        <v>302</v>
      </c>
      <c r="O7" s="83">
        <v>258</v>
      </c>
      <c r="P7" s="83">
        <f t="shared" si="0"/>
        <v>4366</v>
      </c>
      <c r="Q7" s="83">
        <v>356</v>
      </c>
      <c r="R7" s="83">
        <v>286</v>
      </c>
      <c r="S7" s="83">
        <v>264</v>
      </c>
      <c r="T7" s="83">
        <v>251</v>
      </c>
      <c r="U7" s="83">
        <v>269</v>
      </c>
      <c r="V7" s="83">
        <v>401</v>
      </c>
      <c r="W7" s="83">
        <v>472</v>
      </c>
      <c r="X7" s="83">
        <v>389</v>
      </c>
      <c r="Y7" s="83">
        <v>410</v>
      </c>
      <c r="Z7" s="83">
        <v>341</v>
      </c>
      <c r="AA7" s="83">
        <v>305</v>
      </c>
      <c r="AB7" s="83">
        <v>203</v>
      </c>
      <c r="AC7" s="83">
        <f t="shared" si="1"/>
        <v>3947</v>
      </c>
      <c r="AD7" s="83">
        <v>437</v>
      </c>
      <c r="AE7" s="83">
        <v>290</v>
      </c>
      <c r="AF7" s="83">
        <v>266</v>
      </c>
      <c r="AG7" s="83">
        <v>261</v>
      </c>
      <c r="AH7" s="83">
        <v>330</v>
      </c>
      <c r="AI7" s="83">
        <v>338</v>
      </c>
      <c r="AJ7" s="83">
        <v>532</v>
      </c>
      <c r="AK7" s="83">
        <v>521</v>
      </c>
      <c r="AL7" s="83">
        <v>462</v>
      </c>
      <c r="AM7" s="83">
        <v>584</v>
      </c>
      <c r="AN7" s="83">
        <v>326</v>
      </c>
      <c r="AO7" s="83">
        <v>248</v>
      </c>
      <c r="AP7" s="83">
        <f t="shared" si="2"/>
        <v>4595</v>
      </c>
      <c r="AQ7" s="83">
        <v>409</v>
      </c>
      <c r="AR7" s="83">
        <v>287</v>
      </c>
      <c r="AS7" s="83">
        <v>321</v>
      </c>
      <c r="AT7" s="83">
        <v>361</v>
      </c>
      <c r="AU7" s="83">
        <v>311</v>
      </c>
      <c r="AV7" s="83">
        <v>293</v>
      </c>
      <c r="AW7" s="83">
        <v>494</v>
      </c>
      <c r="AX7" s="83">
        <v>377</v>
      </c>
      <c r="AY7" s="83">
        <v>418</v>
      </c>
      <c r="AZ7" s="83">
        <v>429</v>
      </c>
      <c r="BA7" s="83">
        <v>361</v>
      </c>
      <c r="BB7" s="83">
        <v>336</v>
      </c>
      <c r="BC7" s="83">
        <f t="shared" si="3"/>
        <v>4397</v>
      </c>
      <c r="BD7" s="83">
        <v>447</v>
      </c>
      <c r="BE7" s="83">
        <v>238</v>
      </c>
      <c r="BF7" s="83">
        <v>296</v>
      </c>
      <c r="BG7" s="83">
        <v>273</v>
      </c>
      <c r="BH7" s="83">
        <v>270</v>
      </c>
      <c r="BI7" s="83">
        <v>309</v>
      </c>
      <c r="BJ7" s="83">
        <v>388</v>
      </c>
      <c r="BK7" s="83">
        <v>379</v>
      </c>
      <c r="BL7" s="83">
        <v>374</v>
      </c>
      <c r="BM7" s="83">
        <v>417</v>
      </c>
      <c r="BN7" s="83">
        <v>249</v>
      </c>
      <c r="BO7" s="83">
        <v>345</v>
      </c>
      <c r="BP7" s="82">
        <f t="shared" si="4"/>
        <v>3985</v>
      </c>
      <c r="BQ7" s="83">
        <v>338</v>
      </c>
      <c r="BR7" s="83">
        <v>287</v>
      </c>
      <c r="BS7" s="83">
        <v>316</v>
      </c>
      <c r="BT7" s="83">
        <v>314</v>
      </c>
      <c r="BU7" s="83">
        <v>262</v>
      </c>
      <c r="BV7" s="83">
        <v>433</v>
      </c>
      <c r="BW7" s="83">
        <v>429</v>
      </c>
      <c r="BX7" s="83">
        <v>260</v>
      </c>
      <c r="BY7" s="83">
        <v>413</v>
      </c>
      <c r="BZ7" s="83">
        <v>397</v>
      </c>
      <c r="CA7" s="83">
        <v>349</v>
      </c>
      <c r="CB7" s="83">
        <v>376</v>
      </c>
      <c r="CC7" s="83">
        <f t="shared" si="5"/>
        <v>4174</v>
      </c>
      <c r="CD7" s="83">
        <v>253</v>
      </c>
      <c r="CE7" s="83">
        <v>299</v>
      </c>
      <c r="CF7" s="83">
        <v>405</v>
      </c>
      <c r="CG7" s="83">
        <v>337</v>
      </c>
      <c r="CH7" s="83">
        <v>382</v>
      </c>
      <c r="CI7" s="83">
        <v>314</v>
      </c>
      <c r="CJ7" s="83">
        <v>366</v>
      </c>
      <c r="CK7" s="83">
        <v>359</v>
      </c>
      <c r="CL7" s="83">
        <v>357</v>
      </c>
      <c r="CM7" s="83">
        <v>366</v>
      </c>
      <c r="CN7" s="83">
        <v>340</v>
      </c>
      <c r="CO7" s="83">
        <v>288</v>
      </c>
      <c r="CP7" s="82">
        <f t="shared" si="6"/>
        <v>4066</v>
      </c>
      <c r="CQ7" s="83">
        <v>340</v>
      </c>
      <c r="CR7" s="83">
        <v>351</v>
      </c>
      <c r="CS7" s="83">
        <v>421</v>
      </c>
      <c r="CT7" s="83">
        <v>290</v>
      </c>
      <c r="CU7" s="83">
        <v>342</v>
      </c>
      <c r="CV7" s="83">
        <v>363</v>
      </c>
      <c r="CW7" s="83">
        <v>273</v>
      </c>
      <c r="CX7" s="83">
        <v>296</v>
      </c>
      <c r="CY7" s="83">
        <v>389</v>
      </c>
      <c r="CZ7" s="83">
        <v>371</v>
      </c>
      <c r="DA7" s="83">
        <v>347</v>
      </c>
      <c r="DB7" s="83">
        <v>234</v>
      </c>
      <c r="DC7" s="83">
        <f t="shared" si="7"/>
        <v>4017</v>
      </c>
      <c r="DD7" s="83">
        <v>365</v>
      </c>
      <c r="DE7" s="83">
        <v>331</v>
      </c>
      <c r="DF7" s="83">
        <v>309</v>
      </c>
      <c r="DG7" s="83">
        <v>246</v>
      </c>
      <c r="DH7" s="83">
        <v>315</v>
      </c>
      <c r="DI7" s="83">
        <v>274</v>
      </c>
      <c r="DJ7" s="83">
        <v>318</v>
      </c>
      <c r="DK7" s="83">
        <v>352</v>
      </c>
      <c r="DL7" s="83">
        <v>339</v>
      </c>
      <c r="DM7" s="83">
        <v>389</v>
      </c>
      <c r="DN7" s="83">
        <v>343</v>
      </c>
      <c r="DO7" s="83">
        <v>316</v>
      </c>
      <c r="DP7" s="82">
        <f t="shared" si="8"/>
        <v>3897</v>
      </c>
      <c r="DQ7" s="83">
        <v>356</v>
      </c>
      <c r="DR7" s="83">
        <v>289</v>
      </c>
      <c r="DS7" s="83">
        <v>333</v>
      </c>
      <c r="DT7" s="83">
        <v>307</v>
      </c>
      <c r="DU7" s="83">
        <v>335</v>
      </c>
      <c r="DV7" s="83">
        <v>316</v>
      </c>
      <c r="DW7" s="83">
        <v>497</v>
      </c>
      <c r="DX7" s="83">
        <v>477</v>
      </c>
      <c r="DY7" s="83">
        <v>350</v>
      </c>
      <c r="DZ7" s="83">
        <v>419</v>
      </c>
      <c r="EA7" s="83">
        <v>326</v>
      </c>
      <c r="EB7" s="83">
        <v>299</v>
      </c>
      <c r="EC7" s="83">
        <f t="shared" si="9"/>
        <v>4304</v>
      </c>
      <c r="ED7" s="83">
        <v>408</v>
      </c>
      <c r="EE7" s="83">
        <v>283</v>
      </c>
      <c r="EF7" s="83">
        <v>126</v>
      </c>
      <c r="EG7" s="83">
        <v>417</v>
      </c>
      <c r="EH7" s="83">
        <v>377</v>
      </c>
      <c r="EI7" s="83">
        <v>378</v>
      </c>
      <c r="EJ7" s="83">
        <v>370</v>
      </c>
      <c r="EK7" s="83">
        <v>377</v>
      </c>
      <c r="EL7" s="83">
        <v>411</v>
      </c>
      <c r="EM7" s="83">
        <v>350</v>
      </c>
      <c r="EN7" s="83">
        <v>300</v>
      </c>
      <c r="EO7" s="83">
        <v>421</v>
      </c>
      <c r="EP7" s="82">
        <f t="shared" si="10"/>
        <v>4218</v>
      </c>
      <c r="EQ7" s="83">
        <v>357</v>
      </c>
      <c r="ER7" s="83">
        <v>400</v>
      </c>
      <c r="ES7" s="83">
        <v>259</v>
      </c>
      <c r="ET7" s="83">
        <v>367</v>
      </c>
      <c r="EU7" s="83">
        <v>355</v>
      </c>
      <c r="EV7" s="83">
        <v>376</v>
      </c>
      <c r="EW7" s="83">
        <v>397</v>
      </c>
      <c r="EX7" s="83">
        <v>405</v>
      </c>
      <c r="EY7" s="83">
        <v>343</v>
      </c>
      <c r="EZ7" s="83">
        <v>330</v>
      </c>
      <c r="FA7" s="83">
        <v>279</v>
      </c>
      <c r="FB7" s="83">
        <v>392</v>
      </c>
      <c r="FC7" s="83">
        <f t="shared" si="11"/>
        <v>4260</v>
      </c>
      <c r="FD7" s="83">
        <f>SUM(FD5:FD6)</f>
        <v>399</v>
      </c>
      <c r="FE7" s="83">
        <f t="shared" ref="FE7:HP7" si="12">SUM(FE5:FE6)</f>
        <v>317</v>
      </c>
      <c r="FF7" s="83">
        <f t="shared" si="12"/>
        <v>343</v>
      </c>
      <c r="FG7" s="83">
        <f t="shared" si="12"/>
        <v>375</v>
      </c>
      <c r="FH7" s="83">
        <f t="shared" si="12"/>
        <v>428</v>
      </c>
      <c r="FI7" s="83">
        <f t="shared" si="12"/>
        <v>362</v>
      </c>
      <c r="FJ7" s="83">
        <f t="shared" si="12"/>
        <v>379</v>
      </c>
      <c r="FK7" s="83">
        <f t="shared" si="12"/>
        <v>353</v>
      </c>
      <c r="FL7" s="83">
        <f t="shared" si="12"/>
        <v>384</v>
      </c>
      <c r="FM7" s="83">
        <f t="shared" si="12"/>
        <v>399</v>
      </c>
      <c r="FN7" s="83">
        <f t="shared" si="12"/>
        <v>309</v>
      </c>
      <c r="FO7" s="83">
        <f t="shared" si="12"/>
        <v>355</v>
      </c>
      <c r="FP7" s="83">
        <f t="shared" si="12"/>
        <v>4403</v>
      </c>
      <c r="FQ7" s="83">
        <f t="shared" si="12"/>
        <v>281</v>
      </c>
      <c r="FR7" s="83">
        <f t="shared" si="12"/>
        <v>327</v>
      </c>
      <c r="FS7" s="83">
        <f t="shared" si="12"/>
        <v>386</v>
      </c>
      <c r="FT7" s="83">
        <f t="shared" si="12"/>
        <v>347</v>
      </c>
      <c r="FU7" s="83">
        <f t="shared" si="12"/>
        <v>351</v>
      </c>
      <c r="FV7" s="83">
        <f t="shared" si="12"/>
        <v>380</v>
      </c>
      <c r="FW7" s="83">
        <f t="shared" si="12"/>
        <v>351</v>
      </c>
      <c r="FX7" s="83">
        <f t="shared" si="12"/>
        <v>374</v>
      </c>
      <c r="FY7" s="83">
        <f t="shared" si="12"/>
        <v>362</v>
      </c>
      <c r="FZ7" s="83">
        <f t="shared" si="12"/>
        <v>322</v>
      </c>
      <c r="GA7" s="83">
        <f t="shared" si="12"/>
        <v>485</v>
      </c>
      <c r="GB7" s="83">
        <f t="shared" si="12"/>
        <v>330</v>
      </c>
      <c r="GC7" s="83">
        <f t="shared" si="12"/>
        <v>4296</v>
      </c>
      <c r="GD7" s="83">
        <f t="shared" si="12"/>
        <v>320</v>
      </c>
      <c r="GE7" s="83">
        <f t="shared" si="12"/>
        <v>341</v>
      </c>
      <c r="GF7" s="83">
        <f t="shared" si="12"/>
        <v>315</v>
      </c>
      <c r="GG7" s="83">
        <f t="shared" si="12"/>
        <v>313</v>
      </c>
      <c r="GH7" s="83">
        <f t="shared" si="12"/>
        <v>317</v>
      </c>
      <c r="GI7" s="83">
        <f t="shared" si="12"/>
        <v>315</v>
      </c>
      <c r="GJ7" s="83">
        <f t="shared" si="12"/>
        <v>363</v>
      </c>
      <c r="GK7" s="83">
        <f t="shared" si="12"/>
        <v>252</v>
      </c>
      <c r="GL7" s="83">
        <f t="shared" si="12"/>
        <v>327</v>
      </c>
      <c r="GM7" s="83">
        <f t="shared" si="12"/>
        <v>370</v>
      </c>
      <c r="GN7" s="83">
        <f t="shared" si="12"/>
        <v>418</v>
      </c>
      <c r="GO7" s="83">
        <f t="shared" si="12"/>
        <v>243</v>
      </c>
      <c r="GP7" s="83">
        <f t="shared" si="12"/>
        <v>3894</v>
      </c>
      <c r="GQ7" s="83">
        <f t="shared" si="12"/>
        <v>430</v>
      </c>
      <c r="GR7" s="83">
        <f t="shared" si="12"/>
        <v>345</v>
      </c>
      <c r="GS7" s="83">
        <f t="shared" si="12"/>
        <v>316</v>
      </c>
      <c r="GT7" s="83">
        <f t="shared" si="12"/>
        <v>303</v>
      </c>
      <c r="GU7" s="83">
        <f t="shared" si="12"/>
        <v>376</v>
      </c>
      <c r="GV7" s="83">
        <f t="shared" si="12"/>
        <v>306</v>
      </c>
      <c r="GW7" s="83">
        <f t="shared" si="12"/>
        <v>318</v>
      </c>
      <c r="GX7" s="83">
        <f t="shared" si="12"/>
        <v>411</v>
      </c>
      <c r="GY7" s="83">
        <f t="shared" si="12"/>
        <v>291</v>
      </c>
      <c r="GZ7" s="83">
        <f t="shared" si="12"/>
        <v>353</v>
      </c>
      <c r="HA7" s="83">
        <f t="shared" si="12"/>
        <v>368</v>
      </c>
      <c r="HB7" s="83">
        <f t="shared" si="12"/>
        <v>382</v>
      </c>
      <c r="HC7" s="83">
        <f t="shared" si="12"/>
        <v>4199</v>
      </c>
      <c r="HD7" s="83">
        <f t="shared" si="12"/>
        <v>337</v>
      </c>
      <c r="HE7" s="83">
        <f t="shared" si="12"/>
        <v>291</v>
      </c>
      <c r="HF7" s="83">
        <f t="shared" si="12"/>
        <v>344</v>
      </c>
      <c r="HG7" s="83">
        <f t="shared" si="12"/>
        <v>294</v>
      </c>
      <c r="HH7" s="83">
        <f t="shared" si="12"/>
        <v>311</v>
      </c>
      <c r="HI7" s="83">
        <f t="shared" si="12"/>
        <v>303</v>
      </c>
      <c r="HJ7" s="83">
        <f t="shared" si="12"/>
        <v>376</v>
      </c>
      <c r="HK7" s="83">
        <f t="shared" si="12"/>
        <v>358</v>
      </c>
      <c r="HL7" s="83">
        <f t="shared" si="12"/>
        <v>296</v>
      </c>
      <c r="HM7" s="83">
        <f t="shared" si="12"/>
        <v>377</v>
      </c>
      <c r="HN7" s="83">
        <f t="shared" si="12"/>
        <v>286</v>
      </c>
      <c r="HO7" s="83">
        <f t="shared" si="12"/>
        <v>358</v>
      </c>
      <c r="HP7" s="82">
        <f t="shared" si="12"/>
        <v>3931</v>
      </c>
      <c r="HQ7" s="83">
        <f t="shared" ref="HQ7:IP7" si="13">SUM(HQ5:HQ6)</f>
        <v>315</v>
      </c>
      <c r="HR7" s="83">
        <f t="shared" si="13"/>
        <v>301</v>
      </c>
      <c r="HS7" s="83">
        <f t="shared" si="13"/>
        <v>343</v>
      </c>
      <c r="HT7" s="83">
        <f t="shared" si="13"/>
        <v>248</v>
      </c>
      <c r="HU7" s="83">
        <f t="shared" si="13"/>
        <v>230</v>
      </c>
      <c r="HV7" s="83">
        <f t="shared" si="13"/>
        <v>309</v>
      </c>
      <c r="HW7" s="83">
        <f t="shared" si="13"/>
        <v>320</v>
      </c>
      <c r="HX7" s="83">
        <f t="shared" si="13"/>
        <v>331</v>
      </c>
      <c r="HY7" s="83">
        <f t="shared" si="13"/>
        <v>350</v>
      </c>
      <c r="HZ7" s="83">
        <f t="shared" si="13"/>
        <v>337</v>
      </c>
      <c r="IA7" s="83">
        <f t="shared" si="13"/>
        <v>321</v>
      </c>
      <c r="IB7" s="83">
        <f>SUM(IB5:IB6)</f>
        <v>302</v>
      </c>
      <c r="IC7" s="82">
        <f t="shared" si="13"/>
        <v>3707</v>
      </c>
      <c r="ID7" s="83">
        <f t="shared" si="13"/>
        <v>329</v>
      </c>
      <c r="IE7" s="83">
        <f t="shared" si="13"/>
        <v>298</v>
      </c>
      <c r="IF7" s="83">
        <f t="shared" si="13"/>
        <v>316</v>
      </c>
      <c r="IG7" s="83">
        <f t="shared" si="13"/>
        <v>369</v>
      </c>
      <c r="IH7" s="83">
        <f t="shared" si="13"/>
        <v>360</v>
      </c>
      <c r="II7" s="83">
        <f t="shared" si="13"/>
        <v>322</v>
      </c>
      <c r="IJ7" s="83">
        <f t="shared" si="13"/>
        <v>448</v>
      </c>
      <c r="IK7" s="83">
        <f t="shared" si="13"/>
        <v>346</v>
      </c>
      <c r="IL7" s="83">
        <f t="shared" si="13"/>
        <v>339</v>
      </c>
      <c r="IM7" s="83">
        <f t="shared" si="13"/>
        <v>340</v>
      </c>
      <c r="IN7" s="83">
        <f t="shared" si="13"/>
        <v>644</v>
      </c>
      <c r="IO7" s="83">
        <f t="shared" si="13"/>
        <v>312</v>
      </c>
      <c r="IP7" s="82">
        <f t="shared" si="13"/>
        <v>4423</v>
      </c>
      <c r="IQ7" s="83">
        <f t="shared" ref="IQ7:JC7" si="14">SUM(IQ5:IQ6)</f>
        <v>238</v>
      </c>
      <c r="IR7" s="83">
        <f t="shared" si="14"/>
        <v>293</v>
      </c>
      <c r="IS7" s="83">
        <f t="shared" si="14"/>
        <v>361</v>
      </c>
      <c r="IT7" s="83">
        <f t="shared" si="14"/>
        <v>305</v>
      </c>
      <c r="IU7" s="83">
        <f t="shared" si="14"/>
        <v>396</v>
      </c>
      <c r="IV7" s="83">
        <f t="shared" si="14"/>
        <v>365</v>
      </c>
      <c r="IW7" s="83">
        <f t="shared" si="14"/>
        <v>399</v>
      </c>
      <c r="IX7" s="83">
        <f t="shared" si="14"/>
        <v>388</v>
      </c>
      <c r="IY7" s="83">
        <f t="shared" si="14"/>
        <v>416</v>
      </c>
      <c r="IZ7" s="83">
        <f t="shared" si="14"/>
        <v>695</v>
      </c>
      <c r="JA7" s="83">
        <f t="shared" si="14"/>
        <v>364</v>
      </c>
      <c r="JB7" s="83">
        <f t="shared" si="14"/>
        <v>282</v>
      </c>
      <c r="JC7" s="82">
        <f t="shared" si="14"/>
        <v>4502</v>
      </c>
      <c r="JD7" s="83">
        <f t="shared" ref="JD7:JP7" si="15">SUM(JD5:JD6)</f>
        <v>284</v>
      </c>
      <c r="JE7" s="83">
        <f t="shared" si="15"/>
        <v>319</v>
      </c>
      <c r="JF7" s="83">
        <f t="shared" si="15"/>
        <v>283</v>
      </c>
      <c r="JG7" s="83">
        <f t="shared" si="15"/>
        <v>310</v>
      </c>
      <c r="JH7" s="83">
        <f t="shared" si="15"/>
        <v>332</v>
      </c>
      <c r="JI7" s="83">
        <f t="shared" si="15"/>
        <v>318</v>
      </c>
      <c r="JJ7" s="83">
        <f t="shared" si="15"/>
        <v>360</v>
      </c>
      <c r="JK7" s="83">
        <f t="shared" si="15"/>
        <v>352</v>
      </c>
      <c r="JL7" s="83">
        <f t="shared" si="15"/>
        <v>295</v>
      </c>
      <c r="JM7" s="83">
        <f t="shared" si="15"/>
        <v>288</v>
      </c>
      <c r="JN7" s="83">
        <f t="shared" si="15"/>
        <v>284</v>
      </c>
      <c r="JO7" s="83">
        <f t="shared" si="15"/>
        <v>374</v>
      </c>
      <c r="JP7" s="82">
        <f t="shared" si="15"/>
        <v>3799</v>
      </c>
      <c r="JQ7" s="83">
        <f t="shared" ref="JQ7:KC7" si="16">SUM(JQ5:JQ6)</f>
        <v>266</v>
      </c>
      <c r="JR7" s="83">
        <f t="shared" si="16"/>
        <v>242</v>
      </c>
      <c r="JS7" s="83">
        <f t="shared" si="16"/>
        <v>151</v>
      </c>
      <c r="JT7" s="83">
        <f t="shared" si="16"/>
        <v>213</v>
      </c>
      <c r="JU7" s="83">
        <f t="shared" si="16"/>
        <v>207</v>
      </c>
      <c r="JV7" s="83">
        <f t="shared" si="16"/>
        <v>338</v>
      </c>
      <c r="JW7" s="83">
        <f t="shared" si="16"/>
        <v>282</v>
      </c>
      <c r="JX7" s="83">
        <f t="shared" si="16"/>
        <v>224</v>
      </c>
      <c r="JY7" s="83">
        <f t="shared" si="16"/>
        <v>293</v>
      </c>
      <c r="JZ7" s="83">
        <f t="shared" si="16"/>
        <v>303</v>
      </c>
      <c r="KA7" s="83">
        <f t="shared" si="16"/>
        <v>251</v>
      </c>
      <c r="KB7" s="83">
        <f t="shared" si="16"/>
        <v>283</v>
      </c>
      <c r="KC7" s="82">
        <f t="shared" si="16"/>
        <v>3053</v>
      </c>
      <c r="KD7" s="83">
        <f t="shared" ref="KD7:KP7" si="17">SUM(KD5:KD6)</f>
        <v>121</v>
      </c>
      <c r="KE7" s="83">
        <f t="shared" si="17"/>
        <v>83</v>
      </c>
      <c r="KF7" s="83">
        <f t="shared" si="17"/>
        <v>358</v>
      </c>
      <c r="KG7" s="83">
        <f t="shared" si="17"/>
        <v>276</v>
      </c>
      <c r="KH7" s="83">
        <f t="shared" si="17"/>
        <v>203</v>
      </c>
      <c r="KI7" s="83">
        <f t="shared" si="17"/>
        <v>239</v>
      </c>
      <c r="KJ7" s="83">
        <f t="shared" si="17"/>
        <v>222</v>
      </c>
      <c r="KK7" s="83">
        <f t="shared" si="17"/>
        <v>277</v>
      </c>
      <c r="KL7" s="83">
        <f t="shared" si="17"/>
        <v>253</v>
      </c>
      <c r="KM7" s="83">
        <f t="shared" si="17"/>
        <v>279</v>
      </c>
      <c r="KN7" s="83">
        <f t="shared" si="17"/>
        <v>301</v>
      </c>
      <c r="KO7" s="83">
        <f t="shared" si="17"/>
        <v>277</v>
      </c>
      <c r="KP7" s="82">
        <f t="shared" si="17"/>
        <v>2889</v>
      </c>
      <c r="KQ7" s="167"/>
      <c r="KR7" s="167"/>
      <c r="KS7" s="167"/>
      <c r="KT7" s="167"/>
      <c r="KU7" s="167"/>
      <c r="KV7" s="167"/>
      <c r="KW7" s="167"/>
      <c r="KX7" s="167"/>
      <c r="KY7" s="167"/>
      <c r="KZ7" s="167"/>
      <c r="LA7" s="167"/>
      <c r="LB7" s="167"/>
    </row>
    <row r="8" spans="1:314" ht="23.25" thickBot="1">
      <c r="A8" s="197"/>
      <c r="B8" s="199" t="s">
        <v>36</v>
      </c>
      <c r="C8" s="148" t="s">
        <v>33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1"/>
      <c r="O8" s="62"/>
      <c r="P8" s="87">
        <f t="shared" si="0"/>
        <v>0</v>
      </c>
      <c r="Q8" s="62"/>
      <c r="R8" s="62"/>
      <c r="S8" s="62"/>
      <c r="T8" s="62"/>
      <c r="U8" s="62"/>
      <c r="V8" s="62"/>
      <c r="W8" s="62"/>
      <c r="X8" s="62"/>
      <c r="Y8" s="62"/>
      <c r="Z8" s="62"/>
      <c r="AA8" s="61"/>
      <c r="AB8" s="62"/>
      <c r="AC8" s="87">
        <f t="shared" si="1"/>
        <v>0</v>
      </c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1"/>
      <c r="AO8" s="62"/>
      <c r="AP8" s="87">
        <f t="shared" si="2"/>
        <v>0</v>
      </c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1"/>
      <c r="BB8" s="62"/>
      <c r="BC8" s="87">
        <f t="shared" si="3"/>
        <v>0</v>
      </c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1"/>
      <c r="BO8" s="62"/>
      <c r="BP8" s="88">
        <f t="shared" si="4"/>
        <v>0</v>
      </c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1"/>
      <c r="CB8" s="62"/>
      <c r="CC8" s="87">
        <f t="shared" si="5"/>
        <v>0</v>
      </c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1"/>
      <c r="CO8" s="62"/>
      <c r="CP8" s="88">
        <f t="shared" si="6"/>
        <v>0</v>
      </c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1"/>
      <c r="DB8" s="62"/>
      <c r="DC8" s="87">
        <f t="shared" si="7"/>
        <v>0</v>
      </c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1"/>
      <c r="DO8" s="62"/>
      <c r="DP8" s="88">
        <f t="shared" si="8"/>
        <v>0</v>
      </c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1"/>
      <c r="EB8" s="62"/>
      <c r="EC8" s="87">
        <f t="shared" si="9"/>
        <v>0</v>
      </c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1"/>
      <c r="EO8" s="62"/>
      <c r="EP8" s="88">
        <f t="shared" si="10"/>
        <v>0</v>
      </c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1"/>
      <c r="FB8" s="62"/>
      <c r="FC8" s="87">
        <f t="shared" si="11"/>
        <v>0</v>
      </c>
      <c r="FD8" s="62">
        <v>413</v>
      </c>
      <c r="FE8" s="62">
        <v>373</v>
      </c>
      <c r="FF8" s="62">
        <v>338</v>
      </c>
      <c r="FG8" s="62">
        <v>382</v>
      </c>
      <c r="FH8" s="62">
        <v>398</v>
      </c>
      <c r="FI8" s="62">
        <v>346</v>
      </c>
      <c r="FJ8" s="62">
        <v>329</v>
      </c>
      <c r="FK8" s="62">
        <v>358</v>
      </c>
      <c r="FL8" s="62">
        <v>385</v>
      </c>
      <c r="FM8" s="62">
        <v>417</v>
      </c>
      <c r="FN8" s="61">
        <v>360</v>
      </c>
      <c r="FO8" s="62">
        <v>394</v>
      </c>
      <c r="FP8" s="87">
        <f>SUM(FD8:FO8)</f>
        <v>4493</v>
      </c>
      <c r="FQ8" s="62">
        <v>290</v>
      </c>
      <c r="FR8" s="62">
        <v>330</v>
      </c>
      <c r="FS8" s="62">
        <v>433</v>
      </c>
      <c r="FT8" s="62">
        <v>303</v>
      </c>
      <c r="FU8" s="62">
        <v>302</v>
      </c>
      <c r="FV8" s="62">
        <v>402</v>
      </c>
      <c r="FW8" s="62">
        <v>371</v>
      </c>
      <c r="FX8" s="62">
        <v>380</v>
      </c>
      <c r="FY8" s="62">
        <v>364</v>
      </c>
      <c r="FZ8" s="62">
        <v>343</v>
      </c>
      <c r="GA8" s="61">
        <v>345</v>
      </c>
      <c r="GB8" s="62">
        <v>311</v>
      </c>
      <c r="GC8" s="87">
        <f>SUM(FQ8:GB8)</f>
        <v>4174</v>
      </c>
      <c r="GD8" s="62">
        <v>295</v>
      </c>
      <c r="GE8" s="62">
        <v>315</v>
      </c>
      <c r="GF8" s="62">
        <v>291</v>
      </c>
      <c r="GG8" s="62">
        <v>336</v>
      </c>
      <c r="GH8" s="62">
        <v>314</v>
      </c>
      <c r="GI8" s="62">
        <v>270</v>
      </c>
      <c r="GJ8" s="62">
        <v>319</v>
      </c>
      <c r="GK8" s="62">
        <v>418</v>
      </c>
      <c r="GL8" s="62">
        <v>315</v>
      </c>
      <c r="GM8" s="62">
        <v>345</v>
      </c>
      <c r="GN8" s="61">
        <v>375</v>
      </c>
      <c r="GO8" s="62">
        <v>524</v>
      </c>
      <c r="GP8" s="87">
        <f>SUM(GD8:GO8)</f>
        <v>4117</v>
      </c>
      <c r="GQ8" s="62">
        <v>234</v>
      </c>
      <c r="GR8" s="62">
        <v>375</v>
      </c>
      <c r="GS8" s="62">
        <v>315</v>
      </c>
      <c r="GT8" s="62">
        <v>288</v>
      </c>
      <c r="GU8" s="62">
        <v>368</v>
      </c>
      <c r="GV8" s="62">
        <v>285</v>
      </c>
      <c r="GW8" s="62">
        <v>306</v>
      </c>
      <c r="GX8" s="62">
        <v>380</v>
      </c>
      <c r="GY8" s="62">
        <v>358</v>
      </c>
      <c r="GZ8" s="62">
        <v>338</v>
      </c>
      <c r="HA8" s="61">
        <v>303</v>
      </c>
      <c r="HB8" s="62">
        <v>221</v>
      </c>
      <c r="HC8" s="87">
        <f>SUM(GQ8:HB8)</f>
        <v>3771</v>
      </c>
      <c r="HD8" s="62">
        <v>277</v>
      </c>
      <c r="HE8" s="62">
        <v>263</v>
      </c>
      <c r="HF8" s="62">
        <v>294</v>
      </c>
      <c r="HG8" s="62">
        <v>290</v>
      </c>
      <c r="HH8" s="62">
        <v>287</v>
      </c>
      <c r="HI8" s="62">
        <v>272</v>
      </c>
      <c r="HJ8" s="62">
        <v>338</v>
      </c>
      <c r="HK8" s="62">
        <v>334</v>
      </c>
      <c r="HL8" s="62">
        <v>306</v>
      </c>
      <c r="HM8" s="62">
        <v>368</v>
      </c>
      <c r="HN8" s="61">
        <v>280</v>
      </c>
      <c r="HO8" s="62">
        <v>318</v>
      </c>
      <c r="HP8" s="88">
        <f>SUM(HD8:HO8)</f>
        <v>3627</v>
      </c>
      <c r="HQ8" s="62">
        <v>308</v>
      </c>
      <c r="HR8" s="62">
        <v>310</v>
      </c>
      <c r="HS8" s="62">
        <v>352</v>
      </c>
      <c r="HT8" s="62">
        <v>303</v>
      </c>
      <c r="HU8" s="62">
        <v>246</v>
      </c>
      <c r="HV8" s="62">
        <v>275</v>
      </c>
      <c r="HW8" s="62">
        <v>305</v>
      </c>
      <c r="HX8" s="62">
        <v>354</v>
      </c>
      <c r="HY8" s="62">
        <v>346</v>
      </c>
      <c r="HZ8" s="62">
        <v>330</v>
      </c>
      <c r="IA8" s="61">
        <v>345</v>
      </c>
      <c r="IB8" s="62">
        <v>274</v>
      </c>
      <c r="IC8" s="88">
        <f>SUM(HQ8:IB8)</f>
        <v>3748</v>
      </c>
      <c r="ID8" s="62">
        <v>260</v>
      </c>
      <c r="IE8" s="62">
        <v>254</v>
      </c>
      <c r="IF8" s="62">
        <v>258</v>
      </c>
      <c r="IG8" s="62">
        <v>278</v>
      </c>
      <c r="IH8" s="62">
        <v>274</v>
      </c>
      <c r="II8" s="62">
        <v>282</v>
      </c>
      <c r="IJ8" s="62">
        <v>320</v>
      </c>
      <c r="IK8" s="62">
        <v>383</v>
      </c>
      <c r="IL8" s="62">
        <v>259</v>
      </c>
      <c r="IM8" s="62">
        <v>398</v>
      </c>
      <c r="IN8" s="61">
        <v>648</v>
      </c>
      <c r="IO8" s="62">
        <v>275</v>
      </c>
      <c r="IP8" s="88">
        <f>SUM(ID8:IO8)</f>
        <v>3889</v>
      </c>
      <c r="IQ8" s="62">
        <v>301</v>
      </c>
      <c r="IR8" s="62">
        <v>215</v>
      </c>
      <c r="IS8" s="62">
        <v>274</v>
      </c>
      <c r="IT8" s="62">
        <v>239</v>
      </c>
      <c r="IU8" s="62">
        <v>311</v>
      </c>
      <c r="IV8" s="62">
        <v>327</v>
      </c>
      <c r="IW8" s="62">
        <v>328</v>
      </c>
      <c r="IX8" s="62">
        <v>327</v>
      </c>
      <c r="IY8" s="62">
        <v>351</v>
      </c>
      <c r="IZ8" s="62">
        <v>624</v>
      </c>
      <c r="JA8" s="61">
        <v>316</v>
      </c>
      <c r="JB8" s="62">
        <v>262</v>
      </c>
      <c r="JC8" s="88">
        <f>SUM(IQ8:JB8)</f>
        <v>3875</v>
      </c>
      <c r="JD8" s="62">
        <v>295</v>
      </c>
      <c r="JE8" s="62">
        <v>243</v>
      </c>
      <c r="JF8" s="62">
        <v>278</v>
      </c>
      <c r="JG8" s="62">
        <v>246</v>
      </c>
      <c r="JH8" s="62">
        <v>254</v>
      </c>
      <c r="JI8" s="62">
        <v>264</v>
      </c>
      <c r="JJ8" s="62">
        <v>345</v>
      </c>
      <c r="JK8" s="62">
        <v>356</v>
      </c>
      <c r="JL8" s="62">
        <v>272</v>
      </c>
      <c r="JM8" s="62">
        <v>289</v>
      </c>
      <c r="JN8" s="61">
        <v>262</v>
      </c>
      <c r="JO8" s="62">
        <v>404</v>
      </c>
      <c r="JP8" s="88">
        <f>SUM(JD8:JO8)</f>
        <v>3508</v>
      </c>
      <c r="JQ8" s="62">
        <v>274</v>
      </c>
      <c r="JR8" s="62">
        <v>246</v>
      </c>
      <c r="JS8" s="62">
        <v>171</v>
      </c>
      <c r="JT8" s="62">
        <v>195</v>
      </c>
      <c r="JU8" s="62">
        <v>189</v>
      </c>
      <c r="JV8" s="62">
        <v>325</v>
      </c>
      <c r="JW8" s="62">
        <v>239</v>
      </c>
      <c r="JX8" s="62">
        <v>188</v>
      </c>
      <c r="JY8" s="62">
        <v>264</v>
      </c>
      <c r="JZ8" s="62">
        <v>222</v>
      </c>
      <c r="KA8" s="61">
        <v>189</v>
      </c>
      <c r="KB8" s="62">
        <v>253</v>
      </c>
      <c r="KC8" s="88">
        <f>SUM(JQ8:KB8)</f>
        <v>2755</v>
      </c>
      <c r="KD8" s="62">
        <v>150</v>
      </c>
      <c r="KE8" s="62">
        <v>288</v>
      </c>
      <c r="KF8" s="62">
        <v>278</v>
      </c>
      <c r="KG8" s="62">
        <v>239</v>
      </c>
      <c r="KH8" s="62">
        <v>194</v>
      </c>
      <c r="KI8" s="62">
        <v>243</v>
      </c>
      <c r="KJ8" s="62">
        <v>185</v>
      </c>
      <c r="KK8" s="62">
        <v>236</v>
      </c>
      <c r="KL8" s="62">
        <v>229</v>
      </c>
      <c r="KM8" s="62">
        <v>265</v>
      </c>
      <c r="KN8" s="61">
        <v>240</v>
      </c>
      <c r="KO8" s="62">
        <v>246</v>
      </c>
      <c r="KP8" s="88">
        <f>SUM(KD8:KO8)</f>
        <v>2793</v>
      </c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2"/>
    </row>
    <row r="9" spans="1:314" ht="57" thickBot="1">
      <c r="A9" s="197"/>
      <c r="B9" s="199"/>
      <c r="C9" s="12" t="s">
        <v>34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87">
        <f t="shared" si="0"/>
        <v>0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87">
        <f t="shared" si="1"/>
        <v>0</v>
      </c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87">
        <f t="shared" si="2"/>
        <v>0</v>
      </c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87">
        <f t="shared" si="3"/>
        <v>0</v>
      </c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88">
        <f t="shared" si="4"/>
        <v>0</v>
      </c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87">
        <f t="shared" si="5"/>
        <v>0</v>
      </c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88">
        <f t="shared" si="6"/>
        <v>0</v>
      </c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87">
        <f t="shared" si="7"/>
        <v>0</v>
      </c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88">
        <f t="shared" si="8"/>
        <v>0</v>
      </c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87">
        <f t="shared" si="9"/>
        <v>0</v>
      </c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88">
        <f t="shared" si="10"/>
        <v>0</v>
      </c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87">
        <f t="shared" si="11"/>
        <v>0</v>
      </c>
      <c r="FD9" s="66">
        <v>25</v>
      </c>
      <c r="FE9" s="66">
        <v>30</v>
      </c>
      <c r="FF9" s="66">
        <v>18</v>
      </c>
      <c r="FG9" s="66">
        <v>21</v>
      </c>
      <c r="FH9" s="66">
        <v>17</v>
      </c>
      <c r="FI9" s="66">
        <v>28</v>
      </c>
      <c r="FJ9" s="66">
        <v>20</v>
      </c>
      <c r="FK9" s="66">
        <v>21</v>
      </c>
      <c r="FL9" s="66">
        <v>31</v>
      </c>
      <c r="FM9" s="66">
        <v>31</v>
      </c>
      <c r="FN9" s="66">
        <v>15</v>
      </c>
      <c r="FO9" s="66">
        <v>12</v>
      </c>
      <c r="FP9" s="87">
        <f>SUM(FD9:FO9)</f>
        <v>269</v>
      </c>
      <c r="FQ9" s="66">
        <v>15</v>
      </c>
      <c r="FR9" s="66">
        <v>12</v>
      </c>
      <c r="FS9" s="66">
        <v>16</v>
      </c>
      <c r="FT9" s="66">
        <v>20</v>
      </c>
      <c r="FU9" s="66">
        <v>20</v>
      </c>
      <c r="FV9" s="66">
        <v>26</v>
      </c>
      <c r="FW9" s="66">
        <v>11</v>
      </c>
      <c r="FX9" s="66">
        <v>16</v>
      </c>
      <c r="FY9" s="66">
        <v>23</v>
      </c>
      <c r="FZ9" s="66">
        <v>24</v>
      </c>
      <c r="GA9" s="66">
        <v>29</v>
      </c>
      <c r="GB9" s="66">
        <v>28</v>
      </c>
      <c r="GC9" s="87">
        <f>SUM(FQ9:GB9)</f>
        <v>240</v>
      </c>
      <c r="GD9" s="66">
        <v>27</v>
      </c>
      <c r="GE9" s="66">
        <v>24</v>
      </c>
      <c r="GF9" s="66">
        <v>29</v>
      </c>
      <c r="GG9" s="66">
        <v>32</v>
      </c>
      <c r="GH9" s="66">
        <v>27</v>
      </c>
      <c r="GI9" s="66">
        <v>40</v>
      </c>
      <c r="GJ9" s="66">
        <v>28</v>
      </c>
      <c r="GK9" s="66">
        <v>44</v>
      </c>
      <c r="GL9" s="66">
        <v>41</v>
      </c>
      <c r="GM9" s="66">
        <v>34</v>
      </c>
      <c r="GN9" s="66">
        <v>19</v>
      </c>
      <c r="GO9" s="66">
        <v>28</v>
      </c>
      <c r="GP9" s="87">
        <f>SUM(GD9:GO9)</f>
        <v>373</v>
      </c>
      <c r="GQ9" s="66">
        <v>29</v>
      </c>
      <c r="GR9" s="66">
        <v>25</v>
      </c>
      <c r="GS9" s="66">
        <v>42</v>
      </c>
      <c r="GT9" s="66">
        <v>28</v>
      </c>
      <c r="GU9" s="66">
        <v>26</v>
      </c>
      <c r="GV9" s="66">
        <v>31</v>
      </c>
      <c r="GW9" s="66">
        <v>32</v>
      </c>
      <c r="GX9" s="66">
        <v>37</v>
      </c>
      <c r="GY9" s="66">
        <v>25</v>
      </c>
      <c r="GZ9" s="66">
        <v>31</v>
      </c>
      <c r="HA9" s="66">
        <v>17</v>
      </c>
      <c r="HB9" s="66">
        <v>37</v>
      </c>
      <c r="HC9" s="87">
        <f>SUM(GQ9:HB9)</f>
        <v>360</v>
      </c>
      <c r="HD9" s="66">
        <v>18</v>
      </c>
      <c r="HE9" s="66">
        <v>23</v>
      </c>
      <c r="HF9" s="66">
        <v>29</v>
      </c>
      <c r="HG9" s="66">
        <v>36</v>
      </c>
      <c r="HH9" s="66">
        <v>29</v>
      </c>
      <c r="HI9" s="66">
        <v>26</v>
      </c>
      <c r="HJ9" s="66">
        <v>18</v>
      </c>
      <c r="HK9" s="66">
        <v>23</v>
      </c>
      <c r="HL9" s="66">
        <v>17</v>
      </c>
      <c r="HM9" s="66">
        <v>17</v>
      </c>
      <c r="HN9" s="66">
        <v>21</v>
      </c>
      <c r="HO9" s="66">
        <v>25</v>
      </c>
      <c r="HP9" s="88">
        <f>SUM(HD9:HO9)</f>
        <v>282</v>
      </c>
      <c r="HQ9" s="66">
        <v>24</v>
      </c>
      <c r="HR9" s="66">
        <v>21</v>
      </c>
      <c r="HS9" s="66">
        <v>24</v>
      </c>
      <c r="HT9" s="66">
        <v>11</v>
      </c>
      <c r="HU9" s="66">
        <v>24</v>
      </c>
      <c r="HV9" s="66">
        <v>23</v>
      </c>
      <c r="HW9" s="66">
        <v>24</v>
      </c>
      <c r="HX9" s="66">
        <v>30</v>
      </c>
      <c r="HY9" s="66">
        <v>16</v>
      </c>
      <c r="HZ9" s="66">
        <v>17</v>
      </c>
      <c r="IA9" s="66">
        <v>16</v>
      </c>
      <c r="IB9" s="66">
        <v>13</v>
      </c>
      <c r="IC9" s="88">
        <f>SUM(HQ9:IB9)</f>
        <v>243</v>
      </c>
      <c r="ID9" s="66">
        <v>23</v>
      </c>
      <c r="IE9" s="66">
        <v>29</v>
      </c>
      <c r="IF9" s="66">
        <v>18</v>
      </c>
      <c r="IG9" s="66">
        <v>26</v>
      </c>
      <c r="IH9" s="66">
        <v>21</v>
      </c>
      <c r="II9" s="66">
        <v>22</v>
      </c>
      <c r="IJ9" s="66">
        <v>27</v>
      </c>
      <c r="IK9" s="66">
        <v>16</v>
      </c>
      <c r="IL9" s="66">
        <v>26</v>
      </c>
      <c r="IM9" s="66">
        <v>22</v>
      </c>
      <c r="IN9" s="66">
        <v>33</v>
      </c>
      <c r="IO9" s="66">
        <v>25</v>
      </c>
      <c r="IP9" s="88">
        <f>SUM(ID9:IO9)</f>
        <v>288</v>
      </c>
      <c r="IQ9" s="66">
        <v>26</v>
      </c>
      <c r="IR9" s="66">
        <v>21</v>
      </c>
      <c r="IS9" s="66">
        <v>19</v>
      </c>
      <c r="IT9" s="66">
        <v>35</v>
      </c>
      <c r="IU9" s="66">
        <v>25</v>
      </c>
      <c r="IV9" s="66">
        <v>21</v>
      </c>
      <c r="IW9" s="66">
        <v>33</v>
      </c>
      <c r="IX9" s="66">
        <v>30</v>
      </c>
      <c r="IY9" s="66">
        <v>43</v>
      </c>
      <c r="IZ9" s="66">
        <v>27</v>
      </c>
      <c r="JA9" s="66">
        <v>23</v>
      </c>
      <c r="JB9" s="66">
        <v>22</v>
      </c>
      <c r="JC9" s="88">
        <f>SUM(IQ9:JB9)</f>
        <v>325</v>
      </c>
      <c r="JD9" s="66">
        <v>30</v>
      </c>
      <c r="JE9" s="66">
        <v>24</v>
      </c>
      <c r="JF9" s="66">
        <v>34</v>
      </c>
      <c r="JG9" s="66">
        <v>32</v>
      </c>
      <c r="JH9" s="66">
        <v>24</v>
      </c>
      <c r="JI9" s="66">
        <v>24</v>
      </c>
      <c r="JJ9" s="66">
        <v>35</v>
      </c>
      <c r="JK9" s="66">
        <v>25</v>
      </c>
      <c r="JL9" s="66">
        <v>47</v>
      </c>
      <c r="JM9" s="66">
        <v>34</v>
      </c>
      <c r="JN9" s="66">
        <v>40</v>
      </c>
      <c r="JO9" s="66">
        <v>27</v>
      </c>
      <c r="JP9" s="88">
        <f>SUM(JD9:JO9)</f>
        <v>376</v>
      </c>
      <c r="JQ9" s="66">
        <v>30</v>
      </c>
      <c r="JR9" s="66">
        <v>31</v>
      </c>
      <c r="JS9" s="66">
        <v>15</v>
      </c>
      <c r="JT9" s="66">
        <v>13</v>
      </c>
      <c r="JU9" s="66">
        <v>24</v>
      </c>
      <c r="JV9" s="66">
        <v>48</v>
      </c>
      <c r="JW9" s="66">
        <v>56</v>
      </c>
      <c r="JX9" s="66">
        <v>22</v>
      </c>
      <c r="JY9" s="66">
        <v>63</v>
      </c>
      <c r="JZ9" s="66">
        <v>50</v>
      </c>
      <c r="KA9" s="66">
        <v>38</v>
      </c>
      <c r="KB9" s="66">
        <v>41</v>
      </c>
      <c r="KC9" s="88">
        <f>SUM(JQ9:KB9)</f>
        <v>431</v>
      </c>
      <c r="KD9" s="66">
        <v>11</v>
      </c>
      <c r="KE9" s="66">
        <v>35</v>
      </c>
      <c r="KF9" s="66">
        <v>28</v>
      </c>
      <c r="KG9" s="66">
        <v>21</v>
      </c>
      <c r="KH9" s="66">
        <v>22</v>
      </c>
      <c r="KI9" s="66">
        <v>24</v>
      </c>
      <c r="KJ9" s="66">
        <v>39</v>
      </c>
      <c r="KK9" s="66">
        <v>30</v>
      </c>
      <c r="KL9" s="66">
        <v>45</v>
      </c>
      <c r="KM9" s="66">
        <v>26</v>
      </c>
      <c r="KN9" s="66">
        <v>51</v>
      </c>
      <c r="KO9" s="66">
        <v>43</v>
      </c>
      <c r="KP9" s="88">
        <f>SUM(KD9:KO9)</f>
        <v>375</v>
      </c>
      <c r="KQ9" s="102"/>
      <c r="KR9" s="102"/>
      <c r="KS9" s="102"/>
      <c r="KT9" s="102"/>
      <c r="KU9" s="102"/>
      <c r="KV9" s="102"/>
      <c r="KW9" s="102"/>
      <c r="KX9" s="102"/>
      <c r="KY9" s="102"/>
      <c r="KZ9" s="102"/>
      <c r="LA9" s="102"/>
      <c r="LB9" s="102"/>
    </row>
    <row r="10" spans="1:314" ht="45.75" thickBot="1">
      <c r="A10" s="197"/>
      <c r="B10" s="199"/>
      <c r="C10" s="13" t="s">
        <v>37</v>
      </c>
      <c r="D10" s="83">
        <v>339</v>
      </c>
      <c r="E10" s="83">
        <v>327</v>
      </c>
      <c r="F10" s="83">
        <v>301</v>
      </c>
      <c r="G10" s="83">
        <v>334</v>
      </c>
      <c r="H10" s="83">
        <v>340</v>
      </c>
      <c r="I10" s="83">
        <v>374</v>
      </c>
      <c r="J10" s="83">
        <v>509</v>
      </c>
      <c r="K10" s="83">
        <v>446</v>
      </c>
      <c r="L10" s="83">
        <v>391</v>
      </c>
      <c r="M10" s="83">
        <v>367</v>
      </c>
      <c r="N10" s="83">
        <v>315</v>
      </c>
      <c r="O10" s="83">
        <v>264</v>
      </c>
      <c r="P10" s="83">
        <f t="shared" si="0"/>
        <v>4307</v>
      </c>
      <c r="Q10" s="83">
        <v>344</v>
      </c>
      <c r="R10" s="83">
        <v>356</v>
      </c>
      <c r="S10" s="83">
        <v>307</v>
      </c>
      <c r="T10" s="83">
        <v>264</v>
      </c>
      <c r="U10" s="83">
        <v>327</v>
      </c>
      <c r="V10" s="83">
        <v>376</v>
      </c>
      <c r="W10" s="83">
        <v>465</v>
      </c>
      <c r="X10" s="83">
        <v>499</v>
      </c>
      <c r="Y10" s="83">
        <v>429</v>
      </c>
      <c r="Z10" s="83">
        <v>334</v>
      </c>
      <c r="AA10" s="83">
        <v>329</v>
      </c>
      <c r="AB10" s="83">
        <v>236</v>
      </c>
      <c r="AC10" s="83">
        <f t="shared" si="1"/>
        <v>4266</v>
      </c>
      <c r="AD10" s="83">
        <v>418</v>
      </c>
      <c r="AE10" s="83">
        <v>323</v>
      </c>
      <c r="AF10" s="83">
        <v>307</v>
      </c>
      <c r="AG10" s="83">
        <v>299</v>
      </c>
      <c r="AH10" s="83">
        <v>381</v>
      </c>
      <c r="AI10" s="83">
        <v>354</v>
      </c>
      <c r="AJ10" s="83">
        <v>551</v>
      </c>
      <c r="AK10" s="83">
        <v>564</v>
      </c>
      <c r="AL10" s="83">
        <v>491</v>
      </c>
      <c r="AM10" s="83">
        <v>630</v>
      </c>
      <c r="AN10" s="83">
        <v>365</v>
      </c>
      <c r="AO10" s="83">
        <v>274</v>
      </c>
      <c r="AP10" s="83">
        <f t="shared" si="2"/>
        <v>4957</v>
      </c>
      <c r="AQ10" s="83">
        <v>450</v>
      </c>
      <c r="AR10" s="83">
        <v>306</v>
      </c>
      <c r="AS10" s="83">
        <v>370</v>
      </c>
      <c r="AT10" s="83">
        <v>340</v>
      </c>
      <c r="AU10" s="83">
        <v>332</v>
      </c>
      <c r="AV10" s="83">
        <v>298</v>
      </c>
      <c r="AW10" s="83">
        <v>474</v>
      </c>
      <c r="AX10" s="83">
        <v>357</v>
      </c>
      <c r="AY10" s="83">
        <v>432</v>
      </c>
      <c r="AZ10" s="83">
        <v>441</v>
      </c>
      <c r="BA10" s="83">
        <v>391</v>
      </c>
      <c r="BB10" s="83">
        <v>348</v>
      </c>
      <c r="BC10" s="83">
        <f t="shared" si="3"/>
        <v>4539</v>
      </c>
      <c r="BD10" s="83">
        <v>430</v>
      </c>
      <c r="BE10" s="83">
        <v>234</v>
      </c>
      <c r="BF10" s="83">
        <v>301</v>
      </c>
      <c r="BG10" s="83">
        <v>269</v>
      </c>
      <c r="BH10" s="83">
        <v>412</v>
      </c>
      <c r="BI10" s="83">
        <v>331</v>
      </c>
      <c r="BJ10" s="83">
        <v>407</v>
      </c>
      <c r="BK10" s="83">
        <v>419</v>
      </c>
      <c r="BL10" s="83">
        <v>410</v>
      </c>
      <c r="BM10" s="83">
        <v>400</v>
      </c>
      <c r="BN10" s="83">
        <v>337</v>
      </c>
      <c r="BO10" s="83">
        <v>353</v>
      </c>
      <c r="BP10" s="82">
        <f t="shared" si="4"/>
        <v>4303</v>
      </c>
      <c r="BQ10" s="83">
        <v>372</v>
      </c>
      <c r="BR10" s="83">
        <v>329</v>
      </c>
      <c r="BS10" s="83">
        <v>335</v>
      </c>
      <c r="BT10" s="83">
        <v>331</v>
      </c>
      <c r="BU10" s="83">
        <v>293</v>
      </c>
      <c r="BV10" s="83">
        <v>409</v>
      </c>
      <c r="BW10" s="83">
        <v>401</v>
      </c>
      <c r="BX10" s="83">
        <v>400</v>
      </c>
      <c r="BY10" s="83">
        <v>446</v>
      </c>
      <c r="BZ10" s="83">
        <v>379</v>
      </c>
      <c r="CA10" s="83">
        <v>366</v>
      </c>
      <c r="CB10" s="83">
        <v>383</v>
      </c>
      <c r="CC10" s="83">
        <f t="shared" si="5"/>
        <v>4444</v>
      </c>
      <c r="CD10" s="83">
        <v>286</v>
      </c>
      <c r="CE10" s="83">
        <v>333</v>
      </c>
      <c r="CF10" s="83">
        <v>421</v>
      </c>
      <c r="CG10" s="83">
        <v>323</v>
      </c>
      <c r="CH10" s="83">
        <v>313</v>
      </c>
      <c r="CI10" s="83">
        <v>357</v>
      </c>
      <c r="CJ10" s="83">
        <v>363</v>
      </c>
      <c r="CK10" s="83">
        <v>363</v>
      </c>
      <c r="CL10" s="83">
        <v>349</v>
      </c>
      <c r="CM10" s="83">
        <v>383</v>
      </c>
      <c r="CN10" s="83">
        <v>346</v>
      </c>
      <c r="CO10" s="83">
        <v>286</v>
      </c>
      <c r="CP10" s="82">
        <f t="shared" si="6"/>
        <v>4123</v>
      </c>
      <c r="CQ10" s="83">
        <v>376</v>
      </c>
      <c r="CR10" s="83">
        <v>399</v>
      </c>
      <c r="CS10" s="83">
        <v>437</v>
      </c>
      <c r="CT10" s="83">
        <v>289</v>
      </c>
      <c r="CU10" s="83">
        <v>399</v>
      </c>
      <c r="CV10" s="83">
        <v>339</v>
      </c>
      <c r="CW10" s="83">
        <v>307</v>
      </c>
      <c r="CX10" s="83">
        <v>325</v>
      </c>
      <c r="CY10" s="83">
        <v>428</v>
      </c>
      <c r="CZ10" s="83">
        <v>377</v>
      </c>
      <c r="DA10" s="83">
        <v>360</v>
      </c>
      <c r="DB10" s="83">
        <v>286</v>
      </c>
      <c r="DC10" s="83">
        <f t="shared" si="7"/>
        <v>4322</v>
      </c>
      <c r="DD10" s="83">
        <v>390</v>
      </c>
      <c r="DE10" s="83">
        <v>324</v>
      </c>
      <c r="DF10" s="83">
        <v>308</v>
      </c>
      <c r="DG10" s="83">
        <v>256</v>
      </c>
      <c r="DH10" s="83">
        <v>325</v>
      </c>
      <c r="DI10" s="83">
        <v>317</v>
      </c>
      <c r="DJ10" s="83">
        <v>304</v>
      </c>
      <c r="DK10" s="83">
        <v>385</v>
      </c>
      <c r="DL10" s="83">
        <v>347</v>
      </c>
      <c r="DM10" s="83">
        <v>395</v>
      </c>
      <c r="DN10" s="83">
        <v>355</v>
      </c>
      <c r="DO10" s="83">
        <v>330</v>
      </c>
      <c r="DP10" s="82">
        <f t="shared" si="8"/>
        <v>4036</v>
      </c>
      <c r="DQ10" s="83">
        <v>381</v>
      </c>
      <c r="DR10" s="83">
        <v>323</v>
      </c>
      <c r="DS10" s="83">
        <v>351</v>
      </c>
      <c r="DT10" s="83">
        <v>320</v>
      </c>
      <c r="DU10" s="83">
        <v>361</v>
      </c>
      <c r="DV10" s="83">
        <v>281</v>
      </c>
      <c r="DW10" s="83">
        <v>458</v>
      </c>
      <c r="DX10" s="83">
        <v>438</v>
      </c>
      <c r="DY10" s="83">
        <v>311</v>
      </c>
      <c r="DZ10" s="83">
        <v>394</v>
      </c>
      <c r="EA10" s="83">
        <v>313</v>
      </c>
      <c r="EB10" s="83">
        <v>299</v>
      </c>
      <c r="EC10" s="83">
        <f t="shared" si="9"/>
        <v>4230</v>
      </c>
      <c r="ED10" s="83">
        <v>388</v>
      </c>
      <c r="EE10" s="83">
        <v>269</v>
      </c>
      <c r="EF10" s="83">
        <v>356</v>
      </c>
      <c r="EG10" s="83">
        <v>396</v>
      </c>
      <c r="EH10" s="83">
        <v>356</v>
      </c>
      <c r="EI10" s="83">
        <v>369</v>
      </c>
      <c r="EJ10" s="83">
        <v>499</v>
      </c>
      <c r="EK10" s="83">
        <v>444</v>
      </c>
      <c r="EL10" s="83">
        <v>435</v>
      </c>
      <c r="EM10" s="83">
        <v>378</v>
      </c>
      <c r="EN10" s="83">
        <v>279</v>
      </c>
      <c r="EO10" s="83">
        <v>437</v>
      </c>
      <c r="EP10" s="82">
        <f t="shared" si="10"/>
        <v>4606</v>
      </c>
      <c r="EQ10" s="83">
        <v>391</v>
      </c>
      <c r="ER10" s="83">
        <v>440</v>
      </c>
      <c r="ES10" s="83">
        <v>386</v>
      </c>
      <c r="ET10" s="83">
        <v>392</v>
      </c>
      <c r="EU10" s="83">
        <v>384</v>
      </c>
      <c r="EV10" s="83">
        <v>383</v>
      </c>
      <c r="EW10" s="83">
        <v>432</v>
      </c>
      <c r="EX10" s="83">
        <v>426</v>
      </c>
      <c r="EY10" s="83">
        <v>357</v>
      </c>
      <c r="EZ10" s="83">
        <v>389</v>
      </c>
      <c r="FA10" s="83">
        <v>310</v>
      </c>
      <c r="FB10" s="83">
        <v>454</v>
      </c>
      <c r="FC10" s="83">
        <f t="shared" si="11"/>
        <v>4744</v>
      </c>
      <c r="FD10" s="83">
        <f>SUM(FD8:FD9)</f>
        <v>438</v>
      </c>
      <c r="FE10" s="83">
        <f t="shared" ref="FE10:HP10" si="18">SUM(FE8:FE9)</f>
        <v>403</v>
      </c>
      <c r="FF10" s="83">
        <f t="shared" si="18"/>
        <v>356</v>
      </c>
      <c r="FG10" s="83">
        <f t="shared" si="18"/>
        <v>403</v>
      </c>
      <c r="FH10" s="83">
        <f t="shared" si="18"/>
        <v>415</v>
      </c>
      <c r="FI10" s="83">
        <f t="shared" si="18"/>
        <v>374</v>
      </c>
      <c r="FJ10" s="83">
        <f t="shared" si="18"/>
        <v>349</v>
      </c>
      <c r="FK10" s="83">
        <f t="shared" si="18"/>
        <v>379</v>
      </c>
      <c r="FL10" s="83">
        <f t="shared" si="18"/>
        <v>416</v>
      </c>
      <c r="FM10" s="83">
        <f t="shared" si="18"/>
        <v>448</v>
      </c>
      <c r="FN10" s="83">
        <f t="shared" si="18"/>
        <v>375</v>
      </c>
      <c r="FO10" s="83">
        <f t="shared" si="18"/>
        <v>406</v>
      </c>
      <c r="FP10" s="83">
        <f t="shared" si="18"/>
        <v>4762</v>
      </c>
      <c r="FQ10" s="83">
        <f t="shared" si="18"/>
        <v>305</v>
      </c>
      <c r="FR10" s="83">
        <f t="shared" si="18"/>
        <v>342</v>
      </c>
      <c r="FS10" s="83">
        <f t="shared" si="18"/>
        <v>449</v>
      </c>
      <c r="FT10" s="83">
        <f t="shared" si="18"/>
        <v>323</v>
      </c>
      <c r="FU10" s="83">
        <f t="shared" si="18"/>
        <v>322</v>
      </c>
      <c r="FV10" s="83">
        <f t="shared" si="18"/>
        <v>428</v>
      </c>
      <c r="FW10" s="83">
        <f t="shared" si="18"/>
        <v>382</v>
      </c>
      <c r="FX10" s="83">
        <f t="shared" si="18"/>
        <v>396</v>
      </c>
      <c r="FY10" s="83">
        <f t="shared" si="18"/>
        <v>387</v>
      </c>
      <c r="FZ10" s="83">
        <f t="shared" si="18"/>
        <v>367</v>
      </c>
      <c r="GA10" s="83">
        <f t="shared" si="18"/>
        <v>374</v>
      </c>
      <c r="GB10" s="83">
        <f t="shared" si="18"/>
        <v>339</v>
      </c>
      <c r="GC10" s="83">
        <f t="shared" si="18"/>
        <v>4414</v>
      </c>
      <c r="GD10" s="83">
        <f t="shared" si="18"/>
        <v>322</v>
      </c>
      <c r="GE10" s="83">
        <f t="shared" si="18"/>
        <v>339</v>
      </c>
      <c r="GF10" s="83">
        <f t="shared" si="18"/>
        <v>320</v>
      </c>
      <c r="GG10" s="83">
        <f t="shared" si="18"/>
        <v>368</v>
      </c>
      <c r="GH10" s="83">
        <f t="shared" si="18"/>
        <v>341</v>
      </c>
      <c r="GI10" s="83">
        <f t="shared" si="18"/>
        <v>310</v>
      </c>
      <c r="GJ10" s="83">
        <f t="shared" si="18"/>
        <v>347</v>
      </c>
      <c r="GK10" s="83">
        <f t="shared" si="18"/>
        <v>462</v>
      </c>
      <c r="GL10" s="83">
        <f t="shared" si="18"/>
        <v>356</v>
      </c>
      <c r="GM10" s="83">
        <f t="shared" si="18"/>
        <v>379</v>
      </c>
      <c r="GN10" s="83">
        <f t="shared" si="18"/>
        <v>394</v>
      </c>
      <c r="GO10" s="83">
        <f t="shared" si="18"/>
        <v>552</v>
      </c>
      <c r="GP10" s="83">
        <f t="shared" si="18"/>
        <v>4490</v>
      </c>
      <c r="GQ10" s="83">
        <f t="shared" si="18"/>
        <v>263</v>
      </c>
      <c r="GR10" s="83">
        <f t="shared" si="18"/>
        <v>400</v>
      </c>
      <c r="GS10" s="83">
        <f t="shared" si="18"/>
        <v>357</v>
      </c>
      <c r="GT10" s="83">
        <f t="shared" si="18"/>
        <v>316</v>
      </c>
      <c r="GU10" s="83">
        <f t="shared" si="18"/>
        <v>394</v>
      </c>
      <c r="GV10" s="83">
        <f t="shared" si="18"/>
        <v>316</v>
      </c>
      <c r="GW10" s="83">
        <f t="shared" si="18"/>
        <v>338</v>
      </c>
      <c r="GX10" s="83">
        <f t="shared" si="18"/>
        <v>417</v>
      </c>
      <c r="GY10" s="83">
        <f t="shared" si="18"/>
        <v>383</v>
      </c>
      <c r="GZ10" s="83">
        <f t="shared" si="18"/>
        <v>369</v>
      </c>
      <c r="HA10" s="83">
        <f t="shared" si="18"/>
        <v>320</v>
      </c>
      <c r="HB10" s="83">
        <f t="shared" si="18"/>
        <v>258</v>
      </c>
      <c r="HC10" s="83">
        <f t="shared" si="18"/>
        <v>4131</v>
      </c>
      <c r="HD10" s="83">
        <f t="shared" si="18"/>
        <v>295</v>
      </c>
      <c r="HE10" s="83">
        <f t="shared" si="18"/>
        <v>286</v>
      </c>
      <c r="HF10" s="83">
        <f t="shared" si="18"/>
        <v>323</v>
      </c>
      <c r="HG10" s="83">
        <f t="shared" si="18"/>
        <v>326</v>
      </c>
      <c r="HH10" s="83">
        <f t="shared" si="18"/>
        <v>316</v>
      </c>
      <c r="HI10" s="83">
        <f t="shared" si="18"/>
        <v>298</v>
      </c>
      <c r="HJ10" s="83">
        <f t="shared" si="18"/>
        <v>356</v>
      </c>
      <c r="HK10" s="83">
        <f t="shared" si="18"/>
        <v>357</v>
      </c>
      <c r="HL10" s="83">
        <f t="shared" si="18"/>
        <v>323</v>
      </c>
      <c r="HM10" s="83">
        <f t="shared" si="18"/>
        <v>385</v>
      </c>
      <c r="HN10" s="83">
        <f t="shared" si="18"/>
        <v>301</v>
      </c>
      <c r="HO10" s="83">
        <f t="shared" si="18"/>
        <v>343</v>
      </c>
      <c r="HP10" s="82">
        <f t="shared" si="18"/>
        <v>3909</v>
      </c>
      <c r="HQ10" s="83">
        <f t="shared" ref="HQ10:IP10" si="19">SUM(HQ8:HQ9)</f>
        <v>332</v>
      </c>
      <c r="HR10" s="83">
        <f t="shared" si="19"/>
        <v>331</v>
      </c>
      <c r="HS10" s="83">
        <f t="shared" si="19"/>
        <v>376</v>
      </c>
      <c r="HT10" s="83">
        <f t="shared" si="19"/>
        <v>314</v>
      </c>
      <c r="HU10" s="83">
        <f t="shared" si="19"/>
        <v>270</v>
      </c>
      <c r="HV10" s="83">
        <f t="shared" si="19"/>
        <v>298</v>
      </c>
      <c r="HW10" s="83">
        <f t="shared" si="19"/>
        <v>329</v>
      </c>
      <c r="HX10" s="83">
        <f t="shared" si="19"/>
        <v>384</v>
      </c>
      <c r="HY10" s="83">
        <f t="shared" si="19"/>
        <v>362</v>
      </c>
      <c r="HZ10" s="83">
        <f t="shared" si="19"/>
        <v>347</v>
      </c>
      <c r="IA10" s="83">
        <f t="shared" si="19"/>
        <v>361</v>
      </c>
      <c r="IB10" s="83">
        <f>SUM(IB8:IB9)</f>
        <v>287</v>
      </c>
      <c r="IC10" s="82">
        <f t="shared" si="19"/>
        <v>3991</v>
      </c>
      <c r="ID10" s="83">
        <f t="shared" si="19"/>
        <v>283</v>
      </c>
      <c r="IE10" s="83">
        <f t="shared" si="19"/>
        <v>283</v>
      </c>
      <c r="IF10" s="83">
        <f t="shared" si="19"/>
        <v>276</v>
      </c>
      <c r="IG10" s="83">
        <f t="shared" si="19"/>
        <v>304</v>
      </c>
      <c r="IH10" s="83">
        <f t="shared" si="19"/>
        <v>295</v>
      </c>
      <c r="II10" s="83">
        <f t="shared" si="19"/>
        <v>304</v>
      </c>
      <c r="IJ10" s="83">
        <f t="shared" si="19"/>
        <v>347</v>
      </c>
      <c r="IK10" s="83">
        <f t="shared" si="19"/>
        <v>399</v>
      </c>
      <c r="IL10" s="83">
        <f t="shared" si="19"/>
        <v>285</v>
      </c>
      <c r="IM10" s="83">
        <f t="shared" si="19"/>
        <v>420</v>
      </c>
      <c r="IN10" s="83">
        <f t="shared" si="19"/>
        <v>681</v>
      </c>
      <c r="IO10" s="83">
        <f t="shared" si="19"/>
        <v>300</v>
      </c>
      <c r="IP10" s="82">
        <f t="shared" si="19"/>
        <v>4177</v>
      </c>
      <c r="IQ10" s="83">
        <f t="shared" ref="IQ10:JC10" si="20">SUM(IQ8:IQ9)</f>
        <v>327</v>
      </c>
      <c r="IR10" s="83">
        <f t="shared" si="20"/>
        <v>236</v>
      </c>
      <c r="IS10" s="83">
        <f t="shared" si="20"/>
        <v>293</v>
      </c>
      <c r="IT10" s="83">
        <f t="shared" si="20"/>
        <v>274</v>
      </c>
      <c r="IU10" s="83">
        <f t="shared" si="20"/>
        <v>336</v>
      </c>
      <c r="IV10" s="83">
        <f t="shared" si="20"/>
        <v>348</v>
      </c>
      <c r="IW10" s="83">
        <f t="shared" si="20"/>
        <v>361</v>
      </c>
      <c r="IX10" s="83">
        <f t="shared" si="20"/>
        <v>357</v>
      </c>
      <c r="IY10" s="83">
        <f t="shared" si="20"/>
        <v>394</v>
      </c>
      <c r="IZ10" s="83">
        <f t="shared" si="20"/>
        <v>651</v>
      </c>
      <c r="JA10" s="83">
        <f t="shared" si="20"/>
        <v>339</v>
      </c>
      <c r="JB10" s="83">
        <f t="shared" si="20"/>
        <v>284</v>
      </c>
      <c r="JC10" s="82">
        <f t="shared" si="20"/>
        <v>4200</v>
      </c>
      <c r="JD10" s="83">
        <f t="shared" ref="JD10:JP10" si="21">SUM(JD8:JD9)</f>
        <v>325</v>
      </c>
      <c r="JE10" s="83">
        <f t="shared" si="21"/>
        <v>267</v>
      </c>
      <c r="JF10" s="83">
        <f t="shared" si="21"/>
        <v>312</v>
      </c>
      <c r="JG10" s="83">
        <f t="shared" si="21"/>
        <v>278</v>
      </c>
      <c r="JH10" s="83">
        <f t="shared" si="21"/>
        <v>278</v>
      </c>
      <c r="JI10" s="83">
        <f t="shared" si="21"/>
        <v>288</v>
      </c>
      <c r="JJ10" s="83">
        <f t="shared" si="21"/>
        <v>380</v>
      </c>
      <c r="JK10" s="83">
        <f t="shared" si="21"/>
        <v>381</v>
      </c>
      <c r="JL10" s="83">
        <f t="shared" si="21"/>
        <v>319</v>
      </c>
      <c r="JM10" s="83">
        <f t="shared" si="21"/>
        <v>323</v>
      </c>
      <c r="JN10" s="83">
        <f t="shared" si="21"/>
        <v>302</v>
      </c>
      <c r="JO10" s="83">
        <f t="shared" si="21"/>
        <v>431</v>
      </c>
      <c r="JP10" s="82">
        <f t="shared" si="21"/>
        <v>3884</v>
      </c>
      <c r="JQ10" s="83">
        <f t="shared" ref="JQ10:KC10" si="22">SUM(JQ8:JQ9)</f>
        <v>304</v>
      </c>
      <c r="JR10" s="83">
        <f t="shared" si="22"/>
        <v>277</v>
      </c>
      <c r="JS10" s="83">
        <f t="shared" si="22"/>
        <v>186</v>
      </c>
      <c r="JT10" s="83">
        <f t="shared" si="22"/>
        <v>208</v>
      </c>
      <c r="JU10" s="83">
        <f t="shared" si="22"/>
        <v>213</v>
      </c>
      <c r="JV10" s="83">
        <f t="shared" si="22"/>
        <v>373</v>
      </c>
      <c r="JW10" s="83">
        <f t="shared" si="22"/>
        <v>295</v>
      </c>
      <c r="JX10" s="83">
        <f t="shared" si="22"/>
        <v>210</v>
      </c>
      <c r="JY10" s="83">
        <f t="shared" si="22"/>
        <v>327</v>
      </c>
      <c r="JZ10" s="83">
        <f t="shared" si="22"/>
        <v>272</v>
      </c>
      <c r="KA10" s="83">
        <f t="shared" si="22"/>
        <v>227</v>
      </c>
      <c r="KB10" s="83">
        <f t="shared" si="22"/>
        <v>294</v>
      </c>
      <c r="KC10" s="82">
        <f t="shared" si="22"/>
        <v>3186</v>
      </c>
      <c r="KD10" s="83">
        <f t="shared" ref="KD10:KP10" si="23">SUM(KD8:KD9)</f>
        <v>161</v>
      </c>
      <c r="KE10" s="83">
        <f t="shared" si="23"/>
        <v>323</v>
      </c>
      <c r="KF10" s="83">
        <f t="shared" si="23"/>
        <v>306</v>
      </c>
      <c r="KG10" s="83">
        <f t="shared" si="23"/>
        <v>260</v>
      </c>
      <c r="KH10" s="83">
        <f t="shared" si="23"/>
        <v>216</v>
      </c>
      <c r="KI10" s="83">
        <f t="shared" si="23"/>
        <v>267</v>
      </c>
      <c r="KJ10" s="83">
        <f t="shared" si="23"/>
        <v>224</v>
      </c>
      <c r="KK10" s="83">
        <f t="shared" si="23"/>
        <v>266</v>
      </c>
      <c r="KL10" s="83">
        <f t="shared" si="23"/>
        <v>274</v>
      </c>
      <c r="KM10" s="83">
        <f t="shared" si="23"/>
        <v>291</v>
      </c>
      <c r="KN10" s="83">
        <f t="shared" si="23"/>
        <v>291</v>
      </c>
      <c r="KO10" s="83">
        <f t="shared" si="23"/>
        <v>289</v>
      </c>
      <c r="KP10" s="82">
        <f t="shared" si="23"/>
        <v>3168</v>
      </c>
      <c r="KQ10" s="102"/>
      <c r="KR10" s="102"/>
      <c r="KS10" s="102"/>
      <c r="KT10" s="102"/>
      <c r="KU10" s="102"/>
      <c r="KV10" s="102"/>
      <c r="KW10" s="102"/>
      <c r="KX10" s="102"/>
      <c r="KY10" s="102"/>
      <c r="KZ10" s="102"/>
      <c r="LA10" s="102"/>
      <c r="LB10" s="102"/>
    </row>
    <row r="11" spans="1:314" ht="51" customHeight="1" thickBot="1">
      <c r="A11" s="198"/>
      <c r="B11" s="200" t="s">
        <v>38</v>
      </c>
      <c r="C11" s="201"/>
      <c r="D11" s="84">
        <f>D7+D10</f>
        <v>695</v>
      </c>
      <c r="E11" s="84">
        <f t="shared" ref="E11:P11" si="24">E7+E10</f>
        <v>723</v>
      </c>
      <c r="F11" s="84">
        <f t="shared" si="24"/>
        <v>590</v>
      </c>
      <c r="G11" s="84">
        <f t="shared" si="24"/>
        <v>652</v>
      </c>
      <c r="H11" s="84">
        <f t="shared" si="24"/>
        <v>697</v>
      </c>
      <c r="I11" s="84">
        <f t="shared" si="24"/>
        <v>705</v>
      </c>
      <c r="J11" s="84">
        <f t="shared" si="24"/>
        <v>969</v>
      </c>
      <c r="K11" s="84">
        <f t="shared" si="24"/>
        <v>947</v>
      </c>
      <c r="L11" s="84">
        <f t="shared" si="24"/>
        <v>798</v>
      </c>
      <c r="M11" s="84">
        <f t="shared" si="24"/>
        <v>758</v>
      </c>
      <c r="N11" s="84">
        <f t="shared" si="24"/>
        <v>617</v>
      </c>
      <c r="O11" s="84">
        <f t="shared" si="24"/>
        <v>522</v>
      </c>
      <c r="P11" s="85">
        <f t="shared" si="24"/>
        <v>8673</v>
      </c>
      <c r="Q11" s="84">
        <f>Q7+Q10</f>
        <v>700</v>
      </c>
      <c r="R11" s="84">
        <f t="shared" ref="R11:AC11" si="25">R7+R10</f>
        <v>642</v>
      </c>
      <c r="S11" s="84">
        <f t="shared" si="25"/>
        <v>571</v>
      </c>
      <c r="T11" s="84">
        <f t="shared" si="25"/>
        <v>515</v>
      </c>
      <c r="U11" s="84">
        <f t="shared" si="25"/>
        <v>596</v>
      </c>
      <c r="V11" s="84">
        <f t="shared" si="25"/>
        <v>777</v>
      </c>
      <c r="W11" s="84">
        <f t="shared" si="25"/>
        <v>937</v>
      </c>
      <c r="X11" s="84">
        <f t="shared" si="25"/>
        <v>888</v>
      </c>
      <c r="Y11" s="84">
        <f t="shared" si="25"/>
        <v>839</v>
      </c>
      <c r="Z11" s="84">
        <f t="shared" si="25"/>
        <v>675</v>
      </c>
      <c r="AA11" s="84">
        <f t="shared" si="25"/>
        <v>634</v>
      </c>
      <c r="AB11" s="84">
        <f t="shared" si="25"/>
        <v>439</v>
      </c>
      <c r="AC11" s="85">
        <f t="shared" si="25"/>
        <v>8213</v>
      </c>
      <c r="AD11" s="84">
        <f>AD7+AD10</f>
        <v>855</v>
      </c>
      <c r="AE11" s="84">
        <f t="shared" ref="AE11:AP11" si="26">AE7+AE10</f>
        <v>613</v>
      </c>
      <c r="AF11" s="84">
        <f t="shared" si="26"/>
        <v>573</v>
      </c>
      <c r="AG11" s="84">
        <f t="shared" si="26"/>
        <v>560</v>
      </c>
      <c r="AH11" s="84">
        <f t="shared" si="26"/>
        <v>711</v>
      </c>
      <c r="AI11" s="84">
        <f t="shared" si="26"/>
        <v>692</v>
      </c>
      <c r="AJ11" s="84">
        <f t="shared" si="26"/>
        <v>1083</v>
      </c>
      <c r="AK11" s="84">
        <f t="shared" si="26"/>
        <v>1085</v>
      </c>
      <c r="AL11" s="84">
        <f t="shared" si="26"/>
        <v>953</v>
      </c>
      <c r="AM11" s="84">
        <f t="shared" si="26"/>
        <v>1214</v>
      </c>
      <c r="AN11" s="84">
        <f t="shared" si="26"/>
        <v>691</v>
      </c>
      <c r="AO11" s="84">
        <f t="shared" si="26"/>
        <v>522</v>
      </c>
      <c r="AP11" s="85">
        <f t="shared" si="26"/>
        <v>9552</v>
      </c>
      <c r="AQ11" s="84">
        <f>AQ7+AQ10</f>
        <v>859</v>
      </c>
      <c r="AR11" s="84">
        <f t="shared" ref="AR11:BC11" si="27">AR7+AR10</f>
        <v>593</v>
      </c>
      <c r="AS11" s="84">
        <f t="shared" si="27"/>
        <v>691</v>
      </c>
      <c r="AT11" s="84">
        <f t="shared" si="27"/>
        <v>701</v>
      </c>
      <c r="AU11" s="84">
        <f t="shared" si="27"/>
        <v>643</v>
      </c>
      <c r="AV11" s="84">
        <f t="shared" si="27"/>
        <v>591</v>
      </c>
      <c r="AW11" s="84">
        <f t="shared" si="27"/>
        <v>968</v>
      </c>
      <c r="AX11" s="84">
        <f t="shared" si="27"/>
        <v>734</v>
      </c>
      <c r="AY11" s="84">
        <f t="shared" si="27"/>
        <v>850</v>
      </c>
      <c r="AZ11" s="84">
        <f t="shared" si="27"/>
        <v>870</v>
      </c>
      <c r="BA11" s="84">
        <f t="shared" si="27"/>
        <v>752</v>
      </c>
      <c r="BB11" s="84">
        <f t="shared" si="27"/>
        <v>684</v>
      </c>
      <c r="BC11" s="85">
        <f t="shared" si="27"/>
        <v>8936</v>
      </c>
      <c r="BD11" s="84">
        <f>BD7+BD10</f>
        <v>877</v>
      </c>
      <c r="BE11" s="84">
        <f t="shared" ref="BE11:BP11" si="28">BE7+BE10</f>
        <v>472</v>
      </c>
      <c r="BF11" s="84">
        <f t="shared" si="28"/>
        <v>597</v>
      </c>
      <c r="BG11" s="84">
        <f t="shared" si="28"/>
        <v>542</v>
      </c>
      <c r="BH11" s="84">
        <f t="shared" si="28"/>
        <v>682</v>
      </c>
      <c r="BI11" s="84">
        <f t="shared" si="28"/>
        <v>640</v>
      </c>
      <c r="BJ11" s="84">
        <f t="shared" si="28"/>
        <v>795</v>
      </c>
      <c r="BK11" s="84">
        <f t="shared" si="28"/>
        <v>798</v>
      </c>
      <c r="BL11" s="84">
        <f t="shared" si="28"/>
        <v>784</v>
      </c>
      <c r="BM11" s="84">
        <f t="shared" si="28"/>
        <v>817</v>
      </c>
      <c r="BN11" s="84">
        <f t="shared" si="28"/>
        <v>586</v>
      </c>
      <c r="BO11" s="84">
        <f t="shared" si="28"/>
        <v>698</v>
      </c>
      <c r="BP11" s="86">
        <f t="shared" si="28"/>
        <v>8288</v>
      </c>
      <c r="BQ11" s="84">
        <f>BQ7+BQ10</f>
        <v>710</v>
      </c>
      <c r="BR11" s="84">
        <f t="shared" ref="BR11:CC11" si="29">BR7+BR10</f>
        <v>616</v>
      </c>
      <c r="BS11" s="84">
        <f t="shared" si="29"/>
        <v>651</v>
      </c>
      <c r="BT11" s="84">
        <f t="shared" si="29"/>
        <v>645</v>
      </c>
      <c r="BU11" s="84">
        <f t="shared" si="29"/>
        <v>555</v>
      </c>
      <c r="BV11" s="84">
        <f t="shared" si="29"/>
        <v>842</v>
      </c>
      <c r="BW11" s="84">
        <f t="shared" si="29"/>
        <v>830</v>
      </c>
      <c r="BX11" s="84">
        <f t="shared" si="29"/>
        <v>660</v>
      </c>
      <c r="BY11" s="84">
        <f t="shared" si="29"/>
        <v>859</v>
      </c>
      <c r="BZ11" s="84">
        <f t="shared" si="29"/>
        <v>776</v>
      </c>
      <c r="CA11" s="84">
        <f t="shared" si="29"/>
        <v>715</v>
      </c>
      <c r="CB11" s="84">
        <f t="shared" si="29"/>
        <v>759</v>
      </c>
      <c r="CC11" s="85">
        <f t="shared" si="29"/>
        <v>8618</v>
      </c>
      <c r="CD11" s="84">
        <f>CD7+CD10</f>
        <v>539</v>
      </c>
      <c r="CE11" s="84">
        <f t="shared" ref="CE11:CP11" si="30">CE7+CE10</f>
        <v>632</v>
      </c>
      <c r="CF11" s="84">
        <f t="shared" si="30"/>
        <v>826</v>
      </c>
      <c r="CG11" s="84">
        <f t="shared" si="30"/>
        <v>660</v>
      </c>
      <c r="CH11" s="84">
        <f t="shared" si="30"/>
        <v>695</v>
      </c>
      <c r="CI11" s="84">
        <f t="shared" si="30"/>
        <v>671</v>
      </c>
      <c r="CJ11" s="84">
        <f t="shared" si="30"/>
        <v>729</v>
      </c>
      <c r="CK11" s="84">
        <f t="shared" si="30"/>
        <v>722</v>
      </c>
      <c r="CL11" s="84">
        <f t="shared" si="30"/>
        <v>706</v>
      </c>
      <c r="CM11" s="84">
        <f t="shared" si="30"/>
        <v>749</v>
      </c>
      <c r="CN11" s="84">
        <f t="shared" si="30"/>
        <v>686</v>
      </c>
      <c r="CO11" s="84">
        <f t="shared" si="30"/>
        <v>574</v>
      </c>
      <c r="CP11" s="86">
        <f t="shared" si="30"/>
        <v>8189</v>
      </c>
      <c r="CQ11" s="84">
        <f>CQ7+CQ10</f>
        <v>716</v>
      </c>
      <c r="CR11" s="84">
        <f t="shared" ref="CR11:DC11" si="31">CR7+CR10</f>
        <v>750</v>
      </c>
      <c r="CS11" s="84">
        <f t="shared" si="31"/>
        <v>858</v>
      </c>
      <c r="CT11" s="84">
        <f t="shared" si="31"/>
        <v>579</v>
      </c>
      <c r="CU11" s="84">
        <f t="shared" si="31"/>
        <v>741</v>
      </c>
      <c r="CV11" s="84">
        <f t="shared" si="31"/>
        <v>702</v>
      </c>
      <c r="CW11" s="84">
        <f t="shared" si="31"/>
        <v>580</v>
      </c>
      <c r="CX11" s="84">
        <f t="shared" si="31"/>
        <v>621</v>
      </c>
      <c r="CY11" s="84">
        <f t="shared" si="31"/>
        <v>817</v>
      </c>
      <c r="CZ11" s="84">
        <f t="shared" si="31"/>
        <v>748</v>
      </c>
      <c r="DA11" s="84">
        <f t="shared" si="31"/>
        <v>707</v>
      </c>
      <c r="DB11" s="84">
        <f t="shared" si="31"/>
        <v>520</v>
      </c>
      <c r="DC11" s="85">
        <f t="shared" si="31"/>
        <v>8339</v>
      </c>
      <c r="DD11" s="84">
        <f>DD7+DD10</f>
        <v>755</v>
      </c>
      <c r="DE11" s="84">
        <f t="shared" ref="DE11:DP11" si="32">DE7+DE10</f>
        <v>655</v>
      </c>
      <c r="DF11" s="84">
        <f t="shared" si="32"/>
        <v>617</v>
      </c>
      <c r="DG11" s="84">
        <f t="shared" si="32"/>
        <v>502</v>
      </c>
      <c r="DH11" s="84">
        <f t="shared" si="32"/>
        <v>640</v>
      </c>
      <c r="DI11" s="84">
        <f t="shared" si="32"/>
        <v>591</v>
      </c>
      <c r="DJ11" s="84">
        <f t="shared" si="32"/>
        <v>622</v>
      </c>
      <c r="DK11" s="84">
        <f t="shared" si="32"/>
        <v>737</v>
      </c>
      <c r="DL11" s="84">
        <f t="shared" si="32"/>
        <v>686</v>
      </c>
      <c r="DM11" s="84">
        <f t="shared" si="32"/>
        <v>784</v>
      </c>
      <c r="DN11" s="84">
        <f t="shared" si="32"/>
        <v>698</v>
      </c>
      <c r="DO11" s="84">
        <f t="shared" si="32"/>
        <v>646</v>
      </c>
      <c r="DP11" s="86">
        <f t="shared" si="32"/>
        <v>7933</v>
      </c>
      <c r="DQ11" s="84">
        <f>DQ7+DQ10</f>
        <v>737</v>
      </c>
      <c r="DR11" s="84">
        <f t="shared" ref="DR11:EC11" si="33">DR7+DR10</f>
        <v>612</v>
      </c>
      <c r="DS11" s="84">
        <f t="shared" si="33"/>
        <v>684</v>
      </c>
      <c r="DT11" s="84">
        <f t="shared" si="33"/>
        <v>627</v>
      </c>
      <c r="DU11" s="84">
        <f t="shared" si="33"/>
        <v>696</v>
      </c>
      <c r="DV11" s="84">
        <f t="shared" si="33"/>
        <v>597</v>
      </c>
      <c r="DW11" s="84">
        <f t="shared" si="33"/>
        <v>955</v>
      </c>
      <c r="DX11" s="84">
        <f t="shared" si="33"/>
        <v>915</v>
      </c>
      <c r="DY11" s="84">
        <f t="shared" si="33"/>
        <v>661</v>
      </c>
      <c r="DZ11" s="84">
        <f t="shared" si="33"/>
        <v>813</v>
      </c>
      <c r="EA11" s="84">
        <f t="shared" si="33"/>
        <v>639</v>
      </c>
      <c r="EB11" s="84">
        <f t="shared" si="33"/>
        <v>598</v>
      </c>
      <c r="EC11" s="85">
        <f t="shared" si="33"/>
        <v>8534</v>
      </c>
      <c r="ED11" s="84">
        <f>ED7+ED10</f>
        <v>796</v>
      </c>
      <c r="EE11" s="84">
        <f t="shared" ref="EE11:EP11" si="34">EE7+EE10</f>
        <v>552</v>
      </c>
      <c r="EF11" s="84">
        <f t="shared" si="34"/>
        <v>482</v>
      </c>
      <c r="EG11" s="84">
        <f t="shared" si="34"/>
        <v>813</v>
      </c>
      <c r="EH11" s="84">
        <f t="shared" si="34"/>
        <v>733</v>
      </c>
      <c r="EI11" s="84">
        <f t="shared" si="34"/>
        <v>747</v>
      </c>
      <c r="EJ11" s="84">
        <f t="shared" si="34"/>
        <v>869</v>
      </c>
      <c r="EK11" s="84">
        <f t="shared" si="34"/>
        <v>821</v>
      </c>
      <c r="EL11" s="84">
        <f t="shared" si="34"/>
        <v>846</v>
      </c>
      <c r="EM11" s="84">
        <f t="shared" si="34"/>
        <v>728</v>
      </c>
      <c r="EN11" s="84">
        <f t="shared" si="34"/>
        <v>579</v>
      </c>
      <c r="EO11" s="84">
        <f t="shared" si="34"/>
        <v>858</v>
      </c>
      <c r="EP11" s="86">
        <f t="shared" si="34"/>
        <v>8824</v>
      </c>
      <c r="EQ11" s="84">
        <f>EQ7+EQ10</f>
        <v>748</v>
      </c>
      <c r="ER11" s="84">
        <f t="shared" ref="ER11:FC11" si="35">ER7+ER10</f>
        <v>840</v>
      </c>
      <c r="ES11" s="84">
        <f t="shared" si="35"/>
        <v>645</v>
      </c>
      <c r="ET11" s="84">
        <f t="shared" si="35"/>
        <v>759</v>
      </c>
      <c r="EU11" s="84">
        <f t="shared" si="35"/>
        <v>739</v>
      </c>
      <c r="EV11" s="84">
        <f t="shared" si="35"/>
        <v>759</v>
      </c>
      <c r="EW11" s="84">
        <f t="shared" si="35"/>
        <v>829</v>
      </c>
      <c r="EX11" s="84">
        <f t="shared" si="35"/>
        <v>831</v>
      </c>
      <c r="EY11" s="84">
        <f t="shared" si="35"/>
        <v>700</v>
      </c>
      <c r="EZ11" s="84">
        <f t="shared" si="35"/>
        <v>719</v>
      </c>
      <c r="FA11" s="84">
        <f t="shared" si="35"/>
        <v>589</v>
      </c>
      <c r="FB11" s="84">
        <f t="shared" si="35"/>
        <v>846</v>
      </c>
      <c r="FC11" s="85">
        <f t="shared" si="35"/>
        <v>9004</v>
      </c>
      <c r="FD11" s="84">
        <f>FD7+FD10</f>
        <v>837</v>
      </c>
      <c r="FE11" s="84">
        <f t="shared" ref="FE11:HP11" si="36">FE7+FE10</f>
        <v>720</v>
      </c>
      <c r="FF11" s="84">
        <f t="shared" si="36"/>
        <v>699</v>
      </c>
      <c r="FG11" s="84">
        <f t="shared" si="36"/>
        <v>778</v>
      </c>
      <c r="FH11" s="84">
        <f t="shared" si="36"/>
        <v>843</v>
      </c>
      <c r="FI11" s="84">
        <f t="shared" si="36"/>
        <v>736</v>
      </c>
      <c r="FJ11" s="84">
        <f t="shared" si="36"/>
        <v>728</v>
      </c>
      <c r="FK11" s="84">
        <f t="shared" si="36"/>
        <v>732</v>
      </c>
      <c r="FL11" s="84">
        <f t="shared" si="36"/>
        <v>800</v>
      </c>
      <c r="FM11" s="84">
        <f t="shared" si="36"/>
        <v>847</v>
      </c>
      <c r="FN11" s="84">
        <f t="shared" si="36"/>
        <v>684</v>
      </c>
      <c r="FO11" s="84">
        <f t="shared" si="36"/>
        <v>761</v>
      </c>
      <c r="FP11" s="84">
        <f t="shared" si="36"/>
        <v>9165</v>
      </c>
      <c r="FQ11" s="84">
        <f t="shared" si="36"/>
        <v>586</v>
      </c>
      <c r="FR11" s="84">
        <f t="shared" si="36"/>
        <v>669</v>
      </c>
      <c r="FS11" s="84">
        <f t="shared" si="36"/>
        <v>835</v>
      </c>
      <c r="FT11" s="84">
        <f t="shared" si="36"/>
        <v>670</v>
      </c>
      <c r="FU11" s="84">
        <f t="shared" si="36"/>
        <v>673</v>
      </c>
      <c r="FV11" s="84">
        <f t="shared" si="36"/>
        <v>808</v>
      </c>
      <c r="FW11" s="84">
        <f t="shared" si="36"/>
        <v>733</v>
      </c>
      <c r="FX11" s="84">
        <f t="shared" si="36"/>
        <v>770</v>
      </c>
      <c r="FY11" s="84">
        <f t="shared" si="36"/>
        <v>749</v>
      </c>
      <c r="FZ11" s="84">
        <f t="shared" si="36"/>
        <v>689</v>
      </c>
      <c r="GA11" s="84">
        <f t="shared" si="36"/>
        <v>859</v>
      </c>
      <c r="GB11" s="84">
        <f t="shared" si="36"/>
        <v>669</v>
      </c>
      <c r="GC11" s="84">
        <f t="shared" si="36"/>
        <v>8710</v>
      </c>
      <c r="GD11" s="84">
        <f t="shared" si="36"/>
        <v>642</v>
      </c>
      <c r="GE11" s="84">
        <f t="shared" si="36"/>
        <v>680</v>
      </c>
      <c r="GF11" s="84">
        <f t="shared" si="36"/>
        <v>635</v>
      </c>
      <c r="GG11" s="84">
        <f t="shared" si="36"/>
        <v>681</v>
      </c>
      <c r="GH11" s="84">
        <f t="shared" si="36"/>
        <v>658</v>
      </c>
      <c r="GI11" s="84">
        <f t="shared" si="36"/>
        <v>625</v>
      </c>
      <c r="GJ11" s="84">
        <f t="shared" si="36"/>
        <v>710</v>
      </c>
      <c r="GK11" s="84">
        <f t="shared" si="36"/>
        <v>714</v>
      </c>
      <c r="GL11" s="84">
        <f t="shared" si="36"/>
        <v>683</v>
      </c>
      <c r="GM11" s="84">
        <f t="shared" si="36"/>
        <v>749</v>
      </c>
      <c r="GN11" s="84">
        <f t="shared" si="36"/>
        <v>812</v>
      </c>
      <c r="GO11" s="84">
        <f t="shared" si="36"/>
        <v>795</v>
      </c>
      <c r="GP11" s="84">
        <f t="shared" si="36"/>
        <v>8384</v>
      </c>
      <c r="GQ11" s="84">
        <f t="shared" si="36"/>
        <v>693</v>
      </c>
      <c r="GR11" s="84">
        <f t="shared" si="36"/>
        <v>745</v>
      </c>
      <c r="GS11" s="84">
        <f t="shared" si="36"/>
        <v>673</v>
      </c>
      <c r="GT11" s="84">
        <f t="shared" si="36"/>
        <v>619</v>
      </c>
      <c r="GU11" s="84">
        <f t="shared" si="36"/>
        <v>770</v>
      </c>
      <c r="GV11" s="84">
        <f t="shared" si="36"/>
        <v>622</v>
      </c>
      <c r="GW11" s="84">
        <f t="shared" si="36"/>
        <v>656</v>
      </c>
      <c r="GX11" s="84">
        <f t="shared" si="36"/>
        <v>828</v>
      </c>
      <c r="GY11" s="84">
        <f t="shared" si="36"/>
        <v>674</v>
      </c>
      <c r="GZ11" s="84">
        <f t="shared" si="36"/>
        <v>722</v>
      </c>
      <c r="HA11" s="84">
        <f t="shared" si="36"/>
        <v>688</v>
      </c>
      <c r="HB11" s="84">
        <f t="shared" si="36"/>
        <v>640</v>
      </c>
      <c r="HC11" s="84">
        <f t="shared" si="36"/>
        <v>8330</v>
      </c>
      <c r="HD11" s="84">
        <f t="shared" si="36"/>
        <v>632</v>
      </c>
      <c r="HE11" s="84">
        <f t="shared" si="36"/>
        <v>577</v>
      </c>
      <c r="HF11" s="84">
        <f t="shared" si="36"/>
        <v>667</v>
      </c>
      <c r="HG11" s="84">
        <f t="shared" si="36"/>
        <v>620</v>
      </c>
      <c r="HH11" s="84">
        <f t="shared" si="36"/>
        <v>627</v>
      </c>
      <c r="HI11" s="84">
        <f t="shared" si="36"/>
        <v>601</v>
      </c>
      <c r="HJ11" s="84">
        <f t="shared" si="36"/>
        <v>732</v>
      </c>
      <c r="HK11" s="84">
        <f t="shared" si="36"/>
        <v>715</v>
      </c>
      <c r="HL11" s="84">
        <f t="shared" si="36"/>
        <v>619</v>
      </c>
      <c r="HM11" s="84">
        <f t="shared" si="36"/>
        <v>762</v>
      </c>
      <c r="HN11" s="84">
        <f t="shared" si="36"/>
        <v>587</v>
      </c>
      <c r="HO11" s="84">
        <f t="shared" si="36"/>
        <v>701</v>
      </c>
      <c r="HP11" s="86">
        <f t="shared" si="36"/>
        <v>7840</v>
      </c>
      <c r="HQ11" s="84">
        <f t="shared" ref="HQ11:IP11" si="37">HQ7+HQ10</f>
        <v>647</v>
      </c>
      <c r="HR11" s="84">
        <f t="shared" si="37"/>
        <v>632</v>
      </c>
      <c r="HS11" s="84">
        <f t="shared" si="37"/>
        <v>719</v>
      </c>
      <c r="HT11" s="84">
        <f t="shared" si="37"/>
        <v>562</v>
      </c>
      <c r="HU11" s="84">
        <f t="shared" si="37"/>
        <v>500</v>
      </c>
      <c r="HV11" s="84">
        <f t="shared" si="37"/>
        <v>607</v>
      </c>
      <c r="HW11" s="84">
        <f t="shared" si="37"/>
        <v>649</v>
      </c>
      <c r="HX11" s="84">
        <f t="shared" si="37"/>
        <v>715</v>
      </c>
      <c r="HY11" s="84">
        <f t="shared" si="37"/>
        <v>712</v>
      </c>
      <c r="HZ11" s="84">
        <f t="shared" si="37"/>
        <v>684</v>
      </c>
      <c r="IA11" s="84">
        <f t="shared" si="37"/>
        <v>682</v>
      </c>
      <c r="IB11" s="84">
        <f>IB7+IB10</f>
        <v>589</v>
      </c>
      <c r="IC11" s="86">
        <f t="shared" si="37"/>
        <v>7698</v>
      </c>
      <c r="ID11" s="84">
        <f t="shared" si="37"/>
        <v>612</v>
      </c>
      <c r="IE11" s="84">
        <f t="shared" si="37"/>
        <v>581</v>
      </c>
      <c r="IF11" s="84">
        <f t="shared" si="37"/>
        <v>592</v>
      </c>
      <c r="IG11" s="84">
        <f t="shared" si="37"/>
        <v>673</v>
      </c>
      <c r="IH11" s="84">
        <f t="shared" si="37"/>
        <v>655</v>
      </c>
      <c r="II11" s="84">
        <f t="shared" si="37"/>
        <v>626</v>
      </c>
      <c r="IJ11" s="84">
        <f t="shared" si="37"/>
        <v>795</v>
      </c>
      <c r="IK11" s="84">
        <f t="shared" si="37"/>
        <v>745</v>
      </c>
      <c r="IL11" s="84">
        <f t="shared" si="37"/>
        <v>624</v>
      </c>
      <c r="IM11" s="84">
        <f t="shared" si="37"/>
        <v>760</v>
      </c>
      <c r="IN11" s="84">
        <f t="shared" si="37"/>
        <v>1325</v>
      </c>
      <c r="IO11" s="84">
        <f t="shared" si="37"/>
        <v>612</v>
      </c>
      <c r="IP11" s="86">
        <f t="shared" si="37"/>
        <v>8600</v>
      </c>
      <c r="IQ11" s="84">
        <f t="shared" ref="IQ11:JC11" si="38">IQ7+IQ10</f>
        <v>565</v>
      </c>
      <c r="IR11" s="84">
        <f t="shared" si="38"/>
        <v>529</v>
      </c>
      <c r="IS11" s="84">
        <f t="shared" si="38"/>
        <v>654</v>
      </c>
      <c r="IT11" s="84">
        <f t="shared" si="38"/>
        <v>579</v>
      </c>
      <c r="IU11" s="84">
        <f t="shared" si="38"/>
        <v>732</v>
      </c>
      <c r="IV11" s="84">
        <f t="shared" si="38"/>
        <v>713</v>
      </c>
      <c r="IW11" s="84">
        <f t="shared" si="38"/>
        <v>760</v>
      </c>
      <c r="IX11" s="84">
        <f t="shared" si="38"/>
        <v>745</v>
      </c>
      <c r="IY11" s="84">
        <f t="shared" si="38"/>
        <v>810</v>
      </c>
      <c r="IZ11" s="84">
        <f t="shared" si="38"/>
        <v>1346</v>
      </c>
      <c r="JA11" s="84">
        <f t="shared" si="38"/>
        <v>703</v>
      </c>
      <c r="JB11" s="84">
        <f t="shared" si="38"/>
        <v>566</v>
      </c>
      <c r="JC11" s="86">
        <f t="shared" si="38"/>
        <v>8702</v>
      </c>
      <c r="JD11" s="84">
        <f t="shared" ref="JD11:JP11" si="39">JD7+JD10</f>
        <v>609</v>
      </c>
      <c r="JE11" s="84">
        <f t="shared" si="39"/>
        <v>586</v>
      </c>
      <c r="JF11" s="84">
        <f t="shared" si="39"/>
        <v>595</v>
      </c>
      <c r="JG11" s="84">
        <f t="shared" si="39"/>
        <v>588</v>
      </c>
      <c r="JH11" s="84">
        <f t="shared" si="39"/>
        <v>610</v>
      </c>
      <c r="JI11" s="84">
        <f t="shared" si="39"/>
        <v>606</v>
      </c>
      <c r="JJ11" s="84">
        <f t="shared" si="39"/>
        <v>740</v>
      </c>
      <c r="JK11" s="84">
        <f t="shared" si="39"/>
        <v>733</v>
      </c>
      <c r="JL11" s="84">
        <f t="shared" si="39"/>
        <v>614</v>
      </c>
      <c r="JM11" s="84">
        <f t="shared" si="39"/>
        <v>611</v>
      </c>
      <c r="JN11" s="84">
        <f t="shared" si="39"/>
        <v>586</v>
      </c>
      <c r="JO11" s="84">
        <f t="shared" si="39"/>
        <v>805</v>
      </c>
      <c r="JP11" s="86">
        <f t="shared" si="39"/>
        <v>7683</v>
      </c>
      <c r="JQ11" s="84">
        <f t="shared" ref="JQ11:KC11" si="40">JQ7+JQ10</f>
        <v>570</v>
      </c>
      <c r="JR11" s="84">
        <f t="shared" si="40"/>
        <v>519</v>
      </c>
      <c r="JS11" s="84">
        <f t="shared" si="40"/>
        <v>337</v>
      </c>
      <c r="JT11" s="84">
        <f t="shared" si="40"/>
        <v>421</v>
      </c>
      <c r="JU11" s="84">
        <f t="shared" si="40"/>
        <v>420</v>
      </c>
      <c r="JV11" s="84">
        <f t="shared" si="40"/>
        <v>711</v>
      </c>
      <c r="JW11" s="84">
        <f t="shared" si="40"/>
        <v>577</v>
      </c>
      <c r="JX11" s="84">
        <f t="shared" si="40"/>
        <v>434</v>
      </c>
      <c r="JY11" s="84">
        <f t="shared" si="40"/>
        <v>620</v>
      </c>
      <c r="JZ11" s="84">
        <f t="shared" si="40"/>
        <v>575</v>
      </c>
      <c r="KA11" s="84">
        <f t="shared" si="40"/>
        <v>478</v>
      </c>
      <c r="KB11" s="84">
        <f t="shared" si="40"/>
        <v>577</v>
      </c>
      <c r="KC11" s="86">
        <f t="shared" si="40"/>
        <v>6239</v>
      </c>
      <c r="KD11" s="84">
        <f t="shared" ref="KD11:KP11" si="41">KD7+KD10</f>
        <v>282</v>
      </c>
      <c r="KE11" s="84">
        <f t="shared" si="41"/>
        <v>406</v>
      </c>
      <c r="KF11" s="84">
        <f t="shared" si="41"/>
        <v>664</v>
      </c>
      <c r="KG11" s="84">
        <f t="shared" si="41"/>
        <v>536</v>
      </c>
      <c r="KH11" s="84">
        <f t="shared" si="41"/>
        <v>419</v>
      </c>
      <c r="KI11" s="84">
        <f t="shared" si="41"/>
        <v>506</v>
      </c>
      <c r="KJ11" s="84">
        <f t="shared" si="41"/>
        <v>446</v>
      </c>
      <c r="KK11" s="84">
        <f t="shared" si="41"/>
        <v>543</v>
      </c>
      <c r="KL11" s="84">
        <f t="shared" si="41"/>
        <v>527</v>
      </c>
      <c r="KM11" s="84">
        <f t="shared" si="41"/>
        <v>570</v>
      </c>
      <c r="KN11" s="84">
        <f t="shared" si="41"/>
        <v>592</v>
      </c>
      <c r="KO11" s="84">
        <f t="shared" si="41"/>
        <v>566</v>
      </c>
      <c r="KP11" s="86">
        <f t="shared" si="41"/>
        <v>6057</v>
      </c>
      <c r="KQ11" s="102"/>
      <c r="KR11" s="102"/>
      <c r="KS11" s="102"/>
      <c r="KT11" s="102"/>
      <c r="KU11" s="102"/>
      <c r="KV11" s="102"/>
      <c r="KW11" s="102"/>
      <c r="KX11" s="102"/>
      <c r="KY11" s="102"/>
      <c r="KZ11" s="102"/>
      <c r="LA11" s="102"/>
      <c r="LB11" s="102"/>
    </row>
    <row r="12" spans="1:314" ht="22.5">
      <c r="A12" s="202" t="s">
        <v>39</v>
      </c>
      <c r="B12" s="205" t="s">
        <v>40</v>
      </c>
      <c r="C12" s="148" t="s">
        <v>33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87">
        <f t="shared" ref="P12:P23" si="42">SUM(D12:O12)</f>
        <v>0</v>
      </c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87">
        <f t="shared" ref="AC12:AC24" si="43">SUM(Q12:AB12)</f>
        <v>0</v>
      </c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87">
        <f t="shared" ref="AP12:AP24" si="44">SUM(AD12:AO12)</f>
        <v>0</v>
      </c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87">
        <f t="shared" ref="BC12:BC24" si="45">SUM(AQ12:BB12)</f>
        <v>0</v>
      </c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88">
        <f t="shared" ref="BP12:BP24" si="46">SUM(BD12:BO12)</f>
        <v>0</v>
      </c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87">
        <f t="shared" ref="CC12:CC23" si="47">SUM(BQ12:CB12)</f>
        <v>0</v>
      </c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88">
        <f t="shared" ref="CP12:CP23" si="48">SUM(CD12:CO12)</f>
        <v>0</v>
      </c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87">
        <f t="shared" ref="DC12:DC24" si="49">SUM(CQ12:DB12)</f>
        <v>0</v>
      </c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88">
        <f t="shared" ref="DP12:DP24" si="50">SUM(DD12:DO12)</f>
        <v>0</v>
      </c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87">
        <f t="shared" ref="EC12:EC20" si="51">SUM(DQ12:EB12)</f>
        <v>0</v>
      </c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88">
        <f t="shared" ref="EP12:EP20" si="52">SUM(ED12:EO12)</f>
        <v>0</v>
      </c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87">
        <f t="shared" ref="FC12:FC20" si="53">SUM(EQ12:FB12)</f>
        <v>0</v>
      </c>
      <c r="FD12" s="62">
        <v>146</v>
      </c>
      <c r="FE12" s="62">
        <v>133</v>
      </c>
      <c r="FF12" s="62">
        <v>112</v>
      </c>
      <c r="FG12" s="62">
        <v>115</v>
      </c>
      <c r="FH12" s="62">
        <v>114</v>
      </c>
      <c r="FI12" s="62">
        <v>125</v>
      </c>
      <c r="FJ12" s="62">
        <v>87</v>
      </c>
      <c r="FK12" s="62">
        <v>90</v>
      </c>
      <c r="FL12" s="62">
        <v>91</v>
      </c>
      <c r="FM12" s="62">
        <v>89</v>
      </c>
      <c r="FN12" s="62">
        <v>76</v>
      </c>
      <c r="FO12" s="62">
        <v>117</v>
      </c>
      <c r="FP12" s="87">
        <f t="shared" ref="FP12:FP20" si="54">SUM(FD12:FO12)</f>
        <v>1295</v>
      </c>
      <c r="FQ12" s="62">
        <v>143</v>
      </c>
      <c r="FR12" s="62">
        <v>1514</v>
      </c>
      <c r="FS12" s="62">
        <v>146</v>
      </c>
      <c r="FT12" s="62">
        <v>129</v>
      </c>
      <c r="FU12" s="62">
        <v>116</v>
      </c>
      <c r="FV12" s="62">
        <v>93</v>
      </c>
      <c r="FW12" s="62">
        <v>104</v>
      </c>
      <c r="FX12" s="62">
        <v>123</v>
      </c>
      <c r="FY12" s="62">
        <v>98</v>
      </c>
      <c r="FZ12" s="62">
        <v>108</v>
      </c>
      <c r="GA12" s="62">
        <v>118</v>
      </c>
      <c r="GB12" s="62">
        <v>123</v>
      </c>
      <c r="GC12" s="87">
        <f t="shared" ref="GC12:GC20" si="55">SUM(FQ12:GB12)</f>
        <v>2815</v>
      </c>
      <c r="GD12" s="62">
        <v>122</v>
      </c>
      <c r="GE12" s="62">
        <v>146</v>
      </c>
      <c r="GF12" s="62">
        <v>126</v>
      </c>
      <c r="GG12" s="62">
        <v>142</v>
      </c>
      <c r="GH12" s="62">
        <v>100</v>
      </c>
      <c r="GI12" s="62">
        <v>91</v>
      </c>
      <c r="GJ12" s="62">
        <v>106</v>
      </c>
      <c r="GK12" s="62">
        <v>110</v>
      </c>
      <c r="GL12" s="62">
        <v>125</v>
      </c>
      <c r="GM12" s="62">
        <v>114</v>
      </c>
      <c r="GN12" s="62">
        <v>122</v>
      </c>
      <c r="GO12" s="62">
        <v>103</v>
      </c>
      <c r="GP12" s="87">
        <f>SUM(GD12:GO12)</f>
        <v>1407</v>
      </c>
      <c r="GQ12" s="62">
        <v>150</v>
      </c>
      <c r="GR12" s="62">
        <v>144</v>
      </c>
      <c r="GS12" s="62">
        <v>130</v>
      </c>
      <c r="GT12" s="62">
        <v>112</v>
      </c>
      <c r="GU12" s="62">
        <v>155</v>
      </c>
      <c r="GV12" s="62">
        <v>93</v>
      </c>
      <c r="GW12" s="62">
        <v>125</v>
      </c>
      <c r="GX12" s="62">
        <v>89</v>
      </c>
      <c r="GY12" s="62">
        <v>116</v>
      </c>
      <c r="GZ12" s="62">
        <v>125</v>
      </c>
      <c r="HA12" s="62">
        <v>126</v>
      </c>
      <c r="HB12" s="62">
        <v>116</v>
      </c>
      <c r="HC12" s="87">
        <f>SUM(GQ12:HB12)</f>
        <v>1481</v>
      </c>
      <c r="HD12" s="62">
        <v>129</v>
      </c>
      <c r="HE12" s="62">
        <v>115</v>
      </c>
      <c r="HF12" s="62">
        <v>166</v>
      </c>
      <c r="HG12" s="62">
        <v>127</v>
      </c>
      <c r="HH12" s="62">
        <v>119</v>
      </c>
      <c r="HI12" s="62">
        <v>116</v>
      </c>
      <c r="HJ12" s="62">
        <v>116</v>
      </c>
      <c r="HK12" s="62">
        <v>104</v>
      </c>
      <c r="HL12" s="62">
        <v>106</v>
      </c>
      <c r="HM12" s="62">
        <v>121</v>
      </c>
      <c r="HN12" s="62">
        <v>115</v>
      </c>
      <c r="HO12" s="62">
        <v>136</v>
      </c>
      <c r="HP12" s="88">
        <f>SUM(HD12:HO12)</f>
        <v>1470</v>
      </c>
      <c r="HQ12" s="62">
        <v>139</v>
      </c>
      <c r="HR12" s="62">
        <v>166</v>
      </c>
      <c r="HS12" s="62">
        <v>153</v>
      </c>
      <c r="HT12" s="62">
        <v>120</v>
      </c>
      <c r="HU12" s="62">
        <v>91</v>
      </c>
      <c r="HV12" s="62">
        <v>122</v>
      </c>
      <c r="HW12" s="62">
        <v>111</v>
      </c>
      <c r="HX12" s="62">
        <v>119</v>
      </c>
      <c r="HY12" s="62">
        <v>131</v>
      </c>
      <c r="HZ12" s="62">
        <v>123</v>
      </c>
      <c r="IA12" s="62">
        <v>109</v>
      </c>
      <c r="IB12" s="62">
        <v>114</v>
      </c>
      <c r="IC12" s="88">
        <f>SUM(HQ12:IB12)</f>
        <v>1498</v>
      </c>
      <c r="ID12" s="62">
        <v>212</v>
      </c>
      <c r="IE12" s="62">
        <v>151</v>
      </c>
      <c r="IF12" s="62">
        <v>177</v>
      </c>
      <c r="IG12" s="62">
        <v>130</v>
      </c>
      <c r="IH12" s="62">
        <v>136</v>
      </c>
      <c r="II12" s="62">
        <v>112</v>
      </c>
      <c r="IJ12" s="62">
        <v>114</v>
      </c>
      <c r="IK12" s="62">
        <v>126</v>
      </c>
      <c r="IL12" s="62">
        <v>79</v>
      </c>
      <c r="IM12" s="62">
        <v>112</v>
      </c>
      <c r="IN12" s="62">
        <v>112</v>
      </c>
      <c r="IO12" s="62">
        <v>40</v>
      </c>
      <c r="IP12" s="88">
        <f>SUM(ID12:IO12)</f>
        <v>1501</v>
      </c>
      <c r="IQ12" s="62">
        <v>141</v>
      </c>
      <c r="IR12" s="62">
        <v>124</v>
      </c>
      <c r="IS12" s="62">
        <v>139</v>
      </c>
      <c r="IT12" s="62">
        <v>109</v>
      </c>
      <c r="IU12" s="62">
        <v>124</v>
      </c>
      <c r="IV12" s="62">
        <v>117</v>
      </c>
      <c r="IW12" s="62">
        <v>110</v>
      </c>
      <c r="IX12" s="62">
        <v>101</v>
      </c>
      <c r="IY12" s="62">
        <v>117</v>
      </c>
      <c r="IZ12" s="62">
        <v>126</v>
      </c>
      <c r="JA12" s="62">
        <v>114</v>
      </c>
      <c r="JB12" s="62">
        <v>117</v>
      </c>
      <c r="JC12" s="88">
        <f>SUM(IQ12:JB12)</f>
        <v>1439</v>
      </c>
      <c r="JD12" s="62">
        <v>198</v>
      </c>
      <c r="JE12" s="62">
        <v>132</v>
      </c>
      <c r="JF12" s="62">
        <v>119</v>
      </c>
      <c r="JG12" s="62">
        <v>117</v>
      </c>
      <c r="JH12" s="62">
        <v>177</v>
      </c>
      <c r="JI12" s="62">
        <v>101</v>
      </c>
      <c r="JJ12" s="62">
        <v>84</v>
      </c>
      <c r="JK12" s="62">
        <v>114</v>
      </c>
      <c r="JL12" s="62">
        <v>137</v>
      </c>
      <c r="JM12" s="62">
        <v>114</v>
      </c>
      <c r="JN12" s="62">
        <v>136</v>
      </c>
      <c r="JO12" s="62">
        <v>108</v>
      </c>
      <c r="JP12" s="88">
        <f>SUM(JD12:JO12)</f>
        <v>1537</v>
      </c>
      <c r="JQ12" s="62">
        <v>188</v>
      </c>
      <c r="JR12" s="62">
        <v>145</v>
      </c>
      <c r="JS12" s="62">
        <v>111</v>
      </c>
      <c r="JT12" s="62">
        <v>84</v>
      </c>
      <c r="JU12" s="62">
        <v>125</v>
      </c>
      <c r="JV12" s="62">
        <v>169</v>
      </c>
      <c r="JW12" s="62">
        <v>142</v>
      </c>
      <c r="JX12" s="62">
        <v>106</v>
      </c>
      <c r="JY12" s="62">
        <v>141</v>
      </c>
      <c r="JZ12" s="62">
        <v>161</v>
      </c>
      <c r="KA12" s="62">
        <v>181</v>
      </c>
      <c r="KB12" s="62">
        <v>146</v>
      </c>
      <c r="KC12" s="88">
        <f>SUM(JQ12:KB12)</f>
        <v>1699</v>
      </c>
      <c r="KD12" s="62">
        <v>79</v>
      </c>
      <c r="KE12" s="62">
        <v>228</v>
      </c>
      <c r="KF12" s="62">
        <v>280</v>
      </c>
      <c r="KG12" s="62">
        <v>199</v>
      </c>
      <c r="KH12" s="62">
        <v>133</v>
      </c>
      <c r="KI12" s="62">
        <v>122</v>
      </c>
      <c r="KJ12" s="62">
        <v>134</v>
      </c>
      <c r="KK12" s="62">
        <v>124</v>
      </c>
      <c r="KL12" s="62">
        <v>199</v>
      </c>
      <c r="KM12" s="62">
        <v>143</v>
      </c>
      <c r="KN12" s="62">
        <v>141</v>
      </c>
      <c r="KO12" s="62">
        <v>200</v>
      </c>
      <c r="KP12" s="88">
        <f>SUM(KD12:KO12)</f>
        <v>1982</v>
      </c>
      <c r="KQ12" s="102"/>
      <c r="KR12" s="102"/>
      <c r="KS12" s="102"/>
      <c r="KT12" s="102"/>
      <c r="KU12" s="102"/>
      <c r="KV12" s="102"/>
      <c r="KW12" s="102"/>
      <c r="KX12" s="102"/>
      <c r="KY12" s="102"/>
      <c r="KZ12" s="102"/>
      <c r="LA12" s="102"/>
      <c r="LB12" s="102"/>
    </row>
    <row r="13" spans="1:314" ht="57" thickBot="1">
      <c r="A13" s="203"/>
      <c r="B13" s="206"/>
      <c r="C13" s="12" t="s">
        <v>34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87">
        <f t="shared" si="42"/>
        <v>0</v>
      </c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87">
        <f t="shared" si="43"/>
        <v>0</v>
      </c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87">
        <f t="shared" si="44"/>
        <v>0</v>
      </c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87">
        <f t="shared" si="45"/>
        <v>0</v>
      </c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88">
        <f t="shared" si="46"/>
        <v>0</v>
      </c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87">
        <f t="shared" si="47"/>
        <v>0</v>
      </c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88">
        <f t="shared" si="48"/>
        <v>0</v>
      </c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87">
        <f t="shared" si="49"/>
        <v>0</v>
      </c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88">
        <f t="shared" si="50"/>
        <v>0</v>
      </c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87">
        <f t="shared" si="51"/>
        <v>0</v>
      </c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88">
        <f t="shared" si="52"/>
        <v>0</v>
      </c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87">
        <f t="shared" si="53"/>
        <v>0</v>
      </c>
      <c r="FD13" s="66">
        <v>2</v>
      </c>
      <c r="FE13" s="66">
        <v>4</v>
      </c>
      <c r="FF13" s="66">
        <v>2</v>
      </c>
      <c r="FG13" s="66">
        <v>0</v>
      </c>
      <c r="FH13" s="66">
        <v>2</v>
      </c>
      <c r="FI13" s="66">
        <v>4</v>
      </c>
      <c r="FJ13" s="66">
        <v>3</v>
      </c>
      <c r="FK13" s="66">
        <v>1</v>
      </c>
      <c r="FL13" s="66">
        <v>1</v>
      </c>
      <c r="FM13" s="66">
        <v>2</v>
      </c>
      <c r="FN13" s="66">
        <v>2</v>
      </c>
      <c r="FO13" s="66">
        <v>3</v>
      </c>
      <c r="FP13" s="87">
        <f t="shared" si="54"/>
        <v>26</v>
      </c>
      <c r="FQ13" s="66">
        <v>1</v>
      </c>
      <c r="FR13" s="66">
        <v>6</v>
      </c>
      <c r="FS13" s="66">
        <v>4</v>
      </c>
      <c r="FT13" s="66">
        <v>1</v>
      </c>
      <c r="FU13" s="66">
        <v>2</v>
      </c>
      <c r="FV13" s="66">
        <v>2</v>
      </c>
      <c r="FW13" s="66">
        <v>4</v>
      </c>
      <c r="FX13" s="66">
        <v>1</v>
      </c>
      <c r="FY13" s="66">
        <v>3</v>
      </c>
      <c r="FZ13" s="66">
        <v>4</v>
      </c>
      <c r="GA13" s="66">
        <v>1</v>
      </c>
      <c r="GB13" s="66">
        <v>4</v>
      </c>
      <c r="GC13" s="87">
        <f t="shared" si="55"/>
        <v>33</v>
      </c>
      <c r="GD13" s="66">
        <v>4</v>
      </c>
      <c r="GE13" s="66">
        <v>3</v>
      </c>
      <c r="GF13" s="66">
        <v>3</v>
      </c>
      <c r="GG13" s="66">
        <v>5</v>
      </c>
      <c r="GH13" s="66">
        <v>3</v>
      </c>
      <c r="GI13" s="66">
        <v>2</v>
      </c>
      <c r="GJ13" s="66">
        <v>5</v>
      </c>
      <c r="GK13" s="66">
        <v>2</v>
      </c>
      <c r="GL13" s="66">
        <v>1</v>
      </c>
      <c r="GM13" s="66">
        <v>3</v>
      </c>
      <c r="GN13" s="66">
        <v>3</v>
      </c>
      <c r="GO13" s="66">
        <v>3</v>
      </c>
      <c r="GP13" s="87">
        <f>SUM(GD13:GO13)</f>
        <v>37</v>
      </c>
      <c r="GQ13" s="66">
        <v>5</v>
      </c>
      <c r="GR13" s="66">
        <v>4</v>
      </c>
      <c r="GS13" s="66">
        <v>4</v>
      </c>
      <c r="GT13" s="66">
        <v>1</v>
      </c>
      <c r="GU13" s="66">
        <v>4</v>
      </c>
      <c r="GV13" s="66">
        <v>2</v>
      </c>
      <c r="GW13" s="66">
        <v>3</v>
      </c>
      <c r="GX13" s="66">
        <v>4</v>
      </c>
      <c r="GY13" s="66">
        <v>4</v>
      </c>
      <c r="GZ13" s="66">
        <v>2</v>
      </c>
      <c r="HA13" s="66">
        <v>6</v>
      </c>
      <c r="HB13" s="66">
        <v>3</v>
      </c>
      <c r="HC13" s="87">
        <f>SUM(GQ13:HB13)</f>
        <v>42</v>
      </c>
      <c r="HD13" s="66">
        <v>5</v>
      </c>
      <c r="HE13" s="66">
        <v>1</v>
      </c>
      <c r="HF13" s="66">
        <v>4</v>
      </c>
      <c r="HG13" s="66">
        <v>3</v>
      </c>
      <c r="HH13" s="66">
        <v>3</v>
      </c>
      <c r="HI13" s="66">
        <v>1</v>
      </c>
      <c r="HJ13" s="66">
        <v>8</v>
      </c>
      <c r="HK13" s="66">
        <v>2</v>
      </c>
      <c r="HL13" s="66">
        <v>2</v>
      </c>
      <c r="HM13" s="66">
        <v>2</v>
      </c>
      <c r="HN13" s="66">
        <v>3</v>
      </c>
      <c r="HO13" s="66">
        <v>2</v>
      </c>
      <c r="HP13" s="88">
        <f>SUM(HD13:HO13)</f>
        <v>36</v>
      </c>
      <c r="HQ13" s="66">
        <v>3</v>
      </c>
      <c r="HR13" s="66">
        <v>0</v>
      </c>
      <c r="HS13" s="66">
        <v>4</v>
      </c>
      <c r="HT13" s="66">
        <v>1</v>
      </c>
      <c r="HU13" s="66">
        <v>2</v>
      </c>
      <c r="HV13" s="66">
        <v>4</v>
      </c>
      <c r="HW13" s="66">
        <v>1</v>
      </c>
      <c r="HX13" s="66">
        <v>5</v>
      </c>
      <c r="HY13" s="66">
        <v>3</v>
      </c>
      <c r="HZ13" s="66">
        <v>1</v>
      </c>
      <c r="IA13" s="66">
        <v>3</v>
      </c>
      <c r="IB13" s="66">
        <v>3</v>
      </c>
      <c r="IC13" s="88">
        <f>SUM(HQ13:IB13)</f>
        <v>30</v>
      </c>
      <c r="ID13" s="66">
        <v>2</v>
      </c>
      <c r="IE13" s="66">
        <v>2</v>
      </c>
      <c r="IF13" s="66">
        <v>4</v>
      </c>
      <c r="IG13" s="66">
        <v>1</v>
      </c>
      <c r="IH13" s="66">
        <v>0</v>
      </c>
      <c r="II13" s="66">
        <v>2</v>
      </c>
      <c r="IJ13" s="66">
        <v>2</v>
      </c>
      <c r="IK13" s="66">
        <v>1</v>
      </c>
      <c r="IL13" s="66">
        <v>1</v>
      </c>
      <c r="IM13" s="66">
        <v>2</v>
      </c>
      <c r="IN13" s="66">
        <v>4</v>
      </c>
      <c r="IO13" s="66">
        <v>2</v>
      </c>
      <c r="IP13" s="88">
        <f>SUM(ID13:IO13)</f>
        <v>23</v>
      </c>
      <c r="IQ13" s="66">
        <v>4</v>
      </c>
      <c r="IR13" s="66">
        <v>1</v>
      </c>
      <c r="IS13" s="66">
        <v>1</v>
      </c>
      <c r="IT13" s="66">
        <v>1</v>
      </c>
      <c r="IU13" s="66">
        <v>5</v>
      </c>
      <c r="IV13" s="66">
        <v>1</v>
      </c>
      <c r="IW13" s="66">
        <v>4</v>
      </c>
      <c r="IX13" s="66">
        <v>2</v>
      </c>
      <c r="IY13" s="66">
        <v>3</v>
      </c>
      <c r="IZ13" s="66">
        <v>3</v>
      </c>
      <c r="JA13" s="66">
        <v>7</v>
      </c>
      <c r="JB13" s="66">
        <v>1</v>
      </c>
      <c r="JC13" s="88">
        <f>SUM(IQ13:JB13)</f>
        <v>33</v>
      </c>
      <c r="JD13" s="66">
        <v>0</v>
      </c>
      <c r="JE13" s="66">
        <v>2</v>
      </c>
      <c r="JF13" s="66">
        <v>0</v>
      </c>
      <c r="JG13" s="66">
        <v>3</v>
      </c>
      <c r="JH13" s="66">
        <v>3</v>
      </c>
      <c r="JI13" s="66">
        <v>2</v>
      </c>
      <c r="JJ13" s="66">
        <v>4</v>
      </c>
      <c r="JK13" s="66">
        <v>1</v>
      </c>
      <c r="JL13" s="66">
        <v>4</v>
      </c>
      <c r="JM13" s="66">
        <v>1</v>
      </c>
      <c r="JN13" s="66">
        <v>5</v>
      </c>
      <c r="JO13" s="66">
        <v>3</v>
      </c>
      <c r="JP13" s="88">
        <f>SUM(JD13:JO13)</f>
        <v>28</v>
      </c>
      <c r="JQ13" s="66">
        <v>2</v>
      </c>
      <c r="JR13" s="66">
        <v>1</v>
      </c>
      <c r="JS13" s="66">
        <v>0</v>
      </c>
      <c r="JT13" s="66">
        <v>0</v>
      </c>
      <c r="JU13" s="66">
        <v>1</v>
      </c>
      <c r="JV13" s="66">
        <v>3</v>
      </c>
      <c r="JW13" s="66">
        <v>3</v>
      </c>
      <c r="JX13" s="66">
        <v>4</v>
      </c>
      <c r="JY13" s="66">
        <v>3</v>
      </c>
      <c r="JZ13" s="66">
        <v>2</v>
      </c>
      <c r="KA13" s="66">
        <v>6</v>
      </c>
      <c r="KB13" s="66">
        <v>5</v>
      </c>
      <c r="KC13" s="88">
        <f>SUM(JQ13:KB13)</f>
        <v>30</v>
      </c>
      <c r="KD13" s="66">
        <v>2</v>
      </c>
      <c r="KE13" s="66">
        <v>2</v>
      </c>
      <c r="KF13" s="66">
        <v>5</v>
      </c>
      <c r="KG13" s="66">
        <v>6</v>
      </c>
      <c r="KH13" s="66">
        <v>2</v>
      </c>
      <c r="KI13" s="66">
        <v>2</v>
      </c>
      <c r="KJ13" s="66">
        <v>1</v>
      </c>
      <c r="KK13" s="66">
        <v>1</v>
      </c>
      <c r="KL13" s="66">
        <v>5</v>
      </c>
      <c r="KM13" s="66">
        <v>2</v>
      </c>
      <c r="KN13" s="66">
        <v>3</v>
      </c>
      <c r="KO13" s="66">
        <v>1</v>
      </c>
      <c r="KP13" s="88">
        <f>SUM(KD13:KO13)</f>
        <v>32</v>
      </c>
      <c r="KQ13" s="102"/>
      <c r="KR13" s="102"/>
      <c r="KS13" s="102"/>
      <c r="KT13" s="102"/>
      <c r="KU13" s="102"/>
      <c r="KV13" s="102"/>
      <c r="KW13" s="102"/>
      <c r="KX13" s="102"/>
      <c r="KY13" s="102"/>
      <c r="KZ13" s="102"/>
      <c r="LA13" s="102"/>
      <c r="LB13" s="102"/>
    </row>
    <row r="14" spans="1:314" ht="57" thickBot="1">
      <c r="A14" s="203"/>
      <c r="B14" s="207"/>
      <c r="C14" s="14" t="s">
        <v>41</v>
      </c>
      <c r="D14" s="117">
        <v>86</v>
      </c>
      <c r="E14" s="117">
        <v>105</v>
      </c>
      <c r="F14" s="117">
        <v>98</v>
      </c>
      <c r="G14" s="117">
        <v>88</v>
      </c>
      <c r="H14" s="117">
        <v>87</v>
      </c>
      <c r="I14" s="117">
        <v>96</v>
      </c>
      <c r="J14" s="117">
        <v>78</v>
      </c>
      <c r="K14" s="117">
        <v>68</v>
      </c>
      <c r="L14" s="117">
        <v>81</v>
      </c>
      <c r="M14" s="117">
        <v>91</v>
      </c>
      <c r="N14" s="117">
        <v>78</v>
      </c>
      <c r="O14" s="117">
        <v>96</v>
      </c>
      <c r="P14" s="83">
        <f t="shared" si="42"/>
        <v>1052</v>
      </c>
      <c r="Q14" s="117">
        <v>132</v>
      </c>
      <c r="R14" s="117">
        <v>108</v>
      </c>
      <c r="S14" s="117">
        <v>108</v>
      </c>
      <c r="T14" s="117">
        <v>69</v>
      </c>
      <c r="U14" s="117">
        <v>92</v>
      </c>
      <c r="V14" s="117">
        <v>76</v>
      </c>
      <c r="W14" s="117">
        <v>84</v>
      </c>
      <c r="X14" s="117">
        <v>84</v>
      </c>
      <c r="Y14" s="117">
        <v>81</v>
      </c>
      <c r="Z14" s="117">
        <v>74</v>
      </c>
      <c r="AA14" s="117">
        <v>82</v>
      </c>
      <c r="AB14" s="117">
        <v>69</v>
      </c>
      <c r="AC14" s="83">
        <f t="shared" si="43"/>
        <v>1059</v>
      </c>
      <c r="AD14" s="117">
        <v>95</v>
      </c>
      <c r="AE14" s="117">
        <v>83</v>
      </c>
      <c r="AF14" s="117">
        <v>84</v>
      </c>
      <c r="AG14" s="117">
        <v>77</v>
      </c>
      <c r="AH14" s="117">
        <v>98</v>
      </c>
      <c r="AI14" s="117">
        <v>79</v>
      </c>
      <c r="AJ14" s="117">
        <v>101</v>
      </c>
      <c r="AK14" s="117">
        <v>96</v>
      </c>
      <c r="AL14" s="117">
        <v>105</v>
      </c>
      <c r="AM14" s="117">
        <v>91</v>
      </c>
      <c r="AN14" s="117">
        <v>80</v>
      </c>
      <c r="AO14" s="117">
        <v>87</v>
      </c>
      <c r="AP14" s="83">
        <f t="shared" si="44"/>
        <v>1076</v>
      </c>
      <c r="AQ14" s="117">
        <v>108</v>
      </c>
      <c r="AR14" s="117">
        <v>80</v>
      </c>
      <c r="AS14" s="117">
        <v>112</v>
      </c>
      <c r="AT14" s="117">
        <v>112</v>
      </c>
      <c r="AU14" s="117">
        <v>120</v>
      </c>
      <c r="AV14" s="117">
        <v>96</v>
      </c>
      <c r="AW14" s="117">
        <v>103</v>
      </c>
      <c r="AX14" s="117">
        <v>85</v>
      </c>
      <c r="AY14" s="117">
        <v>99</v>
      </c>
      <c r="AZ14" s="117">
        <v>103</v>
      </c>
      <c r="BA14" s="117">
        <v>88</v>
      </c>
      <c r="BB14" s="117">
        <v>76</v>
      </c>
      <c r="BC14" s="83">
        <f t="shared" si="45"/>
        <v>1182</v>
      </c>
      <c r="BD14" s="117">
        <v>108</v>
      </c>
      <c r="BE14" s="117">
        <v>106</v>
      </c>
      <c r="BF14" s="117">
        <v>214</v>
      </c>
      <c r="BG14" s="117">
        <v>96</v>
      </c>
      <c r="BH14" s="117">
        <v>85</v>
      </c>
      <c r="BI14" s="117">
        <v>69</v>
      </c>
      <c r="BJ14" s="117">
        <v>97</v>
      </c>
      <c r="BK14" s="117">
        <v>79</v>
      </c>
      <c r="BL14" s="117">
        <v>89</v>
      </c>
      <c r="BM14" s="117">
        <v>86</v>
      </c>
      <c r="BN14" s="117">
        <v>75</v>
      </c>
      <c r="BO14" s="117">
        <v>115</v>
      </c>
      <c r="BP14" s="82">
        <f t="shared" si="46"/>
        <v>1219</v>
      </c>
      <c r="BQ14" s="117">
        <v>107</v>
      </c>
      <c r="BR14" s="117">
        <v>107</v>
      </c>
      <c r="BS14" s="117">
        <v>123</v>
      </c>
      <c r="BT14" s="117">
        <v>98</v>
      </c>
      <c r="BU14" s="117">
        <v>87</v>
      </c>
      <c r="BV14" s="117">
        <v>101</v>
      </c>
      <c r="BW14" s="117">
        <v>89</v>
      </c>
      <c r="BX14" s="117">
        <v>111</v>
      </c>
      <c r="BY14" s="117">
        <v>90</v>
      </c>
      <c r="BZ14" s="117">
        <v>97</v>
      </c>
      <c r="CA14" s="117">
        <v>84</v>
      </c>
      <c r="CB14" s="117">
        <v>113</v>
      </c>
      <c r="CC14" s="83">
        <f t="shared" si="47"/>
        <v>1207</v>
      </c>
      <c r="CD14" s="117">
        <v>125</v>
      </c>
      <c r="CE14" s="117">
        <v>91</v>
      </c>
      <c r="CF14" s="117">
        <v>133</v>
      </c>
      <c r="CG14" s="117">
        <v>98</v>
      </c>
      <c r="CH14" s="117">
        <v>100</v>
      </c>
      <c r="CI14" s="117">
        <v>92</v>
      </c>
      <c r="CJ14" s="117">
        <v>92</v>
      </c>
      <c r="CK14" s="117">
        <v>106</v>
      </c>
      <c r="CL14" s="117">
        <v>96</v>
      </c>
      <c r="CM14" s="117">
        <v>97</v>
      </c>
      <c r="CN14" s="117">
        <v>89</v>
      </c>
      <c r="CO14" s="117">
        <v>87</v>
      </c>
      <c r="CP14" s="82">
        <f t="shared" si="48"/>
        <v>1206</v>
      </c>
      <c r="CQ14" s="117">
        <v>88</v>
      </c>
      <c r="CR14" s="117">
        <v>111</v>
      </c>
      <c r="CS14" s="117">
        <v>107</v>
      </c>
      <c r="CT14" s="117">
        <v>89</v>
      </c>
      <c r="CU14" s="117">
        <v>108</v>
      </c>
      <c r="CV14" s="117">
        <v>93</v>
      </c>
      <c r="CW14" s="117">
        <v>73</v>
      </c>
      <c r="CX14" s="117">
        <v>78</v>
      </c>
      <c r="CY14" s="117">
        <v>111</v>
      </c>
      <c r="CZ14" s="117">
        <v>107</v>
      </c>
      <c r="DA14" s="117">
        <v>91</v>
      </c>
      <c r="DB14" s="117">
        <v>101</v>
      </c>
      <c r="DC14" s="83">
        <f t="shared" si="49"/>
        <v>1157</v>
      </c>
      <c r="DD14" s="117">
        <v>141</v>
      </c>
      <c r="DE14" s="117">
        <v>127</v>
      </c>
      <c r="DF14" s="117">
        <v>110</v>
      </c>
      <c r="DG14" s="117">
        <v>107</v>
      </c>
      <c r="DH14" s="117">
        <v>99</v>
      </c>
      <c r="DI14" s="117">
        <v>84</v>
      </c>
      <c r="DJ14" s="117">
        <v>89</v>
      </c>
      <c r="DK14" s="117">
        <v>91</v>
      </c>
      <c r="DL14" s="117">
        <v>88</v>
      </c>
      <c r="DM14" s="117">
        <v>113</v>
      </c>
      <c r="DN14" s="117">
        <v>98</v>
      </c>
      <c r="DO14" s="117">
        <v>97</v>
      </c>
      <c r="DP14" s="82">
        <f t="shared" si="50"/>
        <v>1244</v>
      </c>
      <c r="DQ14" s="117">
        <v>157</v>
      </c>
      <c r="DR14" s="117">
        <v>121</v>
      </c>
      <c r="DS14" s="117">
        <v>136</v>
      </c>
      <c r="DT14" s="117">
        <v>102</v>
      </c>
      <c r="DU14" s="117">
        <v>105</v>
      </c>
      <c r="DV14" s="117">
        <v>101</v>
      </c>
      <c r="DW14" s="117">
        <v>95</v>
      </c>
      <c r="DX14" s="117">
        <v>102</v>
      </c>
      <c r="DY14" s="117">
        <v>104</v>
      </c>
      <c r="DZ14" s="117">
        <v>115</v>
      </c>
      <c r="EA14" s="117">
        <v>94</v>
      </c>
      <c r="EB14" s="117">
        <v>85</v>
      </c>
      <c r="EC14" s="83">
        <f t="shared" si="51"/>
        <v>1317</v>
      </c>
      <c r="ED14" s="117">
        <v>140</v>
      </c>
      <c r="EE14" s="117">
        <v>104</v>
      </c>
      <c r="EF14" s="117">
        <v>126</v>
      </c>
      <c r="EG14" s="117">
        <v>133</v>
      </c>
      <c r="EH14" s="117">
        <v>110</v>
      </c>
      <c r="EI14" s="117">
        <v>106</v>
      </c>
      <c r="EJ14" s="117">
        <v>123</v>
      </c>
      <c r="EK14" s="117">
        <v>119</v>
      </c>
      <c r="EL14" s="117">
        <v>107</v>
      </c>
      <c r="EM14" s="117">
        <v>101</v>
      </c>
      <c r="EN14" s="117">
        <v>92</v>
      </c>
      <c r="EO14" s="117">
        <v>123</v>
      </c>
      <c r="EP14" s="82">
        <f t="shared" si="52"/>
        <v>1384</v>
      </c>
      <c r="EQ14" s="117">
        <v>136</v>
      </c>
      <c r="ER14" s="117">
        <v>117</v>
      </c>
      <c r="ES14" s="117">
        <v>146</v>
      </c>
      <c r="ET14" s="117">
        <v>123</v>
      </c>
      <c r="EU14" s="117">
        <v>111</v>
      </c>
      <c r="EV14" s="117">
        <v>111</v>
      </c>
      <c r="EW14" s="117">
        <v>115</v>
      </c>
      <c r="EX14" s="117">
        <v>123</v>
      </c>
      <c r="EY14" s="117">
        <v>130</v>
      </c>
      <c r="EZ14" s="117">
        <v>110</v>
      </c>
      <c r="FA14" s="117">
        <v>94</v>
      </c>
      <c r="FB14" s="117">
        <v>124</v>
      </c>
      <c r="FC14" s="83">
        <f t="shared" si="53"/>
        <v>1440</v>
      </c>
      <c r="FD14" s="117">
        <f>SUM(FD12:FD13)</f>
        <v>148</v>
      </c>
      <c r="FE14" s="117">
        <f t="shared" ref="FE14:HP14" si="56">SUM(FE12:FE13)</f>
        <v>137</v>
      </c>
      <c r="FF14" s="117">
        <f t="shared" si="56"/>
        <v>114</v>
      </c>
      <c r="FG14" s="117">
        <f t="shared" si="56"/>
        <v>115</v>
      </c>
      <c r="FH14" s="117">
        <f t="shared" si="56"/>
        <v>116</v>
      </c>
      <c r="FI14" s="117">
        <f t="shared" si="56"/>
        <v>129</v>
      </c>
      <c r="FJ14" s="117">
        <f t="shared" si="56"/>
        <v>90</v>
      </c>
      <c r="FK14" s="117">
        <f t="shared" si="56"/>
        <v>91</v>
      </c>
      <c r="FL14" s="117">
        <f t="shared" si="56"/>
        <v>92</v>
      </c>
      <c r="FM14" s="117">
        <f t="shared" si="56"/>
        <v>91</v>
      </c>
      <c r="FN14" s="117">
        <f t="shared" si="56"/>
        <v>78</v>
      </c>
      <c r="FO14" s="117">
        <f t="shared" si="56"/>
        <v>120</v>
      </c>
      <c r="FP14" s="117">
        <f t="shared" si="56"/>
        <v>1321</v>
      </c>
      <c r="FQ14" s="117">
        <f t="shared" si="56"/>
        <v>144</v>
      </c>
      <c r="FR14" s="117">
        <f t="shared" si="56"/>
        <v>1520</v>
      </c>
      <c r="FS14" s="117">
        <f t="shared" si="56"/>
        <v>150</v>
      </c>
      <c r="FT14" s="117">
        <f t="shared" si="56"/>
        <v>130</v>
      </c>
      <c r="FU14" s="117">
        <f t="shared" si="56"/>
        <v>118</v>
      </c>
      <c r="FV14" s="117">
        <f t="shared" si="56"/>
        <v>95</v>
      </c>
      <c r="FW14" s="117">
        <f t="shared" si="56"/>
        <v>108</v>
      </c>
      <c r="FX14" s="117">
        <f t="shared" si="56"/>
        <v>124</v>
      </c>
      <c r="FY14" s="117">
        <f t="shared" si="56"/>
        <v>101</v>
      </c>
      <c r="FZ14" s="117">
        <f t="shared" si="56"/>
        <v>112</v>
      </c>
      <c r="GA14" s="117">
        <f t="shared" si="56"/>
        <v>119</v>
      </c>
      <c r="GB14" s="117">
        <f t="shared" si="56"/>
        <v>127</v>
      </c>
      <c r="GC14" s="117">
        <f t="shared" si="56"/>
        <v>2848</v>
      </c>
      <c r="GD14" s="117">
        <f t="shared" si="56"/>
        <v>126</v>
      </c>
      <c r="GE14" s="117">
        <f t="shared" si="56"/>
        <v>149</v>
      </c>
      <c r="GF14" s="117">
        <f t="shared" si="56"/>
        <v>129</v>
      </c>
      <c r="GG14" s="117">
        <f t="shared" si="56"/>
        <v>147</v>
      </c>
      <c r="GH14" s="117">
        <f t="shared" si="56"/>
        <v>103</v>
      </c>
      <c r="GI14" s="117">
        <f t="shared" si="56"/>
        <v>93</v>
      </c>
      <c r="GJ14" s="117">
        <f t="shared" si="56"/>
        <v>111</v>
      </c>
      <c r="GK14" s="117">
        <f t="shared" si="56"/>
        <v>112</v>
      </c>
      <c r="GL14" s="117">
        <f t="shared" si="56"/>
        <v>126</v>
      </c>
      <c r="GM14" s="117">
        <f t="shared" si="56"/>
        <v>117</v>
      </c>
      <c r="GN14" s="117">
        <f t="shared" si="56"/>
        <v>125</v>
      </c>
      <c r="GO14" s="117">
        <f t="shared" si="56"/>
        <v>106</v>
      </c>
      <c r="GP14" s="117">
        <f t="shared" si="56"/>
        <v>1444</v>
      </c>
      <c r="GQ14" s="117">
        <f t="shared" si="56"/>
        <v>155</v>
      </c>
      <c r="GR14" s="117">
        <f t="shared" si="56"/>
        <v>148</v>
      </c>
      <c r="GS14" s="117">
        <f t="shared" si="56"/>
        <v>134</v>
      </c>
      <c r="GT14" s="117">
        <f t="shared" si="56"/>
        <v>113</v>
      </c>
      <c r="GU14" s="117">
        <f t="shared" si="56"/>
        <v>159</v>
      </c>
      <c r="GV14" s="117">
        <f t="shared" si="56"/>
        <v>95</v>
      </c>
      <c r="GW14" s="117">
        <f t="shared" si="56"/>
        <v>128</v>
      </c>
      <c r="GX14" s="117">
        <f t="shared" si="56"/>
        <v>93</v>
      </c>
      <c r="GY14" s="117">
        <f t="shared" si="56"/>
        <v>120</v>
      </c>
      <c r="GZ14" s="117">
        <f t="shared" si="56"/>
        <v>127</v>
      </c>
      <c r="HA14" s="117">
        <f t="shared" si="56"/>
        <v>132</v>
      </c>
      <c r="HB14" s="117">
        <f t="shared" si="56"/>
        <v>119</v>
      </c>
      <c r="HC14" s="117">
        <f t="shared" si="56"/>
        <v>1523</v>
      </c>
      <c r="HD14" s="117">
        <f t="shared" si="56"/>
        <v>134</v>
      </c>
      <c r="HE14" s="117">
        <f t="shared" si="56"/>
        <v>116</v>
      </c>
      <c r="HF14" s="117">
        <f t="shared" si="56"/>
        <v>170</v>
      </c>
      <c r="HG14" s="117">
        <f t="shared" si="56"/>
        <v>130</v>
      </c>
      <c r="HH14" s="117">
        <f t="shared" si="56"/>
        <v>122</v>
      </c>
      <c r="HI14" s="117">
        <f t="shared" si="56"/>
        <v>117</v>
      </c>
      <c r="HJ14" s="117">
        <f t="shared" si="56"/>
        <v>124</v>
      </c>
      <c r="HK14" s="117">
        <f t="shared" si="56"/>
        <v>106</v>
      </c>
      <c r="HL14" s="117">
        <f t="shared" si="56"/>
        <v>108</v>
      </c>
      <c r="HM14" s="117">
        <f t="shared" si="56"/>
        <v>123</v>
      </c>
      <c r="HN14" s="117">
        <f t="shared" si="56"/>
        <v>118</v>
      </c>
      <c r="HO14" s="117">
        <f t="shared" si="56"/>
        <v>138</v>
      </c>
      <c r="HP14" s="129">
        <f t="shared" si="56"/>
        <v>1506</v>
      </c>
      <c r="HQ14" s="117">
        <f t="shared" ref="HQ14:IP14" si="57">SUM(HQ12:HQ13)</f>
        <v>142</v>
      </c>
      <c r="HR14" s="117">
        <f t="shared" si="57"/>
        <v>166</v>
      </c>
      <c r="HS14" s="117">
        <f t="shared" si="57"/>
        <v>157</v>
      </c>
      <c r="HT14" s="117">
        <f t="shared" si="57"/>
        <v>121</v>
      </c>
      <c r="HU14" s="117">
        <f t="shared" si="57"/>
        <v>93</v>
      </c>
      <c r="HV14" s="117">
        <f t="shared" si="57"/>
        <v>126</v>
      </c>
      <c r="HW14" s="117">
        <f t="shared" si="57"/>
        <v>112</v>
      </c>
      <c r="HX14" s="117">
        <f t="shared" si="57"/>
        <v>124</v>
      </c>
      <c r="HY14" s="117">
        <f t="shared" si="57"/>
        <v>134</v>
      </c>
      <c r="HZ14" s="117">
        <f t="shared" si="57"/>
        <v>124</v>
      </c>
      <c r="IA14" s="117">
        <f t="shared" si="57"/>
        <v>112</v>
      </c>
      <c r="IB14" s="117">
        <f>SUM(IB12:IB13)</f>
        <v>117</v>
      </c>
      <c r="IC14" s="129">
        <f t="shared" si="57"/>
        <v>1528</v>
      </c>
      <c r="ID14" s="117">
        <f t="shared" si="57"/>
        <v>214</v>
      </c>
      <c r="IE14" s="117">
        <f t="shared" si="57"/>
        <v>153</v>
      </c>
      <c r="IF14" s="117">
        <f t="shared" si="57"/>
        <v>181</v>
      </c>
      <c r="IG14" s="117">
        <f t="shared" si="57"/>
        <v>131</v>
      </c>
      <c r="IH14" s="117">
        <f t="shared" si="57"/>
        <v>136</v>
      </c>
      <c r="II14" s="117">
        <f t="shared" si="57"/>
        <v>114</v>
      </c>
      <c r="IJ14" s="117">
        <f t="shared" si="57"/>
        <v>116</v>
      </c>
      <c r="IK14" s="117">
        <f t="shared" si="57"/>
        <v>127</v>
      </c>
      <c r="IL14" s="117">
        <f t="shared" si="57"/>
        <v>80</v>
      </c>
      <c r="IM14" s="117">
        <f t="shared" si="57"/>
        <v>114</v>
      </c>
      <c r="IN14" s="117">
        <f t="shared" si="57"/>
        <v>116</v>
      </c>
      <c r="IO14" s="117">
        <f t="shared" si="57"/>
        <v>42</v>
      </c>
      <c r="IP14" s="129">
        <f t="shared" si="57"/>
        <v>1524</v>
      </c>
      <c r="IQ14" s="117">
        <f t="shared" ref="IQ14:JC14" si="58">SUM(IQ12:IQ13)</f>
        <v>145</v>
      </c>
      <c r="IR14" s="117">
        <f t="shared" si="58"/>
        <v>125</v>
      </c>
      <c r="IS14" s="117">
        <f t="shared" si="58"/>
        <v>140</v>
      </c>
      <c r="IT14" s="117">
        <f t="shared" si="58"/>
        <v>110</v>
      </c>
      <c r="IU14" s="117">
        <f t="shared" si="58"/>
        <v>129</v>
      </c>
      <c r="IV14" s="117">
        <f t="shared" si="58"/>
        <v>118</v>
      </c>
      <c r="IW14" s="117">
        <f t="shared" si="58"/>
        <v>114</v>
      </c>
      <c r="IX14" s="117">
        <f t="shared" si="58"/>
        <v>103</v>
      </c>
      <c r="IY14" s="117">
        <f t="shared" si="58"/>
        <v>120</v>
      </c>
      <c r="IZ14" s="117">
        <f t="shared" si="58"/>
        <v>129</v>
      </c>
      <c r="JA14" s="117">
        <f t="shared" si="58"/>
        <v>121</v>
      </c>
      <c r="JB14" s="117">
        <f t="shared" si="58"/>
        <v>118</v>
      </c>
      <c r="JC14" s="129">
        <f t="shared" si="58"/>
        <v>1472</v>
      </c>
      <c r="JD14" s="117">
        <f t="shared" ref="JD14:JP14" si="59">SUM(JD12:JD13)</f>
        <v>198</v>
      </c>
      <c r="JE14" s="117">
        <f t="shared" si="59"/>
        <v>134</v>
      </c>
      <c r="JF14" s="117">
        <f t="shared" si="59"/>
        <v>119</v>
      </c>
      <c r="JG14" s="117">
        <f t="shared" si="59"/>
        <v>120</v>
      </c>
      <c r="JH14" s="117">
        <f t="shared" si="59"/>
        <v>180</v>
      </c>
      <c r="JI14" s="117">
        <f t="shared" si="59"/>
        <v>103</v>
      </c>
      <c r="JJ14" s="117">
        <f t="shared" si="59"/>
        <v>88</v>
      </c>
      <c r="JK14" s="117">
        <f t="shared" si="59"/>
        <v>115</v>
      </c>
      <c r="JL14" s="117">
        <f t="shared" si="59"/>
        <v>141</v>
      </c>
      <c r="JM14" s="117">
        <f t="shared" si="59"/>
        <v>115</v>
      </c>
      <c r="JN14" s="117">
        <f t="shared" si="59"/>
        <v>141</v>
      </c>
      <c r="JO14" s="117">
        <f t="shared" si="59"/>
        <v>111</v>
      </c>
      <c r="JP14" s="129">
        <f t="shared" si="59"/>
        <v>1565</v>
      </c>
      <c r="JQ14" s="117">
        <f t="shared" ref="JQ14:KC14" si="60">SUM(JQ12:JQ13)</f>
        <v>190</v>
      </c>
      <c r="JR14" s="117">
        <f t="shared" si="60"/>
        <v>146</v>
      </c>
      <c r="JS14" s="117">
        <f t="shared" si="60"/>
        <v>111</v>
      </c>
      <c r="JT14" s="117">
        <f t="shared" si="60"/>
        <v>84</v>
      </c>
      <c r="JU14" s="117">
        <f t="shared" si="60"/>
        <v>126</v>
      </c>
      <c r="JV14" s="117">
        <f t="shared" si="60"/>
        <v>172</v>
      </c>
      <c r="JW14" s="117">
        <f t="shared" si="60"/>
        <v>145</v>
      </c>
      <c r="JX14" s="117">
        <f t="shared" si="60"/>
        <v>110</v>
      </c>
      <c r="JY14" s="117">
        <f t="shared" si="60"/>
        <v>144</v>
      </c>
      <c r="JZ14" s="117">
        <f t="shared" si="60"/>
        <v>163</v>
      </c>
      <c r="KA14" s="117">
        <f t="shared" si="60"/>
        <v>187</v>
      </c>
      <c r="KB14" s="117">
        <f t="shared" si="60"/>
        <v>151</v>
      </c>
      <c r="KC14" s="129">
        <f t="shared" si="60"/>
        <v>1729</v>
      </c>
      <c r="KD14" s="117">
        <f t="shared" ref="KD14:KP14" si="61">SUM(KD12:KD13)</f>
        <v>81</v>
      </c>
      <c r="KE14" s="117">
        <f t="shared" si="61"/>
        <v>230</v>
      </c>
      <c r="KF14" s="117">
        <f t="shared" si="61"/>
        <v>285</v>
      </c>
      <c r="KG14" s="117">
        <f t="shared" si="61"/>
        <v>205</v>
      </c>
      <c r="KH14" s="117">
        <f t="shared" si="61"/>
        <v>135</v>
      </c>
      <c r="KI14" s="117">
        <f t="shared" si="61"/>
        <v>124</v>
      </c>
      <c r="KJ14" s="117">
        <f t="shared" si="61"/>
        <v>135</v>
      </c>
      <c r="KK14" s="117">
        <f t="shared" si="61"/>
        <v>125</v>
      </c>
      <c r="KL14" s="117">
        <f t="shared" si="61"/>
        <v>204</v>
      </c>
      <c r="KM14" s="117">
        <f t="shared" si="61"/>
        <v>145</v>
      </c>
      <c r="KN14" s="117">
        <f t="shared" si="61"/>
        <v>144</v>
      </c>
      <c r="KO14" s="117">
        <f t="shared" si="61"/>
        <v>201</v>
      </c>
      <c r="KP14" s="129">
        <f t="shared" si="61"/>
        <v>2014</v>
      </c>
      <c r="KQ14" s="102"/>
      <c r="KR14" s="102"/>
      <c r="KS14" s="102"/>
      <c r="KT14" s="102"/>
      <c r="KU14" s="102"/>
      <c r="KV14" s="102"/>
      <c r="KW14" s="102"/>
      <c r="KX14" s="102"/>
      <c r="KY14" s="102"/>
      <c r="KZ14" s="102"/>
      <c r="LA14" s="102"/>
      <c r="LB14" s="102"/>
    </row>
    <row r="15" spans="1:314" ht="22.5">
      <c r="A15" s="203"/>
      <c r="B15" s="205" t="s">
        <v>42</v>
      </c>
      <c r="C15" s="148" t="s">
        <v>33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87">
        <f t="shared" si="42"/>
        <v>0</v>
      </c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87">
        <f t="shared" si="43"/>
        <v>0</v>
      </c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87">
        <f t="shared" si="44"/>
        <v>0</v>
      </c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87">
        <f t="shared" si="45"/>
        <v>0</v>
      </c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88">
        <f t="shared" si="46"/>
        <v>0</v>
      </c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87">
        <f t="shared" si="47"/>
        <v>0</v>
      </c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88">
        <f t="shared" si="48"/>
        <v>0</v>
      </c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87">
        <f t="shared" si="49"/>
        <v>0</v>
      </c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88">
        <f t="shared" si="50"/>
        <v>0</v>
      </c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87">
        <f t="shared" si="51"/>
        <v>0</v>
      </c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88">
        <f t="shared" si="52"/>
        <v>0</v>
      </c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87">
        <f t="shared" si="53"/>
        <v>0</v>
      </c>
      <c r="FD15" s="62">
        <v>143</v>
      </c>
      <c r="FE15" s="62">
        <v>135</v>
      </c>
      <c r="FF15" s="62">
        <v>150</v>
      </c>
      <c r="FG15" s="62">
        <v>139</v>
      </c>
      <c r="FH15" s="62">
        <v>152</v>
      </c>
      <c r="FI15" s="62">
        <v>154</v>
      </c>
      <c r="FJ15" s="62">
        <v>109</v>
      </c>
      <c r="FK15" s="62">
        <v>131</v>
      </c>
      <c r="FL15" s="62">
        <v>131</v>
      </c>
      <c r="FM15" s="62">
        <v>147</v>
      </c>
      <c r="FN15" s="62">
        <v>123</v>
      </c>
      <c r="FO15" s="62">
        <v>133</v>
      </c>
      <c r="FP15" s="87">
        <f t="shared" si="54"/>
        <v>1647</v>
      </c>
      <c r="FQ15" s="62">
        <v>135</v>
      </c>
      <c r="FR15" s="62">
        <v>167</v>
      </c>
      <c r="FS15" s="62">
        <v>151</v>
      </c>
      <c r="FT15" s="62">
        <v>135</v>
      </c>
      <c r="FU15" s="62">
        <v>116</v>
      </c>
      <c r="FV15" s="62">
        <v>113</v>
      </c>
      <c r="FW15" s="62">
        <v>119</v>
      </c>
      <c r="FX15" s="62">
        <v>129</v>
      </c>
      <c r="FY15" s="62">
        <v>219</v>
      </c>
      <c r="FZ15" s="62">
        <v>106</v>
      </c>
      <c r="GA15" s="62">
        <v>130</v>
      </c>
      <c r="GB15" s="62">
        <v>140</v>
      </c>
      <c r="GC15" s="87">
        <f t="shared" si="55"/>
        <v>1660</v>
      </c>
      <c r="GD15" s="62">
        <v>148</v>
      </c>
      <c r="GE15" s="62">
        <v>136</v>
      </c>
      <c r="GF15" s="62">
        <v>148</v>
      </c>
      <c r="GG15" s="62">
        <v>182</v>
      </c>
      <c r="GH15" s="62">
        <v>113</v>
      </c>
      <c r="GI15" s="62">
        <v>108</v>
      </c>
      <c r="GJ15" s="62">
        <v>130</v>
      </c>
      <c r="GK15" s="62">
        <v>106</v>
      </c>
      <c r="GL15" s="62">
        <v>117</v>
      </c>
      <c r="GM15" s="62">
        <v>123</v>
      </c>
      <c r="GN15" s="62">
        <v>115</v>
      </c>
      <c r="GO15" s="62">
        <v>124</v>
      </c>
      <c r="GP15" s="87">
        <f>SUM(GD15:GO15)</f>
        <v>1550</v>
      </c>
      <c r="GQ15" s="62">
        <v>163</v>
      </c>
      <c r="GR15" s="62">
        <v>173</v>
      </c>
      <c r="GS15" s="62">
        <v>144</v>
      </c>
      <c r="GT15" s="62">
        <v>157</v>
      </c>
      <c r="GU15" s="62">
        <v>142</v>
      </c>
      <c r="GV15" s="62">
        <v>123</v>
      </c>
      <c r="GW15" s="62">
        <v>117</v>
      </c>
      <c r="GX15" s="62">
        <v>121</v>
      </c>
      <c r="GY15" s="62">
        <v>142</v>
      </c>
      <c r="GZ15" s="62">
        <v>144</v>
      </c>
      <c r="HA15" s="62">
        <v>149</v>
      </c>
      <c r="HB15" s="62">
        <v>131</v>
      </c>
      <c r="HC15" s="87">
        <f>SUM(GQ15:HB15)</f>
        <v>1706</v>
      </c>
      <c r="HD15" s="62">
        <v>165</v>
      </c>
      <c r="HE15" s="62">
        <v>162</v>
      </c>
      <c r="HF15" s="62">
        <v>158</v>
      </c>
      <c r="HG15" s="62">
        <v>151</v>
      </c>
      <c r="HH15" s="62">
        <v>133</v>
      </c>
      <c r="HI15" s="62">
        <v>133</v>
      </c>
      <c r="HJ15" s="62">
        <v>112</v>
      </c>
      <c r="HK15" s="62">
        <v>132</v>
      </c>
      <c r="HL15" s="62">
        <v>128</v>
      </c>
      <c r="HM15" s="62">
        <v>146</v>
      </c>
      <c r="HN15" s="62">
        <v>121</v>
      </c>
      <c r="HO15" s="62">
        <v>153</v>
      </c>
      <c r="HP15" s="88">
        <f>SUM(HD15:HO15)</f>
        <v>1694</v>
      </c>
      <c r="HQ15" s="62">
        <v>160</v>
      </c>
      <c r="HR15" s="62">
        <v>150</v>
      </c>
      <c r="HS15" s="62">
        <v>170</v>
      </c>
      <c r="HT15" s="62">
        <v>134</v>
      </c>
      <c r="HU15" s="62">
        <v>104</v>
      </c>
      <c r="HV15" s="62">
        <v>142</v>
      </c>
      <c r="HW15" s="62">
        <v>98</v>
      </c>
      <c r="HX15" s="62">
        <v>125</v>
      </c>
      <c r="HY15" s="62">
        <v>131</v>
      </c>
      <c r="HZ15" s="62">
        <v>143</v>
      </c>
      <c r="IA15" s="62">
        <v>133</v>
      </c>
      <c r="IB15" s="62">
        <v>148</v>
      </c>
      <c r="IC15" s="88">
        <f>SUM(HQ15:IB15)</f>
        <v>1638</v>
      </c>
      <c r="ID15" s="62">
        <v>198</v>
      </c>
      <c r="IE15" s="62">
        <v>157</v>
      </c>
      <c r="IF15" s="62">
        <v>285</v>
      </c>
      <c r="IG15" s="62">
        <v>147</v>
      </c>
      <c r="IH15" s="62">
        <v>148</v>
      </c>
      <c r="II15" s="62">
        <v>120</v>
      </c>
      <c r="IJ15" s="62">
        <v>146</v>
      </c>
      <c r="IK15" s="62">
        <v>136</v>
      </c>
      <c r="IL15" s="62">
        <v>86</v>
      </c>
      <c r="IM15" s="62">
        <v>136</v>
      </c>
      <c r="IN15" s="62">
        <v>112</v>
      </c>
      <c r="IO15" s="62">
        <v>51</v>
      </c>
      <c r="IP15" s="88">
        <f>SUM(ID15:IO15)</f>
        <v>1722</v>
      </c>
      <c r="IQ15" s="62">
        <v>140</v>
      </c>
      <c r="IR15" s="62">
        <v>129</v>
      </c>
      <c r="IS15" s="62">
        <v>142</v>
      </c>
      <c r="IT15" s="62">
        <v>145</v>
      </c>
      <c r="IU15" s="62">
        <v>136</v>
      </c>
      <c r="IV15" s="62">
        <v>140</v>
      </c>
      <c r="IW15" s="62">
        <v>129</v>
      </c>
      <c r="IX15" s="62">
        <v>121</v>
      </c>
      <c r="IY15" s="62">
        <v>110</v>
      </c>
      <c r="IZ15" s="62">
        <v>141</v>
      </c>
      <c r="JA15" s="62">
        <v>150</v>
      </c>
      <c r="JB15" s="62">
        <v>149</v>
      </c>
      <c r="JC15" s="88">
        <f>SUM(IQ15:JB15)</f>
        <v>1632</v>
      </c>
      <c r="JD15" s="62">
        <v>175</v>
      </c>
      <c r="JE15" s="62">
        <v>157</v>
      </c>
      <c r="JF15" s="62">
        <v>158</v>
      </c>
      <c r="JG15" s="62">
        <v>144</v>
      </c>
      <c r="JH15" s="62">
        <v>192</v>
      </c>
      <c r="JI15" s="62">
        <v>117</v>
      </c>
      <c r="JJ15" s="62">
        <v>96</v>
      </c>
      <c r="JK15" s="62">
        <v>169</v>
      </c>
      <c r="JL15" s="62">
        <v>138</v>
      </c>
      <c r="JM15" s="62">
        <v>132</v>
      </c>
      <c r="JN15" s="62">
        <v>104</v>
      </c>
      <c r="JO15" s="62">
        <v>160</v>
      </c>
      <c r="JP15" s="88">
        <f>SUM(JD15:JO15)</f>
        <v>1742</v>
      </c>
      <c r="JQ15" s="62">
        <v>160</v>
      </c>
      <c r="JR15" s="62">
        <v>189</v>
      </c>
      <c r="JS15" s="62">
        <v>87</v>
      </c>
      <c r="JT15" s="62">
        <v>118</v>
      </c>
      <c r="JU15" s="62">
        <v>131</v>
      </c>
      <c r="JV15" s="62">
        <v>178</v>
      </c>
      <c r="JW15" s="62">
        <v>151</v>
      </c>
      <c r="JX15" s="62">
        <v>138</v>
      </c>
      <c r="JY15" s="62">
        <v>210</v>
      </c>
      <c r="JZ15" s="62">
        <v>175</v>
      </c>
      <c r="KA15" s="62">
        <v>189</v>
      </c>
      <c r="KB15" s="62">
        <v>120</v>
      </c>
      <c r="KC15" s="88">
        <f>SUM(JQ15:KB15)</f>
        <v>1846</v>
      </c>
      <c r="KD15" s="62">
        <v>124</v>
      </c>
      <c r="KE15" s="62">
        <v>294</v>
      </c>
      <c r="KF15" s="62">
        <v>317</v>
      </c>
      <c r="KG15" s="62">
        <v>229</v>
      </c>
      <c r="KH15" s="62">
        <v>173</v>
      </c>
      <c r="KI15" s="62">
        <v>214</v>
      </c>
      <c r="KJ15" s="62">
        <v>128</v>
      </c>
      <c r="KK15" s="62">
        <v>144</v>
      </c>
      <c r="KL15" s="62">
        <v>211</v>
      </c>
      <c r="KM15" s="62">
        <v>161</v>
      </c>
      <c r="KN15" s="62">
        <v>208</v>
      </c>
      <c r="KO15" s="62">
        <v>196</v>
      </c>
      <c r="KP15" s="88">
        <f>SUM(KD15:KO15)</f>
        <v>2399</v>
      </c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</row>
    <row r="16" spans="1:314" ht="57" thickBot="1">
      <c r="A16" s="203"/>
      <c r="B16" s="206"/>
      <c r="C16" s="12" t="s">
        <v>34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87">
        <f t="shared" si="42"/>
        <v>0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87">
        <f t="shared" si="43"/>
        <v>0</v>
      </c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87">
        <f t="shared" si="44"/>
        <v>0</v>
      </c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87">
        <f t="shared" si="45"/>
        <v>0</v>
      </c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88">
        <f t="shared" si="46"/>
        <v>0</v>
      </c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87">
        <f t="shared" si="47"/>
        <v>0</v>
      </c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88">
        <f t="shared" si="48"/>
        <v>0</v>
      </c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87">
        <f t="shared" si="49"/>
        <v>0</v>
      </c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88">
        <f t="shared" si="50"/>
        <v>0</v>
      </c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87">
        <f t="shared" si="51"/>
        <v>0</v>
      </c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88">
        <f t="shared" si="52"/>
        <v>0</v>
      </c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87">
        <f t="shared" si="53"/>
        <v>0</v>
      </c>
      <c r="FD16" s="66">
        <v>3</v>
      </c>
      <c r="FE16" s="66">
        <v>2</v>
      </c>
      <c r="FF16" s="66">
        <v>7</v>
      </c>
      <c r="FG16" s="66">
        <v>4</v>
      </c>
      <c r="FH16" s="66">
        <v>1</v>
      </c>
      <c r="FI16" s="66">
        <v>9</v>
      </c>
      <c r="FJ16" s="66">
        <v>6</v>
      </c>
      <c r="FK16" s="66">
        <v>4</v>
      </c>
      <c r="FL16" s="66">
        <v>5</v>
      </c>
      <c r="FM16" s="66">
        <v>4</v>
      </c>
      <c r="FN16" s="66">
        <v>1</v>
      </c>
      <c r="FO16" s="66">
        <v>2</v>
      </c>
      <c r="FP16" s="87">
        <f t="shared" si="54"/>
        <v>48</v>
      </c>
      <c r="FQ16" s="66">
        <v>6</v>
      </c>
      <c r="FR16" s="66">
        <v>1</v>
      </c>
      <c r="FS16" s="66">
        <v>8</v>
      </c>
      <c r="FT16" s="66">
        <v>8</v>
      </c>
      <c r="FU16" s="66">
        <v>5</v>
      </c>
      <c r="FV16" s="66">
        <v>4</v>
      </c>
      <c r="FW16" s="66">
        <v>5</v>
      </c>
      <c r="FX16" s="66">
        <v>2</v>
      </c>
      <c r="FY16" s="66">
        <v>5</v>
      </c>
      <c r="FZ16" s="66">
        <v>5</v>
      </c>
      <c r="GA16" s="66">
        <v>3</v>
      </c>
      <c r="GB16" s="66">
        <v>7</v>
      </c>
      <c r="GC16" s="87">
        <f t="shared" si="55"/>
        <v>59</v>
      </c>
      <c r="GD16" s="66">
        <v>9</v>
      </c>
      <c r="GE16" s="66">
        <v>4</v>
      </c>
      <c r="GF16" s="66">
        <v>1</v>
      </c>
      <c r="GG16" s="66">
        <v>9</v>
      </c>
      <c r="GH16" s="66">
        <v>7</v>
      </c>
      <c r="GI16" s="66">
        <v>9</v>
      </c>
      <c r="GJ16" s="66">
        <v>6</v>
      </c>
      <c r="GK16" s="66">
        <v>1</v>
      </c>
      <c r="GL16" s="66">
        <v>2</v>
      </c>
      <c r="GM16" s="66">
        <v>8</v>
      </c>
      <c r="GN16" s="66">
        <v>4</v>
      </c>
      <c r="GO16" s="66">
        <v>9</v>
      </c>
      <c r="GP16" s="87">
        <f>SUM(GD16:GO16)</f>
        <v>69</v>
      </c>
      <c r="GQ16" s="66">
        <v>7</v>
      </c>
      <c r="GR16" s="66">
        <v>10</v>
      </c>
      <c r="GS16" s="66">
        <v>9</v>
      </c>
      <c r="GT16" s="66">
        <v>7</v>
      </c>
      <c r="GU16" s="66">
        <v>7</v>
      </c>
      <c r="GV16" s="66">
        <v>9</v>
      </c>
      <c r="GW16" s="66">
        <v>10</v>
      </c>
      <c r="GX16" s="66">
        <v>6</v>
      </c>
      <c r="GY16" s="66">
        <v>9</v>
      </c>
      <c r="GZ16" s="66">
        <v>7</v>
      </c>
      <c r="HA16" s="66">
        <v>5</v>
      </c>
      <c r="HB16" s="66">
        <v>8</v>
      </c>
      <c r="HC16" s="87">
        <f>SUM(GQ16:HB16)</f>
        <v>94</v>
      </c>
      <c r="HD16" s="66">
        <v>6</v>
      </c>
      <c r="HE16" s="66">
        <v>6</v>
      </c>
      <c r="HF16" s="66">
        <v>9</v>
      </c>
      <c r="HG16" s="66">
        <v>5</v>
      </c>
      <c r="HH16" s="66">
        <v>1</v>
      </c>
      <c r="HI16" s="66">
        <v>2</v>
      </c>
      <c r="HJ16" s="66">
        <v>3</v>
      </c>
      <c r="HK16" s="66">
        <v>2</v>
      </c>
      <c r="HL16" s="66">
        <v>2</v>
      </c>
      <c r="HM16" s="66">
        <v>3</v>
      </c>
      <c r="HN16" s="66">
        <v>3</v>
      </c>
      <c r="HO16" s="66">
        <v>9</v>
      </c>
      <c r="HP16" s="88">
        <f>SUM(HD16:HO16)</f>
        <v>51</v>
      </c>
      <c r="HQ16" s="66">
        <v>4</v>
      </c>
      <c r="HR16" s="66">
        <v>3</v>
      </c>
      <c r="HS16" s="66">
        <v>7</v>
      </c>
      <c r="HT16" s="66">
        <v>6</v>
      </c>
      <c r="HU16" s="66">
        <v>4</v>
      </c>
      <c r="HV16" s="66">
        <v>6</v>
      </c>
      <c r="HW16" s="66">
        <v>6</v>
      </c>
      <c r="HX16" s="66">
        <v>8</v>
      </c>
      <c r="HY16" s="66">
        <v>6</v>
      </c>
      <c r="HZ16" s="66">
        <v>6</v>
      </c>
      <c r="IA16" s="66">
        <v>2</v>
      </c>
      <c r="IB16" s="66">
        <v>6</v>
      </c>
      <c r="IC16" s="88">
        <f>SUM(HQ16:IB16)</f>
        <v>64</v>
      </c>
      <c r="ID16" s="66">
        <v>5</v>
      </c>
      <c r="IE16" s="66">
        <v>4</v>
      </c>
      <c r="IF16" s="66">
        <v>2</v>
      </c>
      <c r="IG16" s="66">
        <v>5</v>
      </c>
      <c r="IH16" s="66">
        <v>8</v>
      </c>
      <c r="II16" s="66">
        <v>5</v>
      </c>
      <c r="IJ16" s="66">
        <v>6</v>
      </c>
      <c r="IK16" s="66">
        <v>2</v>
      </c>
      <c r="IL16" s="66">
        <v>2</v>
      </c>
      <c r="IM16" s="66">
        <v>2</v>
      </c>
      <c r="IN16" s="66">
        <v>4</v>
      </c>
      <c r="IO16" s="66">
        <v>5</v>
      </c>
      <c r="IP16" s="88">
        <f>SUM(ID16:IO16)</f>
        <v>50</v>
      </c>
      <c r="IQ16" s="66">
        <v>6</v>
      </c>
      <c r="IR16" s="66">
        <v>7</v>
      </c>
      <c r="IS16" s="66">
        <v>5</v>
      </c>
      <c r="IT16" s="66">
        <v>1</v>
      </c>
      <c r="IU16" s="66">
        <v>4</v>
      </c>
      <c r="IV16" s="66">
        <v>4</v>
      </c>
      <c r="IW16" s="66">
        <v>8</v>
      </c>
      <c r="IX16" s="66">
        <v>6</v>
      </c>
      <c r="IY16" s="66">
        <v>0</v>
      </c>
      <c r="IZ16" s="66">
        <v>6</v>
      </c>
      <c r="JA16" s="66">
        <v>1</v>
      </c>
      <c r="JB16" s="66">
        <v>6</v>
      </c>
      <c r="JC16" s="88">
        <f>SUM(IQ16:JB16)</f>
        <v>54</v>
      </c>
      <c r="JD16" s="66">
        <v>2</v>
      </c>
      <c r="JE16" s="66">
        <v>5</v>
      </c>
      <c r="JF16" s="66">
        <v>4</v>
      </c>
      <c r="JG16" s="66">
        <v>5</v>
      </c>
      <c r="JH16" s="66">
        <v>5</v>
      </c>
      <c r="JI16" s="66">
        <v>5</v>
      </c>
      <c r="JJ16" s="66">
        <v>4</v>
      </c>
      <c r="JK16" s="66">
        <v>5</v>
      </c>
      <c r="JL16" s="66">
        <v>7</v>
      </c>
      <c r="JM16" s="66">
        <v>4</v>
      </c>
      <c r="JN16" s="66">
        <v>3</v>
      </c>
      <c r="JO16" s="66">
        <v>11</v>
      </c>
      <c r="JP16" s="88">
        <f>SUM(JD16:JO16)</f>
        <v>60</v>
      </c>
      <c r="JQ16" s="66">
        <v>2</v>
      </c>
      <c r="JR16" s="66">
        <v>2</v>
      </c>
      <c r="JS16" s="66">
        <v>1</v>
      </c>
      <c r="JT16" s="66">
        <v>3</v>
      </c>
      <c r="JU16" s="66">
        <v>4</v>
      </c>
      <c r="JV16" s="66">
        <v>5</v>
      </c>
      <c r="JW16" s="66">
        <v>5</v>
      </c>
      <c r="JX16" s="66">
        <v>4</v>
      </c>
      <c r="JY16" s="66">
        <v>8</v>
      </c>
      <c r="JZ16" s="66">
        <v>4</v>
      </c>
      <c r="KA16" s="66">
        <v>4</v>
      </c>
      <c r="KB16" s="66">
        <v>5</v>
      </c>
      <c r="KC16" s="88">
        <f>SUM(JQ16:KB16)</f>
        <v>47</v>
      </c>
      <c r="KD16" s="66">
        <v>1</v>
      </c>
      <c r="KE16" s="66">
        <v>6</v>
      </c>
      <c r="KF16" s="66">
        <v>6</v>
      </c>
      <c r="KG16" s="66">
        <v>3</v>
      </c>
      <c r="KH16" s="66">
        <v>3</v>
      </c>
      <c r="KI16" s="66">
        <v>7</v>
      </c>
      <c r="KJ16" s="66">
        <v>4</v>
      </c>
      <c r="KK16" s="66">
        <v>5</v>
      </c>
      <c r="KL16" s="66">
        <v>8</v>
      </c>
      <c r="KM16" s="66">
        <v>9</v>
      </c>
      <c r="KN16" s="66">
        <v>3</v>
      </c>
      <c r="KO16" s="66">
        <v>5</v>
      </c>
      <c r="KP16" s="88">
        <f>SUM(KD16:KO16)</f>
        <v>60</v>
      </c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</row>
    <row r="17" spans="1:314" ht="45.75" thickBot="1">
      <c r="A17" s="203"/>
      <c r="B17" s="207"/>
      <c r="C17" s="14" t="s">
        <v>43</v>
      </c>
      <c r="D17" s="117">
        <v>108</v>
      </c>
      <c r="E17" s="117">
        <v>124</v>
      </c>
      <c r="F17" s="117">
        <v>126</v>
      </c>
      <c r="G17" s="117">
        <v>118</v>
      </c>
      <c r="H17" s="117">
        <v>131</v>
      </c>
      <c r="I17" s="117">
        <v>95</v>
      </c>
      <c r="J17" s="117">
        <v>114</v>
      </c>
      <c r="K17" s="117">
        <v>101</v>
      </c>
      <c r="L17" s="117">
        <v>101</v>
      </c>
      <c r="M17" s="117">
        <v>120</v>
      </c>
      <c r="N17" s="117">
        <v>106</v>
      </c>
      <c r="O17" s="117">
        <v>154</v>
      </c>
      <c r="P17" s="83">
        <f t="shared" si="42"/>
        <v>1398</v>
      </c>
      <c r="Q17" s="117">
        <v>147</v>
      </c>
      <c r="R17" s="117">
        <v>141</v>
      </c>
      <c r="S17" s="117">
        <v>109</v>
      </c>
      <c r="T17" s="117">
        <v>105</v>
      </c>
      <c r="U17" s="117">
        <v>123</v>
      </c>
      <c r="V17" s="117">
        <v>128</v>
      </c>
      <c r="W17" s="117">
        <v>107</v>
      </c>
      <c r="X17" s="117">
        <v>104</v>
      </c>
      <c r="Y17" s="117">
        <v>112</v>
      </c>
      <c r="Z17" s="117">
        <v>103</v>
      </c>
      <c r="AA17" s="117">
        <v>99</v>
      </c>
      <c r="AB17" s="117">
        <v>112</v>
      </c>
      <c r="AC17" s="83">
        <f t="shared" si="43"/>
        <v>1390</v>
      </c>
      <c r="AD17" s="117">
        <v>170</v>
      </c>
      <c r="AE17" s="117">
        <v>108</v>
      </c>
      <c r="AF17" s="117">
        <v>115</v>
      </c>
      <c r="AG17" s="117">
        <v>105</v>
      </c>
      <c r="AH17" s="117">
        <v>129</v>
      </c>
      <c r="AI17" s="117">
        <v>74</v>
      </c>
      <c r="AJ17" s="117">
        <v>108</v>
      </c>
      <c r="AK17" s="117">
        <v>129</v>
      </c>
      <c r="AL17" s="117">
        <v>128</v>
      </c>
      <c r="AM17" s="117">
        <v>137</v>
      </c>
      <c r="AN17" s="117">
        <v>113</v>
      </c>
      <c r="AO17" s="117">
        <v>79</v>
      </c>
      <c r="AP17" s="83">
        <f t="shared" si="44"/>
        <v>1395</v>
      </c>
      <c r="AQ17" s="117">
        <v>150</v>
      </c>
      <c r="AR17" s="117">
        <v>123</v>
      </c>
      <c r="AS17" s="117">
        <v>104</v>
      </c>
      <c r="AT17" s="117">
        <v>104</v>
      </c>
      <c r="AU17" s="117">
        <v>120</v>
      </c>
      <c r="AV17" s="117">
        <v>124</v>
      </c>
      <c r="AW17" s="117">
        <v>102</v>
      </c>
      <c r="AX17" s="117">
        <v>108</v>
      </c>
      <c r="AY17" s="117">
        <v>105</v>
      </c>
      <c r="AZ17" s="117">
        <v>120</v>
      </c>
      <c r="BA17" s="117">
        <v>112</v>
      </c>
      <c r="BB17" s="117">
        <v>115</v>
      </c>
      <c r="BC17" s="83">
        <f t="shared" si="45"/>
        <v>1387</v>
      </c>
      <c r="BD17" s="117">
        <v>127</v>
      </c>
      <c r="BE17" s="117">
        <v>107</v>
      </c>
      <c r="BF17" s="117">
        <v>124</v>
      </c>
      <c r="BG17" s="117">
        <v>123</v>
      </c>
      <c r="BH17" s="117">
        <v>131</v>
      </c>
      <c r="BI17" s="117">
        <v>120</v>
      </c>
      <c r="BJ17" s="117">
        <v>118</v>
      </c>
      <c r="BK17" s="117">
        <v>97</v>
      </c>
      <c r="BL17" s="117">
        <v>114</v>
      </c>
      <c r="BM17" s="117">
        <v>107</v>
      </c>
      <c r="BN17" s="117">
        <v>94</v>
      </c>
      <c r="BO17" s="117">
        <v>121</v>
      </c>
      <c r="BP17" s="82">
        <f t="shared" si="46"/>
        <v>1383</v>
      </c>
      <c r="BQ17" s="117">
        <v>147</v>
      </c>
      <c r="BR17" s="117">
        <v>124</v>
      </c>
      <c r="BS17" s="117">
        <v>129</v>
      </c>
      <c r="BT17" s="117">
        <v>108</v>
      </c>
      <c r="BU17" s="117">
        <v>118</v>
      </c>
      <c r="BV17" s="117">
        <v>123</v>
      </c>
      <c r="BW17" s="117">
        <v>121</v>
      </c>
      <c r="BX17" s="117">
        <v>126</v>
      </c>
      <c r="BY17" s="117">
        <v>105</v>
      </c>
      <c r="BZ17" s="117">
        <v>94</v>
      </c>
      <c r="CA17" s="117">
        <v>121</v>
      </c>
      <c r="CB17" s="117">
        <v>138</v>
      </c>
      <c r="CC17" s="83">
        <f t="shared" si="47"/>
        <v>1454</v>
      </c>
      <c r="CD17" s="117">
        <v>146</v>
      </c>
      <c r="CE17" s="117">
        <v>124</v>
      </c>
      <c r="CF17" s="117">
        <v>165</v>
      </c>
      <c r="CG17" s="117">
        <v>111</v>
      </c>
      <c r="CH17" s="117">
        <v>85</v>
      </c>
      <c r="CI17" s="117">
        <v>100</v>
      </c>
      <c r="CJ17" s="117">
        <v>112</v>
      </c>
      <c r="CK17" s="117">
        <v>105</v>
      </c>
      <c r="CL17" s="117">
        <v>110</v>
      </c>
      <c r="CM17" s="117">
        <v>125</v>
      </c>
      <c r="CN17" s="117">
        <v>113</v>
      </c>
      <c r="CO17" s="117">
        <v>110</v>
      </c>
      <c r="CP17" s="82">
        <f t="shared" si="48"/>
        <v>1406</v>
      </c>
      <c r="CQ17" s="117">
        <v>109</v>
      </c>
      <c r="CR17" s="117">
        <v>138</v>
      </c>
      <c r="CS17" s="117">
        <v>157</v>
      </c>
      <c r="CT17" s="117">
        <v>98</v>
      </c>
      <c r="CU17" s="117">
        <v>122</v>
      </c>
      <c r="CV17" s="117">
        <v>120</v>
      </c>
      <c r="CW17" s="117">
        <v>80</v>
      </c>
      <c r="CX17" s="117">
        <v>116</v>
      </c>
      <c r="CY17" s="117">
        <v>140</v>
      </c>
      <c r="CZ17" s="117">
        <v>113</v>
      </c>
      <c r="DA17" s="117">
        <v>122</v>
      </c>
      <c r="DB17" s="117">
        <v>122</v>
      </c>
      <c r="DC17" s="83">
        <f t="shared" si="49"/>
        <v>1437</v>
      </c>
      <c r="DD17" s="117">
        <v>172</v>
      </c>
      <c r="DE17" s="117">
        <v>165</v>
      </c>
      <c r="DF17" s="117">
        <v>157</v>
      </c>
      <c r="DG17" s="117">
        <v>118</v>
      </c>
      <c r="DH17" s="117">
        <v>131</v>
      </c>
      <c r="DI17" s="117">
        <v>91</v>
      </c>
      <c r="DJ17" s="117">
        <v>126</v>
      </c>
      <c r="DK17" s="117">
        <v>124</v>
      </c>
      <c r="DL17" s="117">
        <v>103</v>
      </c>
      <c r="DM17" s="117">
        <v>130</v>
      </c>
      <c r="DN17" s="117">
        <v>130</v>
      </c>
      <c r="DO17" s="117">
        <v>106</v>
      </c>
      <c r="DP17" s="82">
        <f t="shared" si="50"/>
        <v>1553</v>
      </c>
      <c r="DQ17" s="117">
        <v>141</v>
      </c>
      <c r="DR17" s="117">
        <v>136</v>
      </c>
      <c r="DS17" s="117">
        <v>138</v>
      </c>
      <c r="DT17" s="117">
        <v>116</v>
      </c>
      <c r="DU17" s="117">
        <v>101</v>
      </c>
      <c r="DV17" s="117">
        <v>105</v>
      </c>
      <c r="DW17" s="117">
        <v>130</v>
      </c>
      <c r="DX17" s="117">
        <v>141</v>
      </c>
      <c r="DY17" s="117">
        <v>106</v>
      </c>
      <c r="DZ17" s="117">
        <v>121</v>
      </c>
      <c r="EA17" s="117">
        <v>134</v>
      </c>
      <c r="EB17" s="117">
        <v>123</v>
      </c>
      <c r="EC17" s="83">
        <f t="shared" si="51"/>
        <v>1492</v>
      </c>
      <c r="ED17" s="117">
        <v>168</v>
      </c>
      <c r="EE17" s="117">
        <v>132</v>
      </c>
      <c r="EF17" s="117">
        <v>139</v>
      </c>
      <c r="EG17" s="117">
        <v>109</v>
      </c>
      <c r="EH17" s="117">
        <v>130</v>
      </c>
      <c r="EI17" s="117">
        <v>137</v>
      </c>
      <c r="EJ17" s="117">
        <v>120</v>
      </c>
      <c r="EK17" s="117">
        <v>142</v>
      </c>
      <c r="EL17" s="117">
        <v>137</v>
      </c>
      <c r="EM17" s="117">
        <v>132</v>
      </c>
      <c r="EN17" s="117">
        <v>102</v>
      </c>
      <c r="EO17" s="117">
        <v>166</v>
      </c>
      <c r="EP17" s="82">
        <f t="shared" si="52"/>
        <v>1614</v>
      </c>
      <c r="EQ17" s="117">
        <v>120</v>
      </c>
      <c r="ER17" s="117">
        <v>152</v>
      </c>
      <c r="ES17" s="117">
        <v>164</v>
      </c>
      <c r="ET17" s="117">
        <v>145</v>
      </c>
      <c r="EU17" s="117">
        <v>121</v>
      </c>
      <c r="EV17" s="117">
        <v>116</v>
      </c>
      <c r="EW17" s="117">
        <v>136</v>
      </c>
      <c r="EX17" s="117">
        <v>111</v>
      </c>
      <c r="EY17" s="117">
        <v>148</v>
      </c>
      <c r="EZ17" s="117">
        <v>156</v>
      </c>
      <c r="FA17" s="117">
        <v>113</v>
      </c>
      <c r="FB17" s="117">
        <v>151</v>
      </c>
      <c r="FC17" s="83">
        <f t="shared" si="53"/>
        <v>1633</v>
      </c>
      <c r="FD17" s="117">
        <f>SUM(FD15:FD16)</f>
        <v>146</v>
      </c>
      <c r="FE17" s="117">
        <f t="shared" ref="FE17:HP17" si="62">SUM(FE15:FE16)</f>
        <v>137</v>
      </c>
      <c r="FF17" s="117">
        <f t="shared" si="62"/>
        <v>157</v>
      </c>
      <c r="FG17" s="117">
        <f t="shared" si="62"/>
        <v>143</v>
      </c>
      <c r="FH17" s="117">
        <f t="shared" si="62"/>
        <v>153</v>
      </c>
      <c r="FI17" s="117">
        <f t="shared" si="62"/>
        <v>163</v>
      </c>
      <c r="FJ17" s="117">
        <f t="shared" si="62"/>
        <v>115</v>
      </c>
      <c r="FK17" s="117">
        <f t="shared" si="62"/>
        <v>135</v>
      </c>
      <c r="FL17" s="117">
        <f t="shared" si="62"/>
        <v>136</v>
      </c>
      <c r="FM17" s="117">
        <f t="shared" si="62"/>
        <v>151</v>
      </c>
      <c r="FN17" s="117">
        <f t="shared" si="62"/>
        <v>124</v>
      </c>
      <c r="FO17" s="117">
        <f t="shared" si="62"/>
        <v>135</v>
      </c>
      <c r="FP17" s="117">
        <f t="shared" si="62"/>
        <v>1695</v>
      </c>
      <c r="FQ17" s="117">
        <f t="shared" si="62"/>
        <v>141</v>
      </c>
      <c r="FR17" s="117">
        <f t="shared" si="62"/>
        <v>168</v>
      </c>
      <c r="FS17" s="117">
        <f t="shared" si="62"/>
        <v>159</v>
      </c>
      <c r="FT17" s="117">
        <f t="shared" si="62"/>
        <v>143</v>
      </c>
      <c r="FU17" s="117">
        <f t="shared" si="62"/>
        <v>121</v>
      </c>
      <c r="FV17" s="117">
        <f t="shared" si="62"/>
        <v>117</v>
      </c>
      <c r="FW17" s="117">
        <f t="shared" si="62"/>
        <v>124</v>
      </c>
      <c r="FX17" s="117">
        <f t="shared" si="62"/>
        <v>131</v>
      </c>
      <c r="FY17" s="117">
        <f t="shared" si="62"/>
        <v>224</v>
      </c>
      <c r="FZ17" s="117">
        <f t="shared" si="62"/>
        <v>111</v>
      </c>
      <c r="GA17" s="117">
        <f t="shared" si="62"/>
        <v>133</v>
      </c>
      <c r="GB17" s="117">
        <f t="shared" si="62"/>
        <v>147</v>
      </c>
      <c r="GC17" s="117">
        <f t="shared" si="62"/>
        <v>1719</v>
      </c>
      <c r="GD17" s="117">
        <f t="shared" si="62"/>
        <v>157</v>
      </c>
      <c r="GE17" s="117">
        <f t="shared" si="62"/>
        <v>140</v>
      </c>
      <c r="GF17" s="117">
        <f t="shared" si="62"/>
        <v>149</v>
      </c>
      <c r="GG17" s="117">
        <f t="shared" si="62"/>
        <v>191</v>
      </c>
      <c r="GH17" s="117">
        <f t="shared" si="62"/>
        <v>120</v>
      </c>
      <c r="GI17" s="117">
        <f t="shared" si="62"/>
        <v>117</v>
      </c>
      <c r="GJ17" s="117">
        <f t="shared" si="62"/>
        <v>136</v>
      </c>
      <c r="GK17" s="117">
        <f t="shared" si="62"/>
        <v>107</v>
      </c>
      <c r="GL17" s="117">
        <f t="shared" si="62"/>
        <v>119</v>
      </c>
      <c r="GM17" s="117">
        <f t="shared" si="62"/>
        <v>131</v>
      </c>
      <c r="GN17" s="117">
        <f t="shared" si="62"/>
        <v>119</v>
      </c>
      <c r="GO17" s="117">
        <f t="shared" si="62"/>
        <v>133</v>
      </c>
      <c r="GP17" s="117">
        <f t="shared" si="62"/>
        <v>1619</v>
      </c>
      <c r="GQ17" s="117">
        <f t="shared" si="62"/>
        <v>170</v>
      </c>
      <c r="GR17" s="117">
        <f t="shared" si="62"/>
        <v>183</v>
      </c>
      <c r="GS17" s="117">
        <f t="shared" si="62"/>
        <v>153</v>
      </c>
      <c r="GT17" s="117">
        <f t="shared" si="62"/>
        <v>164</v>
      </c>
      <c r="GU17" s="117">
        <f t="shared" si="62"/>
        <v>149</v>
      </c>
      <c r="GV17" s="117">
        <f t="shared" si="62"/>
        <v>132</v>
      </c>
      <c r="GW17" s="117">
        <f t="shared" si="62"/>
        <v>127</v>
      </c>
      <c r="GX17" s="117">
        <f t="shared" si="62"/>
        <v>127</v>
      </c>
      <c r="GY17" s="117">
        <f t="shared" si="62"/>
        <v>151</v>
      </c>
      <c r="GZ17" s="117">
        <f t="shared" si="62"/>
        <v>151</v>
      </c>
      <c r="HA17" s="117">
        <f t="shared" si="62"/>
        <v>154</v>
      </c>
      <c r="HB17" s="117">
        <f t="shared" si="62"/>
        <v>139</v>
      </c>
      <c r="HC17" s="117">
        <f t="shared" si="62"/>
        <v>1800</v>
      </c>
      <c r="HD17" s="117">
        <f t="shared" si="62"/>
        <v>171</v>
      </c>
      <c r="HE17" s="117">
        <f t="shared" si="62"/>
        <v>168</v>
      </c>
      <c r="HF17" s="117">
        <f t="shared" si="62"/>
        <v>167</v>
      </c>
      <c r="HG17" s="117">
        <f t="shared" si="62"/>
        <v>156</v>
      </c>
      <c r="HH17" s="117">
        <f t="shared" si="62"/>
        <v>134</v>
      </c>
      <c r="HI17" s="117">
        <f t="shared" si="62"/>
        <v>135</v>
      </c>
      <c r="HJ17" s="117">
        <f t="shared" si="62"/>
        <v>115</v>
      </c>
      <c r="HK17" s="117">
        <f t="shared" si="62"/>
        <v>134</v>
      </c>
      <c r="HL17" s="117">
        <f t="shared" si="62"/>
        <v>130</v>
      </c>
      <c r="HM17" s="117">
        <f t="shared" si="62"/>
        <v>149</v>
      </c>
      <c r="HN17" s="117">
        <f t="shared" si="62"/>
        <v>124</v>
      </c>
      <c r="HO17" s="117">
        <f t="shared" si="62"/>
        <v>162</v>
      </c>
      <c r="HP17" s="129">
        <f t="shared" si="62"/>
        <v>1745</v>
      </c>
      <c r="HQ17" s="117">
        <f t="shared" ref="HQ17:IP17" si="63">SUM(HQ15:HQ16)</f>
        <v>164</v>
      </c>
      <c r="HR17" s="117">
        <f t="shared" si="63"/>
        <v>153</v>
      </c>
      <c r="HS17" s="117">
        <f t="shared" si="63"/>
        <v>177</v>
      </c>
      <c r="HT17" s="117">
        <f t="shared" si="63"/>
        <v>140</v>
      </c>
      <c r="HU17" s="117">
        <f t="shared" si="63"/>
        <v>108</v>
      </c>
      <c r="HV17" s="117">
        <f t="shared" si="63"/>
        <v>148</v>
      </c>
      <c r="HW17" s="117">
        <f t="shared" si="63"/>
        <v>104</v>
      </c>
      <c r="HX17" s="117">
        <f t="shared" si="63"/>
        <v>133</v>
      </c>
      <c r="HY17" s="117">
        <f t="shared" si="63"/>
        <v>137</v>
      </c>
      <c r="HZ17" s="117">
        <f t="shared" si="63"/>
        <v>149</v>
      </c>
      <c r="IA17" s="117">
        <f t="shared" si="63"/>
        <v>135</v>
      </c>
      <c r="IB17" s="117">
        <f>SUM(IB15:IB16)</f>
        <v>154</v>
      </c>
      <c r="IC17" s="129">
        <f t="shared" si="63"/>
        <v>1702</v>
      </c>
      <c r="ID17" s="117">
        <f t="shared" si="63"/>
        <v>203</v>
      </c>
      <c r="IE17" s="117">
        <f t="shared" si="63"/>
        <v>161</v>
      </c>
      <c r="IF17" s="117">
        <f t="shared" si="63"/>
        <v>287</v>
      </c>
      <c r="IG17" s="117">
        <f t="shared" si="63"/>
        <v>152</v>
      </c>
      <c r="IH17" s="117">
        <f t="shared" si="63"/>
        <v>156</v>
      </c>
      <c r="II17" s="117">
        <f t="shared" si="63"/>
        <v>125</v>
      </c>
      <c r="IJ17" s="117">
        <f t="shared" si="63"/>
        <v>152</v>
      </c>
      <c r="IK17" s="117">
        <f t="shared" si="63"/>
        <v>138</v>
      </c>
      <c r="IL17" s="117">
        <f t="shared" si="63"/>
        <v>88</v>
      </c>
      <c r="IM17" s="117">
        <f t="shared" si="63"/>
        <v>138</v>
      </c>
      <c r="IN17" s="117">
        <f t="shared" si="63"/>
        <v>116</v>
      </c>
      <c r="IO17" s="117">
        <f t="shared" si="63"/>
        <v>56</v>
      </c>
      <c r="IP17" s="129">
        <f t="shared" si="63"/>
        <v>1772</v>
      </c>
      <c r="IQ17" s="117">
        <f t="shared" ref="IQ17:JC17" si="64">SUM(IQ15:IQ16)</f>
        <v>146</v>
      </c>
      <c r="IR17" s="117">
        <f t="shared" si="64"/>
        <v>136</v>
      </c>
      <c r="IS17" s="117">
        <f t="shared" si="64"/>
        <v>147</v>
      </c>
      <c r="IT17" s="117">
        <f t="shared" si="64"/>
        <v>146</v>
      </c>
      <c r="IU17" s="117">
        <f t="shared" si="64"/>
        <v>140</v>
      </c>
      <c r="IV17" s="117">
        <f t="shared" si="64"/>
        <v>144</v>
      </c>
      <c r="IW17" s="117">
        <f t="shared" si="64"/>
        <v>137</v>
      </c>
      <c r="IX17" s="117">
        <f t="shared" si="64"/>
        <v>127</v>
      </c>
      <c r="IY17" s="117">
        <f t="shared" si="64"/>
        <v>110</v>
      </c>
      <c r="IZ17" s="117">
        <f t="shared" si="64"/>
        <v>147</v>
      </c>
      <c r="JA17" s="117">
        <f t="shared" si="64"/>
        <v>151</v>
      </c>
      <c r="JB17" s="117">
        <f t="shared" si="64"/>
        <v>155</v>
      </c>
      <c r="JC17" s="129">
        <f t="shared" si="64"/>
        <v>1686</v>
      </c>
      <c r="JD17" s="117">
        <f t="shared" ref="JD17:JP17" si="65">SUM(JD15:JD16)</f>
        <v>177</v>
      </c>
      <c r="JE17" s="117">
        <f t="shared" si="65"/>
        <v>162</v>
      </c>
      <c r="JF17" s="117">
        <f t="shared" si="65"/>
        <v>162</v>
      </c>
      <c r="JG17" s="117">
        <f t="shared" si="65"/>
        <v>149</v>
      </c>
      <c r="JH17" s="117">
        <f t="shared" si="65"/>
        <v>197</v>
      </c>
      <c r="JI17" s="117">
        <f t="shared" si="65"/>
        <v>122</v>
      </c>
      <c r="JJ17" s="117">
        <f t="shared" si="65"/>
        <v>100</v>
      </c>
      <c r="JK17" s="117">
        <f t="shared" si="65"/>
        <v>174</v>
      </c>
      <c r="JL17" s="117">
        <f t="shared" si="65"/>
        <v>145</v>
      </c>
      <c r="JM17" s="117">
        <f t="shared" si="65"/>
        <v>136</v>
      </c>
      <c r="JN17" s="117">
        <f t="shared" si="65"/>
        <v>107</v>
      </c>
      <c r="JO17" s="117">
        <f t="shared" si="65"/>
        <v>171</v>
      </c>
      <c r="JP17" s="129">
        <f t="shared" si="65"/>
        <v>1802</v>
      </c>
      <c r="JQ17" s="117">
        <f t="shared" ref="JQ17:KC17" si="66">SUM(JQ15:JQ16)</f>
        <v>162</v>
      </c>
      <c r="JR17" s="117">
        <f t="shared" si="66"/>
        <v>191</v>
      </c>
      <c r="JS17" s="117">
        <f t="shared" si="66"/>
        <v>88</v>
      </c>
      <c r="JT17" s="117">
        <f t="shared" si="66"/>
        <v>121</v>
      </c>
      <c r="JU17" s="117">
        <f t="shared" si="66"/>
        <v>135</v>
      </c>
      <c r="JV17" s="117">
        <f t="shared" si="66"/>
        <v>183</v>
      </c>
      <c r="JW17" s="117">
        <f t="shared" si="66"/>
        <v>156</v>
      </c>
      <c r="JX17" s="117">
        <f t="shared" si="66"/>
        <v>142</v>
      </c>
      <c r="JY17" s="117">
        <f t="shared" si="66"/>
        <v>218</v>
      </c>
      <c r="JZ17" s="117">
        <f t="shared" si="66"/>
        <v>179</v>
      </c>
      <c r="KA17" s="117">
        <f t="shared" si="66"/>
        <v>193</v>
      </c>
      <c r="KB17" s="117">
        <f t="shared" si="66"/>
        <v>125</v>
      </c>
      <c r="KC17" s="129">
        <f t="shared" si="66"/>
        <v>1893</v>
      </c>
      <c r="KD17" s="117">
        <f t="shared" ref="KD17:KP17" si="67">SUM(KD15:KD16)</f>
        <v>125</v>
      </c>
      <c r="KE17" s="117">
        <f t="shared" si="67"/>
        <v>300</v>
      </c>
      <c r="KF17" s="117">
        <f t="shared" si="67"/>
        <v>323</v>
      </c>
      <c r="KG17" s="117">
        <f t="shared" si="67"/>
        <v>232</v>
      </c>
      <c r="KH17" s="117">
        <f t="shared" si="67"/>
        <v>176</v>
      </c>
      <c r="KI17" s="117">
        <f t="shared" si="67"/>
        <v>221</v>
      </c>
      <c r="KJ17" s="117">
        <f t="shared" si="67"/>
        <v>132</v>
      </c>
      <c r="KK17" s="117">
        <f t="shared" si="67"/>
        <v>149</v>
      </c>
      <c r="KL17" s="117">
        <f t="shared" si="67"/>
        <v>219</v>
      </c>
      <c r="KM17" s="117">
        <f t="shared" si="67"/>
        <v>170</v>
      </c>
      <c r="KN17" s="117">
        <f t="shared" si="67"/>
        <v>211</v>
      </c>
      <c r="KO17" s="117">
        <f t="shared" si="67"/>
        <v>201</v>
      </c>
      <c r="KP17" s="129">
        <f t="shared" si="67"/>
        <v>2459</v>
      </c>
      <c r="KQ17" s="102"/>
      <c r="KR17" s="102"/>
      <c r="KS17" s="102"/>
      <c r="KT17" s="102"/>
      <c r="KU17" s="102"/>
      <c r="KV17" s="102"/>
      <c r="KW17" s="102"/>
      <c r="KX17" s="102"/>
      <c r="KY17" s="102"/>
      <c r="KZ17" s="102"/>
      <c r="LA17" s="102"/>
      <c r="LB17" s="102"/>
    </row>
    <row r="18" spans="1:314" ht="81" customHeight="1" thickBot="1">
      <c r="A18" s="204"/>
      <c r="B18" s="200" t="s">
        <v>44</v>
      </c>
      <c r="C18" s="201"/>
      <c r="D18" s="84">
        <f t="shared" ref="D18:O18" si="68">D14+D17</f>
        <v>194</v>
      </c>
      <c r="E18" s="84">
        <f t="shared" si="68"/>
        <v>229</v>
      </c>
      <c r="F18" s="84">
        <f t="shared" si="68"/>
        <v>224</v>
      </c>
      <c r="G18" s="84">
        <f t="shared" si="68"/>
        <v>206</v>
      </c>
      <c r="H18" s="84">
        <f t="shared" si="68"/>
        <v>218</v>
      </c>
      <c r="I18" s="84">
        <f t="shared" si="68"/>
        <v>191</v>
      </c>
      <c r="J18" s="84">
        <f t="shared" si="68"/>
        <v>192</v>
      </c>
      <c r="K18" s="84">
        <f t="shared" si="68"/>
        <v>169</v>
      </c>
      <c r="L18" s="84">
        <f t="shared" si="68"/>
        <v>182</v>
      </c>
      <c r="M18" s="84">
        <f t="shared" si="68"/>
        <v>211</v>
      </c>
      <c r="N18" s="84">
        <f t="shared" si="68"/>
        <v>184</v>
      </c>
      <c r="O18" s="84">
        <f t="shared" si="68"/>
        <v>250</v>
      </c>
      <c r="P18" s="130">
        <f t="shared" si="42"/>
        <v>2450</v>
      </c>
      <c r="Q18" s="84">
        <f t="shared" ref="Q18:AB18" si="69">Q14+Q17</f>
        <v>279</v>
      </c>
      <c r="R18" s="84">
        <f t="shared" si="69"/>
        <v>249</v>
      </c>
      <c r="S18" s="84">
        <f t="shared" si="69"/>
        <v>217</v>
      </c>
      <c r="T18" s="84">
        <f t="shared" si="69"/>
        <v>174</v>
      </c>
      <c r="U18" s="84">
        <f t="shared" si="69"/>
        <v>215</v>
      </c>
      <c r="V18" s="84">
        <f t="shared" si="69"/>
        <v>204</v>
      </c>
      <c r="W18" s="84">
        <f t="shared" si="69"/>
        <v>191</v>
      </c>
      <c r="X18" s="84">
        <f t="shared" si="69"/>
        <v>188</v>
      </c>
      <c r="Y18" s="84">
        <f t="shared" si="69"/>
        <v>193</v>
      </c>
      <c r="Z18" s="84">
        <f t="shared" si="69"/>
        <v>177</v>
      </c>
      <c r="AA18" s="84">
        <f t="shared" si="69"/>
        <v>181</v>
      </c>
      <c r="AB18" s="84">
        <f t="shared" si="69"/>
        <v>181</v>
      </c>
      <c r="AC18" s="130">
        <f t="shared" si="43"/>
        <v>2449</v>
      </c>
      <c r="AD18" s="84">
        <f t="shared" ref="AD18:AO18" si="70">AD14+AD17</f>
        <v>265</v>
      </c>
      <c r="AE18" s="84">
        <f t="shared" si="70"/>
        <v>191</v>
      </c>
      <c r="AF18" s="84">
        <f t="shared" si="70"/>
        <v>199</v>
      </c>
      <c r="AG18" s="84">
        <f t="shared" si="70"/>
        <v>182</v>
      </c>
      <c r="AH18" s="84">
        <f t="shared" si="70"/>
        <v>227</v>
      </c>
      <c r="AI18" s="84">
        <f t="shared" si="70"/>
        <v>153</v>
      </c>
      <c r="AJ18" s="84">
        <f t="shared" si="70"/>
        <v>209</v>
      </c>
      <c r="AK18" s="84">
        <f t="shared" si="70"/>
        <v>225</v>
      </c>
      <c r="AL18" s="84">
        <f t="shared" si="70"/>
        <v>233</v>
      </c>
      <c r="AM18" s="84">
        <f t="shared" si="70"/>
        <v>228</v>
      </c>
      <c r="AN18" s="84">
        <f t="shared" si="70"/>
        <v>193</v>
      </c>
      <c r="AO18" s="84">
        <f t="shared" si="70"/>
        <v>166</v>
      </c>
      <c r="AP18" s="130">
        <f t="shared" si="44"/>
        <v>2471</v>
      </c>
      <c r="AQ18" s="84">
        <f t="shared" ref="AQ18:BB18" si="71">AQ14+AQ17</f>
        <v>258</v>
      </c>
      <c r="AR18" s="84">
        <f t="shared" si="71"/>
        <v>203</v>
      </c>
      <c r="AS18" s="84">
        <f t="shared" si="71"/>
        <v>216</v>
      </c>
      <c r="AT18" s="84">
        <f t="shared" si="71"/>
        <v>216</v>
      </c>
      <c r="AU18" s="84">
        <f t="shared" si="71"/>
        <v>240</v>
      </c>
      <c r="AV18" s="84">
        <f t="shared" si="71"/>
        <v>220</v>
      </c>
      <c r="AW18" s="84">
        <f t="shared" si="71"/>
        <v>205</v>
      </c>
      <c r="AX18" s="84">
        <f t="shared" si="71"/>
        <v>193</v>
      </c>
      <c r="AY18" s="84">
        <f t="shared" si="71"/>
        <v>204</v>
      </c>
      <c r="AZ18" s="84">
        <f t="shared" si="71"/>
        <v>223</v>
      </c>
      <c r="BA18" s="84">
        <f t="shared" si="71"/>
        <v>200</v>
      </c>
      <c r="BB18" s="84">
        <f t="shared" si="71"/>
        <v>191</v>
      </c>
      <c r="BC18" s="130">
        <f t="shared" si="45"/>
        <v>2569</v>
      </c>
      <c r="BD18" s="84">
        <f t="shared" ref="BD18:BO18" si="72">BD14+BD17</f>
        <v>235</v>
      </c>
      <c r="BE18" s="84">
        <f t="shared" si="72"/>
        <v>213</v>
      </c>
      <c r="BF18" s="84">
        <f t="shared" si="72"/>
        <v>338</v>
      </c>
      <c r="BG18" s="84">
        <f t="shared" si="72"/>
        <v>219</v>
      </c>
      <c r="BH18" s="84">
        <f t="shared" si="72"/>
        <v>216</v>
      </c>
      <c r="BI18" s="84">
        <f t="shared" si="72"/>
        <v>189</v>
      </c>
      <c r="BJ18" s="84">
        <f t="shared" si="72"/>
        <v>215</v>
      </c>
      <c r="BK18" s="84">
        <f t="shared" si="72"/>
        <v>176</v>
      </c>
      <c r="BL18" s="84">
        <f t="shared" si="72"/>
        <v>203</v>
      </c>
      <c r="BM18" s="84">
        <f t="shared" si="72"/>
        <v>193</v>
      </c>
      <c r="BN18" s="84">
        <f t="shared" si="72"/>
        <v>169</v>
      </c>
      <c r="BO18" s="84">
        <f t="shared" si="72"/>
        <v>236</v>
      </c>
      <c r="BP18" s="131">
        <f t="shared" si="46"/>
        <v>2602</v>
      </c>
      <c r="BQ18" s="84">
        <f t="shared" ref="BQ18:CB18" si="73">BQ14+BQ17</f>
        <v>254</v>
      </c>
      <c r="BR18" s="84">
        <f t="shared" si="73"/>
        <v>231</v>
      </c>
      <c r="BS18" s="84">
        <f t="shared" si="73"/>
        <v>252</v>
      </c>
      <c r="BT18" s="84">
        <f t="shared" si="73"/>
        <v>206</v>
      </c>
      <c r="BU18" s="84">
        <f t="shared" si="73"/>
        <v>205</v>
      </c>
      <c r="BV18" s="84">
        <f t="shared" si="73"/>
        <v>224</v>
      </c>
      <c r="BW18" s="84">
        <f t="shared" si="73"/>
        <v>210</v>
      </c>
      <c r="BX18" s="84">
        <f t="shared" si="73"/>
        <v>237</v>
      </c>
      <c r="BY18" s="84">
        <f t="shared" si="73"/>
        <v>195</v>
      </c>
      <c r="BZ18" s="84">
        <f t="shared" si="73"/>
        <v>191</v>
      </c>
      <c r="CA18" s="84">
        <f t="shared" si="73"/>
        <v>205</v>
      </c>
      <c r="CB18" s="84">
        <f t="shared" si="73"/>
        <v>251</v>
      </c>
      <c r="CC18" s="130">
        <f t="shared" si="47"/>
        <v>2661</v>
      </c>
      <c r="CD18" s="84">
        <f t="shared" ref="CD18:CO18" si="74">CD14+CD17</f>
        <v>271</v>
      </c>
      <c r="CE18" s="84">
        <f t="shared" si="74"/>
        <v>215</v>
      </c>
      <c r="CF18" s="84">
        <f t="shared" si="74"/>
        <v>298</v>
      </c>
      <c r="CG18" s="84">
        <f t="shared" si="74"/>
        <v>209</v>
      </c>
      <c r="CH18" s="84">
        <f t="shared" si="74"/>
        <v>185</v>
      </c>
      <c r="CI18" s="84">
        <f t="shared" si="74"/>
        <v>192</v>
      </c>
      <c r="CJ18" s="84">
        <f t="shared" si="74"/>
        <v>204</v>
      </c>
      <c r="CK18" s="84">
        <f t="shared" si="74"/>
        <v>211</v>
      </c>
      <c r="CL18" s="84">
        <f t="shared" si="74"/>
        <v>206</v>
      </c>
      <c r="CM18" s="84">
        <f t="shared" si="74"/>
        <v>222</v>
      </c>
      <c r="CN18" s="84">
        <f t="shared" si="74"/>
        <v>202</v>
      </c>
      <c r="CO18" s="84">
        <f t="shared" si="74"/>
        <v>197</v>
      </c>
      <c r="CP18" s="131">
        <f t="shared" si="48"/>
        <v>2612</v>
      </c>
      <c r="CQ18" s="84">
        <f t="shared" ref="CQ18:DB18" si="75">CQ14+CQ17</f>
        <v>197</v>
      </c>
      <c r="CR18" s="84">
        <f t="shared" si="75"/>
        <v>249</v>
      </c>
      <c r="CS18" s="84">
        <f t="shared" si="75"/>
        <v>264</v>
      </c>
      <c r="CT18" s="84">
        <f t="shared" si="75"/>
        <v>187</v>
      </c>
      <c r="CU18" s="84">
        <f t="shared" si="75"/>
        <v>230</v>
      </c>
      <c r="CV18" s="84">
        <f t="shared" si="75"/>
        <v>213</v>
      </c>
      <c r="CW18" s="84">
        <f t="shared" si="75"/>
        <v>153</v>
      </c>
      <c r="CX18" s="84">
        <f t="shared" si="75"/>
        <v>194</v>
      </c>
      <c r="CY18" s="84">
        <f t="shared" si="75"/>
        <v>251</v>
      </c>
      <c r="CZ18" s="84">
        <f t="shared" si="75"/>
        <v>220</v>
      </c>
      <c r="DA18" s="84">
        <f t="shared" si="75"/>
        <v>213</v>
      </c>
      <c r="DB18" s="84">
        <f t="shared" si="75"/>
        <v>223</v>
      </c>
      <c r="DC18" s="130">
        <f t="shared" si="49"/>
        <v>2594</v>
      </c>
      <c r="DD18" s="84">
        <f t="shared" ref="DD18:DO18" si="76">DD14+DD17</f>
        <v>313</v>
      </c>
      <c r="DE18" s="84">
        <f t="shared" si="76"/>
        <v>292</v>
      </c>
      <c r="DF18" s="84">
        <f t="shared" si="76"/>
        <v>267</v>
      </c>
      <c r="DG18" s="84">
        <f t="shared" si="76"/>
        <v>225</v>
      </c>
      <c r="DH18" s="84">
        <f t="shared" si="76"/>
        <v>230</v>
      </c>
      <c r="DI18" s="84">
        <f t="shared" si="76"/>
        <v>175</v>
      </c>
      <c r="DJ18" s="84">
        <f t="shared" si="76"/>
        <v>215</v>
      </c>
      <c r="DK18" s="84">
        <f t="shared" si="76"/>
        <v>215</v>
      </c>
      <c r="DL18" s="84">
        <f t="shared" si="76"/>
        <v>191</v>
      </c>
      <c r="DM18" s="84">
        <f t="shared" si="76"/>
        <v>243</v>
      </c>
      <c r="DN18" s="84">
        <f t="shared" si="76"/>
        <v>228</v>
      </c>
      <c r="DO18" s="84">
        <f t="shared" si="76"/>
        <v>203</v>
      </c>
      <c r="DP18" s="131">
        <f t="shared" si="50"/>
        <v>2797</v>
      </c>
      <c r="DQ18" s="84">
        <f t="shared" ref="DQ18:EB18" si="77">DQ14+DQ17</f>
        <v>298</v>
      </c>
      <c r="DR18" s="84">
        <f t="shared" si="77"/>
        <v>257</v>
      </c>
      <c r="DS18" s="84">
        <f t="shared" si="77"/>
        <v>274</v>
      </c>
      <c r="DT18" s="84">
        <f t="shared" si="77"/>
        <v>218</v>
      </c>
      <c r="DU18" s="84">
        <f t="shared" si="77"/>
        <v>206</v>
      </c>
      <c r="DV18" s="84">
        <f t="shared" si="77"/>
        <v>206</v>
      </c>
      <c r="DW18" s="84">
        <f t="shared" si="77"/>
        <v>225</v>
      </c>
      <c r="DX18" s="84">
        <f t="shared" si="77"/>
        <v>243</v>
      </c>
      <c r="DY18" s="84">
        <f t="shared" si="77"/>
        <v>210</v>
      </c>
      <c r="DZ18" s="84">
        <f t="shared" si="77"/>
        <v>236</v>
      </c>
      <c r="EA18" s="84">
        <f t="shared" si="77"/>
        <v>228</v>
      </c>
      <c r="EB18" s="84">
        <f t="shared" si="77"/>
        <v>208</v>
      </c>
      <c r="EC18" s="130">
        <f t="shared" si="51"/>
        <v>2809</v>
      </c>
      <c r="ED18" s="84">
        <f t="shared" ref="ED18:EO18" si="78">ED14+ED17</f>
        <v>308</v>
      </c>
      <c r="EE18" s="84">
        <f t="shared" si="78"/>
        <v>236</v>
      </c>
      <c r="EF18" s="84">
        <f t="shared" si="78"/>
        <v>265</v>
      </c>
      <c r="EG18" s="84">
        <f t="shared" si="78"/>
        <v>242</v>
      </c>
      <c r="EH18" s="84">
        <f t="shared" si="78"/>
        <v>240</v>
      </c>
      <c r="EI18" s="84">
        <f t="shared" si="78"/>
        <v>243</v>
      </c>
      <c r="EJ18" s="84">
        <f t="shared" si="78"/>
        <v>243</v>
      </c>
      <c r="EK18" s="84">
        <f t="shared" si="78"/>
        <v>261</v>
      </c>
      <c r="EL18" s="84">
        <f t="shared" si="78"/>
        <v>244</v>
      </c>
      <c r="EM18" s="84">
        <f t="shared" si="78"/>
        <v>233</v>
      </c>
      <c r="EN18" s="84">
        <f t="shared" si="78"/>
        <v>194</v>
      </c>
      <c r="EO18" s="84">
        <f t="shared" si="78"/>
        <v>289</v>
      </c>
      <c r="EP18" s="131">
        <f t="shared" si="52"/>
        <v>2998</v>
      </c>
      <c r="EQ18" s="84">
        <f t="shared" ref="EQ18:FB18" si="79">EQ14+EQ17</f>
        <v>256</v>
      </c>
      <c r="ER18" s="84">
        <f t="shared" si="79"/>
        <v>269</v>
      </c>
      <c r="ES18" s="84">
        <f t="shared" si="79"/>
        <v>310</v>
      </c>
      <c r="ET18" s="84">
        <f t="shared" si="79"/>
        <v>268</v>
      </c>
      <c r="EU18" s="84">
        <f t="shared" si="79"/>
        <v>232</v>
      </c>
      <c r="EV18" s="84">
        <f t="shared" si="79"/>
        <v>227</v>
      </c>
      <c r="EW18" s="84">
        <f t="shared" si="79"/>
        <v>251</v>
      </c>
      <c r="EX18" s="84">
        <f t="shared" si="79"/>
        <v>234</v>
      </c>
      <c r="EY18" s="84">
        <f t="shared" si="79"/>
        <v>278</v>
      </c>
      <c r="EZ18" s="84">
        <f t="shared" si="79"/>
        <v>266</v>
      </c>
      <c r="FA18" s="84">
        <f t="shared" si="79"/>
        <v>207</v>
      </c>
      <c r="FB18" s="84">
        <f t="shared" si="79"/>
        <v>275</v>
      </c>
      <c r="FC18" s="130">
        <f t="shared" si="53"/>
        <v>3073</v>
      </c>
      <c r="FD18" s="84">
        <f>FD14+FD17</f>
        <v>294</v>
      </c>
      <c r="FE18" s="84">
        <f t="shared" ref="FE18:HP18" si="80">FE14+FE17</f>
        <v>274</v>
      </c>
      <c r="FF18" s="84">
        <f t="shared" si="80"/>
        <v>271</v>
      </c>
      <c r="FG18" s="84">
        <f t="shared" si="80"/>
        <v>258</v>
      </c>
      <c r="FH18" s="84">
        <f t="shared" si="80"/>
        <v>269</v>
      </c>
      <c r="FI18" s="84">
        <f t="shared" si="80"/>
        <v>292</v>
      </c>
      <c r="FJ18" s="84">
        <f t="shared" si="80"/>
        <v>205</v>
      </c>
      <c r="FK18" s="84">
        <f t="shared" si="80"/>
        <v>226</v>
      </c>
      <c r="FL18" s="84">
        <f t="shared" si="80"/>
        <v>228</v>
      </c>
      <c r="FM18" s="84">
        <f t="shared" si="80"/>
        <v>242</v>
      </c>
      <c r="FN18" s="84">
        <f t="shared" si="80"/>
        <v>202</v>
      </c>
      <c r="FO18" s="84">
        <f t="shared" si="80"/>
        <v>255</v>
      </c>
      <c r="FP18" s="84">
        <f t="shared" si="80"/>
        <v>3016</v>
      </c>
      <c r="FQ18" s="84">
        <f t="shared" si="80"/>
        <v>285</v>
      </c>
      <c r="FR18" s="84">
        <f t="shared" si="80"/>
        <v>1688</v>
      </c>
      <c r="FS18" s="84">
        <f t="shared" si="80"/>
        <v>309</v>
      </c>
      <c r="FT18" s="84">
        <f t="shared" si="80"/>
        <v>273</v>
      </c>
      <c r="FU18" s="84">
        <f t="shared" si="80"/>
        <v>239</v>
      </c>
      <c r="FV18" s="84">
        <f t="shared" si="80"/>
        <v>212</v>
      </c>
      <c r="FW18" s="84">
        <f t="shared" si="80"/>
        <v>232</v>
      </c>
      <c r="FX18" s="84">
        <f t="shared" si="80"/>
        <v>255</v>
      </c>
      <c r="FY18" s="84">
        <f t="shared" si="80"/>
        <v>325</v>
      </c>
      <c r="FZ18" s="84">
        <f t="shared" si="80"/>
        <v>223</v>
      </c>
      <c r="GA18" s="84">
        <f t="shared" si="80"/>
        <v>252</v>
      </c>
      <c r="GB18" s="84">
        <f t="shared" si="80"/>
        <v>274</v>
      </c>
      <c r="GC18" s="84">
        <f t="shared" si="80"/>
        <v>4567</v>
      </c>
      <c r="GD18" s="84">
        <f t="shared" si="80"/>
        <v>283</v>
      </c>
      <c r="GE18" s="84">
        <f t="shared" si="80"/>
        <v>289</v>
      </c>
      <c r="GF18" s="84">
        <f t="shared" si="80"/>
        <v>278</v>
      </c>
      <c r="GG18" s="84">
        <f t="shared" si="80"/>
        <v>338</v>
      </c>
      <c r="GH18" s="84">
        <f t="shared" si="80"/>
        <v>223</v>
      </c>
      <c r="GI18" s="84">
        <f t="shared" si="80"/>
        <v>210</v>
      </c>
      <c r="GJ18" s="84">
        <f t="shared" si="80"/>
        <v>247</v>
      </c>
      <c r="GK18" s="84">
        <f t="shared" si="80"/>
        <v>219</v>
      </c>
      <c r="GL18" s="84">
        <f t="shared" si="80"/>
        <v>245</v>
      </c>
      <c r="GM18" s="84">
        <f t="shared" si="80"/>
        <v>248</v>
      </c>
      <c r="GN18" s="84">
        <f t="shared" si="80"/>
        <v>244</v>
      </c>
      <c r="GO18" s="84">
        <f t="shared" si="80"/>
        <v>239</v>
      </c>
      <c r="GP18" s="84">
        <f t="shared" si="80"/>
        <v>3063</v>
      </c>
      <c r="GQ18" s="84">
        <f t="shared" si="80"/>
        <v>325</v>
      </c>
      <c r="GR18" s="84">
        <f t="shared" si="80"/>
        <v>331</v>
      </c>
      <c r="GS18" s="84">
        <f t="shared" si="80"/>
        <v>287</v>
      </c>
      <c r="GT18" s="84">
        <f t="shared" si="80"/>
        <v>277</v>
      </c>
      <c r="GU18" s="84">
        <f t="shared" si="80"/>
        <v>308</v>
      </c>
      <c r="GV18" s="84">
        <f t="shared" si="80"/>
        <v>227</v>
      </c>
      <c r="GW18" s="84">
        <f t="shared" si="80"/>
        <v>255</v>
      </c>
      <c r="GX18" s="84">
        <f t="shared" si="80"/>
        <v>220</v>
      </c>
      <c r="GY18" s="84">
        <f t="shared" si="80"/>
        <v>271</v>
      </c>
      <c r="GZ18" s="84">
        <f t="shared" si="80"/>
        <v>278</v>
      </c>
      <c r="HA18" s="84">
        <f t="shared" si="80"/>
        <v>286</v>
      </c>
      <c r="HB18" s="84">
        <f t="shared" si="80"/>
        <v>258</v>
      </c>
      <c r="HC18" s="84">
        <f t="shared" si="80"/>
        <v>3323</v>
      </c>
      <c r="HD18" s="84">
        <f t="shared" si="80"/>
        <v>305</v>
      </c>
      <c r="HE18" s="84">
        <f t="shared" si="80"/>
        <v>284</v>
      </c>
      <c r="HF18" s="84">
        <f t="shared" si="80"/>
        <v>337</v>
      </c>
      <c r="HG18" s="84">
        <f t="shared" si="80"/>
        <v>286</v>
      </c>
      <c r="HH18" s="84">
        <f t="shared" si="80"/>
        <v>256</v>
      </c>
      <c r="HI18" s="84">
        <f t="shared" si="80"/>
        <v>252</v>
      </c>
      <c r="HJ18" s="84">
        <f t="shared" si="80"/>
        <v>239</v>
      </c>
      <c r="HK18" s="84">
        <f t="shared" si="80"/>
        <v>240</v>
      </c>
      <c r="HL18" s="84">
        <f t="shared" si="80"/>
        <v>238</v>
      </c>
      <c r="HM18" s="84">
        <f t="shared" si="80"/>
        <v>272</v>
      </c>
      <c r="HN18" s="84">
        <f t="shared" si="80"/>
        <v>242</v>
      </c>
      <c r="HO18" s="84">
        <f t="shared" si="80"/>
        <v>300</v>
      </c>
      <c r="HP18" s="86">
        <f t="shared" si="80"/>
        <v>3251</v>
      </c>
      <c r="HQ18" s="84">
        <f t="shared" ref="HQ18:IP18" si="81">HQ14+HQ17</f>
        <v>306</v>
      </c>
      <c r="HR18" s="84">
        <f t="shared" si="81"/>
        <v>319</v>
      </c>
      <c r="HS18" s="84">
        <f t="shared" si="81"/>
        <v>334</v>
      </c>
      <c r="HT18" s="84">
        <f t="shared" si="81"/>
        <v>261</v>
      </c>
      <c r="HU18" s="84">
        <f t="shared" si="81"/>
        <v>201</v>
      </c>
      <c r="HV18" s="84">
        <f t="shared" si="81"/>
        <v>274</v>
      </c>
      <c r="HW18" s="84">
        <f t="shared" si="81"/>
        <v>216</v>
      </c>
      <c r="HX18" s="84">
        <f t="shared" si="81"/>
        <v>257</v>
      </c>
      <c r="HY18" s="84">
        <f t="shared" si="81"/>
        <v>271</v>
      </c>
      <c r="HZ18" s="84">
        <f t="shared" si="81"/>
        <v>273</v>
      </c>
      <c r="IA18" s="84">
        <f t="shared" si="81"/>
        <v>247</v>
      </c>
      <c r="IB18" s="84">
        <f>IB14+IB17</f>
        <v>271</v>
      </c>
      <c r="IC18" s="86">
        <f t="shared" si="81"/>
        <v>3230</v>
      </c>
      <c r="ID18" s="84">
        <f t="shared" si="81"/>
        <v>417</v>
      </c>
      <c r="IE18" s="84">
        <f t="shared" si="81"/>
        <v>314</v>
      </c>
      <c r="IF18" s="84">
        <f t="shared" si="81"/>
        <v>468</v>
      </c>
      <c r="IG18" s="84">
        <f t="shared" si="81"/>
        <v>283</v>
      </c>
      <c r="IH18" s="84">
        <f t="shared" si="81"/>
        <v>292</v>
      </c>
      <c r="II18" s="84">
        <f t="shared" si="81"/>
        <v>239</v>
      </c>
      <c r="IJ18" s="84">
        <f t="shared" si="81"/>
        <v>268</v>
      </c>
      <c r="IK18" s="84">
        <f t="shared" si="81"/>
        <v>265</v>
      </c>
      <c r="IL18" s="84">
        <f t="shared" si="81"/>
        <v>168</v>
      </c>
      <c r="IM18" s="84">
        <f t="shared" si="81"/>
        <v>252</v>
      </c>
      <c r="IN18" s="84">
        <f t="shared" si="81"/>
        <v>232</v>
      </c>
      <c r="IO18" s="84">
        <f t="shared" si="81"/>
        <v>98</v>
      </c>
      <c r="IP18" s="86">
        <f t="shared" si="81"/>
        <v>3296</v>
      </c>
      <c r="IQ18" s="84">
        <f t="shared" ref="IQ18:JC18" si="82">IQ14+IQ17</f>
        <v>291</v>
      </c>
      <c r="IR18" s="84">
        <f t="shared" si="82"/>
        <v>261</v>
      </c>
      <c r="IS18" s="84">
        <f t="shared" si="82"/>
        <v>287</v>
      </c>
      <c r="IT18" s="84">
        <f t="shared" si="82"/>
        <v>256</v>
      </c>
      <c r="IU18" s="84">
        <f t="shared" si="82"/>
        <v>269</v>
      </c>
      <c r="IV18" s="84">
        <f t="shared" si="82"/>
        <v>262</v>
      </c>
      <c r="IW18" s="84">
        <f t="shared" si="82"/>
        <v>251</v>
      </c>
      <c r="IX18" s="84">
        <f t="shared" si="82"/>
        <v>230</v>
      </c>
      <c r="IY18" s="84">
        <f t="shared" si="82"/>
        <v>230</v>
      </c>
      <c r="IZ18" s="84">
        <f t="shared" si="82"/>
        <v>276</v>
      </c>
      <c r="JA18" s="84">
        <f t="shared" si="82"/>
        <v>272</v>
      </c>
      <c r="JB18" s="84">
        <f t="shared" si="82"/>
        <v>273</v>
      </c>
      <c r="JC18" s="86">
        <f t="shared" si="82"/>
        <v>3158</v>
      </c>
      <c r="JD18" s="84">
        <f t="shared" ref="JD18:JP18" si="83">JD14+JD17</f>
        <v>375</v>
      </c>
      <c r="JE18" s="84">
        <f t="shared" si="83"/>
        <v>296</v>
      </c>
      <c r="JF18" s="84">
        <f t="shared" si="83"/>
        <v>281</v>
      </c>
      <c r="JG18" s="84">
        <f t="shared" si="83"/>
        <v>269</v>
      </c>
      <c r="JH18" s="84">
        <f t="shared" si="83"/>
        <v>377</v>
      </c>
      <c r="JI18" s="84">
        <f t="shared" si="83"/>
        <v>225</v>
      </c>
      <c r="JJ18" s="84">
        <f t="shared" si="83"/>
        <v>188</v>
      </c>
      <c r="JK18" s="84">
        <f t="shared" si="83"/>
        <v>289</v>
      </c>
      <c r="JL18" s="84">
        <f t="shared" si="83"/>
        <v>286</v>
      </c>
      <c r="JM18" s="84">
        <f t="shared" si="83"/>
        <v>251</v>
      </c>
      <c r="JN18" s="84">
        <f t="shared" si="83"/>
        <v>248</v>
      </c>
      <c r="JO18" s="84">
        <f t="shared" si="83"/>
        <v>282</v>
      </c>
      <c r="JP18" s="86">
        <f t="shared" si="83"/>
        <v>3367</v>
      </c>
      <c r="JQ18" s="84">
        <f t="shared" ref="JQ18:KC18" si="84">JQ14+JQ17</f>
        <v>352</v>
      </c>
      <c r="JR18" s="84">
        <f t="shared" si="84"/>
        <v>337</v>
      </c>
      <c r="JS18" s="84">
        <f t="shared" si="84"/>
        <v>199</v>
      </c>
      <c r="JT18" s="84">
        <f t="shared" si="84"/>
        <v>205</v>
      </c>
      <c r="JU18" s="84">
        <f t="shared" si="84"/>
        <v>261</v>
      </c>
      <c r="JV18" s="84">
        <f t="shared" si="84"/>
        <v>355</v>
      </c>
      <c r="JW18" s="84">
        <f t="shared" si="84"/>
        <v>301</v>
      </c>
      <c r="JX18" s="84">
        <f t="shared" si="84"/>
        <v>252</v>
      </c>
      <c r="JY18" s="84">
        <f t="shared" si="84"/>
        <v>362</v>
      </c>
      <c r="JZ18" s="84">
        <f t="shared" si="84"/>
        <v>342</v>
      </c>
      <c r="KA18" s="84">
        <f t="shared" si="84"/>
        <v>380</v>
      </c>
      <c r="KB18" s="84">
        <f t="shared" si="84"/>
        <v>276</v>
      </c>
      <c r="KC18" s="86">
        <f t="shared" si="84"/>
        <v>3622</v>
      </c>
      <c r="KD18" s="84">
        <f t="shared" ref="KD18:KP18" si="85">KD14+KD17</f>
        <v>206</v>
      </c>
      <c r="KE18" s="84">
        <f t="shared" si="85"/>
        <v>530</v>
      </c>
      <c r="KF18" s="84">
        <f t="shared" si="85"/>
        <v>608</v>
      </c>
      <c r="KG18" s="84">
        <f t="shared" si="85"/>
        <v>437</v>
      </c>
      <c r="KH18" s="84">
        <f t="shared" si="85"/>
        <v>311</v>
      </c>
      <c r="KI18" s="84">
        <f t="shared" si="85"/>
        <v>345</v>
      </c>
      <c r="KJ18" s="84">
        <f t="shared" si="85"/>
        <v>267</v>
      </c>
      <c r="KK18" s="84">
        <f t="shared" si="85"/>
        <v>274</v>
      </c>
      <c r="KL18" s="84">
        <f t="shared" si="85"/>
        <v>423</v>
      </c>
      <c r="KM18" s="84">
        <f t="shared" si="85"/>
        <v>315</v>
      </c>
      <c r="KN18" s="84">
        <f t="shared" si="85"/>
        <v>355</v>
      </c>
      <c r="KO18" s="84">
        <f t="shared" si="85"/>
        <v>402</v>
      </c>
      <c r="KP18" s="86">
        <f t="shared" si="85"/>
        <v>4473</v>
      </c>
      <c r="KQ18" s="102"/>
      <c r="KR18" s="102"/>
      <c r="KS18" s="102"/>
      <c r="KT18" s="102"/>
      <c r="KU18" s="102"/>
      <c r="KV18" s="102"/>
      <c r="KW18" s="102"/>
      <c r="KX18" s="102"/>
      <c r="KY18" s="102"/>
      <c r="KZ18" s="102"/>
      <c r="LA18" s="102"/>
      <c r="LB18" s="102"/>
    </row>
    <row r="19" spans="1:314" ht="22.5">
      <c r="A19" s="190" t="s">
        <v>45</v>
      </c>
      <c r="B19" s="191"/>
      <c r="C19" s="148" t="s">
        <v>33</v>
      </c>
      <c r="D19" s="62"/>
      <c r="E19" s="62"/>
      <c r="F19" s="62"/>
      <c r="G19" s="62"/>
      <c r="H19" s="62"/>
      <c r="I19" s="62"/>
      <c r="J19" s="62"/>
      <c r="K19" s="62"/>
      <c r="L19" s="62"/>
      <c r="M19" s="61"/>
      <c r="N19" s="62"/>
      <c r="O19" s="62"/>
      <c r="P19" s="87">
        <f t="shared" si="42"/>
        <v>0</v>
      </c>
      <c r="Q19" s="62"/>
      <c r="R19" s="62"/>
      <c r="S19" s="62"/>
      <c r="T19" s="62"/>
      <c r="U19" s="62"/>
      <c r="V19" s="62"/>
      <c r="W19" s="62"/>
      <c r="X19" s="62"/>
      <c r="Y19" s="62"/>
      <c r="Z19" s="61"/>
      <c r="AA19" s="62"/>
      <c r="AB19" s="62"/>
      <c r="AC19" s="87">
        <f t="shared" si="43"/>
        <v>0</v>
      </c>
      <c r="AD19" s="62"/>
      <c r="AE19" s="62"/>
      <c r="AF19" s="62"/>
      <c r="AG19" s="62"/>
      <c r="AH19" s="62"/>
      <c r="AI19" s="62"/>
      <c r="AJ19" s="62"/>
      <c r="AK19" s="62"/>
      <c r="AL19" s="62"/>
      <c r="AM19" s="61"/>
      <c r="AN19" s="62"/>
      <c r="AO19" s="62"/>
      <c r="AP19" s="87">
        <f t="shared" si="44"/>
        <v>0</v>
      </c>
      <c r="AQ19" s="62"/>
      <c r="AR19" s="62"/>
      <c r="AS19" s="62"/>
      <c r="AT19" s="62"/>
      <c r="AU19" s="62"/>
      <c r="AV19" s="62"/>
      <c r="AW19" s="62"/>
      <c r="AX19" s="62"/>
      <c r="AY19" s="62"/>
      <c r="AZ19" s="61"/>
      <c r="BA19" s="62"/>
      <c r="BB19" s="62"/>
      <c r="BC19" s="87">
        <f t="shared" si="45"/>
        <v>0</v>
      </c>
      <c r="BD19" s="62"/>
      <c r="BE19" s="62"/>
      <c r="BF19" s="62"/>
      <c r="BG19" s="62"/>
      <c r="BH19" s="62"/>
      <c r="BI19" s="62"/>
      <c r="BJ19" s="62"/>
      <c r="BK19" s="62"/>
      <c r="BL19" s="62"/>
      <c r="BM19" s="61"/>
      <c r="BN19" s="62"/>
      <c r="BO19" s="62"/>
      <c r="BP19" s="88">
        <f t="shared" si="46"/>
        <v>0</v>
      </c>
      <c r="BQ19" s="62"/>
      <c r="BR19" s="62"/>
      <c r="BS19" s="62"/>
      <c r="BT19" s="62"/>
      <c r="BU19" s="62"/>
      <c r="BV19" s="62"/>
      <c r="BW19" s="62"/>
      <c r="BX19" s="62"/>
      <c r="BY19" s="62"/>
      <c r="BZ19" s="61"/>
      <c r="CA19" s="62"/>
      <c r="CB19" s="62"/>
      <c r="CC19" s="87">
        <f t="shared" si="47"/>
        <v>0</v>
      </c>
      <c r="CD19" s="62"/>
      <c r="CE19" s="62"/>
      <c r="CF19" s="62"/>
      <c r="CG19" s="62"/>
      <c r="CH19" s="62"/>
      <c r="CI19" s="62"/>
      <c r="CJ19" s="62"/>
      <c r="CK19" s="62"/>
      <c r="CL19" s="62"/>
      <c r="CM19" s="61"/>
      <c r="CN19" s="62"/>
      <c r="CO19" s="62"/>
      <c r="CP19" s="88">
        <f t="shared" si="48"/>
        <v>0</v>
      </c>
      <c r="CQ19" s="62"/>
      <c r="CR19" s="62"/>
      <c r="CS19" s="62"/>
      <c r="CT19" s="62"/>
      <c r="CU19" s="62"/>
      <c r="CV19" s="62"/>
      <c r="CW19" s="62"/>
      <c r="CX19" s="62"/>
      <c r="CY19" s="62"/>
      <c r="CZ19" s="61"/>
      <c r="DA19" s="62"/>
      <c r="DB19" s="62"/>
      <c r="DC19" s="87">
        <f t="shared" si="49"/>
        <v>0</v>
      </c>
      <c r="DD19" s="62"/>
      <c r="DE19" s="62"/>
      <c r="DF19" s="62"/>
      <c r="DG19" s="62"/>
      <c r="DH19" s="62"/>
      <c r="DI19" s="62"/>
      <c r="DJ19" s="62"/>
      <c r="DK19" s="62"/>
      <c r="DL19" s="62"/>
      <c r="DM19" s="61"/>
      <c r="DN19" s="62"/>
      <c r="DO19" s="62"/>
      <c r="DP19" s="88">
        <f t="shared" si="50"/>
        <v>0</v>
      </c>
      <c r="DQ19" s="62"/>
      <c r="DR19" s="62"/>
      <c r="DS19" s="62"/>
      <c r="DT19" s="62"/>
      <c r="DU19" s="62"/>
      <c r="DV19" s="62"/>
      <c r="DW19" s="62"/>
      <c r="DX19" s="62"/>
      <c r="DY19" s="62"/>
      <c r="DZ19" s="61"/>
      <c r="EA19" s="62"/>
      <c r="EB19" s="62"/>
      <c r="EC19" s="87">
        <f t="shared" si="51"/>
        <v>0</v>
      </c>
      <c r="ED19" s="62"/>
      <c r="EE19" s="62"/>
      <c r="EF19" s="62"/>
      <c r="EG19" s="62"/>
      <c r="EH19" s="62"/>
      <c r="EI19" s="62"/>
      <c r="EJ19" s="62"/>
      <c r="EK19" s="62"/>
      <c r="EL19" s="62"/>
      <c r="EM19" s="61"/>
      <c r="EN19" s="62"/>
      <c r="EO19" s="62"/>
      <c r="EP19" s="88">
        <f t="shared" si="52"/>
        <v>0</v>
      </c>
      <c r="EQ19" s="62"/>
      <c r="ER19" s="62"/>
      <c r="ES19" s="62"/>
      <c r="ET19" s="62"/>
      <c r="EU19" s="62"/>
      <c r="EV19" s="62"/>
      <c r="EW19" s="62"/>
      <c r="EX19" s="62"/>
      <c r="EY19" s="62"/>
      <c r="EZ19" s="61"/>
      <c r="FA19" s="62"/>
      <c r="FB19" s="62"/>
      <c r="FC19" s="87">
        <f t="shared" si="53"/>
        <v>0</v>
      </c>
      <c r="FD19" s="62">
        <v>319</v>
      </c>
      <c r="FE19" s="62">
        <v>265</v>
      </c>
      <c r="FF19" s="62">
        <v>408</v>
      </c>
      <c r="FG19" s="62">
        <v>291</v>
      </c>
      <c r="FH19" s="62">
        <v>322</v>
      </c>
      <c r="FI19" s="62">
        <v>407</v>
      </c>
      <c r="FJ19" s="62">
        <v>443</v>
      </c>
      <c r="FK19" s="62">
        <v>311</v>
      </c>
      <c r="FL19" s="62">
        <v>353</v>
      </c>
      <c r="FM19" s="61">
        <v>442</v>
      </c>
      <c r="FN19" s="62">
        <v>289</v>
      </c>
      <c r="FO19" s="62">
        <v>284</v>
      </c>
      <c r="FP19" s="87">
        <f t="shared" si="54"/>
        <v>4134</v>
      </c>
      <c r="FQ19" s="62">
        <v>264</v>
      </c>
      <c r="FR19" s="62">
        <v>268</v>
      </c>
      <c r="FS19" s="62">
        <v>304</v>
      </c>
      <c r="FT19" s="62">
        <v>251</v>
      </c>
      <c r="FU19" s="62">
        <v>290</v>
      </c>
      <c r="FV19" s="62">
        <v>299</v>
      </c>
      <c r="FW19" s="62">
        <v>402</v>
      </c>
      <c r="FX19" s="62">
        <v>311</v>
      </c>
      <c r="FY19" s="62">
        <v>362</v>
      </c>
      <c r="FZ19" s="61">
        <v>351</v>
      </c>
      <c r="GA19" s="62">
        <v>313</v>
      </c>
      <c r="GB19" s="62">
        <v>299</v>
      </c>
      <c r="GC19" s="87">
        <f t="shared" si="55"/>
        <v>3714</v>
      </c>
      <c r="GD19" s="62">
        <v>269</v>
      </c>
      <c r="GE19" s="62">
        <v>251</v>
      </c>
      <c r="GF19" s="62">
        <v>255</v>
      </c>
      <c r="GG19" s="62">
        <v>290</v>
      </c>
      <c r="GH19" s="62">
        <v>269</v>
      </c>
      <c r="GI19" s="62">
        <v>319</v>
      </c>
      <c r="GJ19" s="62">
        <v>370</v>
      </c>
      <c r="GK19" s="62">
        <v>333</v>
      </c>
      <c r="GL19" s="62">
        <v>363</v>
      </c>
      <c r="GM19" s="61">
        <v>382</v>
      </c>
      <c r="GN19" s="62">
        <v>349</v>
      </c>
      <c r="GO19" s="62">
        <v>242</v>
      </c>
      <c r="GP19" s="87">
        <f>SUM(GD19:GO19)</f>
        <v>3692</v>
      </c>
      <c r="GQ19" s="62">
        <v>279</v>
      </c>
      <c r="GR19" s="62">
        <v>294</v>
      </c>
      <c r="GS19" s="62">
        <v>267</v>
      </c>
      <c r="GT19" s="62">
        <v>280</v>
      </c>
      <c r="GU19" s="62">
        <v>343</v>
      </c>
      <c r="GV19" s="62">
        <v>315</v>
      </c>
      <c r="GW19" s="62">
        <v>277</v>
      </c>
      <c r="GX19" s="62">
        <v>428</v>
      </c>
      <c r="GY19" s="62">
        <v>375</v>
      </c>
      <c r="GZ19" s="61">
        <v>392</v>
      </c>
      <c r="HA19" s="62">
        <v>287</v>
      </c>
      <c r="HB19" s="62">
        <v>283</v>
      </c>
      <c r="HC19" s="87">
        <f>SUM(GQ19:HB19)</f>
        <v>3820</v>
      </c>
      <c r="HD19" s="62">
        <v>278</v>
      </c>
      <c r="HE19" s="62">
        <v>227</v>
      </c>
      <c r="HF19" s="62">
        <v>278</v>
      </c>
      <c r="HG19" s="62">
        <v>292</v>
      </c>
      <c r="HH19" s="62">
        <v>300</v>
      </c>
      <c r="HI19" s="62">
        <v>328</v>
      </c>
      <c r="HJ19" s="62">
        <v>278</v>
      </c>
      <c r="HK19" s="62">
        <v>332</v>
      </c>
      <c r="HL19" s="62">
        <v>333</v>
      </c>
      <c r="HM19" s="61">
        <v>347</v>
      </c>
      <c r="HN19" s="62">
        <v>279</v>
      </c>
      <c r="HO19" s="62">
        <v>320</v>
      </c>
      <c r="HP19" s="88">
        <f>SUM(HD19:HO19)</f>
        <v>3592</v>
      </c>
      <c r="HQ19" s="62">
        <v>265</v>
      </c>
      <c r="HR19" s="62">
        <v>258</v>
      </c>
      <c r="HS19" s="62">
        <v>278</v>
      </c>
      <c r="HT19" s="62">
        <v>306</v>
      </c>
      <c r="HU19" s="62">
        <v>215</v>
      </c>
      <c r="HV19" s="62">
        <v>330</v>
      </c>
      <c r="HW19" s="62">
        <v>285</v>
      </c>
      <c r="HX19" s="62">
        <v>343</v>
      </c>
      <c r="HY19" s="62">
        <v>363</v>
      </c>
      <c r="HZ19" s="61">
        <v>346</v>
      </c>
      <c r="IA19" s="62">
        <v>266</v>
      </c>
      <c r="IB19" s="62">
        <v>267</v>
      </c>
      <c r="IC19" s="88">
        <f>SUM(HQ19:IB19)</f>
        <v>3522</v>
      </c>
      <c r="ID19" s="62">
        <v>278</v>
      </c>
      <c r="IE19" s="62">
        <v>269</v>
      </c>
      <c r="IF19" s="62">
        <v>275</v>
      </c>
      <c r="IG19" s="62">
        <v>293</v>
      </c>
      <c r="IH19" s="62">
        <v>327</v>
      </c>
      <c r="II19" s="62">
        <v>254</v>
      </c>
      <c r="IJ19" s="62">
        <v>341</v>
      </c>
      <c r="IK19" s="62">
        <v>353</v>
      </c>
      <c r="IL19" s="62">
        <v>315</v>
      </c>
      <c r="IM19" s="61">
        <v>329</v>
      </c>
      <c r="IN19" s="62">
        <v>279</v>
      </c>
      <c r="IO19" s="62">
        <v>121</v>
      </c>
      <c r="IP19" s="88">
        <f>SUM(ID19:IO19)</f>
        <v>3434</v>
      </c>
      <c r="IQ19" s="62">
        <v>254</v>
      </c>
      <c r="IR19" s="62">
        <v>253</v>
      </c>
      <c r="IS19" s="62">
        <v>284</v>
      </c>
      <c r="IT19" s="62">
        <v>286</v>
      </c>
      <c r="IU19" s="62">
        <v>267</v>
      </c>
      <c r="IV19" s="62">
        <v>302</v>
      </c>
      <c r="IW19" s="62">
        <v>366</v>
      </c>
      <c r="IX19" s="62">
        <v>393</v>
      </c>
      <c r="IY19" s="62">
        <v>374</v>
      </c>
      <c r="IZ19" s="61">
        <v>372</v>
      </c>
      <c r="JA19" s="62">
        <v>287</v>
      </c>
      <c r="JB19" s="62">
        <v>64</v>
      </c>
      <c r="JC19" s="88">
        <f>SUM(IQ19:JB19)</f>
        <v>3502</v>
      </c>
      <c r="JD19" s="62">
        <v>249</v>
      </c>
      <c r="JE19" s="62">
        <v>240</v>
      </c>
      <c r="JF19" s="62">
        <v>279</v>
      </c>
      <c r="JG19" s="62">
        <v>196</v>
      </c>
      <c r="JH19" s="62">
        <v>263</v>
      </c>
      <c r="JI19" s="62">
        <v>213</v>
      </c>
      <c r="JJ19" s="62">
        <v>387</v>
      </c>
      <c r="JK19" s="62">
        <v>301</v>
      </c>
      <c r="JL19" s="62">
        <v>289</v>
      </c>
      <c r="JM19" s="61">
        <v>232</v>
      </c>
      <c r="JN19" s="62">
        <v>217</v>
      </c>
      <c r="JO19" s="62">
        <v>289</v>
      </c>
      <c r="JP19" s="88">
        <f>SUM(JD19:JO19)</f>
        <v>3155</v>
      </c>
      <c r="JQ19" s="62">
        <v>252</v>
      </c>
      <c r="JR19" s="62">
        <v>220</v>
      </c>
      <c r="JS19" s="62">
        <v>145</v>
      </c>
      <c r="JT19" s="62">
        <v>43</v>
      </c>
      <c r="JU19" s="62">
        <v>111</v>
      </c>
      <c r="JV19" s="62">
        <v>298</v>
      </c>
      <c r="JW19" s="62">
        <v>270</v>
      </c>
      <c r="JX19" s="62">
        <v>202</v>
      </c>
      <c r="JY19" s="62">
        <v>316</v>
      </c>
      <c r="JZ19" s="61">
        <v>314</v>
      </c>
      <c r="KA19" s="62">
        <v>237</v>
      </c>
      <c r="KB19" s="62">
        <v>291</v>
      </c>
      <c r="KC19" s="88">
        <f>SUM(JQ19:KB19)</f>
        <v>2699</v>
      </c>
      <c r="KD19" s="62">
        <v>115</v>
      </c>
      <c r="KE19" s="62">
        <v>153</v>
      </c>
      <c r="KF19" s="62">
        <v>357</v>
      </c>
      <c r="KG19" s="62">
        <v>302</v>
      </c>
      <c r="KH19" s="62">
        <v>94</v>
      </c>
      <c r="KI19" s="62">
        <v>297</v>
      </c>
      <c r="KJ19" s="62">
        <v>277</v>
      </c>
      <c r="KK19" s="62">
        <v>286</v>
      </c>
      <c r="KL19" s="62">
        <v>333</v>
      </c>
      <c r="KM19" s="61">
        <v>309</v>
      </c>
      <c r="KN19" s="62">
        <v>304</v>
      </c>
      <c r="KO19" s="62">
        <v>377</v>
      </c>
      <c r="KP19" s="88">
        <f>SUM(KD19:KO19)</f>
        <v>3204</v>
      </c>
      <c r="KQ19" s="102"/>
      <c r="KR19" s="102"/>
      <c r="KS19" s="102"/>
      <c r="KT19" s="102"/>
      <c r="KU19" s="102"/>
      <c r="KV19" s="102"/>
      <c r="KW19" s="102"/>
      <c r="KX19" s="102"/>
      <c r="KY19" s="102"/>
      <c r="KZ19" s="102"/>
      <c r="LA19" s="102"/>
      <c r="LB19" s="102"/>
    </row>
    <row r="20" spans="1:314" ht="57" thickBot="1">
      <c r="A20" s="192"/>
      <c r="B20" s="193"/>
      <c r="C20" s="12" t="s">
        <v>34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7">
        <f t="shared" si="42"/>
        <v>0</v>
      </c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7">
        <f t="shared" si="43"/>
        <v>0</v>
      </c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7">
        <f t="shared" si="44"/>
        <v>0</v>
      </c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7">
        <f t="shared" si="45"/>
        <v>0</v>
      </c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8">
        <f t="shared" si="46"/>
        <v>0</v>
      </c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7">
        <f t="shared" si="47"/>
        <v>0</v>
      </c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8">
        <f t="shared" si="48"/>
        <v>0</v>
      </c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7">
        <f t="shared" si="49"/>
        <v>0</v>
      </c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8">
        <f t="shared" si="50"/>
        <v>0</v>
      </c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7">
        <f t="shared" si="51"/>
        <v>0</v>
      </c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8">
        <f t="shared" si="52"/>
        <v>0</v>
      </c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7">
        <f t="shared" si="53"/>
        <v>0</v>
      </c>
      <c r="FD20" s="66">
        <v>50</v>
      </c>
      <c r="FE20" s="66">
        <v>27</v>
      </c>
      <c r="FF20" s="66">
        <v>29</v>
      </c>
      <c r="FG20" s="66">
        <v>44</v>
      </c>
      <c r="FH20" s="66">
        <v>39</v>
      </c>
      <c r="FI20" s="66">
        <v>40</v>
      </c>
      <c r="FJ20" s="66">
        <v>47</v>
      </c>
      <c r="FK20" s="66">
        <v>32</v>
      </c>
      <c r="FL20" s="66">
        <v>39</v>
      </c>
      <c r="FM20" s="66">
        <v>47</v>
      </c>
      <c r="FN20" s="66">
        <v>30</v>
      </c>
      <c r="FO20" s="66">
        <v>51</v>
      </c>
      <c r="FP20" s="67">
        <f t="shared" si="54"/>
        <v>475</v>
      </c>
      <c r="FQ20" s="66">
        <v>29</v>
      </c>
      <c r="FR20" s="66">
        <v>31</v>
      </c>
      <c r="FS20" s="66">
        <v>32</v>
      </c>
      <c r="FT20" s="66">
        <v>35</v>
      </c>
      <c r="FU20" s="66">
        <v>31</v>
      </c>
      <c r="FV20" s="66">
        <v>45</v>
      </c>
      <c r="FW20" s="66">
        <v>46</v>
      </c>
      <c r="FX20" s="66">
        <v>21</v>
      </c>
      <c r="FY20" s="66">
        <v>33</v>
      </c>
      <c r="FZ20" s="66">
        <v>51</v>
      </c>
      <c r="GA20" s="66">
        <v>32</v>
      </c>
      <c r="GB20" s="66">
        <v>48</v>
      </c>
      <c r="GC20" s="67">
        <f t="shared" si="55"/>
        <v>434</v>
      </c>
      <c r="GD20" s="66">
        <v>37</v>
      </c>
      <c r="GE20" s="66">
        <v>35</v>
      </c>
      <c r="GF20" s="66">
        <v>57</v>
      </c>
      <c r="GG20" s="66">
        <v>56</v>
      </c>
      <c r="GH20" s="66">
        <v>47</v>
      </c>
      <c r="GI20" s="66">
        <v>57</v>
      </c>
      <c r="GJ20" s="66">
        <v>64</v>
      </c>
      <c r="GK20" s="66">
        <v>64</v>
      </c>
      <c r="GL20" s="66">
        <v>81</v>
      </c>
      <c r="GM20" s="66">
        <v>81</v>
      </c>
      <c r="GN20" s="66">
        <v>67</v>
      </c>
      <c r="GO20" s="66">
        <v>74</v>
      </c>
      <c r="GP20" s="67">
        <f>SUM(GD20:GO20)</f>
        <v>720</v>
      </c>
      <c r="GQ20" s="66">
        <v>56</v>
      </c>
      <c r="GR20" s="66">
        <v>84</v>
      </c>
      <c r="GS20" s="66">
        <v>93</v>
      </c>
      <c r="GT20" s="66">
        <v>76</v>
      </c>
      <c r="GU20" s="66">
        <v>86</v>
      </c>
      <c r="GV20" s="66">
        <v>98</v>
      </c>
      <c r="GW20" s="66">
        <v>75</v>
      </c>
      <c r="GX20" s="66">
        <v>101</v>
      </c>
      <c r="GY20" s="66">
        <v>102</v>
      </c>
      <c r="GZ20" s="66">
        <v>82</v>
      </c>
      <c r="HA20" s="66">
        <v>98</v>
      </c>
      <c r="HB20" s="66">
        <v>94</v>
      </c>
      <c r="HC20" s="67">
        <f>SUM(GQ20:HB20)</f>
        <v>1045</v>
      </c>
      <c r="HD20" s="66">
        <v>94</v>
      </c>
      <c r="HE20" s="66">
        <v>83</v>
      </c>
      <c r="HF20" s="66">
        <v>98</v>
      </c>
      <c r="HG20" s="66">
        <v>104</v>
      </c>
      <c r="HH20" s="66">
        <v>84</v>
      </c>
      <c r="HI20" s="66">
        <v>83</v>
      </c>
      <c r="HJ20" s="66">
        <v>65</v>
      </c>
      <c r="HK20" s="66">
        <v>80</v>
      </c>
      <c r="HL20" s="66">
        <v>79</v>
      </c>
      <c r="HM20" s="66">
        <v>79</v>
      </c>
      <c r="HN20" s="66">
        <v>44</v>
      </c>
      <c r="HO20" s="66">
        <v>82</v>
      </c>
      <c r="HP20" s="68">
        <f>SUM(HD20:HO20)</f>
        <v>975</v>
      </c>
      <c r="HQ20" s="66">
        <v>67</v>
      </c>
      <c r="HR20" s="66">
        <v>72</v>
      </c>
      <c r="HS20" s="66">
        <v>76</v>
      </c>
      <c r="HT20" s="66">
        <v>61</v>
      </c>
      <c r="HU20" s="66">
        <v>70</v>
      </c>
      <c r="HV20" s="66">
        <v>76</v>
      </c>
      <c r="HW20" s="66">
        <v>48</v>
      </c>
      <c r="HX20" s="66">
        <v>76</v>
      </c>
      <c r="HY20" s="66">
        <v>49</v>
      </c>
      <c r="HZ20" s="66">
        <v>82</v>
      </c>
      <c r="IA20" s="66">
        <v>69</v>
      </c>
      <c r="IB20" s="66">
        <v>65</v>
      </c>
      <c r="IC20" s="68">
        <f>SUM(HQ20:IB20)</f>
        <v>811</v>
      </c>
      <c r="ID20" s="66">
        <v>53</v>
      </c>
      <c r="IE20" s="66">
        <v>51</v>
      </c>
      <c r="IF20" s="66">
        <v>45</v>
      </c>
      <c r="IG20" s="66">
        <v>56</v>
      </c>
      <c r="IH20" s="66">
        <v>63</v>
      </c>
      <c r="II20" s="66">
        <v>56</v>
      </c>
      <c r="IJ20" s="66">
        <v>73</v>
      </c>
      <c r="IK20" s="66">
        <v>70</v>
      </c>
      <c r="IL20" s="66">
        <v>54</v>
      </c>
      <c r="IM20" s="66">
        <v>96</v>
      </c>
      <c r="IN20" s="66">
        <v>74</v>
      </c>
      <c r="IO20" s="66">
        <v>64</v>
      </c>
      <c r="IP20" s="68">
        <f>SUM(ID20:IO20)</f>
        <v>755</v>
      </c>
      <c r="IQ20" s="66">
        <v>74</v>
      </c>
      <c r="IR20" s="66">
        <v>53</v>
      </c>
      <c r="IS20" s="66">
        <v>73</v>
      </c>
      <c r="IT20" s="66">
        <v>56</v>
      </c>
      <c r="IU20" s="66">
        <v>65</v>
      </c>
      <c r="IV20" s="66">
        <v>52</v>
      </c>
      <c r="IW20" s="66">
        <v>80</v>
      </c>
      <c r="IX20" s="66">
        <v>51</v>
      </c>
      <c r="IY20" s="66">
        <v>65</v>
      </c>
      <c r="IZ20" s="66">
        <v>108</v>
      </c>
      <c r="JA20" s="66">
        <v>51</v>
      </c>
      <c r="JB20" s="66">
        <v>50</v>
      </c>
      <c r="JC20" s="68">
        <f>SUM(IQ20:JB20)</f>
        <v>778</v>
      </c>
      <c r="JD20" s="66">
        <v>64</v>
      </c>
      <c r="JE20" s="66">
        <v>52</v>
      </c>
      <c r="JF20" s="66">
        <v>57</v>
      </c>
      <c r="JG20" s="66">
        <v>88</v>
      </c>
      <c r="JH20" s="66">
        <v>64</v>
      </c>
      <c r="JI20" s="66">
        <v>49</v>
      </c>
      <c r="JJ20" s="66">
        <v>95</v>
      </c>
      <c r="JK20" s="66">
        <v>75</v>
      </c>
      <c r="JL20" s="66">
        <v>91</v>
      </c>
      <c r="JM20" s="66">
        <v>57</v>
      </c>
      <c r="JN20" s="66">
        <v>45</v>
      </c>
      <c r="JO20" s="66">
        <v>88</v>
      </c>
      <c r="JP20" s="68">
        <f>SUM(JD20:JO20)</f>
        <v>825</v>
      </c>
      <c r="JQ20" s="66">
        <v>56</v>
      </c>
      <c r="JR20" s="66">
        <v>59</v>
      </c>
      <c r="JS20" s="66">
        <v>38</v>
      </c>
      <c r="JT20" s="66">
        <v>5</v>
      </c>
      <c r="JU20" s="66">
        <v>10</v>
      </c>
      <c r="JV20" s="66">
        <v>26</v>
      </c>
      <c r="JW20" s="66">
        <v>30</v>
      </c>
      <c r="JX20" s="66">
        <v>27</v>
      </c>
      <c r="JY20" s="66">
        <v>50</v>
      </c>
      <c r="JZ20" s="66">
        <v>46</v>
      </c>
      <c r="KA20" s="66">
        <v>48</v>
      </c>
      <c r="KB20" s="66">
        <v>52</v>
      </c>
      <c r="KC20" s="68">
        <f>SUM(JQ20:KB20)</f>
        <v>447</v>
      </c>
      <c r="KD20" s="66">
        <v>20</v>
      </c>
      <c r="KE20" s="66">
        <v>19</v>
      </c>
      <c r="KF20" s="66">
        <v>38</v>
      </c>
      <c r="KG20" s="66">
        <v>45</v>
      </c>
      <c r="KH20" s="66">
        <v>34</v>
      </c>
      <c r="KI20" s="66">
        <v>59</v>
      </c>
      <c r="KJ20" s="66">
        <v>62</v>
      </c>
      <c r="KK20" s="66">
        <v>54</v>
      </c>
      <c r="KL20" s="66">
        <v>69</v>
      </c>
      <c r="KM20" s="66">
        <v>56</v>
      </c>
      <c r="KN20" s="66">
        <v>64</v>
      </c>
      <c r="KO20" s="66">
        <v>60</v>
      </c>
      <c r="KP20" s="68">
        <f>SUM(KD20:KO20)</f>
        <v>580</v>
      </c>
      <c r="KQ20" s="102"/>
      <c r="KR20" s="102"/>
      <c r="KS20" s="102"/>
      <c r="KT20" s="102"/>
      <c r="KU20" s="102"/>
      <c r="KV20" s="102"/>
      <c r="KW20" s="102"/>
      <c r="KX20" s="102"/>
      <c r="KY20" s="102"/>
      <c r="KZ20" s="102"/>
      <c r="LA20" s="102"/>
      <c r="LB20" s="102"/>
    </row>
    <row r="21" spans="1:314" ht="77.25" thickBot="1">
      <c r="A21" s="194"/>
      <c r="B21" s="195"/>
      <c r="C21" s="15" t="s">
        <v>46</v>
      </c>
      <c r="D21" s="132">
        <v>238</v>
      </c>
      <c r="E21" s="84">
        <v>290</v>
      </c>
      <c r="F21" s="84">
        <v>238</v>
      </c>
      <c r="G21" s="84">
        <v>267</v>
      </c>
      <c r="H21" s="84">
        <v>305</v>
      </c>
      <c r="I21" s="84">
        <v>290</v>
      </c>
      <c r="J21" s="84">
        <v>459</v>
      </c>
      <c r="K21" s="84">
        <v>451</v>
      </c>
      <c r="L21" s="84">
        <v>447</v>
      </c>
      <c r="M21" s="84">
        <v>414</v>
      </c>
      <c r="N21" s="84">
        <v>716</v>
      </c>
      <c r="O21" s="84">
        <v>318</v>
      </c>
      <c r="P21" s="130">
        <f>SUM(D21:O21)</f>
        <v>4433</v>
      </c>
      <c r="Q21" s="84">
        <v>312</v>
      </c>
      <c r="R21" s="84">
        <v>383</v>
      </c>
      <c r="S21" s="84">
        <v>341</v>
      </c>
      <c r="T21" s="84">
        <v>301</v>
      </c>
      <c r="U21" s="84">
        <v>321</v>
      </c>
      <c r="V21" s="84">
        <v>302</v>
      </c>
      <c r="W21" s="84">
        <v>394</v>
      </c>
      <c r="X21" s="84">
        <v>521</v>
      </c>
      <c r="Y21" s="84">
        <v>481</v>
      </c>
      <c r="Z21" s="84">
        <v>394</v>
      </c>
      <c r="AA21" s="84">
        <v>355</v>
      </c>
      <c r="AB21" s="84">
        <v>269</v>
      </c>
      <c r="AC21" s="130">
        <f t="shared" si="43"/>
        <v>4374</v>
      </c>
      <c r="AD21" s="84">
        <v>480</v>
      </c>
      <c r="AE21" s="84">
        <v>276</v>
      </c>
      <c r="AF21" s="84">
        <v>286</v>
      </c>
      <c r="AG21" s="84">
        <v>192</v>
      </c>
      <c r="AH21" s="84">
        <v>524</v>
      </c>
      <c r="AI21" s="84">
        <v>455</v>
      </c>
      <c r="AJ21" s="84">
        <v>401</v>
      </c>
      <c r="AK21" s="84">
        <v>536</v>
      </c>
      <c r="AL21" s="84">
        <v>445</v>
      </c>
      <c r="AM21" s="84">
        <v>512</v>
      </c>
      <c r="AN21" s="84">
        <v>386</v>
      </c>
      <c r="AO21" s="84">
        <v>287</v>
      </c>
      <c r="AP21" s="130">
        <f t="shared" si="44"/>
        <v>4780</v>
      </c>
      <c r="AQ21" s="84">
        <v>370</v>
      </c>
      <c r="AR21" s="84">
        <v>342</v>
      </c>
      <c r="AS21" s="84">
        <v>338</v>
      </c>
      <c r="AT21" s="84">
        <v>344</v>
      </c>
      <c r="AU21" s="84">
        <v>328</v>
      </c>
      <c r="AV21" s="84">
        <v>314</v>
      </c>
      <c r="AW21" s="84">
        <v>440</v>
      </c>
      <c r="AX21" s="84">
        <v>496</v>
      </c>
      <c r="AY21" s="84">
        <v>449</v>
      </c>
      <c r="AZ21" s="84">
        <v>446</v>
      </c>
      <c r="BA21" s="84">
        <v>394</v>
      </c>
      <c r="BB21" s="84">
        <v>325</v>
      </c>
      <c r="BC21" s="130">
        <f t="shared" si="45"/>
        <v>4586</v>
      </c>
      <c r="BD21" s="84">
        <v>503</v>
      </c>
      <c r="BE21" s="84">
        <v>284</v>
      </c>
      <c r="BF21" s="84">
        <v>318</v>
      </c>
      <c r="BG21" s="84">
        <v>262</v>
      </c>
      <c r="BH21" s="84">
        <v>326</v>
      </c>
      <c r="BI21" s="84">
        <v>298</v>
      </c>
      <c r="BJ21" s="84">
        <v>411</v>
      </c>
      <c r="BK21" s="84">
        <v>372</v>
      </c>
      <c r="BL21" s="84">
        <v>466</v>
      </c>
      <c r="BM21" s="84">
        <v>490</v>
      </c>
      <c r="BN21" s="84">
        <v>255</v>
      </c>
      <c r="BO21" s="84">
        <v>346</v>
      </c>
      <c r="BP21" s="131">
        <f t="shared" si="46"/>
        <v>4331</v>
      </c>
      <c r="BQ21" s="84">
        <v>326</v>
      </c>
      <c r="BR21" s="84">
        <v>295</v>
      </c>
      <c r="BS21" s="84">
        <v>304</v>
      </c>
      <c r="BT21" s="84">
        <v>271</v>
      </c>
      <c r="BU21" s="84">
        <v>300</v>
      </c>
      <c r="BV21" s="84">
        <v>407</v>
      </c>
      <c r="BW21" s="84">
        <v>381</v>
      </c>
      <c r="BX21" s="84">
        <v>528</v>
      </c>
      <c r="BY21" s="84">
        <v>444</v>
      </c>
      <c r="BZ21" s="84">
        <v>422</v>
      </c>
      <c r="CA21" s="84">
        <v>309</v>
      </c>
      <c r="CB21" s="84">
        <v>374</v>
      </c>
      <c r="CC21" s="83">
        <f>SUM(BQ21:CB21)</f>
        <v>4361</v>
      </c>
      <c r="CD21" s="84">
        <v>306</v>
      </c>
      <c r="CE21" s="84">
        <v>262</v>
      </c>
      <c r="CF21" s="84">
        <v>359</v>
      </c>
      <c r="CG21" s="84">
        <v>315</v>
      </c>
      <c r="CH21" s="84">
        <v>320</v>
      </c>
      <c r="CI21" s="84">
        <v>339</v>
      </c>
      <c r="CJ21" s="84">
        <v>391</v>
      </c>
      <c r="CK21" s="84">
        <v>483</v>
      </c>
      <c r="CL21" s="84">
        <v>452</v>
      </c>
      <c r="CM21" s="84">
        <v>396</v>
      </c>
      <c r="CN21" s="84">
        <v>365</v>
      </c>
      <c r="CO21" s="84">
        <v>334</v>
      </c>
      <c r="CP21" s="82">
        <f>SUM(CD21:CO21)</f>
        <v>4322</v>
      </c>
      <c r="CQ21" s="84">
        <v>354</v>
      </c>
      <c r="CR21" s="84">
        <v>371</v>
      </c>
      <c r="CS21" s="84">
        <v>366</v>
      </c>
      <c r="CT21" s="84">
        <v>287</v>
      </c>
      <c r="CU21" s="84">
        <v>381</v>
      </c>
      <c r="CV21" s="84">
        <v>365</v>
      </c>
      <c r="CW21" s="84">
        <v>303</v>
      </c>
      <c r="CX21" s="84">
        <v>255</v>
      </c>
      <c r="CY21" s="84">
        <v>398</v>
      </c>
      <c r="CZ21" s="84">
        <v>365</v>
      </c>
      <c r="DA21" s="84">
        <v>391</v>
      </c>
      <c r="DB21" s="84">
        <v>281</v>
      </c>
      <c r="DC21" s="83">
        <f t="shared" si="49"/>
        <v>4117</v>
      </c>
      <c r="DD21" s="84">
        <v>384</v>
      </c>
      <c r="DE21" s="84">
        <v>56</v>
      </c>
      <c r="DF21" s="84">
        <v>290</v>
      </c>
      <c r="DG21" s="84">
        <v>242</v>
      </c>
      <c r="DH21" s="84">
        <v>366</v>
      </c>
      <c r="DI21" s="84">
        <v>338</v>
      </c>
      <c r="DJ21" s="84">
        <v>460</v>
      </c>
      <c r="DK21" s="84">
        <v>454</v>
      </c>
      <c r="DL21" s="84">
        <v>380</v>
      </c>
      <c r="DM21" s="84">
        <v>424</v>
      </c>
      <c r="DN21" s="84">
        <v>368</v>
      </c>
      <c r="DO21" s="84">
        <v>294</v>
      </c>
      <c r="DP21" s="82">
        <f t="shared" si="50"/>
        <v>4056</v>
      </c>
      <c r="DQ21" s="84">
        <v>335</v>
      </c>
      <c r="DR21" s="84">
        <v>306</v>
      </c>
      <c r="DS21" s="84">
        <v>354</v>
      </c>
      <c r="DT21" s="84">
        <v>312</v>
      </c>
      <c r="DU21" s="84">
        <v>287</v>
      </c>
      <c r="DV21" s="84">
        <v>327</v>
      </c>
      <c r="DW21" s="84">
        <v>459</v>
      </c>
      <c r="DX21" s="84">
        <v>646</v>
      </c>
      <c r="DY21" s="84">
        <v>426</v>
      </c>
      <c r="DZ21" s="84">
        <v>427</v>
      </c>
      <c r="EA21" s="84">
        <v>368</v>
      </c>
      <c r="EB21" s="84">
        <v>294</v>
      </c>
      <c r="EC21" s="83">
        <f>SUM(DQ21:EB21)</f>
        <v>4541</v>
      </c>
      <c r="ED21" s="84">
        <v>351</v>
      </c>
      <c r="EE21" s="84">
        <v>306</v>
      </c>
      <c r="EF21" s="84">
        <v>356</v>
      </c>
      <c r="EG21" s="84">
        <v>298</v>
      </c>
      <c r="EH21" s="84">
        <v>310</v>
      </c>
      <c r="EI21" s="84">
        <v>353</v>
      </c>
      <c r="EJ21" s="84">
        <v>454</v>
      </c>
      <c r="EK21" s="84">
        <v>484</v>
      </c>
      <c r="EL21" s="84">
        <v>416</v>
      </c>
      <c r="EM21" s="84">
        <v>466</v>
      </c>
      <c r="EN21" s="84">
        <v>298</v>
      </c>
      <c r="EO21" s="84">
        <v>386</v>
      </c>
      <c r="EP21" s="82">
        <f>SUM(ED21:EO21)</f>
        <v>4478</v>
      </c>
      <c r="EQ21" s="84">
        <v>264</v>
      </c>
      <c r="ER21" s="84">
        <v>348</v>
      </c>
      <c r="ES21" s="84">
        <v>343</v>
      </c>
      <c r="ET21" s="84">
        <v>350</v>
      </c>
      <c r="EU21" s="84">
        <v>318</v>
      </c>
      <c r="EV21" s="84">
        <v>392</v>
      </c>
      <c r="EW21" s="84">
        <v>465</v>
      </c>
      <c r="EX21" s="84">
        <v>458</v>
      </c>
      <c r="EY21" s="84">
        <v>359</v>
      </c>
      <c r="EZ21" s="84">
        <v>401</v>
      </c>
      <c r="FA21" s="84">
        <v>326</v>
      </c>
      <c r="FB21" s="84">
        <v>420</v>
      </c>
      <c r="FC21" s="83">
        <f>SUM(EQ21:FB21)</f>
        <v>4444</v>
      </c>
      <c r="FD21" s="84">
        <f>SUM(FD19:FD20)</f>
        <v>369</v>
      </c>
      <c r="FE21" s="84">
        <f t="shared" ref="FE21:HP21" si="86">SUM(FE19:FE20)</f>
        <v>292</v>
      </c>
      <c r="FF21" s="84">
        <f t="shared" si="86"/>
        <v>437</v>
      </c>
      <c r="FG21" s="84">
        <f t="shared" si="86"/>
        <v>335</v>
      </c>
      <c r="FH21" s="84">
        <f t="shared" si="86"/>
        <v>361</v>
      </c>
      <c r="FI21" s="84">
        <f t="shared" si="86"/>
        <v>447</v>
      </c>
      <c r="FJ21" s="84">
        <f t="shared" si="86"/>
        <v>490</v>
      </c>
      <c r="FK21" s="84">
        <f t="shared" si="86"/>
        <v>343</v>
      </c>
      <c r="FL21" s="84">
        <f t="shared" si="86"/>
        <v>392</v>
      </c>
      <c r="FM21" s="84">
        <f t="shared" si="86"/>
        <v>489</v>
      </c>
      <c r="FN21" s="84">
        <f t="shared" si="86"/>
        <v>319</v>
      </c>
      <c r="FO21" s="84">
        <f t="shared" si="86"/>
        <v>335</v>
      </c>
      <c r="FP21" s="84">
        <f t="shared" si="86"/>
        <v>4609</v>
      </c>
      <c r="FQ21" s="84">
        <f t="shared" si="86"/>
        <v>293</v>
      </c>
      <c r="FR21" s="84">
        <f t="shared" si="86"/>
        <v>299</v>
      </c>
      <c r="FS21" s="84">
        <f t="shared" si="86"/>
        <v>336</v>
      </c>
      <c r="FT21" s="84">
        <f t="shared" si="86"/>
        <v>286</v>
      </c>
      <c r="FU21" s="84">
        <f t="shared" si="86"/>
        <v>321</v>
      </c>
      <c r="FV21" s="84">
        <f t="shared" si="86"/>
        <v>344</v>
      </c>
      <c r="FW21" s="84">
        <f t="shared" si="86"/>
        <v>448</v>
      </c>
      <c r="FX21" s="84">
        <f t="shared" si="86"/>
        <v>332</v>
      </c>
      <c r="FY21" s="84">
        <f t="shared" si="86"/>
        <v>395</v>
      </c>
      <c r="FZ21" s="84">
        <f t="shared" si="86"/>
        <v>402</v>
      </c>
      <c r="GA21" s="84">
        <f t="shared" si="86"/>
        <v>345</v>
      </c>
      <c r="GB21" s="84">
        <f t="shared" si="86"/>
        <v>347</v>
      </c>
      <c r="GC21" s="84">
        <f t="shared" si="86"/>
        <v>4148</v>
      </c>
      <c r="GD21" s="84">
        <f t="shared" si="86"/>
        <v>306</v>
      </c>
      <c r="GE21" s="84">
        <f t="shared" si="86"/>
        <v>286</v>
      </c>
      <c r="GF21" s="84">
        <f t="shared" si="86"/>
        <v>312</v>
      </c>
      <c r="GG21" s="84">
        <f t="shared" si="86"/>
        <v>346</v>
      </c>
      <c r="GH21" s="84">
        <f t="shared" si="86"/>
        <v>316</v>
      </c>
      <c r="GI21" s="84">
        <f t="shared" si="86"/>
        <v>376</v>
      </c>
      <c r="GJ21" s="84">
        <f t="shared" si="86"/>
        <v>434</v>
      </c>
      <c r="GK21" s="84">
        <f t="shared" si="86"/>
        <v>397</v>
      </c>
      <c r="GL21" s="84">
        <f t="shared" si="86"/>
        <v>444</v>
      </c>
      <c r="GM21" s="84">
        <f t="shared" si="86"/>
        <v>463</v>
      </c>
      <c r="GN21" s="84">
        <f t="shared" si="86"/>
        <v>416</v>
      </c>
      <c r="GO21" s="84">
        <f t="shared" si="86"/>
        <v>316</v>
      </c>
      <c r="GP21" s="84">
        <f t="shared" si="86"/>
        <v>4412</v>
      </c>
      <c r="GQ21" s="84">
        <f t="shared" si="86"/>
        <v>335</v>
      </c>
      <c r="GR21" s="84">
        <f t="shared" si="86"/>
        <v>378</v>
      </c>
      <c r="GS21" s="84">
        <f t="shared" si="86"/>
        <v>360</v>
      </c>
      <c r="GT21" s="84">
        <f t="shared" si="86"/>
        <v>356</v>
      </c>
      <c r="GU21" s="84">
        <f t="shared" si="86"/>
        <v>429</v>
      </c>
      <c r="GV21" s="84">
        <f t="shared" si="86"/>
        <v>413</v>
      </c>
      <c r="GW21" s="84">
        <f t="shared" si="86"/>
        <v>352</v>
      </c>
      <c r="GX21" s="84">
        <f t="shared" si="86"/>
        <v>529</v>
      </c>
      <c r="GY21" s="84">
        <f t="shared" si="86"/>
        <v>477</v>
      </c>
      <c r="GZ21" s="84">
        <f t="shared" si="86"/>
        <v>474</v>
      </c>
      <c r="HA21" s="84">
        <f t="shared" si="86"/>
        <v>385</v>
      </c>
      <c r="HB21" s="84">
        <f t="shared" si="86"/>
        <v>377</v>
      </c>
      <c r="HC21" s="84">
        <f t="shared" si="86"/>
        <v>4865</v>
      </c>
      <c r="HD21" s="84">
        <f t="shared" si="86"/>
        <v>372</v>
      </c>
      <c r="HE21" s="84">
        <f t="shared" si="86"/>
        <v>310</v>
      </c>
      <c r="HF21" s="84">
        <f t="shared" si="86"/>
        <v>376</v>
      </c>
      <c r="HG21" s="84">
        <f t="shared" si="86"/>
        <v>396</v>
      </c>
      <c r="HH21" s="84">
        <f t="shared" si="86"/>
        <v>384</v>
      </c>
      <c r="HI21" s="84">
        <f t="shared" si="86"/>
        <v>411</v>
      </c>
      <c r="HJ21" s="84">
        <f t="shared" si="86"/>
        <v>343</v>
      </c>
      <c r="HK21" s="84">
        <f t="shared" si="86"/>
        <v>412</v>
      </c>
      <c r="HL21" s="84">
        <f t="shared" si="86"/>
        <v>412</v>
      </c>
      <c r="HM21" s="84">
        <f t="shared" si="86"/>
        <v>426</v>
      </c>
      <c r="HN21" s="84">
        <f t="shared" si="86"/>
        <v>323</v>
      </c>
      <c r="HO21" s="84">
        <f t="shared" si="86"/>
        <v>402</v>
      </c>
      <c r="HP21" s="86">
        <f t="shared" si="86"/>
        <v>4567</v>
      </c>
      <c r="HQ21" s="84">
        <f t="shared" ref="HQ21:IP21" si="87">SUM(HQ19:HQ20)</f>
        <v>332</v>
      </c>
      <c r="HR21" s="84">
        <f t="shared" si="87"/>
        <v>330</v>
      </c>
      <c r="HS21" s="84">
        <f t="shared" si="87"/>
        <v>354</v>
      </c>
      <c r="HT21" s="84">
        <f t="shared" si="87"/>
        <v>367</v>
      </c>
      <c r="HU21" s="84">
        <f t="shared" si="87"/>
        <v>285</v>
      </c>
      <c r="HV21" s="84">
        <f t="shared" si="87"/>
        <v>406</v>
      </c>
      <c r="HW21" s="84">
        <f t="shared" si="87"/>
        <v>333</v>
      </c>
      <c r="HX21" s="84">
        <f t="shared" si="87"/>
        <v>419</v>
      </c>
      <c r="HY21" s="84">
        <f t="shared" si="87"/>
        <v>412</v>
      </c>
      <c r="HZ21" s="84">
        <f t="shared" si="87"/>
        <v>428</v>
      </c>
      <c r="IA21" s="84">
        <f t="shared" si="87"/>
        <v>335</v>
      </c>
      <c r="IB21" s="84">
        <f>SUM(IB19:IB20)</f>
        <v>332</v>
      </c>
      <c r="IC21" s="86">
        <f t="shared" si="87"/>
        <v>4333</v>
      </c>
      <c r="ID21" s="84">
        <f t="shared" si="87"/>
        <v>331</v>
      </c>
      <c r="IE21" s="84">
        <f t="shared" si="87"/>
        <v>320</v>
      </c>
      <c r="IF21" s="84">
        <f t="shared" si="87"/>
        <v>320</v>
      </c>
      <c r="IG21" s="84">
        <f t="shared" si="87"/>
        <v>349</v>
      </c>
      <c r="IH21" s="84">
        <f t="shared" si="87"/>
        <v>390</v>
      </c>
      <c r="II21" s="84">
        <f t="shared" si="87"/>
        <v>310</v>
      </c>
      <c r="IJ21" s="84">
        <f t="shared" si="87"/>
        <v>414</v>
      </c>
      <c r="IK21" s="84">
        <f t="shared" si="87"/>
        <v>423</v>
      </c>
      <c r="IL21" s="84">
        <f t="shared" si="87"/>
        <v>369</v>
      </c>
      <c r="IM21" s="84">
        <f t="shared" si="87"/>
        <v>425</v>
      </c>
      <c r="IN21" s="84">
        <f t="shared" si="87"/>
        <v>353</v>
      </c>
      <c r="IO21" s="84">
        <f t="shared" si="87"/>
        <v>185</v>
      </c>
      <c r="IP21" s="86">
        <f t="shared" si="87"/>
        <v>4189</v>
      </c>
      <c r="IQ21" s="84">
        <f t="shared" ref="IQ21:JC21" si="88">SUM(IQ19:IQ20)</f>
        <v>328</v>
      </c>
      <c r="IR21" s="84">
        <f t="shared" si="88"/>
        <v>306</v>
      </c>
      <c r="IS21" s="84">
        <f t="shared" si="88"/>
        <v>357</v>
      </c>
      <c r="IT21" s="84">
        <f t="shared" si="88"/>
        <v>342</v>
      </c>
      <c r="IU21" s="84">
        <f t="shared" si="88"/>
        <v>332</v>
      </c>
      <c r="IV21" s="84">
        <f t="shared" si="88"/>
        <v>354</v>
      </c>
      <c r="IW21" s="84">
        <f t="shared" si="88"/>
        <v>446</v>
      </c>
      <c r="IX21" s="84">
        <f t="shared" si="88"/>
        <v>444</v>
      </c>
      <c r="IY21" s="84">
        <f t="shared" si="88"/>
        <v>439</v>
      </c>
      <c r="IZ21" s="84">
        <f t="shared" si="88"/>
        <v>480</v>
      </c>
      <c r="JA21" s="84">
        <f t="shared" si="88"/>
        <v>338</v>
      </c>
      <c r="JB21" s="84">
        <f t="shared" si="88"/>
        <v>114</v>
      </c>
      <c r="JC21" s="86">
        <f t="shared" si="88"/>
        <v>4280</v>
      </c>
      <c r="JD21" s="84">
        <f t="shared" ref="JD21:JP21" si="89">SUM(JD19:JD20)</f>
        <v>313</v>
      </c>
      <c r="JE21" s="84">
        <f t="shared" si="89"/>
        <v>292</v>
      </c>
      <c r="JF21" s="84">
        <f t="shared" si="89"/>
        <v>336</v>
      </c>
      <c r="JG21" s="84">
        <f t="shared" si="89"/>
        <v>284</v>
      </c>
      <c r="JH21" s="84">
        <f t="shared" si="89"/>
        <v>327</v>
      </c>
      <c r="JI21" s="84">
        <f t="shared" si="89"/>
        <v>262</v>
      </c>
      <c r="JJ21" s="84">
        <f t="shared" si="89"/>
        <v>482</v>
      </c>
      <c r="JK21" s="84">
        <f t="shared" si="89"/>
        <v>376</v>
      </c>
      <c r="JL21" s="84">
        <f t="shared" si="89"/>
        <v>380</v>
      </c>
      <c r="JM21" s="84">
        <f t="shared" si="89"/>
        <v>289</v>
      </c>
      <c r="JN21" s="84">
        <f t="shared" si="89"/>
        <v>262</v>
      </c>
      <c r="JO21" s="84">
        <f t="shared" si="89"/>
        <v>377</v>
      </c>
      <c r="JP21" s="86">
        <f t="shared" si="89"/>
        <v>3980</v>
      </c>
      <c r="JQ21" s="84">
        <f t="shared" ref="JQ21:KC21" si="90">SUM(JQ19:JQ20)</f>
        <v>308</v>
      </c>
      <c r="JR21" s="84">
        <f t="shared" si="90"/>
        <v>279</v>
      </c>
      <c r="JS21" s="84">
        <f t="shared" si="90"/>
        <v>183</v>
      </c>
      <c r="JT21" s="84">
        <f t="shared" si="90"/>
        <v>48</v>
      </c>
      <c r="JU21" s="84">
        <f t="shared" si="90"/>
        <v>121</v>
      </c>
      <c r="JV21" s="84">
        <f t="shared" si="90"/>
        <v>324</v>
      </c>
      <c r="JW21" s="84">
        <f t="shared" si="90"/>
        <v>300</v>
      </c>
      <c r="JX21" s="84">
        <f t="shared" si="90"/>
        <v>229</v>
      </c>
      <c r="JY21" s="84">
        <f t="shared" si="90"/>
        <v>366</v>
      </c>
      <c r="JZ21" s="84">
        <f t="shared" si="90"/>
        <v>360</v>
      </c>
      <c r="KA21" s="84">
        <f t="shared" si="90"/>
        <v>285</v>
      </c>
      <c r="KB21" s="84">
        <f t="shared" si="90"/>
        <v>343</v>
      </c>
      <c r="KC21" s="86">
        <f t="shared" si="90"/>
        <v>3146</v>
      </c>
      <c r="KD21" s="84">
        <f t="shared" ref="KD21:KP21" si="91">SUM(KD19:KD20)</f>
        <v>135</v>
      </c>
      <c r="KE21" s="84">
        <f t="shared" si="91"/>
        <v>172</v>
      </c>
      <c r="KF21" s="84">
        <f t="shared" si="91"/>
        <v>395</v>
      </c>
      <c r="KG21" s="84">
        <f t="shared" si="91"/>
        <v>347</v>
      </c>
      <c r="KH21" s="84">
        <f t="shared" si="91"/>
        <v>128</v>
      </c>
      <c r="KI21" s="84">
        <f t="shared" si="91"/>
        <v>356</v>
      </c>
      <c r="KJ21" s="84">
        <f t="shared" si="91"/>
        <v>339</v>
      </c>
      <c r="KK21" s="84">
        <f t="shared" si="91"/>
        <v>340</v>
      </c>
      <c r="KL21" s="84">
        <f t="shared" si="91"/>
        <v>402</v>
      </c>
      <c r="KM21" s="84">
        <f t="shared" si="91"/>
        <v>365</v>
      </c>
      <c r="KN21" s="84">
        <f t="shared" si="91"/>
        <v>368</v>
      </c>
      <c r="KO21" s="84">
        <f t="shared" si="91"/>
        <v>437</v>
      </c>
      <c r="KP21" s="86">
        <f t="shared" si="91"/>
        <v>3784</v>
      </c>
      <c r="KQ21" s="102"/>
      <c r="KR21" s="102"/>
      <c r="KS21" s="102"/>
      <c r="KT21" s="102"/>
      <c r="KU21" s="102"/>
      <c r="KV21" s="102"/>
      <c r="KW21" s="102"/>
      <c r="KX21" s="102"/>
      <c r="KY21" s="102"/>
      <c r="KZ21" s="102"/>
      <c r="LA21" s="102"/>
      <c r="LB21" s="102"/>
    </row>
    <row r="22" spans="1:314" ht="22.5">
      <c r="A22" s="190" t="s">
        <v>47</v>
      </c>
      <c r="B22" s="191"/>
      <c r="C22" s="148" t="s">
        <v>33</v>
      </c>
      <c r="D22" s="62"/>
      <c r="E22" s="62"/>
      <c r="F22" s="62"/>
      <c r="G22" s="62"/>
      <c r="H22" s="62"/>
      <c r="I22" s="62"/>
      <c r="J22" s="62"/>
      <c r="K22" s="62"/>
      <c r="L22" s="62"/>
      <c r="M22" s="61"/>
      <c r="N22" s="62"/>
      <c r="O22" s="62"/>
      <c r="P22" s="87">
        <f t="shared" si="42"/>
        <v>0</v>
      </c>
      <c r="Q22" s="62"/>
      <c r="R22" s="62"/>
      <c r="S22" s="62"/>
      <c r="T22" s="62"/>
      <c r="U22" s="62"/>
      <c r="V22" s="62"/>
      <c r="W22" s="62"/>
      <c r="X22" s="62"/>
      <c r="Y22" s="62"/>
      <c r="Z22" s="61"/>
      <c r="AA22" s="62"/>
      <c r="AB22" s="62"/>
      <c r="AC22" s="87">
        <f t="shared" si="43"/>
        <v>0</v>
      </c>
      <c r="AD22" s="62"/>
      <c r="AE22" s="62"/>
      <c r="AF22" s="62"/>
      <c r="AG22" s="62"/>
      <c r="AH22" s="62"/>
      <c r="AI22" s="62"/>
      <c r="AJ22" s="62"/>
      <c r="AK22" s="62"/>
      <c r="AL22" s="62"/>
      <c r="AM22" s="61"/>
      <c r="AN22" s="62"/>
      <c r="AO22" s="62"/>
      <c r="AP22" s="87">
        <f t="shared" si="44"/>
        <v>0</v>
      </c>
      <c r="AQ22" s="62"/>
      <c r="AR22" s="62"/>
      <c r="AS22" s="62"/>
      <c r="AT22" s="62"/>
      <c r="AU22" s="62"/>
      <c r="AV22" s="62"/>
      <c r="AW22" s="62"/>
      <c r="AX22" s="62"/>
      <c r="AY22" s="62"/>
      <c r="AZ22" s="61"/>
      <c r="BA22" s="62"/>
      <c r="BB22" s="62"/>
      <c r="BC22" s="87">
        <f t="shared" si="45"/>
        <v>0</v>
      </c>
      <c r="BD22" s="62"/>
      <c r="BE22" s="62"/>
      <c r="BF22" s="62"/>
      <c r="BG22" s="62"/>
      <c r="BH22" s="62"/>
      <c r="BI22" s="62"/>
      <c r="BJ22" s="62"/>
      <c r="BK22" s="62"/>
      <c r="BL22" s="62"/>
      <c r="BM22" s="61"/>
      <c r="BN22" s="62"/>
      <c r="BO22" s="62"/>
      <c r="BP22" s="88">
        <f t="shared" si="46"/>
        <v>0</v>
      </c>
      <c r="BQ22" s="62"/>
      <c r="BR22" s="62"/>
      <c r="BS22" s="62"/>
      <c r="BT22" s="62"/>
      <c r="BU22" s="62"/>
      <c r="BV22" s="62"/>
      <c r="BW22" s="62"/>
      <c r="BX22" s="62"/>
      <c r="BY22" s="62"/>
      <c r="BZ22" s="61"/>
      <c r="CA22" s="62"/>
      <c r="CB22" s="62"/>
      <c r="CC22" s="87">
        <f t="shared" si="47"/>
        <v>0</v>
      </c>
      <c r="CD22" s="62"/>
      <c r="CE22" s="62"/>
      <c r="CF22" s="62"/>
      <c r="CG22" s="62"/>
      <c r="CH22" s="62"/>
      <c r="CI22" s="62"/>
      <c r="CJ22" s="62"/>
      <c r="CK22" s="62"/>
      <c r="CL22" s="62"/>
      <c r="CM22" s="61"/>
      <c r="CN22" s="62"/>
      <c r="CO22" s="62"/>
      <c r="CP22" s="88">
        <f t="shared" si="48"/>
        <v>0</v>
      </c>
      <c r="CQ22" s="62"/>
      <c r="CR22" s="62"/>
      <c r="CS22" s="62"/>
      <c r="CT22" s="62"/>
      <c r="CU22" s="62"/>
      <c r="CV22" s="62"/>
      <c r="CW22" s="62"/>
      <c r="CX22" s="62"/>
      <c r="CY22" s="62"/>
      <c r="CZ22" s="61"/>
      <c r="DA22" s="62"/>
      <c r="DB22" s="62"/>
      <c r="DC22" s="87">
        <f t="shared" si="49"/>
        <v>0</v>
      </c>
      <c r="DD22" s="62"/>
      <c r="DE22" s="62"/>
      <c r="DF22" s="62"/>
      <c r="DG22" s="62"/>
      <c r="DH22" s="62"/>
      <c r="DI22" s="62"/>
      <c r="DJ22" s="62"/>
      <c r="DK22" s="62"/>
      <c r="DL22" s="62"/>
      <c r="DM22" s="61"/>
      <c r="DN22" s="62"/>
      <c r="DO22" s="62"/>
      <c r="DP22" s="88">
        <f t="shared" si="50"/>
        <v>0</v>
      </c>
      <c r="DQ22" s="62"/>
      <c r="DR22" s="62"/>
      <c r="DS22" s="62"/>
      <c r="DT22" s="62"/>
      <c r="DU22" s="62"/>
      <c r="DV22" s="62"/>
      <c r="DW22" s="62"/>
      <c r="DX22" s="62"/>
      <c r="DY22" s="62"/>
      <c r="DZ22" s="61"/>
      <c r="EA22" s="62"/>
      <c r="EB22" s="62"/>
      <c r="EC22" s="87">
        <f>SUM(DQ22:EB22)</f>
        <v>0</v>
      </c>
      <c r="ED22" s="62"/>
      <c r="EE22" s="62"/>
      <c r="EF22" s="62"/>
      <c r="EG22" s="62"/>
      <c r="EH22" s="62"/>
      <c r="EI22" s="62"/>
      <c r="EJ22" s="62"/>
      <c r="EK22" s="62"/>
      <c r="EL22" s="62"/>
      <c r="EM22" s="61"/>
      <c r="EN22" s="62"/>
      <c r="EO22" s="62"/>
      <c r="EP22" s="88">
        <f>SUM(ED22:EO22)</f>
        <v>0</v>
      </c>
      <c r="EQ22" s="62"/>
      <c r="ER22" s="62"/>
      <c r="ES22" s="62"/>
      <c r="ET22" s="62"/>
      <c r="EU22" s="62"/>
      <c r="EV22" s="62"/>
      <c r="EW22" s="62"/>
      <c r="EX22" s="62"/>
      <c r="EY22" s="62"/>
      <c r="EZ22" s="61"/>
      <c r="FA22" s="62"/>
      <c r="FB22" s="62"/>
      <c r="FC22" s="87">
        <f>SUM(EQ22:FB22)</f>
        <v>0</v>
      </c>
      <c r="FD22" s="62">
        <v>86</v>
      </c>
      <c r="FE22" s="62">
        <v>70</v>
      </c>
      <c r="FF22" s="62">
        <v>97</v>
      </c>
      <c r="FG22" s="62">
        <v>68</v>
      </c>
      <c r="FH22" s="62">
        <v>84</v>
      </c>
      <c r="FI22" s="62">
        <v>76</v>
      </c>
      <c r="FJ22" s="62">
        <v>95</v>
      </c>
      <c r="FK22" s="62">
        <v>63</v>
      </c>
      <c r="FL22" s="62">
        <v>88</v>
      </c>
      <c r="FM22" s="61">
        <v>101</v>
      </c>
      <c r="FN22" s="62">
        <v>57</v>
      </c>
      <c r="FO22" s="62">
        <v>84</v>
      </c>
      <c r="FP22" s="87">
        <f>SUM(FD22:FO22)</f>
        <v>969</v>
      </c>
      <c r="FQ22" s="62">
        <v>69</v>
      </c>
      <c r="FR22" s="62">
        <v>84</v>
      </c>
      <c r="FS22" s="62">
        <v>90</v>
      </c>
      <c r="FT22" s="62">
        <v>68</v>
      </c>
      <c r="FU22" s="62">
        <v>90</v>
      </c>
      <c r="FV22" s="62">
        <v>88</v>
      </c>
      <c r="FW22" s="62">
        <v>65</v>
      </c>
      <c r="FX22" s="62">
        <v>72</v>
      </c>
      <c r="FY22" s="62">
        <v>81</v>
      </c>
      <c r="FZ22" s="61">
        <v>76</v>
      </c>
      <c r="GA22" s="62">
        <v>81</v>
      </c>
      <c r="GB22" s="62">
        <v>88</v>
      </c>
      <c r="GC22" s="87">
        <f>SUM(FQ22:GB22)</f>
        <v>952</v>
      </c>
      <c r="GD22" s="62">
        <v>73</v>
      </c>
      <c r="GE22" s="62">
        <v>58</v>
      </c>
      <c r="GF22" s="62">
        <v>70</v>
      </c>
      <c r="GG22" s="62">
        <v>78</v>
      </c>
      <c r="GH22" s="62">
        <v>66</v>
      </c>
      <c r="GI22" s="62">
        <v>63</v>
      </c>
      <c r="GJ22" s="62">
        <v>84</v>
      </c>
      <c r="GK22" s="62">
        <v>72</v>
      </c>
      <c r="GL22" s="62">
        <v>161</v>
      </c>
      <c r="GM22" s="61">
        <v>73</v>
      </c>
      <c r="GN22" s="62">
        <v>75</v>
      </c>
      <c r="GO22" s="62">
        <v>90</v>
      </c>
      <c r="GP22" s="87">
        <f>SUM(GD22:GO22)</f>
        <v>963</v>
      </c>
      <c r="GQ22" s="62">
        <v>74</v>
      </c>
      <c r="GR22" s="62">
        <v>78</v>
      </c>
      <c r="GS22" s="62">
        <v>72</v>
      </c>
      <c r="GT22" s="62">
        <v>92</v>
      </c>
      <c r="GU22" s="62">
        <v>75</v>
      </c>
      <c r="GV22" s="62">
        <v>85</v>
      </c>
      <c r="GW22" s="62">
        <v>74</v>
      </c>
      <c r="GX22" s="62">
        <v>98</v>
      </c>
      <c r="GY22" s="62">
        <v>103</v>
      </c>
      <c r="GZ22" s="61">
        <v>231</v>
      </c>
      <c r="HA22" s="62">
        <v>100</v>
      </c>
      <c r="HB22" s="62">
        <v>94</v>
      </c>
      <c r="HC22" s="87">
        <f>SUM(GQ22:HB22)</f>
        <v>1176</v>
      </c>
      <c r="HD22" s="62">
        <v>96</v>
      </c>
      <c r="HE22" s="62">
        <v>90</v>
      </c>
      <c r="HF22" s="62">
        <v>91</v>
      </c>
      <c r="HG22" s="62">
        <v>85</v>
      </c>
      <c r="HH22" s="62">
        <v>79</v>
      </c>
      <c r="HI22" s="62">
        <v>80</v>
      </c>
      <c r="HJ22" s="62">
        <v>74</v>
      </c>
      <c r="HK22" s="62">
        <v>93</v>
      </c>
      <c r="HL22" s="62">
        <v>96</v>
      </c>
      <c r="HM22" s="61">
        <v>122</v>
      </c>
      <c r="HN22" s="62">
        <v>105</v>
      </c>
      <c r="HO22" s="62">
        <v>79</v>
      </c>
      <c r="HP22" s="88">
        <f>SUM(HD22:HO22)</f>
        <v>1090</v>
      </c>
      <c r="HQ22" s="62">
        <v>83</v>
      </c>
      <c r="HR22" s="62">
        <v>97</v>
      </c>
      <c r="HS22" s="62">
        <v>99</v>
      </c>
      <c r="HT22" s="62">
        <v>96</v>
      </c>
      <c r="HU22" s="62">
        <v>82</v>
      </c>
      <c r="HV22" s="62">
        <v>78</v>
      </c>
      <c r="HW22" s="62">
        <v>89</v>
      </c>
      <c r="HX22" s="62">
        <v>98</v>
      </c>
      <c r="HY22" s="62">
        <v>88</v>
      </c>
      <c r="HZ22" s="61">
        <v>99</v>
      </c>
      <c r="IA22" s="62">
        <v>96</v>
      </c>
      <c r="IB22" s="62">
        <v>86</v>
      </c>
      <c r="IC22" s="88">
        <f>SUM(HQ22:IB22)</f>
        <v>1091</v>
      </c>
      <c r="ID22" s="62">
        <v>79</v>
      </c>
      <c r="IE22" s="62">
        <v>66</v>
      </c>
      <c r="IF22" s="62">
        <v>208</v>
      </c>
      <c r="IG22" s="62">
        <v>109</v>
      </c>
      <c r="IH22" s="62">
        <v>101</v>
      </c>
      <c r="II22" s="62">
        <v>64</v>
      </c>
      <c r="IJ22" s="62">
        <v>101</v>
      </c>
      <c r="IK22" s="62">
        <v>53</v>
      </c>
      <c r="IL22" s="62">
        <v>84</v>
      </c>
      <c r="IM22" s="61">
        <v>112</v>
      </c>
      <c r="IN22" s="62">
        <v>114</v>
      </c>
      <c r="IO22" s="62">
        <v>277</v>
      </c>
      <c r="IP22" s="88">
        <f>SUM(ID22:IO22)</f>
        <v>1368</v>
      </c>
      <c r="IQ22" s="62">
        <v>98</v>
      </c>
      <c r="IR22" s="62">
        <v>91</v>
      </c>
      <c r="IS22" s="62">
        <v>198</v>
      </c>
      <c r="IT22" s="62">
        <v>70</v>
      </c>
      <c r="IU22" s="62">
        <v>76</v>
      </c>
      <c r="IV22" s="62">
        <v>99</v>
      </c>
      <c r="IW22" s="62">
        <v>110</v>
      </c>
      <c r="IX22" s="62">
        <v>98</v>
      </c>
      <c r="IY22" s="62">
        <v>89</v>
      </c>
      <c r="IZ22" s="61">
        <v>122</v>
      </c>
      <c r="JA22" s="62">
        <v>96</v>
      </c>
      <c r="JB22" s="62">
        <v>83</v>
      </c>
      <c r="JC22" s="88">
        <f>SUM(IQ22:JB22)</f>
        <v>1230</v>
      </c>
      <c r="JD22" s="62">
        <v>90</v>
      </c>
      <c r="JE22" s="62">
        <v>95</v>
      </c>
      <c r="JF22" s="62">
        <v>93</v>
      </c>
      <c r="JG22" s="62">
        <v>81</v>
      </c>
      <c r="JH22" s="62">
        <v>98</v>
      </c>
      <c r="JI22" s="62">
        <v>90</v>
      </c>
      <c r="JJ22" s="62">
        <v>95</v>
      </c>
      <c r="JK22" s="62">
        <v>107</v>
      </c>
      <c r="JL22" s="62">
        <v>91</v>
      </c>
      <c r="JM22" s="61">
        <v>86</v>
      </c>
      <c r="JN22" s="62">
        <v>63</v>
      </c>
      <c r="JO22" s="62">
        <v>85</v>
      </c>
      <c r="JP22" s="88">
        <f>SUM(JD22:JO22)</f>
        <v>1074</v>
      </c>
      <c r="JQ22" s="62">
        <v>90</v>
      </c>
      <c r="JR22" s="62">
        <v>102</v>
      </c>
      <c r="JS22" s="62">
        <v>49</v>
      </c>
      <c r="JT22" s="62">
        <v>4</v>
      </c>
      <c r="JU22" s="62">
        <v>31</v>
      </c>
      <c r="JV22" s="62">
        <v>81</v>
      </c>
      <c r="JW22" s="62">
        <v>104</v>
      </c>
      <c r="JX22" s="62">
        <v>51</v>
      </c>
      <c r="JY22" s="62">
        <v>99</v>
      </c>
      <c r="JZ22" s="61">
        <v>98</v>
      </c>
      <c r="KA22" s="62">
        <v>61</v>
      </c>
      <c r="KB22" s="62">
        <v>112</v>
      </c>
      <c r="KC22" s="88">
        <f>SUM(JQ22:KB22)</f>
        <v>882</v>
      </c>
      <c r="KD22" s="62">
        <v>21</v>
      </c>
      <c r="KE22" s="62">
        <v>33</v>
      </c>
      <c r="KF22" s="62">
        <v>105</v>
      </c>
      <c r="KG22" s="62">
        <v>106</v>
      </c>
      <c r="KH22" s="62">
        <v>58</v>
      </c>
      <c r="KI22" s="62">
        <v>115</v>
      </c>
      <c r="KJ22" s="62">
        <v>76</v>
      </c>
      <c r="KK22" s="62">
        <v>99</v>
      </c>
      <c r="KL22" s="62">
        <v>114</v>
      </c>
      <c r="KM22" s="61">
        <v>100</v>
      </c>
      <c r="KN22" s="62">
        <v>125</v>
      </c>
      <c r="KO22" s="62">
        <v>109</v>
      </c>
      <c r="KP22" s="88">
        <f>SUM(KD22:KO22)</f>
        <v>1061</v>
      </c>
      <c r="KQ22" s="102"/>
      <c r="KR22" s="102"/>
      <c r="KS22" s="102"/>
      <c r="KT22" s="102"/>
      <c r="KU22" s="102"/>
      <c r="KV22" s="102"/>
      <c r="KW22" s="102"/>
      <c r="KX22" s="102"/>
      <c r="KY22" s="102"/>
      <c r="KZ22" s="102"/>
      <c r="LA22" s="102"/>
      <c r="LB22" s="102"/>
    </row>
    <row r="23" spans="1:314" ht="57" thickBot="1">
      <c r="A23" s="192"/>
      <c r="B23" s="193"/>
      <c r="C23" s="12" t="s">
        <v>34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7">
        <f t="shared" si="42"/>
        <v>0</v>
      </c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7">
        <f t="shared" si="43"/>
        <v>0</v>
      </c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7">
        <f t="shared" si="44"/>
        <v>0</v>
      </c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7">
        <f t="shared" si="45"/>
        <v>0</v>
      </c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8">
        <f t="shared" si="46"/>
        <v>0</v>
      </c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7">
        <f t="shared" si="47"/>
        <v>0</v>
      </c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8">
        <f t="shared" si="48"/>
        <v>0</v>
      </c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7">
        <f t="shared" si="49"/>
        <v>0</v>
      </c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8">
        <f t="shared" si="50"/>
        <v>0</v>
      </c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7">
        <f>SUM(DQ23:EB23)</f>
        <v>0</v>
      </c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8">
        <f>SUM(ED23:EO23)</f>
        <v>0</v>
      </c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7">
        <f>SUM(EQ23:FB23)</f>
        <v>0</v>
      </c>
      <c r="FD23" s="66">
        <v>10</v>
      </c>
      <c r="FE23" s="66">
        <v>6</v>
      </c>
      <c r="FF23" s="66">
        <v>14</v>
      </c>
      <c r="FG23" s="66">
        <v>10</v>
      </c>
      <c r="FH23" s="66">
        <v>5</v>
      </c>
      <c r="FI23" s="66">
        <v>7</v>
      </c>
      <c r="FJ23" s="66">
        <v>4</v>
      </c>
      <c r="FK23" s="66">
        <v>7</v>
      </c>
      <c r="FL23" s="66">
        <v>12</v>
      </c>
      <c r="FM23" s="66">
        <v>4</v>
      </c>
      <c r="FN23" s="66">
        <v>2</v>
      </c>
      <c r="FO23" s="66">
        <v>12</v>
      </c>
      <c r="FP23" s="67">
        <f>SUM(FD23:FO23)</f>
        <v>93</v>
      </c>
      <c r="FQ23" s="66">
        <v>7</v>
      </c>
      <c r="FR23" s="66">
        <v>9</v>
      </c>
      <c r="FS23" s="66">
        <v>15</v>
      </c>
      <c r="FT23" s="66">
        <v>8</v>
      </c>
      <c r="FU23" s="66">
        <v>6</v>
      </c>
      <c r="FV23" s="66">
        <v>7</v>
      </c>
      <c r="FW23" s="66">
        <v>11</v>
      </c>
      <c r="FX23" s="66">
        <v>4</v>
      </c>
      <c r="FY23" s="66">
        <v>5</v>
      </c>
      <c r="FZ23" s="66">
        <v>7</v>
      </c>
      <c r="GA23" s="66">
        <v>1</v>
      </c>
      <c r="GB23" s="66">
        <v>10</v>
      </c>
      <c r="GC23" s="67">
        <f>SUM(FQ23:GB23)</f>
        <v>90</v>
      </c>
      <c r="GD23" s="66">
        <v>8</v>
      </c>
      <c r="GE23" s="66">
        <v>8</v>
      </c>
      <c r="GF23" s="66">
        <v>5</v>
      </c>
      <c r="GG23" s="66">
        <v>6</v>
      </c>
      <c r="GH23" s="66">
        <v>7</v>
      </c>
      <c r="GI23" s="66">
        <v>17</v>
      </c>
      <c r="GJ23" s="66">
        <v>7</v>
      </c>
      <c r="GK23" s="66">
        <v>8</v>
      </c>
      <c r="GL23" s="66">
        <v>8</v>
      </c>
      <c r="GM23" s="66">
        <v>6</v>
      </c>
      <c r="GN23" s="66">
        <v>5</v>
      </c>
      <c r="GO23" s="66">
        <v>5</v>
      </c>
      <c r="GP23" s="67">
        <f>SUM(GD23:GO23)</f>
        <v>90</v>
      </c>
      <c r="GQ23" s="66">
        <v>5</v>
      </c>
      <c r="GR23" s="66">
        <v>9</v>
      </c>
      <c r="GS23" s="66">
        <v>7</v>
      </c>
      <c r="GT23" s="66">
        <v>12</v>
      </c>
      <c r="GU23" s="66">
        <v>7</v>
      </c>
      <c r="GV23" s="66">
        <v>8</v>
      </c>
      <c r="GW23" s="66">
        <v>5</v>
      </c>
      <c r="GX23" s="66">
        <v>9</v>
      </c>
      <c r="GY23" s="66">
        <v>7</v>
      </c>
      <c r="GZ23" s="66">
        <v>7</v>
      </c>
      <c r="HA23" s="66">
        <v>11</v>
      </c>
      <c r="HB23" s="66">
        <v>6</v>
      </c>
      <c r="HC23" s="67">
        <f>SUM(GQ23:HB23)</f>
        <v>93</v>
      </c>
      <c r="HD23" s="66">
        <v>9</v>
      </c>
      <c r="HE23" s="66">
        <v>17</v>
      </c>
      <c r="HF23" s="66">
        <v>16</v>
      </c>
      <c r="HG23" s="66">
        <v>14</v>
      </c>
      <c r="HH23" s="66">
        <v>10</v>
      </c>
      <c r="HI23" s="66">
        <v>13</v>
      </c>
      <c r="HJ23" s="66">
        <v>10</v>
      </c>
      <c r="HK23" s="66">
        <v>8</v>
      </c>
      <c r="HL23" s="66">
        <v>4</v>
      </c>
      <c r="HM23" s="66">
        <v>4</v>
      </c>
      <c r="HN23" s="66">
        <v>9</v>
      </c>
      <c r="HO23" s="66">
        <v>6</v>
      </c>
      <c r="HP23" s="68">
        <f>SUM(HD23:HO23)</f>
        <v>120</v>
      </c>
      <c r="HQ23" s="66">
        <v>16</v>
      </c>
      <c r="HR23" s="66">
        <v>7</v>
      </c>
      <c r="HS23" s="66">
        <v>9</v>
      </c>
      <c r="HT23" s="66">
        <v>5</v>
      </c>
      <c r="HU23" s="66">
        <v>11</v>
      </c>
      <c r="HV23" s="66">
        <v>7</v>
      </c>
      <c r="HW23" s="66">
        <v>6</v>
      </c>
      <c r="HX23" s="66">
        <v>7</v>
      </c>
      <c r="HY23" s="66">
        <v>10</v>
      </c>
      <c r="HZ23" s="66">
        <v>14</v>
      </c>
      <c r="IA23" s="66">
        <v>4</v>
      </c>
      <c r="IB23" s="66">
        <v>2</v>
      </c>
      <c r="IC23" s="68">
        <f>SUM(HQ23:IB23)</f>
        <v>98</v>
      </c>
      <c r="ID23" s="66">
        <v>7</v>
      </c>
      <c r="IE23" s="66">
        <v>8</v>
      </c>
      <c r="IF23" s="66">
        <v>11</v>
      </c>
      <c r="IG23" s="66">
        <v>9</v>
      </c>
      <c r="IH23" s="66">
        <v>8</v>
      </c>
      <c r="II23" s="66">
        <v>8</v>
      </c>
      <c r="IJ23" s="66">
        <v>10</v>
      </c>
      <c r="IK23" s="66">
        <v>8</v>
      </c>
      <c r="IL23" s="66">
        <v>14</v>
      </c>
      <c r="IM23" s="66">
        <v>5</v>
      </c>
      <c r="IN23" s="66">
        <v>10</v>
      </c>
      <c r="IO23" s="66">
        <v>10</v>
      </c>
      <c r="IP23" s="68">
        <f>SUM(ID23:IO23)</f>
        <v>108</v>
      </c>
      <c r="IQ23" s="66">
        <v>8</v>
      </c>
      <c r="IR23" s="66">
        <v>6</v>
      </c>
      <c r="IS23" s="66">
        <v>11</v>
      </c>
      <c r="IT23" s="66">
        <v>13</v>
      </c>
      <c r="IU23" s="66">
        <v>13</v>
      </c>
      <c r="IV23" s="66">
        <v>10</v>
      </c>
      <c r="IW23" s="66">
        <v>13</v>
      </c>
      <c r="IX23" s="66">
        <v>12</v>
      </c>
      <c r="IY23" s="66">
        <v>5</v>
      </c>
      <c r="IZ23" s="66">
        <v>7</v>
      </c>
      <c r="JA23" s="66">
        <v>10</v>
      </c>
      <c r="JB23" s="66">
        <v>9</v>
      </c>
      <c r="JC23" s="68">
        <f>SUM(IQ23:JB23)</f>
        <v>117</v>
      </c>
      <c r="JD23" s="66">
        <v>11</v>
      </c>
      <c r="JE23" s="66">
        <v>13</v>
      </c>
      <c r="JF23" s="66">
        <v>4</v>
      </c>
      <c r="JG23" s="66">
        <v>12</v>
      </c>
      <c r="JH23" s="66">
        <v>10</v>
      </c>
      <c r="JI23" s="66">
        <v>10</v>
      </c>
      <c r="JJ23" s="66">
        <v>13</v>
      </c>
      <c r="JK23" s="66">
        <v>16</v>
      </c>
      <c r="JL23" s="66">
        <v>7</v>
      </c>
      <c r="JM23" s="66">
        <v>4</v>
      </c>
      <c r="JN23" s="66">
        <v>11</v>
      </c>
      <c r="JO23" s="66">
        <v>10</v>
      </c>
      <c r="JP23" s="68">
        <f>SUM(JD23:JO23)</f>
        <v>121</v>
      </c>
      <c r="JQ23" s="66">
        <v>6</v>
      </c>
      <c r="JR23" s="66">
        <v>17</v>
      </c>
      <c r="JS23" s="66">
        <v>3</v>
      </c>
      <c r="JT23" s="66">
        <v>1</v>
      </c>
      <c r="JU23" s="66">
        <v>3</v>
      </c>
      <c r="JV23" s="66">
        <v>9</v>
      </c>
      <c r="JW23" s="66">
        <v>15</v>
      </c>
      <c r="JX23" s="66">
        <v>4</v>
      </c>
      <c r="JY23" s="66">
        <v>12</v>
      </c>
      <c r="JZ23" s="66">
        <v>14</v>
      </c>
      <c r="KA23" s="66">
        <v>10</v>
      </c>
      <c r="KB23" s="66">
        <v>15</v>
      </c>
      <c r="KC23" s="68">
        <f>SUM(JQ23:KB23)</f>
        <v>109</v>
      </c>
      <c r="KD23" s="66">
        <v>3</v>
      </c>
      <c r="KE23" s="66">
        <v>2</v>
      </c>
      <c r="KF23" s="66">
        <v>15</v>
      </c>
      <c r="KG23" s="66">
        <v>7</v>
      </c>
      <c r="KH23" s="66">
        <v>7</v>
      </c>
      <c r="KI23" s="66">
        <v>8</v>
      </c>
      <c r="KJ23" s="66">
        <v>10</v>
      </c>
      <c r="KK23" s="66">
        <v>3</v>
      </c>
      <c r="KL23" s="66">
        <v>13</v>
      </c>
      <c r="KM23" s="66">
        <v>13</v>
      </c>
      <c r="KN23" s="66">
        <v>13</v>
      </c>
      <c r="KO23" s="66">
        <v>21</v>
      </c>
      <c r="KP23" s="68">
        <f>SUM(KD23:KO23)</f>
        <v>115</v>
      </c>
      <c r="KQ23" s="102"/>
      <c r="KR23" s="102"/>
      <c r="KS23" s="102"/>
      <c r="KT23" s="102"/>
      <c r="KU23" s="102"/>
      <c r="KV23" s="102"/>
      <c r="KW23" s="102"/>
      <c r="KX23" s="102"/>
      <c r="KY23" s="102"/>
      <c r="KZ23" s="102"/>
      <c r="LA23" s="102"/>
      <c r="LB23" s="102"/>
    </row>
    <row r="24" spans="1:314" ht="64.5" thickBot="1">
      <c r="A24" s="194"/>
      <c r="B24" s="195"/>
      <c r="C24" s="15" t="s">
        <v>48</v>
      </c>
      <c r="D24" s="132">
        <v>42</v>
      </c>
      <c r="E24" s="84">
        <v>51</v>
      </c>
      <c r="F24" s="84">
        <v>57</v>
      </c>
      <c r="G24" s="84">
        <v>53</v>
      </c>
      <c r="H24" s="84">
        <v>72</v>
      </c>
      <c r="I24" s="84">
        <v>50</v>
      </c>
      <c r="J24" s="84">
        <v>60</v>
      </c>
      <c r="K24" s="84">
        <v>76</v>
      </c>
      <c r="L24" s="84">
        <v>71</v>
      </c>
      <c r="M24" s="84">
        <v>67</v>
      </c>
      <c r="N24" s="84">
        <v>7</v>
      </c>
      <c r="O24" s="84">
        <v>69</v>
      </c>
      <c r="P24" s="130">
        <f>SUM(D24:O24)</f>
        <v>675</v>
      </c>
      <c r="Q24" s="84">
        <v>52</v>
      </c>
      <c r="R24" s="84">
        <v>69</v>
      </c>
      <c r="S24" s="84">
        <v>55</v>
      </c>
      <c r="T24" s="84">
        <v>79</v>
      </c>
      <c r="U24" s="84">
        <v>55</v>
      </c>
      <c r="V24" s="84">
        <v>69</v>
      </c>
      <c r="W24" s="84">
        <v>74</v>
      </c>
      <c r="X24" s="84">
        <v>78</v>
      </c>
      <c r="Y24" s="84">
        <v>88</v>
      </c>
      <c r="Z24" s="84">
        <v>72</v>
      </c>
      <c r="AA24" s="84">
        <v>80</v>
      </c>
      <c r="AB24" s="84">
        <v>41</v>
      </c>
      <c r="AC24" s="130">
        <f t="shared" si="43"/>
        <v>812</v>
      </c>
      <c r="AD24" s="84">
        <v>91</v>
      </c>
      <c r="AE24" s="84">
        <v>54</v>
      </c>
      <c r="AF24" s="84">
        <v>57</v>
      </c>
      <c r="AG24" s="84">
        <v>64</v>
      </c>
      <c r="AH24" s="84">
        <v>74</v>
      </c>
      <c r="AI24" s="84">
        <v>70</v>
      </c>
      <c r="AJ24" s="84">
        <v>70</v>
      </c>
      <c r="AK24" s="84">
        <v>84</v>
      </c>
      <c r="AL24" s="84">
        <v>65</v>
      </c>
      <c r="AM24" s="84">
        <v>80</v>
      </c>
      <c r="AN24" s="84">
        <v>68</v>
      </c>
      <c r="AO24" s="84">
        <v>55</v>
      </c>
      <c r="AP24" s="130">
        <f t="shared" si="44"/>
        <v>832</v>
      </c>
      <c r="AQ24" s="84">
        <v>69</v>
      </c>
      <c r="AR24" s="84">
        <v>55</v>
      </c>
      <c r="AS24" s="84">
        <v>56</v>
      </c>
      <c r="AT24" s="84">
        <v>83</v>
      </c>
      <c r="AU24" s="84">
        <v>62</v>
      </c>
      <c r="AV24" s="84">
        <v>74</v>
      </c>
      <c r="AW24" s="84">
        <v>75</v>
      </c>
      <c r="AX24" s="84">
        <v>97</v>
      </c>
      <c r="AY24" s="84">
        <v>79</v>
      </c>
      <c r="AZ24" s="84">
        <v>74</v>
      </c>
      <c r="BA24" s="84">
        <v>78</v>
      </c>
      <c r="BB24" s="84">
        <v>59</v>
      </c>
      <c r="BC24" s="130">
        <f t="shared" si="45"/>
        <v>861</v>
      </c>
      <c r="BD24" s="84">
        <v>75</v>
      </c>
      <c r="BE24" s="84">
        <v>57</v>
      </c>
      <c r="BF24" s="84">
        <v>71</v>
      </c>
      <c r="BG24" s="84">
        <v>67</v>
      </c>
      <c r="BH24" s="84">
        <v>67</v>
      </c>
      <c r="BI24" s="84">
        <v>85</v>
      </c>
      <c r="BJ24" s="84">
        <v>65</v>
      </c>
      <c r="BK24" s="84">
        <v>84</v>
      </c>
      <c r="BL24" s="84">
        <v>84</v>
      </c>
      <c r="BM24" s="84">
        <v>70</v>
      </c>
      <c r="BN24" s="84">
        <v>35</v>
      </c>
      <c r="BO24" s="84">
        <v>72</v>
      </c>
      <c r="BP24" s="131">
        <f t="shared" si="46"/>
        <v>832</v>
      </c>
      <c r="BQ24" s="84">
        <v>80</v>
      </c>
      <c r="BR24" s="84">
        <v>51</v>
      </c>
      <c r="BS24" s="84">
        <v>85</v>
      </c>
      <c r="BT24" s="84">
        <v>71</v>
      </c>
      <c r="BU24" s="84">
        <v>62</v>
      </c>
      <c r="BV24" s="84">
        <v>68</v>
      </c>
      <c r="BW24" s="84">
        <v>83</v>
      </c>
      <c r="BX24" s="84">
        <v>93</v>
      </c>
      <c r="BY24" s="84">
        <v>75</v>
      </c>
      <c r="BZ24" s="84">
        <v>77</v>
      </c>
      <c r="CA24" s="84">
        <v>56</v>
      </c>
      <c r="CB24" s="84">
        <v>68</v>
      </c>
      <c r="CC24" s="83">
        <f>SUM(BQ24:CB24)</f>
        <v>869</v>
      </c>
      <c r="CD24" s="84">
        <v>49</v>
      </c>
      <c r="CE24" s="84">
        <v>58</v>
      </c>
      <c r="CF24" s="84">
        <v>94</v>
      </c>
      <c r="CG24" s="84">
        <v>81</v>
      </c>
      <c r="CH24" s="84">
        <v>66</v>
      </c>
      <c r="CI24" s="84">
        <v>100</v>
      </c>
      <c r="CJ24" s="84">
        <v>88</v>
      </c>
      <c r="CK24" s="84">
        <v>88</v>
      </c>
      <c r="CL24" s="84">
        <v>193</v>
      </c>
      <c r="CM24" s="84">
        <v>67</v>
      </c>
      <c r="CN24" s="84">
        <v>81</v>
      </c>
      <c r="CO24" s="84">
        <v>76</v>
      </c>
      <c r="CP24" s="82">
        <f>SUM(CD24:CO24)</f>
        <v>1041</v>
      </c>
      <c r="CQ24" s="84">
        <v>54</v>
      </c>
      <c r="CR24" s="84">
        <v>74</v>
      </c>
      <c r="CS24" s="84">
        <v>100</v>
      </c>
      <c r="CT24" s="84">
        <v>80</v>
      </c>
      <c r="CU24" s="84">
        <v>98</v>
      </c>
      <c r="CV24" s="84">
        <v>87</v>
      </c>
      <c r="CW24" s="84">
        <v>33</v>
      </c>
      <c r="CX24" s="84">
        <v>48</v>
      </c>
      <c r="CY24" s="84">
        <v>84</v>
      </c>
      <c r="CZ24" s="84">
        <v>64</v>
      </c>
      <c r="DA24" s="84">
        <v>73</v>
      </c>
      <c r="DB24" s="84">
        <v>78</v>
      </c>
      <c r="DC24" s="83">
        <f t="shared" si="49"/>
        <v>873</v>
      </c>
      <c r="DD24" s="84">
        <v>63</v>
      </c>
      <c r="DE24" s="84">
        <v>69</v>
      </c>
      <c r="DF24" s="84">
        <v>84</v>
      </c>
      <c r="DG24" s="84">
        <v>64</v>
      </c>
      <c r="DH24" s="84">
        <v>77</v>
      </c>
      <c r="DI24" s="84">
        <v>80</v>
      </c>
      <c r="DJ24" s="84">
        <v>86</v>
      </c>
      <c r="DK24" s="84">
        <v>104</v>
      </c>
      <c r="DL24" s="84">
        <v>83</v>
      </c>
      <c r="DM24" s="84">
        <v>81</v>
      </c>
      <c r="DN24" s="84">
        <v>63</v>
      </c>
      <c r="DO24" s="84">
        <v>65</v>
      </c>
      <c r="DP24" s="82">
        <f t="shared" si="50"/>
        <v>919</v>
      </c>
      <c r="DQ24" s="84">
        <v>65</v>
      </c>
      <c r="DR24" s="84">
        <v>78</v>
      </c>
      <c r="DS24" s="84">
        <v>79</v>
      </c>
      <c r="DT24" s="84">
        <v>69</v>
      </c>
      <c r="DU24" s="84">
        <v>72</v>
      </c>
      <c r="DV24" s="84">
        <v>91</v>
      </c>
      <c r="DW24" s="84">
        <v>83</v>
      </c>
      <c r="DX24" s="84">
        <v>78</v>
      </c>
      <c r="DY24" s="84">
        <v>84</v>
      </c>
      <c r="DZ24" s="84">
        <v>70</v>
      </c>
      <c r="EA24" s="84">
        <v>79</v>
      </c>
      <c r="EB24" s="84">
        <v>63</v>
      </c>
      <c r="EC24" s="83">
        <f>SUM(DQ24:EB24)</f>
        <v>911</v>
      </c>
      <c r="ED24" s="84">
        <v>58</v>
      </c>
      <c r="EE24" s="84">
        <v>76</v>
      </c>
      <c r="EF24" s="84">
        <v>82</v>
      </c>
      <c r="EG24" s="84">
        <v>74</v>
      </c>
      <c r="EH24" s="84">
        <v>70</v>
      </c>
      <c r="EI24" s="84">
        <v>74</v>
      </c>
      <c r="EJ24" s="84">
        <v>93</v>
      </c>
      <c r="EK24" s="84">
        <v>88</v>
      </c>
      <c r="EL24" s="84">
        <v>60</v>
      </c>
      <c r="EM24" s="84">
        <v>100</v>
      </c>
      <c r="EN24" s="84">
        <v>48</v>
      </c>
      <c r="EO24" s="84">
        <v>84</v>
      </c>
      <c r="EP24" s="82">
        <f>SUM(ED24:EO24)</f>
        <v>907</v>
      </c>
      <c r="EQ24" s="84">
        <v>77</v>
      </c>
      <c r="ER24" s="84">
        <v>88</v>
      </c>
      <c r="ES24" s="84">
        <v>84</v>
      </c>
      <c r="ET24" s="84">
        <v>73</v>
      </c>
      <c r="EU24" s="84">
        <v>82</v>
      </c>
      <c r="EV24" s="84">
        <v>76</v>
      </c>
      <c r="EW24" s="84">
        <v>89</v>
      </c>
      <c r="EX24" s="84">
        <v>74</v>
      </c>
      <c r="EY24" s="84">
        <v>77</v>
      </c>
      <c r="EZ24" s="84">
        <v>101</v>
      </c>
      <c r="FA24" s="84">
        <v>75</v>
      </c>
      <c r="FB24" s="84">
        <v>97</v>
      </c>
      <c r="FC24" s="83">
        <f>SUM(EQ24:FB24)</f>
        <v>993</v>
      </c>
      <c r="FD24" s="84">
        <f>SUM(FD22:FD23)</f>
        <v>96</v>
      </c>
      <c r="FE24" s="84">
        <f t="shared" ref="FE24:HP24" si="92">SUM(FE22:FE23)</f>
        <v>76</v>
      </c>
      <c r="FF24" s="84">
        <f t="shared" si="92"/>
        <v>111</v>
      </c>
      <c r="FG24" s="84">
        <f t="shared" si="92"/>
        <v>78</v>
      </c>
      <c r="FH24" s="84">
        <f t="shared" si="92"/>
        <v>89</v>
      </c>
      <c r="FI24" s="84">
        <f t="shared" si="92"/>
        <v>83</v>
      </c>
      <c r="FJ24" s="84">
        <f t="shared" si="92"/>
        <v>99</v>
      </c>
      <c r="FK24" s="84">
        <f t="shared" si="92"/>
        <v>70</v>
      </c>
      <c r="FL24" s="84">
        <f t="shared" si="92"/>
        <v>100</v>
      </c>
      <c r="FM24" s="84">
        <f t="shared" si="92"/>
        <v>105</v>
      </c>
      <c r="FN24" s="84">
        <f t="shared" si="92"/>
        <v>59</v>
      </c>
      <c r="FO24" s="84">
        <f t="shared" si="92"/>
        <v>96</v>
      </c>
      <c r="FP24" s="84">
        <f t="shared" si="92"/>
        <v>1062</v>
      </c>
      <c r="FQ24" s="84">
        <f t="shared" si="92"/>
        <v>76</v>
      </c>
      <c r="FR24" s="84">
        <f t="shared" si="92"/>
        <v>93</v>
      </c>
      <c r="FS24" s="84">
        <f t="shared" si="92"/>
        <v>105</v>
      </c>
      <c r="FT24" s="84">
        <f t="shared" si="92"/>
        <v>76</v>
      </c>
      <c r="FU24" s="84">
        <f t="shared" si="92"/>
        <v>96</v>
      </c>
      <c r="FV24" s="84">
        <f t="shared" si="92"/>
        <v>95</v>
      </c>
      <c r="FW24" s="84">
        <f t="shared" si="92"/>
        <v>76</v>
      </c>
      <c r="FX24" s="84">
        <f t="shared" si="92"/>
        <v>76</v>
      </c>
      <c r="FY24" s="84">
        <f t="shared" si="92"/>
        <v>86</v>
      </c>
      <c r="FZ24" s="84">
        <f t="shared" si="92"/>
        <v>83</v>
      </c>
      <c r="GA24" s="84">
        <f t="shared" si="92"/>
        <v>82</v>
      </c>
      <c r="GB24" s="84">
        <f t="shared" si="92"/>
        <v>98</v>
      </c>
      <c r="GC24" s="84">
        <f t="shared" si="92"/>
        <v>1042</v>
      </c>
      <c r="GD24" s="84">
        <f t="shared" si="92"/>
        <v>81</v>
      </c>
      <c r="GE24" s="84">
        <f t="shared" si="92"/>
        <v>66</v>
      </c>
      <c r="GF24" s="84">
        <f t="shared" si="92"/>
        <v>75</v>
      </c>
      <c r="GG24" s="84">
        <f t="shared" si="92"/>
        <v>84</v>
      </c>
      <c r="GH24" s="84">
        <f t="shared" si="92"/>
        <v>73</v>
      </c>
      <c r="GI24" s="84">
        <f t="shared" si="92"/>
        <v>80</v>
      </c>
      <c r="GJ24" s="84">
        <f t="shared" si="92"/>
        <v>91</v>
      </c>
      <c r="GK24" s="84">
        <f t="shared" si="92"/>
        <v>80</v>
      </c>
      <c r="GL24" s="84">
        <f t="shared" si="92"/>
        <v>169</v>
      </c>
      <c r="GM24" s="84">
        <f t="shared" si="92"/>
        <v>79</v>
      </c>
      <c r="GN24" s="84">
        <f t="shared" si="92"/>
        <v>80</v>
      </c>
      <c r="GO24" s="84">
        <f t="shared" si="92"/>
        <v>95</v>
      </c>
      <c r="GP24" s="84">
        <f t="shared" si="92"/>
        <v>1053</v>
      </c>
      <c r="GQ24" s="84">
        <f t="shared" si="92"/>
        <v>79</v>
      </c>
      <c r="GR24" s="84">
        <f t="shared" si="92"/>
        <v>87</v>
      </c>
      <c r="GS24" s="84">
        <f t="shared" si="92"/>
        <v>79</v>
      </c>
      <c r="GT24" s="84">
        <f t="shared" si="92"/>
        <v>104</v>
      </c>
      <c r="GU24" s="84">
        <f t="shared" si="92"/>
        <v>82</v>
      </c>
      <c r="GV24" s="84">
        <f t="shared" si="92"/>
        <v>93</v>
      </c>
      <c r="GW24" s="84">
        <f t="shared" si="92"/>
        <v>79</v>
      </c>
      <c r="GX24" s="84">
        <f t="shared" si="92"/>
        <v>107</v>
      </c>
      <c r="GY24" s="84">
        <f t="shared" si="92"/>
        <v>110</v>
      </c>
      <c r="GZ24" s="84">
        <f t="shared" si="92"/>
        <v>238</v>
      </c>
      <c r="HA24" s="84">
        <f t="shared" si="92"/>
        <v>111</v>
      </c>
      <c r="HB24" s="84">
        <f t="shared" si="92"/>
        <v>100</v>
      </c>
      <c r="HC24" s="84">
        <f t="shared" si="92"/>
        <v>1269</v>
      </c>
      <c r="HD24" s="84">
        <f t="shared" si="92"/>
        <v>105</v>
      </c>
      <c r="HE24" s="84">
        <f t="shared" si="92"/>
        <v>107</v>
      </c>
      <c r="HF24" s="84">
        <f t="shared" si="92"/>
        <v>107</v>
      </c>
      <c r="HG24" s="84">
        <f t="shared" si="92"/>
        <v>99</v>
      </c>
      <c r="HH24" s="84">
        <f t="shared" si="92"/>
        <v>89</v>
      </c>
      <c r="HI24" s="84">
        <f t="shared" si="92"/>
        <v>93</v>
      </c>
      <c r="HJ24" s="84">
        <f t="shared" si="92"/>
        <v>84</v>
      </c>
      <c r="HK24" s="84">
        <f t="shared" si="92"/>
        <v>101</v>
      </c>
      <c r="HL24" s="84">
        <f t="shared" si="92"/>
        <v>100</v>
      </c>
      <c r="HM24" s="84">
        <f t="shared" si="92"/>
        <v>126</v>
      </c>
      <c r="HN24" s="84">
        <f t="shared" si="92"/>
        <v>114</v>
      </c>
      <c r="HO24" s="84">
        <f t="shared" si="92"/>
        <v>85</v>
      </c>
      <c r="HP24" s="86">
        <f t="shared" si="92"/>
        <v>1210</v>
      </c>
      <c r="HQ24" s="84">
        <f t="shared" ref="HQ24:IP24" si="93">SUM(HQ22:HQ23)</f>
        <v>99</v>
      </c>
      <c r="HR24" s="84">
        <f t="shared" si="93"/>
        <v>104</v>
      </c>
      <c r="HS24" s="84">
        <f t="shared" si="93"/>
        <v>108</v>
      </c>
      <c r="HT24" s="84">
        <f t="shared" si="93"/>
        <v>101</v>
      </c>
      <c r="HU24" s="84">
        <f t="shared" si="93"/>
        <v>93</v>
      </c>
      <c r="HV24" s="84">
        <f t="shared" si="93"/>
        <v>85</v>
      </c>
      <c r="HW24" s="84">
        <f t="shared" si="93"/>
        <v>95</v>
      </c>
      <c r="HX24" s="84">
        <f t="shared" si="93"/>
        <v>105</v>
      </c>
      <c r="HY24" s="84">
        <f t="shared" si="93"/>
        <v>98</v>
      </c>
      <c r="HZ24" s="84">
        <f t="shared" si="93"/>
        <v>113</v>
      </c>
      <c r="IA24" s="84">
        <f t="shared" si="93"/>
        <v>100</v>
      </c>
      <c r="IB24" s="84">
        <f>SUM(IB22:IB23)</f>
        <v>88</v>
      </c>
      <c r="IC24" s="86">
        <f t="shared" si="93"/>
        <v>1189</v>
      </c>
      <c r="ID24" s="84">
        <f t="shared" si="93"/>
        <v>86</v>
      </c>
      <c r="IE24" s="84">
        <f t="shared" si="93"/>
        <v>74</v>
      </c>
      <c r="IF24" s="84">
        <f t="shared" si="93"/>
        <v>219</v>
      </c>
      <c r="IG24" s="84">
        <f t="shared" si="93"/>
        <v>118</v>
      </c>
      <c r="IH24" s="84">
        <f t="shared" si="93"/>
        <v>109</v>
      </c>
      <c r="II24" s="84">
        <f t="shared" si="93"/>
        <v>72</v>
      </c>
      <c r="IJ24" s="84">
        <f t="shared" si="93"/>
        <v>111</v>
      </c>
      <c r="IK24" s="84">
        <f t="shared" si="93"/>
        <v>61</v>
      </c>
      <c r="IL24" s="84">
        <f t="shared" si="93"/>
        <v>98</v>
      </c>
      <c r="IM24" s="84">
        <f t="shared" si="93"/>
        <v>117</v>
      </c>
      <c r="IN24" s="84">
        <f t="shared" si="93"/>
        <v>124</v>
      </c>
      <c r="IO24" s="84">
        <f t="shared" si="93"/>
        <v>287</v>
      </c>
      <c r="IP24" s="86">
        <f t="shared" si="93"/>
        <v>1476</v>
      </c>
      <c r="IQ24" s="84">
        <f t="shared" ref="IQ24:JC24" si="94">SUM(IQ22:IQ23)</f>
        <v>106</v>
      </c>
      <c r="IR24" s="84">
        <f t="shared" si="94"/>
        <v>97</v>
      </c>
      <c r="IS24" s="84">
        <f t="shared" si="94"/>
        <v>209</v>
      </c>
      <c r="IT24" s="84">
        <f t="shared" si="94"/>
        <v>83</v>
      </c>
      <c r="IU24" s="84">
        <f t="shared" si="94"/>
        <v>89</v>
      </c>
      <c r="IV24" s="84">
        <f t="shared" si="94"/>
        <v>109</v>
      </c>
      <c r="IW24" s="84">
        <f t="shared" si="94"/>
        <v>123</v>
      </c>
      <c r="IX24" s="84">
        <f t="shared" si="94"/>
        <v>110</v>
      </c>
      <c r="IY24" s="84">
        <f t="shared" si="94"/>
        <v>94</v>
      </c>
      <c r="IZ24" s="84">
        <f t="shared" si="94"/>
        <v>129</v>
      </c>
      <c r="JA24" s="84">
        <f t="shared" si="94"/>
        <v>106</v>
      </c>
      <c r="JB24" s="84">
        <f t="shared" si="94"/>
        <v>92</v>
      </c>
      <c r="JC24" s="86">
        <f t="shared" si="94"/>
        <v>1347</v>
      </c>
      <c r="JD24" s="84">
        <f t="shared" ref="JD24:JP24" si="95">SUM(JD22:JD23)</f>
        <v>101</v>
      </c>
      <c r="JE24" s="84">
        <f t="shared" si="95"/>
        <v>108</v>
      </c>
      <c r="JF24" s="84">
        <f t="shared" si="95"/>
        <v>97</v>
      </c>
      <c r="JG24" s="84">
        <f t="shared" si="95"/>
        <v>93</v>
      </c>
      <c r="JH24" s="84">
        <f t="shared" si="95"/>
        <v>108</v>
      </c>
      <c r="JI24" s="84">
        <f t="shared" si="95"/>
        <v>100</v>
      </c>
      <c r="JJ24" s="84">
        <f t="shared" si="95"/>
        <v>108</v>
      </c>
      <c r="JK24" s="84">
        <f t="shared" si="95"/>
        <v>123</v>
      </c>
      <c r="JL24" s="84">
        <f t="shared" si="95"/>
        <v>98</v>
      </c>
      <c r="JM24" s="84">
        <f t="shared" si="95"/>
        <v>90</v>
      </c>
      <c r="JN24" s="84">
        <f t="shared" si="95"/>
        <v>74</v>
      </c>
      <c r="JO24" s="84">
        <f t="shared" si="95"/>
        <v>95</v>
      </c>
      <c r="JP24" s="86">
        <f t="shared" si="95"/>
        <v>1195</v>
      </c>
      <c r="JQ24" s="84">
        <f t="shared" ref="JQ24:KC24" si="96">SUM(JQ22:JQ23)</f>
        <v>96</v>
      </c>
      <c r="JR24" s="84">
        <f t="shared" si="96"/>
        <v>119</v>
      </c>
      <c r="JS24" s="84">
        <f t="shared" si="96"/>
        <v>52</v>
      </c>
      <c r="JT24" s="84">
        <f t="shared" si="96"/>
        <v>5</v>
      </c>
      <c r="JU24" s="84">
        <f t="shared" si="96"/>
        <v>34</v>
      </c>
      <c r="JV24" s="84">
        <f t="shared" si="96"/>
        <v>90</v>
      </c>
      <c r="JW24" s="84">
        <f t="shared" si="96"/>
        <v>119</v>
      </c>
      <c r="JX24" s="84">
        <f t="shared" si="96"/>
        <v>55</v>
      </c>
      <c r="JY24" s="84">
        <f t="shared" si="96"/>
        <v>111</v>
      </c>
      <c r="JZ24" s="84">
        <f t="shared" si="96"/>
        <v>112</v>
      </c>
      <c r="KA24" s="84">
        <f t="shared" si="96"/>
        <v>71</v>
      </c>
      <c r="KB24" s="84">
        <f t="shared" si="96"/>
        <v>127</v>
      </c>
      <c r="KC24" s="86">
        <f t="shared" si="96"/>
        <v>991</v>
      </c>
      <c r="KD24" s="84">
        <f t="shared" ref="KD24:KP24" si="97">SUM(KD22:KD23)</f>
        <v>24</v>
      </c>
      <c r="KE24" s="84">
        <f t="shared" si="97"/>
        <v>35</v>
      </c>
      <c r="KF24" s="84">
        <f t="shared" si="97"/>
        <v>120</v>
      </c>
      <c r="KG24" s="84">
        <f t="shared" si="97"/>
        <v>113</v>
      </c>
      <c r="KH24" s="84">
        <f t="shared" si="97"/>
        <v>65</v>
      </c>
      <c r="KI24" s="84">
        <f t="shared" si="97"/>
        <v>123</v>
      </c>
      <c r="KJ24" s="84">
        <f t="shared" si="97"/>
        <v>86</v>
      </c>
      <c r="KK24" s="84">
        <f t="shared" si="97"/>
        <v>102</v>
      </c>
      <c r="KL24" s="84">
        <f t="shared" si="97"/>
        <v>127</v>
      </c>
      <c r="KM24" s="84">
        <f t="shared" si="97"/>
        <v>113</v>
      </c>
      <c r="KN24" s="84">
        <f t="shared" si="97"/>
        <v>138</v>
      </c>
      <c r="KO24" s="84">
        <f t="shared" si="97"/>
        <v>130</v>
      </c>
      <c r="KP24" s="86">
        <f t="shared" si="97"/>
        <v>1176</v>
      </c>
      <c r="KQ24" s="102"/>
      <c r="KR24" s="102"/>
      <c r="KS24" s="102"/>
      <c r="KT24" s="102"/>
      <c r="KU24" s="102"/>
      <c r="KV24" s="102"/>
      <c r="KW24" s="102"/>
      <c r="KX24" s="102"/>
      <c r="KY24" s="102"/>
      <c r="KZ24" s="102"/>
      <c r="LA24" s="102"/>
      <c r="LB24" s="102"/>
    </row>
    <row r="25" spans="1:314">
      <c r="A25" s="16" t="s">
        <v>140</v>
      </c>
      <c r="F25" s="19"/>
      <c r="S25" s="19"/>
      <c r="X25" s="7" t="s">
        <v>141</v>
      </c>
      <c r="AF25" s="19"/>
      <c r="AS25" s="19"/>
      <c r="BF25" s="19"/>
      <c r="BS25" s="19"/>
      <c r="CF25" s="19"/>
      <c r="CS25" s="19"/>
      <c r="DF25" s="19"/>
      <c r="DS25" s="19"/>
      <c r="EF25" s="19"/>
      <c r="ES25" s="19"/>
      <c r="FF25" s="19"/>
      <c r="FS25" s="19"/>
      <c r="GF25" s="19"/>
      <c r="GS25" s="19"/>
      <c r="HF25" s="19"/>
      <c r="HS25" s="19"/>
      <c r="IF25" s="19"/>
      <c r="IS25" s="19"/>
      <c r="JF25" s="19"/>
      <c r="JS25" s="19"/>
      <c r="KF25" s="19"/>
    </row>
    <row r="27" spans="1:314">
      <c r="F27" s="19"/>
      <c r="S27" s="19"/>
      <c r="AF27" s="19"/>
      <c r="AS27" s="19"/>
      <c r="BF27" s="19"/>
      <c r="BS27" s="19"/>
      <c r="CF27" s="19"/>
      <c r="CS27" s="19"/>
      <c r="DF27" s="19"/>
      <c r="DS27" s="19"/>
      <c r="EF27" s="19"/>
      <c r="ES27" s="19"/>
      <c r="FF27" s="19"/>
      <c r="FS27" s="19"/>
      <c r="GF27" s="19"/>
      <c r="GS27" s="19"/>
      <c r="HF27" s="19"/>
      <c r="HS27" s="19"/>
      <c r="IF27" s="19"/>
      <c r="IS27" s="19"/>
      <c r="JF27" s="19"/>
      <c r="JS27" s="19"/>
      <c r="KF27" s="19"/>
    </row>
    <row r="28" spans="1:314">
      <c r="F28" s="19"/>
      <c r="S28" s="19"/>
      <c r="AF28" s="19"/>
      <c r="AS28" s="19"/>
      <c r="BF28" s="19"/>
      <c r="BS28" s="19"/>
      <c r="CF28" s="19"/>
      <c r="CS28" s="19"/>
      <c r="DF28" s="19"/>
      <c r="DS28" s="19"/>
      <c r="EF28" s="19"/>
      <c r="ES28" s="19"/>
      <c r="FF28" s="19"/>
      <c r="FS28" s="19"/>
      <c r="GF28" s="19"/>
      <c r="GS28" s="19"/>
      <c r="HF28" s="19"/>
      <c r="HS28" s="19"/>
      <c r="IF28" s="19"/>
      <c r="IS28" s="19"/>
      <c r="JF28" s="19"/>
      <c r="JS28" s="19"/>
      <c r="KF28" s="19"/>
    </row>
    <row r="29" spans="1:314">
      <c r="F29" s="19"/>
      <c r="S29" s="19"/>
      <c r="AF29" s="19"/>
      <c r="AS29" s="19"/>
      <c r="BF29" s="19"/>
      <c r="BS29" s="19"/>
      <c r="CF29" s="19"/>
      <c r="CS29" s="19"/>
      <c r="DF29" s="19"/>
      <c r="DS29" s="19"/>
      <c r="EF29" s="19"/>
      <c r="ES29" s="19"/>
      <c r="FF29" s="19"/>
      <c r="FS29" s="19"/>
      <c r="GF29" s="19"/>
      <c r="GS29" s="19"/>
      <c r="HF29" s="19"/>
      <c r="HS29" s="19"/>
      <c r="IF29" s="19"/>
      <c r="IS29" s="19"/>
      <c r="JF29" s="19"/>
      <c r="JS29" s="19"/>
      <c r="KF29" s="19"/>
    </row>
    <row r="30" spans="1:314">
      <c r="F30" s="19"/>
      <c r="S30" s="19"/>
      <c r="AF30" s="19"/>
      <c r="AS30" s="19"/>
      <c r="BF30" s="19"/>
      <c r="BS30" s="19"/>
      <c r="CF30" s="19"/>
      <c r="CS30" s="19"/>
      <c r="DF30" s="19"/>
      <c r="DS30" s="19"/>
      <c r="EF30" s="19"/>
      <c r="ES30" s="19"/>
      <c r="FF30" s="19"/>
      <c r="FS30" s="19"/>
      <c r="GF30" s="19"/>
      <c r="GS30" s="19"/>
      <c r="HF30" s="19"/>
      <c r="HS30" s="19"/>
      <c r="IF30" s="19"/>
      <c r="IS30" s="19"/>
      <c r="JF30" s="19"/>
      <c r="JS30" s="19"/>
      <c r="KF30" s="19"/>
    </row>
    <row r="31" spans="1:314">
      <c r="A31" s="16"/>
      <c r="C31" s="16"/>
      <c r="D31" s="9"/>
      <c r="K31" s="18"/>
      <c r="O31" s="18"/>
      <c r="Q31" s="9"/>
      <c r="X31" s="7"/>
      <c r="AB31" s="18"/>
      <c r="AD31" s="9"/>
      <c r="AK31" s="18"/>
      <c r="AO31" s="18"/>
      <c r="AQ31" s="9"/>
      <c r="AX31" s="18"/>
      <c r="BB31" s="18"/>
      <c r="BD31" s="9"/>
      <c r="BK31" s="18"/>
      <c r="BO31" s="18"/>
      <c r="BQ31" s="9"/>
      <c r="BX31" s="18"/>
      <c r="CB31" s="18"/>
      <c r="CD31" s="9"/>
      <c r="CK31" s="18"/>
      <c r="CO31" s="18"/>
      <c r="CQ31" s="9"/>
      <c r="CX31" s="18"/>
      <c r="DB31" s="18"/>
      <c r="DD31" s="9"/>
      <c r="DK31" s="18"/>
      <c r="DO31" s="18"/>
      <c r="DQ31" s="9"/>
      <c r="DX31" s="18"/>
      <c r="EB31" s="18"/>
      <c r="ED31" s="9"/>
      <c r="EK31" s="18"/>
      <c r="EO31" s="18"/>
      <c r="EQ31" s="9"/>
      <c r="EX31" s="18"/>
      <c r="FB31" s="18"/>
      <c r="FD31" s="9"/>
      <c r="FK31" s="18"/>
      <c r="FO31" s="18"/>
      <c r="FQ31" s="9"/>
      <c r="FX31" s="18"/>
      <c r="GB31" s="18"/>
      <c r="GD31" s="9"/>
      <c r="GK31" s="18"/>
      <c r="GO31" s="18"/>
      <c r="GQ31" s="9"/>
      <c r="GX31" s="18"/>
      <c r="HB31" s="18"/>
      <c r="HD31" s="9"/>
      <c r="HK31" s="18"/>
      <c r="HO31" s="18"/>
      <c r="HQ31" s="9"/>
      <c r="HX31" s="18"/>
      <c r="IB31" s="18"/>
      <c r="ID31" s="9"/>
      <c r="IK31" s="18"/>
      <c r="IO31" s="18"/>
      <c r="IQ31" s="9"/>
      <c r="IX31" s="18"/>
      <c r="JB31" s="18"/>
      <c r="JD31" s="9"/>
      <c r="JK31" s="18"/>
      <c r="JO31" s="18"/>
      <c r="JQ31" s="9"/>
      <c r="JX31" s="18"/>
      <c r="KB31" s="18"/>
      <c r="KD31" s="9"/>
      <c r="KK31" s="18"/>
      <c r="KO31" s="18"/>
    </row>
    <row r="32" spans="1:314">
      <c r="F32" s="19"/>
      <c r="S32" s="19"/>
      <c r="AF32" s="19"/>
      <c r="AS32" s="19"/>
      <c r="BF32" s="19"/>
      <c r="BS32" s="19"/>
      <c r="CF32" s="19"/>
      <c r="CS32" s="19"/>
      <c r="DF32" s="19"/>
      <c r="DS32" s="19"/>
      <c r="EF32" s="19"/>
      <c r="ES32" s="19"/>
      <c r="FF32" s="19"/>
      <c r="FS32" s="19"/>
      <c r="GF32" s="19"/>
      <c r="GS32" s="19"/>
      <c r="HF32" s="19"/>
      <c r="HS32" s="19"/>
      <c r="IF32" s="19"/>
      <c r="IS32" s="19"/>
      <c r="JF32" s="19"/>
      <c r="JS32" s="19"/>
      <c r="KF32" s="19"/>
    </row>
  </sheetData>
  <mergeCells count="33">
    <mergeCell ref="JQ3:KC3"/>
    <mergeCell ref="KD3:KP3"/>
    <mergeCell ref="JD3:JP3"/>
    <mergeCell ref="A19:B21"/>
    <mergeCell ref="A22:B24"/>
    <mergeCell ref="IQ3:JC3"/>
    <mergeCell ref="ID3:IP3"/>
    <mergeCell ref="A5:A11"/>
    <mergeCell ref="B5:B7"/>
    <mergeCell ref="B8:B10"/>
    <mergeCell ref="B11:C11"/>
    <mergeCell ref="A12:A18"/>
    <mergeCell ref="B12:B14"/>
    <mergeCell ref="B15:B17"/>
    <mergeCell ref="B18:C18"/>
    <mergeCell ref="FD3:FP3"/>
    <mergeCell ref="FQ3:GC3"/>
    <mergeCell ref="GD3:GP3"/>
    <mergeCell ref="GQ3:HC3"/>
    <mergeCell ref="HD3:HP3"/>
    <mergeCell ref="HQ3:IC3"/>
    <mergeCell ref="EQ3:FC3"/>
    <mergeCell ref="BQ3:CC3"/>
    <mergeCell ref="D3:P3"/>
    <mergeCell ref="Q3:AC3"/>
    <mergeCell ref="AD3:AP3"/>
    <mergeCell ref="AQ3:BC3"/>
    <mergeCell ref="BD3:BP3"/>
    <mergeCell ref="CD3:CP3"/>
    <mergeCell ref="CQ3:DC3"/>
    <mergeCell ref="DD3:DP3"/>
    <mergeCell ref="DQ3:EC3"/>
    <mergeCell ref="ED3:EP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KP111"/>
  <sheetViews>
    <sheetView workbookViewId="0">
      <pane xSplit="3" topLeftCell="D1" activePane="topRight" state="frozen"/>
      <selection pane="topRight"/>
    </sheetView>
  </sheetViews>
  <sheetFormatPr defaultColWidth="9.125" defaultRowHeight="12.75"/>
  <cols>
    <col min="1" max="1" width="5.375" style="17" customWidth="1"/>
    <col min="2" max="2" width="6.25" style="17" customWidth="1"/>
    <col min="3" max="3" width="20.25" style="58" customWidth="1"/>
    <col min="4" max="15" width="9.125" style="17" customWidth="1"/>
    <col min="16" max="16" width="9.125" style="5" customWidth="1"/>
    <col min="17" max="28" width="9.125" style="17" customWidth="1"/>
    <col min="29" max="29" width="9.125" style="5" customWidth="1"/>
    <col min="30" max="41" width="9.125" style="17" customWidth="1"/>
    <col min="42" max="42" width="9.125" style="5" customWidth="1"/>
    <col min="43" max="54" width="9.125" style="17" customWidth="1"/>
    <col min="55" max="55" width="9.125" style="6" customWidth="1"/>
    <col min="56" max="67" width="9.125" style="17" customWidth="1"/>
    <col min="68" max="68" width="9.125" style="6" customWidth="1"/>
    <col min="69" max="80" width="9.125" style="17" customWidth="1"/>
    <col min="81" max="81" width="9.125" style="6" customWidth="1"/>
    <col min="82" max="93" width="9.125" style="17" customWidth="1"/>
    <col min="94" max="94" width="9.125" style="9" customWidth="1"/>
    <col min="95" max="106" width="9.125" style="17" customWidth="1"/>
    <col min="107" max="107" width="9.125" style="9" customWidth="1"/>
    <col min="108" max="119" width="9.125" style="17" customWidth="1"/>
    <col min="120" max="120" width="9.125" style="6" customWidth="1"/>
    <col min="121" max="132" width="9.125" style="17" customWidth="1"/>
    <col min="133" max="133" width="9.125" style="6" customWidth="1"/>
    <col min="134" max="145" width="9.125" style="17" customWidth="1"/>
    <col min="146" max="146" width="9.125" style="6" customWidth="1"/>
    <col min="147" max="158" width="9.125" style="17" customWidth="1"/>
    <col min="159" max="159" width="9.125" style="6" customWidth="1"/>
    <col min="160" max="171" width="9.125" style="17" customWidth="1"/>
    <col min="172" max="172" width="9.125" style="9" customWidth="1"/>
    <col min="173" max="184" width="9.125" style="17" customWidth="1"/>
    <col min="185" max="185" width="9.125" style="9" customWidth="1"/>
    <col min="186" max="197" width="9.125" style="17" customWidth="1"/>
    <col min="198" max="198" width="9.125" style="9" customWidth="1"/>
    <col min="199" max="210" width="9.125" style="17" customWidth="1"/>
    <col min="211" max="211" width="9.125" style="6" customWidth="1"/>
    <col min="212" max="223" width="9.125" style="17" customWidth="1"/>
    <col min="224" max="224" width="9.125" style="6" customWidth="1"/>
    <col min="225" max="236" width="9.125" style="17" customWidth="1"/>
    <col min="237" max="237" width="9.125" style="6" customWidth="1"/>
    <col min="238" max="239" width="6.875" style="17" customWidth="1"/>
    <col min="240" max="244" width="4.875" style="17" customWidth="1"/>
    <col min="245" max="245" width="6" style="17" customWidth="1"/>
    <col min="246" max="249" width="6.875" style="17" customWidth="1"/>
    <col min="250" max="250" width="9.125" style="6" customWidth="1"/>
    <col min="251" max="262" width="9.125" style="17" customWidth="1"/>
    <col min="263" max="263" width="9.125" style="6" customWidth="1"/>
    <col min="264" max="267" width="9.125" style="17" customWidth="1"/>
    <col min="268" max="269" width="9.125" style="17"/>
    <col min="270" max="270" width="9.125" style="159"/>
    <col min="271" max="275" width="9.125" style="17"/>
    <col min="276" max="276" width="9.125" style="5"/>
    <col min="277" max="288" width="9.125" style="17"/>
    <col min="289" max="289" width="9.125" style="5"/>
    <col min="290" max="301" width="9.125" style="17"/>
    <col min="302" max="302" width="9.125" style="9"/>
    <col min="303" max="16384" width="9.125" style="17"/>
  </cols>
  <sheetData>
    <row r="1" spans="1:302" ht="18.75">
      <c r="A1" s="1" t="s">
        <v>133</v>
      </c>
      <c r="B1" s="1"/>
      <c r="D1" s="22"/>
      <c r="E1" s="22"/>
      <c r="F1" s="22"/>
      <c r="G1" s="22"/>
      <c r="H1" s="22"/>
      <c r="O1" s="23"/>
      <c r="Q1" s="22"/>
      <c r="R1" s="22"/>
      <c r="S1" s="22"/>
      <c r="T1" s="22"/>
      <c r="U1" s="22"/>
      <c r="AB1" s="23"/>
      <c r="AD1" s="22"/>
      <c r="AE1" s="22"/>
      <c r="AF1" s="22"/>
      <c r="AG1" s="22"/>
      <c r="AH1" s="22"/>
      <c r="AO1" s="23"/>
      <c r="AQ1" s="22"/>
      <c r="AR1" s="22"/>
      <c r="AS1" s="22"/>
      <c r="AT1" s="22"/>
      <c r="AU1" s="22"/>
      <c r="BB1" s="23"/>
      <c r="BD1" s="22"/>
      <c r="BE1" s="22"/>
      <c r="BF1" s="22"/>
      <c r="BG1" s="22"/>
      <c r="BH1" s="22"/>
      <c r="BO1" s="23"/>
      <c r="BQ1" s="22"/>
      <c r="BR1" s="22"/>
      <c r="BS1" s="22"/>
      <c r="BT1" s="22"/>
      <c r="BU1" s="22"/>
      <c r="CB1" s="23"/>
      <c r="CD1" s="22"/>
      <c r="CE1" s="22"/>
      <c r="CF1" s="22"/>
      <c r="CG1" s="22"/>
      <c r="CH1" s="22"/>
      <c r="CO1" s="23"/>
      <c r="CQ1" s="22"/>
      <c r="CR1" s="22"/>
      <c r="CS1" s="22"/>
      <c r="CT1" s="22"/>
      <c r="CU1" s="22"/>
      <c r="DB1" s="23"/>
      <c r="DD1" s="22"/>
      <c r="DE1" s="22"/>
      <c r="DF1" s="22"/>
      <c r="DG1" s="22"/>
      <c r="DH1" s="22"/>
      <c r="DO1" s="23"/>
      <c r="DQ1" s="22"/>
      <c r="DR1" s="22"/>
      <c r="DS1" s="22"/>
      <c r="DT1" s="22"/>
      <c r="DU1" s="22"/>
      <c r="EB1" s="23"/>
      <c r="ED1" s="22"/>
      <c r="EE1" s="22"/>
      <c r="EF1" s="22"/>
      <c r="EG1" s="22"/>
      <c r="EH1" s="22"/>
      <c r="EO1" s="23"/>
      <c r="EQ1" s="22"/>
      <c r="ER1" s="22"/>
      <c r="ES1" s="22"/>
      <c r="ET1" s="22"/>
      <c r="EU1" s="22"/>
      <c r="FB1" s="23"/>
      <c r="FD1" s="22"/>
      <c r="FE1" s="22"/>
      <c r="FF1" s="22"/>
      <c r="FG1" s="22"/>
      <c r="FH1" s="22"/>
      <c r="FO1" s="23"/>
      <c r="FQ1" s="22"/>
      <c r="FR1" s="22"/>
      <c r="FS1" s="22"/>
      <c r="FT1" s="22"/>
      <c r="FU1" s="22"/>
      <c r="GB1" s="23"/>
      <c r="GD1" s="22"/>
      <c r="GE1" s="22"/>
      <c r="GF1" s="22"/>
      <c r="GG1" s="22"/>
      <c r="GH1" s="22"/>
      <c r="GO1" s="23"/>
      <c r="GQ1" s="22"/>
      <c r="GR1" s="22"/>
      <c r="GS1" s="22"/>
      <c r="GT1" s="22"/>
      <c r="GU1" s="22"/>
      <c r="HB1" s="23"/>
      <c r="HD1" s="22"/>
      <c r="HE1" s="22"/>
      <c r="HF1" s="22"/>
      <c r="HG1" s="22"/>
      <c r="HH1" s="22"/>
      <c r="HO1" s="23"/>
      <c r="HQ1" s="22"/>
      <c r="HR1" s="22"/>
      <c r="HS1" s="22"/>
      <c r="HT1" s="22"/>
      <c r="HU1" s="22"/>
      <c r="IB1" s="23"/>
      <c r="ID1" s="22"/>
      <c r="IE1" s="22"/>
      <c r="IF1" s="22"/>
      <c r="IG1" s="22"/>
      <c r="IH1" s="22"/>
      <c r="IO1" s="23"/>
      <c r="IQ1" s="22"/>
      <c r="IR1" s="22"/>
      <c r="IS1" s="22"/>
      <c r="IT1" s="22"/>
      <c r="IU1" s="22"/>
      <c r="JB1" s="23"/>
      <c r="JD1" s="22"/>
      <c r="JE1" s="22"/>
      <c r="JF1" s="22"/>
      <c r="JG1" s="22"/>
      <c r="JH1" s="22"/>
      <c r="JO1" s="23"/>
      <c r="JQ1" s="22"/>
      <c r="JR1" s="22"/>
      <c r="JS1" s="22"/>
      <c r="JT1" s="22"/>
      <c r="JU1" s="22"/>
      <c r="KB1" s="23"/>
      <c r="KD1" s="22"/>
      <c r="KE1" s="22"/>
      <c r="KF1" s="22"/>
      <c r="KG1" s="22"/>
      <c r="KH1" s="22"/>
      <c r="KO1" s="23"/>
    </row>
    <row r="2" spans="1:302" ht="13.5" thickBot="1">
      <c r="A2" s="7"/>
      <c r="B2" s="8"/>
      <c r="D2" s="24"/>
      <c r="Q2" s="24"/>
      <c r="AD2" s="24"/>
      <c r="AQ2" s="24"/>
      <c r="BD2" s="24"/>
      <c r="BQ2" s="24"/>
      <c r="CD2" s="24"/>
      <c r="CQ2" s="24"/>
      <c r="DD2" s="24"/>
      <c r="DQ2" s="24"/>
      <c r="ED2" s="24"/>
      <c r="EQ2" s="24"/>
      <c r="FD2" s="24"/>
      <c r="FQ2" s="24"/>
      <c r="GD2" s="24"/>
      <c r="GQ2" s="24"/>
      <c r="HD2" s="24"/>
      <c r="HQ2" s="24"/>
      <c r="ID2" s="24"/>
      <c r="IQ2" s="24"/>
      <c r="JD2" s="24"/>
      <c r="JQ2" s="24"/>
      <c r="KD2" s="24"/>
    </row>
    <row r="3" spans="1:302" ht="13.5" thickBot="1">
      <c r="A3" s="8"/>
      <c r="B3" s="8"/>
      <c r="D3" s="189">
        <v>1999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>
        <v>2000</v>
      </c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>
        <v>2001</v>
      </c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>
        <v>2002</v>
      </c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>
        <v>2003</v>
      </c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>
        <v>2004</v>
      </c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>
        <v>2005</v>
      </c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>
        <v>2006</v>
      </c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>
        <v>2007</v>
      </c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>
        <v>2008</v>
      </c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>
        <v>2009</v>
      </c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>
        <v>2010</v>
      </c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>
        <v>2011</v>
      </c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>
        <v>2012</v>
      </c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>
        <v>2013</v>
      </c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>
        <v>2014</v>
      </c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>
        <v>2015</v>
      </c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>
        <v>2016</v>
      </c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>
        <v>2017</v>
      </c>
      <c r="IE3" s="189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>
        <v>2018</v>
      </c>
      <c r="IR3" s="189"/>
      <c r="IS3" s="189"/>
      <c r="IT3" s="189"/>
      <c r="IU3" s="189"/>
      <c r="IV3" s="189"/>
      <c r="IW3" s="189"/>
      <c r="IX3" s="189"/>
      <c r="IY3" s="189"/>
      <c r="IZ3" s="189"/>
      <c r="JA3" s="189"/>
      <c r="JB3" s="189"/>
      <c r="JC3" s="189"/>
      <c r="JD3" s="189">
        <v>2019</v>
      </c>
      <c r="JE3" s="189"/>
      <c r="JF3" s="189"/>
      <c r="JG3" s="189"/>
      <c r="JH3" s="189"/>
      <c r="JI3" s="189"/>
      <c r="JJ3" s="189"/>
      <c r="JK3" s="189"/>
      <c r="JL3" s="189"/>
      <c r="JM3" s="189"/>
      <c r="JN3" s="189"/>
      <c r="JO3" s="189"/>
      <c r="JP3" s="189"/>
      <c r="JQ3" s="189">
        <v>2020</v>
      </c>
      <c r="JR3" s="189"/>
      <c r="JS3" s="189"/>
      <c r="JT3" s="189"/>
      <c r="JU3" s="189"/>
      <c r="JV3" s="189"/>
      <c r="JW3" s="189"/>
      <c r="JX3" s="189"/>
      <c r="JY3" s="189"/>
      <c r="JZ3" s="189"/>
      <c r="KA3" s="189"/>
      <c r="KB3" s="189"/>
      <c r="KC3" s="189"/>
      <c r="KD3" s="189">
        <v>2021</v>
      </c>
      <c r="KE3" s="189"/>
      <c r="KF3" s="189"/>
      <c r="KG3" s="189"/>
      <c r="KH3" s="189"/>
      <c r="KI3" s="189"/>
      <c r="KJ3" s="189"/>
      <c r="KK3" s="189"/>
      <c r="KL3" s="189"/>
      <c r="KM3" s="189"/>
      <c r="KN3" s="189"/>
      <c r="KO3" s="189"/>
      <c r="KP3" s="189"/>
    </row>
    <row r="4" spans="1:302" ht="55.5" customHeight="1" thickBot="1">
      <c r="A4" s="8"/>
      <c r="B4" s="8"/>
      <c r="D4" s="10" t="s">
        <v>0</v>
      </c>
      <c r="E4" s="10" t="s">
        <v>1</v>
      </c>
      <c r="F4" s="10" t="s">
        <v>2</v>
      </c>
      <c r="G4" s="10" t="s">
        <v>3</v>
      </c>
      <c r="H4" s="10" t="s">
        <v>4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9</v>
      </c>
      <c r="N4" s="10" t="s">
        <v>10</v>
      </c>
      <c r="O4" s="10" t="s">
        <v>11</v>
      </c>
      <c r="P4" s="11" t="s">
        <v>12</v>
      </c>
      <c r="Q4" s="10" t="s">
        <v>0</v>
      </c>
      <c r="R4" s="10" t="s">
        <v>1</v>
      </c>
      <c r="S4" s="10" t="s">
        <v>2</v>
      </c>
      <c r="T4" s="10" t="s">
        <v>3</v>
      </c>
      <c r="U4" s="10" t="s">
        <v>4</v>
      </c>
      <c r="V4" s="10" t="s">
        <v>5</v>
      </c>
      <c r="W4" s="10" t="s">
        <v>6</v>
      </c>
      <c r="X4" s="10" t="s">
        <v>7</v>
      </c>
      <c r="Y4" s="10" t="s">
        <v>8</v>
      </c>
      <c r="Z4" s="10" t="s">
        <v>9</v>
      </c>
      <c r="AA4" s="10" t="s">
        <v>10</v>
      </c>
      <c r="AB4" s="10" t="s">
        <v>11</v>
      </c>
      <c r="AC4" s="11" t="s">
        <v>13</v>
      </c>
      <c r="AD4" s="10" t="s">
        <v>0</v>
      </c>
      <c r="AE4" s="10" t="s">
        <v>1</v>
      </c>
      <c r="AF4" s="10" t="s">
        <v>2</v>
      </c>
      <c r="AG4" s="10" t="s">
        <v>3</v>
      </c>
      <c r="AH4" s="10" t="s">
        <v>4</v>
      </c>
      <c r="AI4" s="10" t="s">
        <v>5</v>
      </c>
      <c r="AJ4" s="10" t="s">
        <v>6</v>
      </c>
      <c r="AK4" s="10" t="s">
        <v>7</v>
      </c>
      <c r="AL4" s="10" t="s">
        <v>8</v>
      </c>
      <c r="AM4" s="10" t="s">
        <v>9</v>
      </c>
      <c r="AN4" s="10" t="s">
        <v>10</v>
      </c>
      <c r="AO4" s="10" t="s">
        <v>11</v>
      </c>
      <c r="AP4" s="11" t="s">
        <v>14</v>
      </c>
      <c r="AQ4" s="10" t="s">
        <v>0</v>
      </c>
      <c r="AR4" s="10" t="s">
        <v>1</v>
      </c>
      <c r="AS4" s="10" t="s">
        <v>2</v>
      </c>
      <c r="AT4" s="10" t="s">
        <v>3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8</v>
      </c>
      <c r="AZ4" s="10" t="s">
        <v>9</v>
      </c>
      <c r="BA4" s="10" t="s">
        <v>10</v>
      </c>
      <c r="BB4" s="10" t="s">
        <v>11</v>
      </c>
      <c r="BC4" s="11" t="s">
        <v>15</v>
      </c>
      <c r="BD4" s="10" t="s">
        <v>0</v>
      </c>
      <c r="BE4" s="10" t="s">
        <v>1</v>
      </c>
      <c r="BF4" s="10" t="s">
        <v>2</v>
      </c>
      <c r="BG4" s="10" t="s">
        <v>3</v>
      </c>
      <c r="BH4" s="10" t="s">
        <v>4</v>
      </c>
      <c r="BI4" s="10" t="s">
        <v>5</v>
      </c>
      <c r="BJ4" s="10" t="s">
        <v>6</v>
      </c>
      <c r="BK4" s="10" t="s">
        <v>7</v>
      </c>
      <c r="BL4" s="10" t="s">
        <v>8</v>
      </c>
      <c r="BM4" s="10" t="s">
        <v>9</v>
      </c>
      <c r="BN4" s="10" t="s">
        <v>10</v>
      </c>
      <c r="BO4" s="10" t="s">
        <v>11</v>
      </c>
      <c r="BP4" s="11" t="s">
        <v>16</v>
      </c>
      <c r="BQ4" s="10" t="s">
        <v>0</v>
      </c>
      <c r="BR4" s="10" t="s">
        <v>1</v>
      </c>
      <c r="BS4" s="10" t="s">
        <v>2</v>
      </c>
      <c r="BT4" s="10" t="s">
        <v>3</v>
      </c>
      <c r="BU4" s="10" t="s">
        <v>4</v>
      </c>
      <c r="BV4" s="10" t="s">
        <v>5</v>
      </c>
      <c r="BW4" s="10" t="s">
        <v>6</v>
      </c>
      <c r="BX4" s="10" t="s">
        <v>7</v>
      </c>
      <c r="BY4" s="10" t="s">
        <v>8</v>
      </c>
      <c r="BZ4" s="10" t="s">
        <v>9</v>
      </c>
      <c r="CA4" s="10" t="s">
        <v>10</v>
      </c>
      <c r="CB4" s="10" t="s">
        <v>11</v>
      </c>
      <c r="CC4" s="11" t="s">
        <v>17</v>
      </c>
      <c r="CD4" s="10" t="s">
        <v>0</v>
      </c>
      <c r="CE4" s="10" t="s">
        <v>1</v>
      </c>
      <c r="CF4" s="10" t="s">
        <v>2</v>
      </c>
      <c r="CG4" s="10" t="s">
        <v>3</v>
      </c>
      <c r="CH4" s="10" t="s">
        <v>4</v>
      </c>
      <c r="CI4" s="10" t="s">
        <v>5</v>
      </c>
      <c r="CJ4" s="10" t="s">
        <v>6</v>
      </c>
      <c r="CK4" s="10" t="s">
        <v>7</v>
      </c>
      <c r="CL4" s="10" t="s">
        <v>8</v>
      </c>
      <c r="CM4" s="10" t="s">
        <v>9</v>
      </c>
      <c r="CN4" s="10" t="s">
        <v>10</v>
      </c>
      <c r="CO4" s="10" t="s">
        <v>11</v>
      </c>
      <c r="CP4" s="11" t="s">
        <v>18</v>
      </c>
      <c r="CQ4" s="10" t="s">
        <v>0</v>
      </c>
      <c r="CR4" s="10" t="s">
        <v>1</v>
      </c>
      <c r="CS4" s="10" t="s">
        <v>2</v>
      </c>
      <c r="CT4" s="10" t="s">
        <v>3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8</v>
      </c>
      <c r="CZ4" s="10" t="s">
        <v>9</v>
      </c>
      <c r="DA4" s="10" t="s">
        <v>10</v>
      </c>
      <c r="DB4" s="10" t="s">
        <v>11</v>
      </c>
      <c r="DC4" s="11" t="s">
        <v>19</v>
      </c>
      <c r="DD4" s="10" t="s">
        <v>0</v>
      </c>
      <c r="DE4" s="10" t="s">
        <v>1</v>
      </c>
      <c r="DF4" s="10" t="s">
        <v>2</v>
      </c>
      <c r="DG4" s="10" t="s">
        <v>3</v>
      </c>
      <c r="DH4" s="10" t="s">
        <v>4</v>
      </c>
      <c r="DI4" s="10" t="s">
        <v>5</v>
      </c>
      <c r="DJ4" s="10" t="s">
        <v>6</v>
      </c>
      <c r="DK4" s="10" t="s">
        <v>7</v>
      </c>
      <c r="DL4" s="10" t="s">
        <v>8</v>
      </c>
      <c r="DM4" s="10" t="s">
        <v>9</v>
      </c>
      <c r="DN4" s="10" t="s">
        <v>10</v>
      </c>
      <c r="DO4" s="10" t="s">
        <v>11</v>
      </c>
      <c r="DP4" s="11" t="s">
        <v>20</v>
      </c>
      <c r="DQ4" s="10" t="s">
        <v>0</v>
      </c>
      <c r="DR4" s="10" t="s">
        <v>1</v>
      </c>
      <c r="DS4" s="10" t="s">
        <v>2</v>
      </c>
      <c r="DT4" s="10" t="s">
        <v>3</v>
      </c>
      <c r="DU4" s="10" t="s">
        <v>4</v>
      </c>
      <c r="DV4" s="10" t="s">
        <v>5</v>
      </c>
      <c r="DW4" s="10" t="s">
        <v>6</v>
      </c>
      <c r="DX4" s="10" t="s">
        <v>7</v>
      </c>
      <c r="DY4" s="10" t="s">
        <v>8</v>
      </c>
      <c r="DZ4" s="10" t="s">
        <v>9</v>
      </c>
      <c r="EA4" s="10" t="s">
        <v>10</v>
      </c>
      <c r="EB4" s="10" t="s">
        <v>11</v>
      </c>
      <c r="EC4" s="11" t="s">
        <v>21</v>
      </c>
      <c r="ED4" s="10" t="s">
        <v>0</v>
      </c>
      <c r="EE4" s="10" t="s">
        <v>1</v>
      </c>
      <c r="EF4" s="10" t="s">
        <v>2</v>
      </c>
      <c r="EG4" s="10" t="s">
        <v>3</v>
      </c>
      <c r="EH4" s="10" t="s">
        <v>4</v>
      </c>
      <c r="EI4" s="10" t="s">
        <v>5</v>
      </c>
      <c r="EJ4" s="10" t="s">
        <v>6</v>
      </c>
      <c r="EK4" s="10" t="s">
        <v>7</v>
      </c>
      <c r="EL4" s="10" t="s">
        <v>8</v>
      </c>
      <c r="EM4" s="10" t="s">
        <v>9</v>
      </c>
      <c r="EN4" s="10" t="s">
        <v>10</v>
      </c>
      <c r="EO4" s="10" t="s">
        <v>11</v>
      </c>
      <c r="EP4" s="11" t="s">
        <v>22</v>
      </c>
      <c r="EQ4" s="10" t="s">
        <v>0</v>
      </c>
      <c r="ER4" s="10" t="s">
        <v>1</v>
      </c>
      <c r="ES4" s="10" t="s">
        <v>2</v>
      </c>
      <c r="ET4" s="10" t="s">
        <v>3</v>
      </c>
      <c r="EU4" s="10" t="s">
        <v>4</v>
      </c>
      <c r="EV4" s="10" t="s">
        <v>5</v>
      </c>
      <c r="EW4" s="10" t="s">
        <v>6</v>
      </c>
      <c r="EX4" s="10" t="s">
        <v>7</v>
      </c>
      <c r="EY4" s="10" t="s">
        <v>8</v>
      </c>
      <c r="EZ4" s="10" t="s">
        <v>9</v>
      </c>
      <c r="FA4" s="10" t="s">
        <v>10</v>
      </c>
      <c r="FB4" s="10" t="s">
        <v>11</v>
      </c>
      <c r="FC4" s="11" t="s">
        <v>23</v>
      </c>
      <c r="FD4" s="10" t="s">
        <v>0</v>
      </c>
      <c r="FE4" s="10" t="s">
        <v>1</v>
      </c>
      <c r="FF4" s="10" t="s">
        <v>2</v>
      </c>
      <c r="FG4" s="10" t="s">
        <v>3</v>
      </c>
      <c r="FH4" s="10" t="s">
        <v>4</v>
      </c>
      <c r="FI4" s="10" t="s">
        <v>5</v>
      </c>
      <c r="FJ4" s="10" t="s">
        <v>6</v>
      </c>
      <c r="FK4" s="10" t="s">
        <v>7</v>
      </c>
      <c r="FL4" s="10" t="s">
        <v>8</v>
      </c>
      <c r="FM4" s="10" t="s">
        <v>9</v>
      </c>
      <c r="FN4" s="10" t="s">
        <v>10</v>
      </c>
      <c r="FO4" s="10" t="s">
        <v>11</v>
      </c>
      <c r="FP4" s="11" t="s">
        <v>24</v>
      </c>
      <c r="FQ4" s="10" t="s">
        <v>0</v>
      </c>
      <c r="FR4" s="10" t="s">
        <v>1</v>
      </c>
      <c r="FS4" s="10" t="s">
        <v>2</v>
      </c>
      <c r="FT4" s="10" t="s">
        <v>3</v>
      </c>
      <c r="FU4" s="10" t="s">
        <v>4</v>
      </c>
      <c r="FV4" s="10" t="s">
        <v>5</v>
      </c>
      <c r="FW4" s="10" t="s">
        <v>6</v>
      </c>
      <c r="FX4" s="10" t="s">
        <v>7</v>
      </c>
      <c r="FY4" s="10" t="s">
        <v>8</v>
      </c>
      <c r="FZ4" s="10" t="s">
        <v>9</v>
      </c>
      <c r="GA4" s="10" t="s">
        <v>10</v>
      </c>
      <c r="GB4" s="10" t="s">
        <v>11</v>
      </c>
      <c r="GC4" s="11" t="s">
        <v>25</v>
      </c>
      <c r="GD4" s="10" t="s">
        <v>0</v>
      </c>
      <c r="GE4" s="10" t="s">
        <v>1</v>
      </c>
      <c r="GF4" s="10" t="s">
        <v>2</v>
      </c>
      <c r="GG4" s="10" t="s">
        <v>3</v>
      </c>
      <c r="GH4" s="10" t="s">
        <v>4</v>
      </c>
      <c r="GI4" s="10" t="s">
        <v>5</v>
      </c>
      <c r="GJ4" s="10" t="s">
        <v>6</v>
      </c>
      <c r="GK4" s="10" t="s">
        <v>7</v>
      </c>
      <c r="GL4" s="10" t="s">
        <v>8</v>
      </c>
      <c r="GM4" s="10" t="s">
        <v>9</v>
      </c>
      <c r="GN4" s="10" t="s">
        <v>10</v>
      </c>
      <c r="GO4" s="10" t="s">
        <v>11</v>
      </c>
      <c r="GP4" s="11" t="s">
        <v>26</v>
      </c>
      <c r="GQ4" s="10" t="s">
        <v>0</v>
      </c>
      <c r="GR4" s="10" t="s">
        <v>1</v>
      </c>
      <c r="GS4" s="10" t="s">
        <v>2</v>
      </c>
      <c r="GT4" s="10" t="s">
        <v>3</v>
      </c>
      <c r="GU4" s="10" t="s">
        <v>4</v>
      </c>
      <c r="GV4" s="10" t="s">
        <v>5</v>
      </c>
      <c r="GW4" s="10" t="s">
        <v>6</v>
      </c>
      <c r="GX4" s="10" t="s">
        <v>7</v>
      </c>
      <c r="GY4" s="10" t="s">
        <v>8</v>
      </c>
      <c r="GZ4" s="10" t="s">
        <v>9</v>
      </c>
      <c r="HA4" s="10" t="s">
        <v>10</v>
      </c>
      <c r="HB4" s="10" t="s">
        <v>11</v>
      </c>
      <c r="HC4" s="11" t="s">
        <v>27</v>
      </c>
      <c r="HD4" s="10" t="s">
        <v>0</v>
      </c>
      <c r="HE4" s="10" t="s">
        <v>1</v>
      </c>
      <c r="HF4" s="10" t="s">
        <v>2</v>
      </c>
      <c r="HG4" s="10" t="s">
        <v>3</v>
      </c>
      <c r="HH4" s="10" t="s">
        <v>4</v>
      </c>
      <c r="HI4" s="10" t="s">
        <v>5</v>
      </c>
      <c r="HJ4" s="10" t="s">
        <v>6</v>
      </c>
      <c r="HK4" s="10" t="s">
        <v>7</v>
      </c>
      <c r="HL4" s="10" t="s">
        <v>8</v>
      </c>
      <c r="HM4" s="10" t="s">
        <v>9</v>
      </c>
      <c r="HN4" s="10" t="s">
        <v>10</v>
      </c>
      <c r="HO4" s="10" t="s">
        <v>11</v>
      </c>
      <c r="HP4" s="11" t="s">
        <v>28</v>
      </c>
      <c r="HQ4" s="10" t="s">
        <v>0</v>
      </c>
      <c r="HR4" s="10" t="s">
        <v>1</v>
      </c>
      <c r="HS4" s="10" t="s">
        <v>2</v>
      </c>
      <c r="HT4" s="10" t="s">
        <v>3</v>
      </c>
      <c r="HU4" s="10" t="s">
        <v>4</v>
      </c>
      <c r="HV4" s="10" t="s">
        <v>5</v>
      </c>
      <c r="HW4" s="10" t="s">
        <v>6</v>
      </c>
      <c r="HX4" s="10" t="s">
        <v>7</v>
      </c>
      <c r="HY4" s="10" t="s">
        <v>8</v>
      </c>
      <c r="HZ4" s="10" t="s">
        <v>9</v>
      </c>
      <c r="IA4" s="10" t="s">
        <v>10</v>
      </c>
      <c r="IB4" s="10" t="s">
        <v>11</v>
      </c>
      <c r="IC4" s="11" t="s">
        <v>29</v>
      </c>
      <c r="ID4" s="10" t="s">
        <v>0</v>
      </c>
      <c r="IE4" s="10" t="s">
        <v>1</v>
      </c>
      <c r="IF4" s="10" t="s">
        <v>2</v>
      </c>
      <c r="IG4" s="10" t="s">
        <v>3</v>
      </c>
      <c r="IH4" s="10" t="s">
        <v>4</v>
      </c>
      <c r="II4" s="10" t="s">
        <v>5</v>
      </c>
      <c r="IJ4" s="10" t="s">
        <v>6</v>
      </c>
      <c r="IK4" s="10" t="s">
        <v>7</v>
      </c>
      <c r="IL4" s="10" t="s">
        <v>8</v>
      </c>
      <c r="IM4" s="10" t="s">
        <v>9</v>
      </c>
      <c r="IN4" s="10" t="s">
        <v>10</v>
      </c>
      <c r="IO4" s="10" t="s">
        <v>11</v>
      </c>
      <c r="IP4" s="11" t="s">
        <v>30</v>
      </c>
      <c r="IQ4" s="10" t="s">
        <v>0</v>
      </c>
      <c r="IR4" s="10" t="s">
        <v>1</v>
      </c>
      <c r="IS4" s="10" t="s">
        <v>2</v>
      </c>
      <c r="IT4" s="10" t="s">
        <v>3</v>
      </c>
      <c r="IU4" s="10" t="s">
        <v>4</v>
      </c>
      <c r="IV4" s="10" t="s">
        <v>5</v>
      </c>
      <c r="IW4" s="10" t="s">
        <v>6</v>
      </c>
      <c r="IX4" s="10" t="s">
        <v>7</v>
      </c>
      <c r="IY4" s="10" t="s">
        <v>8</v>
      </c>
      <c r="IZ4" s="10" t="s">
        <v>9</v>
      </c>
      <c r="JA4" s="10" t="s">
        <v>10</v>
      </c>
      <c r="JB4" s="10" t="s">
        <v>11</v>
      </c>
      <c r="JC4" s="11" t="s">
        <v>49</v>
      </c>
      <c r="JD4" s="10" t="s">
        <v>0</v>
      </c>
      <c r="JE4" s="10" t="s">
        <v>1</v>
      </c>
      <c r="JF4" s="10" t="s">
        <v>2</v>
      </c>
      <c r="JG4" s="10" t="s">
        <v>3</v>
      </c>
      <c r="JH4" s="10" t="s">
        <v>4</v>
      </c>
      <c r="JI4" s="10" t="s">
        <v>5</v>
      </c>
      <c r="JJ4" s="160" t="s">
        <v>6</v>
      </c>
      <c r="JK4" s="10" t="s">
        <v>7</v>
      </c>
      <c r="JL4" s="10" t="s">
        <v>8</v>
      </c>
      <c r="JM4" s="10" t="s">
        <v>9</v>
      </c>
      <c r="JN4" s="10" t="s">
        <v>10</v>
      </c>
      <c r="JO4" s="10" t="s">
        <v>11</v>
      </c>
      <c r="JP4" s="11" t="s">
        <v>126</v>
      </c>
      <c r="JQ4" s="10" t="s">
        <v>0</v>
      </c>
      <c r="JR4" s="10" t="s">
        <v>1</v>
      </c>
      <c r="JS4" s="10" t="s">
        <v>2</v>
      </c>
      <c r="JT4" s="10" t="s">
        <v>3</v>
      </c>
      <c r="JU4" s="10" t="s">
        <v>4</v>
      </c>
      <c r="JV4" s="10" t="s">
        <v>5</v>
      </c>
      <c r="JW4" s="10" t="s">
        <v>6</v>
      </c>
      <c r="JX4" s="10" t="s">
        <v>7</v>
      </c>
      <c r="JY4" s="10" t="s">
        <v>8</v>
      </c>
      <c r="JZ4" s="10" t="s">
        <v>9</v>
      </c>
      <c r="KA4" s="10" t="s">
        <v>10</v>
      </c>
      <c r="KB4" s="10" t="s">
        <v>11</v>
      </c>
      <c r="KC4" s="11" t="s">
        <v>163</v>
      </c>
      <c r="KD4" s="10" t="s">
        <v>0</v>
      </c>
      <c r="KE4" s="10" t="s">
        <v>1</v>
      </c>
      <c r="KF4" s="10" t="s">
        <v>2</v>
      </c>
      <c r="KG4" s="10" t="s">
        <v>3</v>
      </c>
      <c r="KH4" s="10" t="s">
        <v>4</v>
      </c>
      <c r="KI4" s="10" t="s">
        <v>5</v>
      </c>
      <c r="KJ4" s="10" t="s">
        <v>6</v>
      </c>
      <c r="KK4" s="10" t="s">
        <v>7</v>
      </c>
      <c r="KL4" s="10" t="s">
        <v>8</v>
      </c>
      <c r="KM4" s="10" t="s">
        <v>9</v>
      </c>
      <c r="KN4" s="10" t="s">
        <v>10</v>
      </c>
      <c r="KO4" s="10" t="s">
        <v>11</v>
      </c>
      <c r="KP4" s="11" t="s">
        <v>164</v>
      </c>
    </row>
    <row r="5" spans="1:302" ht="34.5" thickBot="1">
      <c r="A5" s="196" t="s">
        <v>31</v>
      </c>
      <c r="B5" s="199" t="s">
        <v>53</v>
      </c>
      <c r="C5" s="103" t="s">
        <v>54</v>
      </c>
      <c r="D5" s="26"/>
      <c r="E5" s="26"/>
      <c r="F5" s="27"/>
      <c r="G5" s="26"/>
      <c r="H5" s="26"/>
      <c r="I5" s="26"/>
      <c r="J5" s="26"/>
      <c r="K5" s="26"/>
      <c r="L5" s="26"/>
      <c r="M5" s="26"/>
      <c r="N5" s="26"/>
      <c r="O5" s="26"/>
      <c r="P5" s="28">
        <f t="shared" ref="P5:P35" si="0">SUM(D5:O5)</f>
        <v>0</v>
      </c>
      <c r="Q5" s="26"/>
      <c r="R5" s="26"/>
      <c r="S5" s="27"/>
      <c r="T5" s="26"/>
      <c r="U5" s="26"/>
      <c r="V5" s="26"/>
      <c r="W5" s="26"/>
      <c r="X5" s="26"/>
      <c r="Y5" s="26"/>
      <c r="Z5" s="26"/>
      <c r="AA5" s="26"/>
      <c r="AB5" s="26"/>
      <c r="AC5" s="28">
        <f t="shared" ref="AC5:AC35" si="1">SUM(Q5:AB5)</f>
        <v>0</v>
      </c>
      <c r="AD5" s="26"/>
      <c r="AE5" s="26"/>
      <c r="AF5" s="27"/>
      <c r="AG5" s="26"/>
      <c r="AH5" s="26"/>
      <c r="AI5" s="26"/>
      <c r="AJ5" s="26"/>
      <c r="AK5" s="26"/>
      <c r="AL5" s="26"/>
      <c r="AM5" s="26"/>
      <c r="AN5" s="26"/>
      <c r="AO5" s="26"/>
      <c r="AP5" s="28">
        <f t="shared" ref="AP5:AP35" si="2">SUM(AD5:AO5)</f>
        <v>0</v>
      </c>
      <c r="AQ5" s="26"/>
      <c r="AR5" s="26"/>
      <c r="AS5" s="27"/>
      <c r="AT5" s="26"/>
      <c r="AU5" s="26"/>
      <c r="AV5" s="26"/>
      <c r="AW5" s="26"/>
      <c r="AX5" s="26"/>
      <c r="AY5" s="26"/>
      <c r="AZ5" s="26"/>
      <c r="BA5" s="26"/>
      <c r="BB5" s="26"/>
      <c r="BC5" s="29">
        <f t="shared" ref="BC5:BC36" si="3">SUM(AQ5:BB5)</f>
        <v>0</v>
      </c>
      <c r="BD5" s="26"/>
      <c r="BE5" s="26"/>
      <c r="BF5" s="27"/>
      <c r="BG5" s="26"/>
      <c r="BH5" s="26"/>
      <c r="BI5" s="26"/>
      <c r="BJ5" s="26"/>
      <c r="BK5" s="26"/>
      <c r="BL5" s="26"/>
      <c r="BM5" s="26"/>
      <c r="BN5" s="26"/>
      <c r="BO5" s="26"/>
      <c r="BP5" s="29">
        <f t="shared" ref="BP5:BP36" si="4">SUM(BD5:BO5)</f>
        <v>0</v>
      </c>
      <c r="BQ5" s="26"/>
      <c r="BR5" s="26"/>
      <c r="BS5" s="27"/>
      <c r="BT5" s="26"/>
      <c r="BU5" s="26"/>
      <c r="BV5" s="26"/>
      <c r="BW5" s="26"/>
      <c r="BX5" s="26"/>
      <c r="BY5" s="26"/>
      <c r="BZ5" s="26"/>
      <c r="CA5" s="26"/>
      <c r="CB5" s="26"/>
      <c r="CC5" s="29">
        <f t="shared" ref="CC5:CC36" si="5">SUM(BQ5:CB5)</f>
        <v>0</v>
      </c>
      <c r="CD5" s="26"/>
      <c r="CE5" s="26"/>
      <c r="CF5" s="27"/>
      <c r="CG5" s="26"/>
      <c r="CH5" s="26"/>
      <c r="CI5" s="26"/>
      <c r="CJ5" s="26"/>
      <c r="CK5" s="26"/>
      <c r="CL5" s="26"/>
      <c r="CM5" s="26"/>
      <c r="CN5" s="26"/>
      <c r="CO5" s="26"/>
      <c r="CP5" s="30">
        <f t="shared" ref="CP5:CP36" si="6">SUM(CD5:CO5)</f>
        <v>0</v>
      </c>
      <c r="CQ5" s="26"/>
      <c r="CR5" s="26"/>
      <c r="CS5" s="27"/>
      <c r="CT5" s="26"/>
      <c r="CU5" s="26"/>
      <c r="CV5" s="26"/>
      <c r="CW5" s="26"/>
      <c r="CX5" s="26"/>
      <c r="CY5" s="26"/>
      <c r="CZ5" s="26"/>
      <c r="DA5" s="26"/>
      <c r="DB5" s="26"/>
      <c r="DC5" s="30">
        <f t="shared" ref="DC5:DC36" si="7">SUM(CQ5:DB5)</f>
        <v>0</v>
      </c>
      <c r="DD5" s="26"/>
      <c r="DE5" s="26"/>
      <c r="DF5" s="27"/>
      <c r="DG5" s="26"/>
      <c r="DH5" s="26"/>
      <c r="DI5" s="26"/>
      <c r="DJ5" s="26"/>
      <c r="DK5" s="26"/>
      <c r="DL5" s="26"/>
      <c r="DM5" s="26"/>
      <c r="DN5" s="26"/>
      <c r="DO5" s="26"/>
      <c r="DP5" s="29">
        <f t="shared" ref="DP5:DP36" si="8">SUM(DD5:DO5)</f>
        <v>0</v>
      </c>
      <c r="DQ5" s="26"/>
      <c r="DR5" s="26"/>
      <c r="DS5" s="27"/>
      <c r="DT5" s="26"/>
      <c r="DU5" s="26"/>
      <c r="DV5" s="26"/>
      <c r="DW5" s="26"/>
      <c r="DX5" s="26"/>
      <c r="DY5" s="26"/>
      <c r="DZ5" s="26"/>
      <c r="EA5" s="26"/>
      <c r="EB5" s="26"/>
      <c r="EC5" s="29">
        <f t="shared" ref="EC5:EC36" si="9">SUM(DQ5:EB5)</f>
        <v>0</v>
      </c>
      <c r="ED5" s="26"/>
      <c r="EE5" s="26"/>
      <c r="EF5" s="27"/>
      <c r="EG5" s="26"/>
      <c r="EH5" s="26"/>
      <c r="EI5" s="26"/>
      <c r="EJ5" s="26"/>
      <c r="EK5" s="26"/>
      <c r="EL5" s="26"/>
      <c r="EM5" s="26"/>
      <c r="EN5" s="26"/>
      <c r="EO5" s="26"/>
      <c r="EP5" s="29">
        <f t="shared" ref="EP5:EP36" si="10">SUM(ED5:EO5)</f>
        <v>0</v>
      </c>
      <c r="EQ5" s="26"/>
      <c r="ER5" s="26"/>
      <c r="ES5" s="27"/>
      <c r="ET5" s="26"/>
      <c r="EU5" s="26"/>
      <c r="EV5" s="26"/>
      <c r="EW5" s="26"/>
      <c r="EX5" s="26"/>
      <c r="EY5" s="26"/>
      <c r="EZ5" s="26"/>
      <c r="FA5" s="26"/>
      <c r="FB5" s="26"/>
      <c r="FC5" s="29">
        <f t="shared" ref="FC5:FC36" si="11">SUM(EQ5:FB5)</f>
        <v>0</v>
      </c>
      <c r="FD5" s="26">
        <v>20</v>
      </c>
      <c r="FE5" s="26">
        <v>26</v>
      </c>
      <c r="FF5" s="27">
        <v>28</v>
      </c>
      <c r="FG5" s="26">
        <v>32</v>
      </c>
      <c r="FH5" s="26">
        <v>27</v>
      </c>
      <c r="FI5" s="26">
        <v>25</v>
      </c>
      <c r="FJ5" s="26">
        <v>20</v>
      </c>
      <c r="FK5" s="26">
        <v>29</v>
      </c>
      <c r="FL5" s="26">
        <v>25</v>
      </c>
      <c r="FM5" s="26">
        <v>32</v>
      </c>
      <c r="FN5" s="26">
        <v>18</v>
      </c>
      <c r="FO5" s="26">
        <v>34</v>
      </c>
      <c r="FP5" s="30">
        <f t="shared" ref="FP5:FP35" si="12">SUM(FD5:FO5)</f>
        <v>316</v>
      </c>
      <c r="FQ5" s="26">
        <v>22</v>
      </c>
      <c r="FR5" s="26">
        <v>18</v>
      </c>
      <c r="FS5" s="27">
        <v>32</v>
      </c>
      <c r="FT5" s="26">
        <v>37</v>
      </c>
      <c r="FU5" s="26">
        <v>26</v>
      </c>
      <c r="FV5" s="26">
        <v>45</v>
      </c>
      <c r="FW5" s="26">
        <v>36</v>
      </c>
      <c r="FX5" s="26">
        <v>43</v>
      </c>
      <c r="FY5" s="26">
        <v>44</v>
      </c>
      <c r="FZ5" s="26">
        <v>74</v>
      </c>
      <c r="GA5" s="26">
        <v>55</v>
      </c>
      <c r="GB5" s="26">
        <v>64</v>
      </c>
      <c r="GC5" s="30">
        <f t="shared" ref="GC5:GC35" si="13">SUM(FQ5:GB5)</f>
        <v>496</v>
      </c>
      <c r="GD5" s="26">
        <v>104</v>
      </c>
      <c r="GE5" s="26">
        <v>111</v>
      </c>
      <c r="GF5" s="27">
        <v>103</v>
      </c>
      <c r="GG5" s="26">
        <v>167</v>
      </c>
      <c r="GH5" s="26">
        <v>173</v>
      </c>
      <c r="GI5" s="26">
        <v>189</v>
      </c>
      <c r="GJ5" s="26">
        <v>199</v>
      </c>
      <c r="GK5" s="26">
        <v>183</v>
      </c>
      <c r="GL5" s="26">
        <v>184</v>
      </c>
      <c r="GM5" s="26">
        <v>186</v>
      </c>
      <c r="GN5" s="26">
        <v>219</v>
      </c>
      <c r="GO5" s="26">
        <v>189</v>
      </c>
      <c r="GP5" s="30">
        <f t="shared" ref="GP5:GP19" si="14">SUM(GD5:GO5)</f>
        <v>2007</v>
      </c>
      <c r="GQ5" s="26">
        <v>171</v>
      </c>
      <c r="GR5" s="26">
        <v>252</v>
      </c>
      <c r="GS5" s="27">
        <v>246</v>
      </c>
      <c r="GT5" s="26">
        <v>257</v>
      </c>
      <c r="GU5" s="26">
        <v>230</v>
      </c>
      <c r="GV5" s="26">
        <v>250</v>
      </c>
      <c r="GW5" s="26">
        <v>236</v>
      </c>
      <c r="GX5" s="26">
        <v>344</v>
      </c>
      <c r="GY5" s="26">
        <v>280</v>
      </c>
      <c r="GZ5" s="26">
        <v>252</v>
      </c>
      <c r="HA5" s="26">
        <v>270</v>
      </c>
      <c r="HB5" s="26">
        <v>308</v>
      </c>
      <c r="HC5" s="29">
        <f t="shared" ref="HC5:HC19" si="15">SUM(GQ5:HB5)</f>
        <v>3096</v>
      </c>
      <c r="HD5" s="26">
        <v>310</v>
      </c>
      <c r="HE5" s="26">
        <v>227</v>
      </c>
      <c r="HF5" s="27">
        <v>247</v>
      </c>
      <c r="HG5" s="26">
        <v>236</v>
      </c>
      <c r="HH5" s="26">
        <v>168</v>
      </c>
      <c r="HI5" s="26">
        <v>245</v>
      </c>
      <c r="HJ5" s="26">
        <v>173</v>
      </c>
      <c r="HK5" s="26">
        <v>250</v>
      </c>
      <c r="HL5" s="26">
        <v>261</v>
      </c>
      <c r="HM5" s="26">
        <v>284</v>
      </c>
      <c r="HN5" s="26">
        <v>239</v>
      </c>
      <c r="HO5" s="26">
        <v>112</v>
      </c>
      <c r="HP5" s="29">
        <f t="shared" ref="HP5:HP19" si="16">SUM(HD5:HO5)</f>
        <v>2752</v>
      </c>
      <c r="HQ5" s="26">
        <v>309</v>
      </c>
      <c r="HR5" s="26">
        <v>243</v>
      </c>
      <c r="HS5" s="27">
        <v>160</v>
      </c>
      <c r="HT5" s="26">
        <v>125</v>
      </c>
      <c r="HU5" s="26">
        <v>106</v>
      </c>
      <c r="HV5" s="26">
        <v>129</v>
      </c>
      <c r="HW5" s="26">
        <v>81</v>
      </c>
      <c r="HX5" s="26">
        <v>118</v>
      </c>
      <c r="HY5" s="26">
        <v>125</v>
      </c>
      <c r="HZ5" s="26">
        <v>135</v>
      </c>
      <c r="IA5" s="26">
        <v>162</v>
      </c>
      <c r="IB5" s="26">
        <v>160</v>
      </c>
      <c r="IC5" s="29">
        <f t="shared" ref="IC5:IC19" si="17">SUM(HQ5:IB5)</f>
        <v>1853</v>
      </c>
      <c r="ID5" s="26">
        <v>183</v>
      </c>
      <c r="IE5" s="26">
        <v>114</v>
      </c>
      <c r="IF5" s="27">
        <v>240</v>
      </c>
      <c r="IG5" s="26">
        <v>168</v>
      </c>
      <c r="IH5" s="26">
        <v>184</v>
      </c>
      <c r="II5" s="26">
        <v>117</v>
      </c>
      <c r="IJ5" s="26">
        <v>203</v>
      </c>
      <c r="IK5" s="26">
        <v>202</v>
      </c>
      <c r="IL5" s="26">
        <v>185</v>
      </c>
      <c r="IM5" s="26">
        <v>277</v>
      </c>
      <c r="IN5" s="26">
        <v>245</v>
      </c>
      <c r="IO5" s="26">
        <v>257</v>
      </c>
      <c r="IP5" s="29">
        <f t="shared" ref="IP5:IP19" si="18">SUM(ID5:IO5)</f>
        <v>2375</v>
      </c>
      <c r="IQ5" s="26">
        <v>300</v>
      </c>
      <c r="IR5" s="26">
        <v>250</v>
      </c>
      <c r="IS5" s="27">
        <v>300</v>
      </c>
      <c r="IT5" s="26">
        <v>227</v>
      </c>
      <c r="IU5" s="26">
        <v>300</v>
      </c>
      <c r="IV5" s="26">
        <v>191</v>
      </c>
      <c r="IW5" s="26">
        <v>164</v>
      </c>
      <c r="IX5" s="26">
        <v>275</v>
      </c>
      <c r="IY5" s="26">
        <v>460</v>
      </c>
      <c r="IZ5" s="26">
        <v>457</v>
      </c>
      <c r="JA5" s="26">
        <v>450</v>
      </c>
      <c r="JB5" s="26">
        <v>209</v>
      </c>
      <c r="JC5" s="29">
        <f t="shared" ref="JC5:JC19" si="19">SUM(IQ5:JB5)</f>
        <v>3583</v>
      </c>
      <c r="JD5" s="26">
        <v>319</v>
      </c>
      <c r="JE5" s="26">
        <v>209</v>
      </c>
      <c r="JF5" s="27">
        <v>324</v>
      </c>
      <c r="JG5" s="26">
        <v>218</v>
      </c>
      <c r="JH5" s="26">
        <v>289</v>
      </c>
      <c r="JI5" s="26">
        <v>191</v>
      </c>
      <c r="JJ5" s="169">
        <v>533</v>
      </c>
      <c r="JK5" s="26">
        <v>389</v>
      </c>
      <c r="JL5" s="26">
        <v>474</v>
      </c>
      <c r="JM5" s="26">
        <v>419</v>
      </c>
      <c r="JN5" s="26">
        <v>412</v>
      </c>
      <c r="JO5" s="26">
        <v>418</v>
      </c>
      <c r="JP5" s="28">
        <f t="shared" ref="JP5:JP19" si="20">SUM(JD5:JO5)</f>
        <v>4195</v>
      </c>
      <c r="JQ5" s="26">
        <v>410</v>
      </c>
      <c r="JR5" s="26">
        <v>292</v>
      </c>
      <c r="JS5" s="27">
        <v>210</v>
      </c>
      <c r="JT5" s="26">
        <v>16</v>
      </c>
      <c r="JU5" s="26">
        <v>139</v>
      </c>
      <c r="JV5" s="26">
        <v>267</v>
      </c>
      <c r="JW5" s="26">
        <v>300</v>
      </c>
      <c r="JX5" s="26">
        <v>231</v>
      </c>
      <c r="JY5" s="26">
        <v>309</v>
      </c>
      <c r="JZ5" s="26">
        <v>264</v>
      </c>
      <c r="KA5" s="26">
        <v>180</v>
      </c>
      <c r="KB5" s="26">
        <v>388</v>
      </c>
      <c r="KC5" s="28">
        <f t="shared" ref="KC5:KC19" si="21">SUM(JQ5:KB5)</f>
        <v>3006</v>
      </c>
      <c r="KD5" s="26">
        <v>76</v>
      </c>
      <c r="KE5" s="26">
        <v>106</v>
      </c>
      <c r="KF5" s="27">
        <v>190</v>
      </c>
      <c r="KG5" s="26">
        <v>204</v>
      </c>
      <c r="KH5" s="26">
        <v>149</v>
      </c>
      <c r="KI5" s="26">
        <v>190</v>
      </c>
      <c r="KJ5" s="26">
        <v>220</v>
      </c>
      <c r="KK5" s="26">
        <v>241</v>
      </c>
      <c r="KL5" s="26">
        <v>342</v>
      </c>
      <c r="KM5" s="26">
        <v>238</v>
      </c>
      <c r="KN5" s="26">
        <v>227</v>
      </c>
      <c r="KO5" s="26">
        <v>223</v>
      </c>
      <c r="KP5" s="30">
        <f t="shared" ref="KP5:KP19" si="22">SUM(KD5:KO5)</f>
        <v>2406</v>
      </c>
    </row>
    <row r="6" spans="1:302" ht="13.5" thickBot="1">
      <c r="A6" s="197"/>
      <c r="B6" s="199"/>
      <c r="C6" s="104" t="s">
        <v>55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>
        <f t="shared" si="0"/>
        <v>0</v>
      </c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2">
        <f t="shared" si="1"/>
        <v>0</v>
      </c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2">
        <f t="shared" si="2"/>
        <v>0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3">
        <f t="shared" si="3"/>
        <v>0</v>
      </c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3">
        <f t="shared" si="4"/>
        <v>0</v>
      </c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3">
        <f t="shared" si="5"/>
        <v>0</v>
      </c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4">
        <f t="shared" si="6"/>
        <v>0</v>
      </c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4">
        <f t="shared" si="7"/>
        <v>0</v>
      </c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3">
        <f t="shared" si="8"/>
        <v>0</v>
      </c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3">
        <f t="shared" si="9"/>
        <v>0</v>
      </c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3">
        <f t="shared" si="10"/>
        <v>0</v>
      </c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3">
        <f t="shared" si="11"/>
        <v>0</v>
      </c>
      <c r="FD6" s="31">
        <v>121</v>
      </c>
      <c r="FE6" s="31">
        <v>65</v>
      </c>
      <c r="FF6" s="31">
        <v>91</v>
      </c>
      <c r="FG6" s="31">
        <v>77</v>
      </c>
      <c r="FH6" s="31">
        <v>85</v>
      </c>
      <c r="FI6" s="31">
        <v>78</v>
      </c>
      <c r="FJ6" s="31">
        <v>85</v>
      </c>
      <c r="FK6" s="31">
        <v>115</v>
      </c>
      <c r="FL6" s="31">
        <v>107</v>
      </c>
      <c r="FM6" s="31">
        <v>89</v>
      </c>
      <c r="FN6" s="31">
        <v>77</v>
      </c>
      <c r="FO6" s="31">
        <v>63</v>
      </c>
      <c r="FP6" s="34">
        <f t="shared" si="12"/>
        <v>1053</v>
      </c>
      <c r="FQ6" s="31">
        <v>70</v>
      </c>
      <c r="FR6" s="31">
        <v>67</v>
      </c>
      <c r="FS6" s="31">
        <v>88</v>
      </c>
      <c r="FT6" s="31">
        <v>69</v>
      </c>
      <c r="FU6" s="31">
        <v>77</v>
      </c>
      <c r="FV6" s="31">
        <v>86</v>
      </c>
      <c r="FW6" s="31">
        <v>82</v>
      </c>
      <c r="FX6" s="31">
        <v>94</v>
      </c>
      <c r="FY6" s="31">
        <v>84</v>
      </c>
      <c r="FZ6" s="31">
        <v>87</v>
      </c>
      <c r="GA6" s="31">
        <v>80</v>
      </c>
      <c r="GB6" s="31">
        <v>78</v>
      </c>
      <c r="GC6" s="34">
        <f t="shared" si="13"/>
        <v>962</v>
      </c>
      <c r="GD6" s="31">
        <v>98</v>
      </c>
      <c r="GE6" s="31">
        <v>65</v>
      </c>
      <c r="GF6" s="31">
        <v>68</v>
      </c>
      <c r="GG6" s="31">
        <v>73</v>
      </c>
      <c r="GH6" s="31">
        <v>71</v>
      </c>
      <c r="GI6" s="31">
        <v>72</v>
      </c>
      <c r="GJ6" s="31">
        <v>85</v>
      </c>
      <c r="GK6" s="31">
        <v>98</v>
      </c>
      <c r="GL6" s="31">
        <v>88</v>
      </c>
      <c r="GM6" s="31">
        <v>71</v>
      </c>
      <c r="GN6" s="31">
        <v>74</v>
      </c>
      <c r="GO6" s="31">
        <v>61</v>
      </c>
      <c r="GP6" s="34">
        <f t="shared" si="14"/>
        <v>924</v>
      </c>
      <c r="GQ6" s="31">
        <v>88</v>
      </c>
      <c r="GR6" s="31">
        <v>72</v>
      </c>
      <c r="GS6" s="31">
        <v>54</v>
      </c>
      <c r="GT6" s="31">
        <v>61</v>
      </c>
      <c r="GU6" s="31">
        <v>82</v>
      </c>
      <c r="GV6" s="31">
        <v>78</v>
      </c>
      <c r="GW6" s="31">
        <v>74</v>
      </c>
      <c r="GX6" s="31">
        <v>99</v>
      </c>
      <c r="GY6" s="31">
        <v>80</v>
      </c>
      <c r="GZ6" s="31">
        <v>67</v>
      </c>
      <c r="HA6" s="31">
        <v>77</v>
      </c>
      <c r="HB6" s="31">
        <v>65</v>
      </c>
      <c r="HC6" s="33">
        <f t="shared" si="15"/>
        <v>897</v>
      </c>
      <c r="HD6" s="31">
        <v>81</v>
      </c>
      <c r="HE6" s="31">
        <v>62</v>
      </c>
      <c r="HF6" s="31">
        <v>71</v>
      </c>
      <c r="HG6" s="31">
        <v>59</v>
      </c>
      <c r="HH6" s="31">
        <v>72</v>
      </c>
      <c r="HI6" s="31">
        <v>78</v>
      </c>
      <c r="HJ6" s="31">
        <v>77</v>
      </c>
      <c r="HK6" s="31">
        <v>81</v>
      </c>
      <c r="HL6" s="31">
        <v>59</v>
      </c>
      <c r="HM6" s="31">
        <v>88</v>
      </c>
      <c r="HN6" s="31">
        <v>68</v>
      </c>
      <c r="HO6" s="31">
        <v>62</v>
      </c>
      <c r="HP6" s="33">
        <f t="shared" si="16"/>
        <v>858</v>
      </c>
      <c r="HQ6" s="31">
        <v>73</v>
      </c>
      <c r="HR6" s="31">
        <v>62</v>
      </c>
      <c r="HS6" s="31">
        <v>91</v>
      </c>
      <c r="HT6" s="31">
        <v>57</v>
      </c>
      <c r="HU6" s="31">
        <v>81</v>
      </c>
      <c r="HV6" s="31">
        <v>66</v>
      </c>
      <c r="HW6" s="31">
        <v>85</v>
      </c>
      <c r="HX6" s="31">
        <v>97</v>
      </c>
      <c r="HY6" s="31">
        <v>62</v>
      </c>
      <c r="HZ6" s="31">
        <v>77</v>
      </c>
      <c r="IA6" s="31">
        <v>66</v>
      </c>
      <c r="IB6" s="31">
        <v>66</v>
      </c>
      <c r="IC6" s="33">
        <f t="shared" si="17"/>
        <v>883</v>
      </c>
      <c r="ID6" s="31">
        <v>70</v>
      </c>
      <c r="IE6" s="31">
        <v>47</v>
      </c>
      <c r="IF6" s="31">
        <v>66</v>
      </c>
      <c r="IG6" s="31">
        <v>74</v>
      </c>
      <c r="IH6" s="31">
        <v>82</v>
      </c>
      <c r="II6" s="31">
        <v>89</v>
      </c>
      <c r="IJ6" s="31">
        <v>73</v>
      </c>
      <c r="IK6" s="31">
        <v>76</v>
      </c>
      <c r="IL6" s="31">
        <v>60</v>
      </c>
      <c r="IM6" s="31">
        <v>80</v>
      </c>
      <c r="IN6" s="31">
        <v>64</v>
      </c>
      <c r="IO6" s="31">
        <v>61</v>
      </c>
      <c r="IP6" s="33">
        <f t="shared" si="18"/>
        <v>842</v>
      </c>
      <c r="IQ6" s="31">
        <v>84</v>
      </c>
      <c r="IR6" s="31">
        <v>73</v>
      </c>
      <c r="IS6" s="31">
        <v>87</v>
      </c>
      <c r="IT6" s="31">
        <v>86</v>
      </c>
      <c r="IU6" s="31">
        <v>99</v>
      </c>
      <c r="IV6" s="31">
        <v>66</v>
      </c>
      <c r="IW6" s="31">
        <v>83</v>
      </c>
      <c r="IX6" s="31">
        <v>57</v>
      </c>
      <c r="IY6" s="31">
        <v>79</v>
      </c>
      <c r="IZ6" s="31">
        <v>115</v>
      </c>
      <c r="JA6" s="31">
        <v>74</v>
      </c>
      <c r="JB6" s="31">
        <v>77</v>
      </c>
      <c r="JC6" s="33">
        <f t="shared" si="19"/>
        <v>980</v>
      </c>
      <c r="JD6" s="31">
        <v>72</v>
      </c>
      <c r="JE6" s="31">
        <v>52</v>
      </c>
      <c r="JF6" s="31">
        <v>53</v>
      </c>
      <c r="JG6" s="31">
        <v>63</v>
      </c>
      <c r="JH6" s="31">
        <v>79</v>
      </c>
      <c r="JI6" s="31">
        <v>78</v>
      </c>
      <c r="JJ6" s="170">
        <v>88</v>
      </c>
      <c r="JK6" s="31">
        <v>70</v>
      </c>
      <c r="JL6" s="31">
        <v>75</v>
      </c>
      <c r="JM6" s="31">
        <v>52</v>
      </c>
      <c r="JN6" s="31">
        <v>49</v>
      </c>
      <c r="JO6" s="31">
        <v>85</v>
      </c>
      <c r="JP6" s="32">
        <f t="shared" si="20"/>
        <v>816</v>
      </c>
      <c r="JQ6" s="31">
        <v>53</v>
      </c>
      <c r="JR6" s="31">
        <v>51</v>
      </c>
      <c r="JS6" s="31">
        <v>31</v>
      </c>
      <c r="JT6" s="31">
        <v>43</v>
      </c>
      <c r="JU6" s="31">
        <v>51</v>
      </c>
      <c r="JV6" s="31">
        <v>94</v>
      </c>
      <c r="JW6" s="31">
        <v>51</v>
      </c>
      <c r="JX6" s="31">
        <v>56</v>
      </c>
      <c r="JY6" s="31">
        <v>63</v>
      </c>
      <c r="JZ6" s="31">
        <v>42</v>
      </c>
      <c r="KA6" s="31">
        <v>52</v>
      </c>
      <c r="KB6" s="31">
        <v>64</v>
      </c>
      <c r="KC6" s="32">
        <f t="shared" si="21"/>
        <v>651</v>
      </c>
      <c r="KD6" s="31">
        <v>20</v>
      </c>
      <c r="KE6" s="31">
        <v>39</v>
      </c>
      <c r="KF6" s="31">
        <v>61</v>
      </c>
      <c r="KG6" s="31">
        <v>57</v>
      </c>
      <c r="KH6" s="31">
        <v>52</v>
      </c>
      <c r="KI6" s="31">
        <v>61</v>
      </c>
      <c r="KJ6" s="31">
        <v>58</v>
      </c>
      <c r="KK6" s="31">
        <v>59</v>
      </c>
      <c r="KL6" s="31">
        <v>67</v>
      </c>
      <c r="KM6" s="31">
        <v>45</v>
      </c>
      <c r="KN6" s="31">
        <v>65</v>
      </c>
      <c r="KO6" s="31">
        <v>50</v>
      </c>
      <c r="KP6" s="34">
        <f t="shared" si="22"/>
        <v>634</v>
      </c>
    </row>
    <row r="7" spans="1:302" ht="13.5" thickBot="1">
      <c r="A7" s="197"/>
      <c r="B7" s="199"/>
      <c r="C7" s="104" t="s">
        <v>56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>
        <f t="shared" si="0"/>
        <v>0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2">
        <f t="shared" si="1"/>
        <v>0</v>
      </c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2">
        <f t="shared" si="2"/>
        <v>0</v>
      </c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3">
        <f t="shared" si="3"/>
        <v>0</v>
      </c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3">
        <f t="shared" si="4"/>
        <v>0</v>
      </c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3">
        <f t="shared" si="5"/>
        <v>0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4">
        <f t="shared" si="6"/>
        <v>0</v>
      </c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4">
        <f t="shared" si="7"/>
        <v>0</v>
      </c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3">
        <f t="shared" si="8"/>
        <v>0</v>
      </c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3">
        <f t="shared" si="9"/>
        <v>0</v>
      </c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3">
        <f t="shared" si="10"/>
        <v>0</v>
      </c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3">
        <f t="shared" si="11"/>
        <v>0</v>
      </c>
      <c r="FD7" s="31">
        <v>29</v>
      </c>
      <c r="FE7" s="31">
        <v>28</v>
      </c>
      <c r="FF7" s="31">
        <v>52</v>
      </c>
      <c r="FG7" s="31">
        <v>36</v>
      </c>
      <c r="FH7" s="31">
        <v>68</v>
      </c>
      <c r="FI7" s="31">
        <v>53</v>
      </c>
      <c r="FJ7" s="31">
        <v>31</v>
      </c>
      <c r="FK7" s="31">
        <v>36</v>
      </c>
      <c r="FL7" s="31">
        <v>35</v>
      </c>
      <c r="FM7" s="31">
        <v>31</v>
      </c>
      <c r="FN7" s="31">
        <v>63</v>
      </c>
      <c r="FO7" s="31">
        <v>27</v>
      </c>
      <c r="FP7" s="34">
        <f t="shared" si="12"/>
        <v>489</v>
      </c>
      <c r="FQ7" s="31">
        <v>43</v>
      </c>
      <c r="FR7" s="31">
        <v>32</v>
      </c>
      <c r="FS7" s="31">
        <v>24</v>
      </c>
      <c r="FT7" s="31">
        <v>38</v>
      </c>
      <c r="FU7" s="31">
        <v>38</v>
      </c>
      <c r="FV7" s="31">
        <v>37</v>
      </c>
      <c r="FW7" s="31">
        <v>44</v>
      </c>
      <c r="FX7" s="31">
        <v>58</v>
      </c>
      <c r="FY7" s="31">
        <v>46</v>
      </c>
      <c r="FZ7" s="31">
        <v>57</v>
      </c>
      <c r="GA7" s="31">
        <v>29</v>
      </c>
      <c r="GB7" s="31">
        <v>40</v>
      </c>
      <c r="GC7" s="34">
        <f t="shared" si="13"/>
        <v>486</v>
      </c>
      <c r="GD7" s="31">
        <v>43</v>
      </c>
      <c r="GE7" s="31">
        <v>27</v>
      </c>
      <c r="GF7" s="31">
        <v>33</v>
      </c>
      <c r="GG7" s="31">
        <v>40</v>
      </c>
      <c r="GH7" s="31">
        <v>18</v>
      </c>
      <c r="GI7" s="31">
        <v>46</v>
      </c>
      <c r="GJ7" s="31">
        <v>46</v>
      </c>
      <c r="GK7" s="31">
        <v>42</v>
      </c>
      <c r="GL7" s="31">
        <v>40</v>
      </c>
      <c r="GM7" s="31">
        <v>30</v>
      </c>
      <c r="GN7" s="31">
        <v>37</v>
      </c>
      <c r="GO7" s="31">
        <v>34</v>
      </c>
      <c r="GP7" s="34">
        <f t="shared" si="14"/>
        <v>436</v>
      </c>
      <c r="GQ7" s="31">
        <v>42</v>
      </c>
      <c r="GR7" s="31">
        <v>34</v>
      </c>
      <c r="GS7" s="31">
        <v>28</v>
      </c>
      <c r="GT7" s="31">
        <v>39</v>
      </c>
      <c r="GU7" s="31">
        <v>30</v>
      </c>
      <c r="GV7" s="31">
        <v>37</v>
      </c>
      <c r="GW7" s="31">
        <v>36</v>
      </c>
      <c r="GX7" s="31">
        <v>40</v>
      </c>
      <c r="GY7" s="31">
        <v>33</v>
      </c>
      <c r="GZ7" s="31">
        <v>36</v>
      </c>
      <c r="HA7" s="31">
        <v>40</v>
      </c>
      <c r="HB7" s="31">
        <v>35</v>
      </c>
      <c r="HC7" s="33">
        <f t="shared" si="15"/>
        <v>430</v>
      </c>
      <c r="HD7" s="31">
        <v>39</v>
      </c>
      <c r="HE7" s="31">
        <v>27</v>
      </c>
      <c r="HF7" s="31">
        <v>26</v>
      </c>
      <c r="HG7" s="31">
        <v>36</v>
      </c>
      <c r="HH7" s="31">
        <v>34</v>
      </c>
      <c r="HI7" s="31">
        <v>42</v>
      </c>
      <c r="HJ7" s="31">
        <v>39</v>
      </c>
      <c r="HK7" s="31">
        <v>29</v>
      </c>
      <c r="HL7" s="31">
        <v>38</v>
      </c>
      <c r="HM7" s="31">
        <v>47</v>
      </c>
      <c r="HN7" s="31">
        <v>27</v>
      </c>
      <c r="HO7" s="31">
        <v>39</v>
      </c>
      <c r="HP7" s="33">
        <f t="shared" si="16"/>
        <v>423</v>
      </c>
      <c r="HQ7" s="31">
        <v>36</v>
      </c>
      <c r="HR7" s="31">
        <v>35</v>
      </c>
      <c r="HS7" s="31">
        <v>36</v>
      </c>
      <c r="HT7" s="31">
        <v>38</v>
      </c>
      <c r="HU7" s="31">
        <v>35</v>
      </c>
      <c r="HV7" s="31">
        <v>23</v>
      </c>
      <c r="HW7" s="31">
        <v>37</v>
      </c>
      <c r="HX7" s="31">
        <v>41</v>
      </c>
      <c r="HY7" s="31">
        <v>32</v>
      </c>
      <c r="HZ7" s="31">
        <v>42</v>
      </c>
      <c r="IA7" s="31">
        <v>30</v>
      </c>
      <c r="IB7" s="31">
        <v>43</v>
      </c>
      <c r="IC7" s="33">
        <f t="shared" si="17"/>
        <v>428</v>
      </c>
      <c r="ID7" s="31">
        <v>28</v>
      </c>
      <c r="IE7" s="31">
        <v>14</v>
      </c>
      <c r="IF7" s="31">
        <v>36</v>
      </c>
      <c r="IG7" s="31">
        <v>30</v>
      </c>
      <c r="IH7" s="31">
        <v>40</v>
      </c>
      <c r="II7" s="31">
        <v>40</v>
      </c>
      <c r="IJ7" s="31">
        <v>30</v>
      </c>
      <c r="IK7" s="31">
        <v>43</v>
      </c>
      <c r="IL7" s="31">
        <v>38</v>
      </c>
      <c r="IM7" s="31">
        <v>36</v>
      </c>
      <c r="IN7" s="31">
        <v>32</v>
      </c>
      <c r="IO7" s="31">
        <v>30</v>
      </c>
      <c r="IP7" s="33">
        <f t="shared" si="18"/>
        <v>397</v>
      </c>
      <c r="IQ7" s="31">
        <v>28</v>
      </c>
      <c r="IR7" s="31">
        <v>22</v>
      </c>
      <c r="IS7" s="31">
        <v>35</v>
      </c>
      <c r="IT7" s="31">
        <v>33</v>
      </c>
      <c r="IU7" s="31">
        <v>41</v>
      </c>
      <c r="IV7" s="31">
        <v>46</v>
      </c>
      <c r="IW7" s="31">
        <v>34</v>
      </c>
      <c r="IX7" s="31">
        <v>30</v>
      </c>
      <c r="IY7" s="31">
        <v>33</v>
      </c>
      <c r="IZ7" s="31">
        <v>43</v>
      </c>
      <c r="JA7" s="31">
        <v>44</v>
      </c>
      <c r="JB7" s="31">
        <v>23</v>
      </c>
      <c r="JC7" s="33">
        <f t="shared" si="19"/>
        <v>412</v>
      </c>
      <c r="JD7" s="31">
        <v>33</v>
      </c>
      <c r="JE7" s="31">
        <v>28</v>
      </c>
      <c r="JF7" s="31">
        <v>27</v>
      </c>
      <c r="JG7" s="31">
        <v>27</v>
      </c>
      <c r="JH7" s="31">
        <v>27</v>
      </c>
      <c r="JI7" s="31">
        <v>27</v>
      </c>
      <c r="JJ7" s="170">
        <v>28</v>
      </c>
      <c r="JK7" s="31">
        <v>24</v>
      </c>
      <c r="JL7" s="31">
        <v>21</v>
      </c>
      <c r="JM7" s="31">
        <v>38</v>
      </c>
      <c r="JN7" s="31">
        <v>25</v>
      </c>
      <c r="JO7" s="31">
        <v>36</v>
      </c>
      <c r="JP7" s="32">
        <f t="shared" si="20"/>
        <v>341</v>
      </c>
      <c r="JQ7" s="31">
        <v>25</v>
      </c>
      <c r="JR7" s="31">
        <v>29</v>
      </c>
      <c r="JS7" s="31">
        <v>19</v>
      </c>
      <c r="JT7" s="31">
        <v>9</v>
      </c>
      <c r="JU7" s="31">
        <v>23</v>
      </c>
      <c r="JV7" s="31">
        <v>45</v>
      </c>
      <c r="JW7" s="31">
        <v>31</v>
      </c>
      <c r="JX7" s="31">
        <v>16</v>
      </c>
      <c r="JY7" s="31">
        <v>28</v>
      </c>
      <c r="JZ7" s="31">
        <v>18</v>
      </c>
      <c r="KA7" s="31">
        <v>22</v>
      </c>
      <c r="KB7" s="31">
        <v>71</v>
      </c>
      <c r="KC7" s="32">
        <f t="shared" si="21"/>
        <v>336</v>
      </c>
      <c r="KD7" s="31">
        <v>2</v>
      </c>
      <c r="KE7" s="31">
        <v>12</v>
      </c>
      <c r="KF7" s="31">
        <v>43</v>
      </c>
      <c r="KG7" s="31">
        <v>24</v>
      </c>
      <c r="KH7" s="31">
        <v>27</v>
      </c>
      <c r="KI7" s="31">
        <v>23</v>
      </c>
      <c r="KJ7" s="31">
        <v>13</v>
      </c>
      <c r="KK7" s="31">
        <v>32</v>
      </c>
      <c r="KL7" s="31">
        <v>42</v>
      </c>
      <c r="KM7" s="31">
        <v>27</v>
      </c>
      <c r="KN7" s="31">
        <v>28</v>
      </c>
      <c r="KO7" s="31">
        <v>26</v>
      </c>
      <c r="KP7" s="34">
        <f t="shared" si="22"/>
        <v>299</v>
      </c>
    </row>
    <row r="8" spans="1:302" ht="13.5" thickBot="1">
      <c r="A8" s="197"/>
      <c r="B8" s="199"/>
      <c r="C8" s="104" t="s">
        <v>57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>
        <f t="shared" si="0"/>
        <v>0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2">
        <f t="shared" si="1"/>
        <v>0</v>
      </c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2">
        <f t="shared" si="2"/>
        <v>0</v>
      </c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3">
        <f t="shared" si="3"/>
        <v>0</v>
      </c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3">
        <f t="shared" si="4"/>
        <v>0</v>
      </c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3">
        <f t="shared" si="5"/>
        <v>0</v>
      </c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4">
        <f t="shared" si="6"/>
        <v>0</v>
      </c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4">
        <f t="shared" si="7"/>
        <v>0</v>
      </c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3">
        <f t="shared" si="8"/>
        <v>0</v>
      </c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3">
        <f t="shared" si="9"/>
        <v>0</v>
      </c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3">
        <f t="shared" si="10"/>
        <v>0</v>
      </c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3">
        <f t="shared" si="11"/>
        <v>0</v>
      </c>
      <c r="FD8" s="31">
        <v>48</v>
      </c>
      <c r="FE8" s="31">
        <v>39</v>
      </c>
      <c r="FF8" s="31">
        <v>33</v>
      </c>
      <c r="FG8" s="31">
        <v>35</v>
      </c>
      <c r="FH8" s="31">
        <v>33</v>
      </c>
      <c r="FI8" s="31">
        <v>40</v>
      </c>
      <c r="FJ8" s="31">
        <v>38</v>
      </c>
      <c r="FK8" s="31">
        <v>39</v>
      </c>
      <c r="FL8" s="31">
        <v>38</v>
      </c>
      <c r="FM8" s="31">
        <v>38</v>
      </c>
      <c r="FN8" s="31">
        <v>26</v>
      </c>
      <c r="FO8" s="31">
        <v>45</v>
      </c>
      <c r="FP8" s="34">
        <f t="shared" si="12"/>
        <v>452</v>
      </c>
      <c r="FQ8" s="31">
        <v>34</v>
      </c>
      <c r="FR8" s="31">
        <v>33</v>
      </c>
      <c r="FS8" s="31">
        <v>40</v>
      </c>
      <c r="FT8" s="31">
        <v>40</v>
      </c>
      <c r="FU8" s="31">
        <v>38</v>
      </c>
      <c r="FV8" s="31">
        <v>38</v>
      </c>
      <c r="FW8" s="31">
        <v>41</v>
      </c>
      <c r="FX8" s="31">
        <v>33</v>
      </c>
      <c r="FY8" s="31">
        <v>42</v>
      </c>
      <c r="FZ8" s="31">
        <v>47</v>
      </c>
      <c r="GA8" s="31">
        <v>38</v>
      </c>
      <c r="GB8" s="31">
        <v>28</v>
      </c>
      <c r="GC8" s="34">
        <f t="shared" si="13"/>
        <v>452</v>
      </c>
      <c r="GD8" s="31">
        <v>32</v>
      </c>
      <c r="GE8" s="31">
        <v>39</v>
      </c>
      <c r="GF8" s="31">
        <v>33</v>
      </c>
      <c r="GG8" s="31">
        <v>47</v>
      </c>
      <c r="GH8" s="31">
        <v>38</v>
      </c>
      <c r="GI8" s="31">
        <v>34</v>
      </c>
      <c r="GJ8" s="31">
        <v>47</v>
      </c>
      <c r="GK8" s="31">
        <v>28</v>
      </c>
      <c r="GL8" s="31">
        <v>33</v>
      </c>
      <c r="GM8" s="31">
        <v>40</v>
      </c>
      <c r="GN8" s="31">
        <v>37</v>
      </c>
      <c r="GO8" s="31">
        <v>32</v>
      </c>
      <c r="GP8" s="34">
        <f t="shared" si="14"/>
        <v>440</v>
      </c>
      <c r="GQ8" s="31">
        <v>31</v>
      </c>
      <c r="GR8" s="31">
        <v>38</v>
      </c>
      <c r="GS8" s="31">
        <v>32</v>
      </c>
      <c r="GT8" s="31">
        <v>25</v>
      </c>
      <c r="GU8" s="31">
        <v>25</v>
      </c>
      <c r="GV8" s="31">
        <v>35</v>
      </c>
      <c r="GW8" s="31">
        <v>31</v>
      </c>
      <c r="GX8" s="31">
        <v>65</v>
      </c>
      <c r="GY8" s="31">
        <v>32</v>
      </c>
      <c r="GZ8" s="31">
        <v>33</v>
      </c>
      <c r="HA8" s="31">
        <v>40</v>
      </c>
      <c r="HB8" s="31">
        <v>49</v>
      </c>
      <c r="HC8" s="33">
        <f t="shared" si="15"/>
        <v>436</v>
      </c>
      <c r="HD8" s="31">
        <v>36</v>
      </c>
      <c r="HE8" s="31">
        <v>23</v>
      </c>
      <c r="HF8" s="31">
        <v>34</v>
      </c>
      <c r="HG8" s="31">
        <v>27</v>
      </c>
      <c r="HH8" s="31">
        <v>45</v>
      </c>
      <c r="HI8" s="31">
        <v>55</v>
      </c>
      <c r="HJ8" s="31">
        <v>35</v>
      </c>
      <c r="HK8" s="31">
        <v>47</v>
      </c>
      <c r="HL8" s="31">
        <v>18</v>
      </c>
      <c r="HM8" s="31">
        <v>32</v>
      </c>
      <c r="HN8" s="31">
        <v>29</v>
      </c>
      <c r="HO8" s="31">
        <v>28</v>
      </c>
      <c r="HP8" s="33">
        <f t="shared" si="16"/>
        <v>409</v>
      </c>
      <c r="HQ8" s="31">
        <v>19</v>
      </c>
      <c r="HR8" s="31">
        <v>20</v>
      </c>
      <c r="HS8" s="31">
        <v>38</v>
      </c>
      <c r="HT8" s="31">
        <v>27</v>
      </c>
      <c r="HU8" s="31">
        <v>38</v>
      </c>
      <c r="HV8" s="31">
        <v>36</v>
      </c>
      <c r="HW8" s="31">
        <v>38</v>
      </c>
      <c r="HX8" s="31">
        <v>48</v>
      </c>
      <c r="HY8" s="31">
        <v>44</v>
      </c>
      <c r="HZ8" s="31">
        <v>50</v>
      </c>
      <c r="IA8" s="31">
        <v>25</v>
      </c>
      <c r="IB8" s="31">
        <v>31</v>
      </c>
      <c r="IC8" s="33">
        <f t="shared" si="17"/>
        <v>414</v>
      </c>
      <c r="ID8" s="31">
        <v>27</v>
      </c>
      <c r="IE8" s="31">
        <v>29</v>
      </c>
      <c r="IF8" s="31">
        <v>34</v>
      </c>
      <c r="IG8" s="31">
        <v>30</v>
      </c>
      <c r="IH8" s="31">
        <v>39</v>
      </c>
      <c r="II8" s="31">
        <v>29</v>
      </c>
      <c r="IJ8" s="31">
        <v>39</v>
      </c>
      <c r="IK8" s="31">
        <v>44</v>
      </c>
      <c r="IL8" s="31">
        <v>35</v>
      </c>
      <c r="IM8" s="31">
        <v>40</v>
      </c>
      <c r="IN8" s="31">
        <v>28</v>
      </c>
      <c r="IO8" s="31">
        <v>32</v>
      </c>
      <c r="IP8" s="33">
        <f t="shared" si="18"/>
        <v>406</v>
      </c>
      <c r="IQ8" s="31">
        <v>28</v>
      </c>
      <c r="IR8" s="31">
        <v>27</v>
      </c>
      <c r="IS8" s="31">
        <v>44</v>
      </c>
      <c r="IT8" s="31">
        <v>28</v>
      </c>
      <c r="IU8" s="31">
        <v>49</v>
      </c>
      <c r="IV8" s="31">
        <v>23</v>
      </c>
      <c r="IW8" s="31">
        <v>29</v>
      </c>
      <c r="IX8" s="31">
        <v>47</v>
      </c>
      <c r="IY8" s="31">
        <v>40</v>
      </c>
      <c r="IZ8" s="31">
        <v>52</v>
      </c>
      <c r="JA8" s="31">
        <v>27</v>
      </c>
      <c r="JB8" s="31">
        <v>27</v>
      </c>
      <c r="JC8" s="33">
        <f t="shared" si="19"/>
        <v>421</v>
      </c>
      <c r="JD8" s="31">
        <v>29</v>
      </c>
      <c r="JE8" s="31">
        <v>29</v>
      </c>
      <c r="JF8" s="31">
        <v>30</v>
      </c>
      <c r="JG8" s="31">
        <v>19</v>
      </c>
      <c r="JH8" s="31">
        <v>31</v>
      </c>
      <c r="JI8" s="31">
        <v>36</v>
      </c>
      <c r="JJ8" s="170">
        <v>35</v>
      </c>
      <c r="JK8" s="31">
        <v>34</v>
      </c>
      <c r="JL8" s="31">
        <v>19</v>
      </c>
      <c r="JM8" s="31">
        <v>31</v>
      </c>
      <c r="JN8" s="31">
        <v>27</v>
      </c>
      <c r="JO8" s="31">
        <v>33</v>
      </c>
      <c r="JP8" s="32">
        <f t="shared" si="20"/>
        <v>353</v>
      </c>
      <c r="JQ8" s="31">
        <v>28</v>
      </c>
      <c r="JR8" s="31">
        <v>24</v>
      </c>
      <c r="JS8" s="31">
        <v>13</v>
      </c>
      <c r="JT8" s="31">
        <v>21</v>
      </c>
      <c r="JU8" s="31">
        <v>25</v>
      </c>
      <c r="JV8" s="31">
        <v>26</v>
      </c>
      <c r="JW8" s="31">
        <v>28</v>
      </c>
      <c r="JX8" s="31">
        <v>28</v>
      </c>
      <c r="JY8" s="31">
        <v>17</v>
      </c>
      <c r="JZ8" s="31">
        <v>22</v>
      </c>
      <c r="KA8" s="31">
        <v>18</v>
      </c>
      <c r="KB8" s="31">
        <v>19</v>
      </c>
      <c r="KC8" s="32">
        <f t="shared" si="21"/>
        <v>269</v>
      </c>
      <c r="KD8" s="31">
        <v>4</v>
      </c>
      <c r="KE8" s="31">
        <v>23</v>
      </c>
      <c r="KF8" s="31">
        <v>20</v>
      </c>
      <c r="KG8" s="31">
        <v>27</v>
      </c>
      <c r="KH8" s="31">
        <v>17</v>
      </c>
      <c r="KI8" s="31">
        <v>26</v>
      </c>
      <c r="KJ8" s="31">
        <v>30</v>
      </c>
      <c r="KK8" s="31">
        <v>29</v>
      </c>
      <c r="KL8" s="31">
        <v>34</v>
      </c>
      <c r="KM8" s="31">
        <v>30</v>
      </c>
      <c r="KN8" s="31">
        <v>24</v>
      </c>
      <c r="KO8" s="31">
        <v>29</v>
      </c>
      <c r="KP8" s="34">
        <f t="shared" si="22"/>
        <v>293</v>
      </c>
    </row>
    <row r="9" spans="1:302" ht="13.5" thickBot="1">
      <c r="A9" s="197"/>
      <c r="B9" s="199"/>
      <c r="C9" s="104" t="s">
        <v>58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>
        <f t="shared" si="0"/>
        <v>0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2">
        <f t="shared" si="1"/>
        <v>0</v>
      </c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2">
        <f t="shared" si="2"/>
        <v>0</v>
      </c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3">
        <f t="shared" si="3"/>
        <v>0</v>
      </c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3">
        <f t="shared" si="4"/>
        <v>0</v>
      </c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3">
        <f t="shared" si="5"/>
        <v>0</v>
      </c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4">
        <f t="shared" si="6"/>
        <v>0</v>
      </c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4">
        <f t="shared" si="7"/>
        <v>0</v>
      </c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3">
        <f t="shared" si="8"/>
        <v>0</v>
      </c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3">
        <f t="shared" si="9"/>
        <v>0</v>
      </c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3">
        <f t="shared" si="10"/>
        <v>0</v>
      </c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3">
        <f t="shared" si="11"/>
        <v>0</v>
      </c>
      <c r="FD9" s="31">
        <v>42</v>
      </c>
      <c r="FE9" s="31">
        <v>32</v>
      </c>
      <c r="FF9" s="31">
        <v>30</v>
      </c>
      <c r="FG9" s="31">
        <v>38</v>
      </c>
      <c r="FH9" s="31">
        <v>37</v>
      </c>
      <c r="FI9" s="31">
        <v>27</v>
      </c>
      <c r="FJ9" s="31">
        <v>33</v>
      </c>
      <c r="FK9" s="31">
        <v>31</v>
      </c>
      <c r="FL9" s="31">
        <v>53</v>
      </c>
      <c r="FM9" s="31">
        <v>29</v>
      </c>
      <c r="FN9" s="31">
        <v>24</v>
      </c>
      <c r="FO9" s="31">
        <v>24</v>
      </c>
      <c r="FP9" s="34">
        <f t="shared" si="12"/>
        <v>400</v>
      </c>
      <c r="FQ9" s="31">
        <v>25</v>
      </c>
      <c r="FR9" s="31">
        <v>32</v>
      </c>
      <c r="FS9" s="31">
        <v>33</v>
      </c>
      <c r="FT9" s="31">
        <v>35</v>
      </c>
      <c r="FU9" s="31">
        <v>44</v>
      </c>
      <c r="FV9" s="31">
        <v>32</v>
      </c>
      <c r="FW9" s="31">
        <v>41</v>
      </c>
      <c r="FX9" s="31">
        <v>35</v>
      </c>
      <c r="FY9" s="31">
        <v>36</v>
      </c>
      <c r="FZ9" s="31">
        <v>27</v>
      </c>
      <c r="GA9" s="31">
        <v>32</v>
      </c>
      <c r="GB9" s="31">
        <v>33</v>
      </c>
      <c r="GC9" s="34">
        <f t="shared" si="13"/>
        <v>405</v>
      </c>
      <c r="GD9" s="31">
        <v>37</v>
      </c>
      <c r="GE9" s="31">
        <v>6</v>
      </c>
      <c r="GF9" s="31">
        <v>27</v>
      </c>
      <c r="GG9" s="31">
        <v>36</v>
      </c>
      <c r="GH9" s="31">
        <v>29</v>
      </c>
      <c r="GI9" s="31">
        <v>30</v>
      </c>
      <c r="GJ9" s="31">
        <v>33</v>
      </c>
      <c r="GK9" s="31">
        <v>43</v>
      </c>
      <c r="GL9" s="31">
        <v>23</v>
      </c>
      <c r="GM9" s="31">
        <v>25</v>
      </c>
      <c r="GN9" s="31">
        <v>28</v>
      </c>
      <c r="GO9" s="31">
        <v>34</v>
      </c>
      <c r="GP9" s="34">
        <f t="shared" si="14"/>
        <v>351</v>
      </c>
      <c r="GQ9" s="31">
        <v>37</v>
      </c>
      <c r="GR9" s="31">
        <v>35</v>
      </c>
      <c r="GS9" s="31">
        <v>22</v>
      </c>
      <c r="GT9" s="31">
        <v>37</v>
      </c>
      <c r="GU9" s="31">
        <v>29</v>
      </c>
      <c r="GV9" s="31">
        <v>23</v>
      </c>
      <c r="GW9" s="31">
        <v>26</v>
      </c>
      <c r="GX9" s="31">
        <v>38</v>
      </c>
      <c r="GY9" s="31">
        <v>41</v>
      </c>
      <c r="GZ9" s="31">
        <v>30</v>
      </c>
      <c r="HA9" s="31">
        <v>35</v>
      </c>
      <c r="HB9" s="31">
        <v>43</v>
      </c>
      <c r="HC9" s="33">
        <f t="shared" si="15"/>
        <v>396</v>
      </c>
      <c r="HD9" s="31">
        <v>29</v>
      </c>
      <c r="HE9" s="31">
        <v>25</v>
      </c>
      <c r="HF9" s="31">
        <v>32</v>
      </c>
      <c r="HG9" s="31">
        <v>24</v>
      </c>
      <c r="HH9" s="31">
        <v>28</v>
      </c>
      <c r="HI9" s="31">
        <v>34</v>
      </c>
      <c r="HJ9" s="31">
        <v>47</v>
      </c>
      <c r="HK9" s="31">
        <v>42</v>
      </c>
      <c r="HL9" s="31">
        <v>24</v>
      </c>
      <c r="HM9" s="31">
        <v>35</v>
      </c>
      <c r="HN9" s="31">
        <v>32</v>
      </c>
      <c r="HO9" s="31">
        <v>36</v>
      </c>
      <c r="HP9" s="33">
        <f t="shared" si="16"/>
        <v>388</v>
      </c>
      <c r="HQ9" s="31">
        <v>20</v>
      </c>
      <c r="HR9" s="31">
        <v>23</v>
      </c>
      <c r="HS9" s="31">
        <v>39</v>
      </c>
      <c r="HT9" s="31">
        <v>26</v>
      </c>
      <c r="HU9" s="31">
        <v>27</v>
      </c>
      <c r="HV9" s="31">
        <v>33</v>
      </c>
      <c r="HW9" s="31">
        <v>26</v>
      </c>
      <c r="HX9" s="31">
        <v>42</v>
      </c>
      <c r="HY9" s="31">
        <v>28</v>
      </c>
      <c r="HZ9" s="31">
        <v>41</v>
      </c>
      <c r="IA9" s="31">
        <v>36</v>
      </c>
      <c r="IB9" s="31">
        <v>30</v>
      </c>
      <c r="IC9" s="33">
        <f t="shared" si="17"/>
        <v>371</v>
      </c>
      <c r="ID9" s="31">
        <v>29</v>
      </c>
      <c r="IE9" s="31">
        <v>16</v>
      </c>
      <c r="IF9" s="31">
        <v>29</v>
      </c>
      <c r="IG9" s="31">
        <v>31</v>
      </c>
      <c r="IH9" s="31">
        <v>43</v>
      </c>
      <c r="II9" s="31">
        <v>22</v>
      </c>
      <c r="IJ9" s="31">
        <v>28</v>
      </c>
      <c r="IK9" s="31">
        <v>40</v>
      </c>
      <c r="IL9" s="31">
        <v>38</v>
      </c>
      <c r="IM9" s="31">
        <v>41</v>
      </c>
      <c r="IN9" s="31">
        <v>24</v>
      </c>
      <c r="IO9" s="31">
        <v>39</v>
      </c>
      <c r="IP9" s="33">
        <f t="shared" si="18"/>
        <v>380</v>
      </c>
      <c r="IQ9" s="31">
        <v>22</v>
      </c>
      <c r="IR9" s="31">
        <v>26</v>
      </c>
      <c r="IS9" s="31">
        <v>22</v>
      </c>
      <c r="IT9" s="31">
        <v>23</v>
      </c>
      <c r="IU9" s="31">
        <v>46</v>
      </c>
      <c r="IV9" s="31">
        <v>29</v>
      </c>
      <c r="IW9" s="31">
        <v>33</v>
      </c>
      <c r="IX9" s="31">
        <v>21</v>
      </c>
      <c r="IY9" s="31">
        <v>30</v>
      </c>
      <c r="IZ9" s="31">
        <v>32</v>
      </c>
      <c r="JA9" s="31">
        <v>35</v>
      </c>
      <c r="JB9" s="31">
        <v>25</v>
      </c>
      <c r="JC9" s="33">
        <f t="shared" si="19"/>
        <v>344</v>
      </c>
      <c r="JD9" s="31">
        <v>26</v>
      </c>
      <c r="JE9" s="31">
        <v>27</v>
      </c>
      <c r="JF9" s="31">
        <v>24</v>
      </c>
      <c r="JG9" s="31">
        <v>23</v>
      </c>
      <c r="JH9" s="31">
        <v>30</v>
      </c>
      <c r="JI9" s="31">
        <v>34</v>
      </c>
      <c r="JJ9" s="170">
        <v>33</v>
      </c>
      <c r="JK9" s="31">
        <v>34</v>
      </c>
      <c r="JL9" s="31">
        <v>18</v>
      </c>
      <c r="JM9" s="31">
        <v>31</v>
      </c>
      <c r="JN9" s="31">
        <v>22</v>
      </c>
      <c r="JO9" s="31">
        <v>33</v>
      </c>
      <c r="JP9" s="32">
        <f t="shared" si="20"/>
        <v>335</v>
      </c>
      <c r="JQ9" s="31">
        <v>27</v>
      </c>
      <c r="JR9" s="31">
        <v>21</v>
      </c>
      <c r="JS9" s="31">
        <v>33</v>
      </c>
      <c r="JT9" s="31">
        <v>18</v>
      </c>
      <c r="JU9" s="31">
        <v>29</v>
      </c>
      <c r="JV9" s="31">
        <v>27</v>
      </c>
      <c r="JW9" s="31">
        <v>26</v>
      </c>
      <c r="JX9" s="31">
        <v>23</v>
      </c>
      <c r="JY9" s="31">
        <v>24</v>
      </c>
      <c r="JZ9" s="31">
        <v>20</v>
      </c>
      <c r="KA9" s="31">
        <v>31</v>
      </c>
      <c r="KB9" s="31">
        <v>34</v>
      </c>
      <c r="KC9" s="32">
        <f t="shared" si="21"/>
        <v>313</v>
      </c>
      <c r="KD9" s="31">
        <v>11</v>
      </c>
      <c r="KE9" s="31">
        <v>14</v>
      </c>
      <c r="KF9" s="31">
        <v>28</v>
      </c>
      <c r="KG9" s="31">
        <v>14</v>
      </c>
      <c r="KH9" s="31">
        <v>21</v>
      </c>
      <c r="KI9" s="31">
        <v>21</v>
      </c>
      <c r="KJ9" s="31">
        <v>22</v>
      </c>
      <c r="KK9" s="31">
        <v>21</v>
      </c>
      <c r="KL9" s="31">
        <v>28</v>
      </c>
      <c r="KM9" s="31">
        <v>24</v>
      </c>
      <c r="KN9" s="31">
        <v>16</v>
      </c>
      <c r="KO9" s="31">
        <v>19</v>
      </c>
      <c r="KP9" s="34">
        <f t="shared" si="22"/>
        <v>239</v>
      </c>
    </row>
    <row r="10" spans="1:302" ht="23.25" thickBot="1">
      <c r="A10" s="197"/>
      <c r="B10" s="199"/>
      <c r="C10" s="104" t="s">
        <v>59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>
        <f t="shared" si="0"/>
        <v>0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2">
        <f t="shared" si="1"/>
        <v>0</v>
      </c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2">
        <f t="shared" si="2"/>
        <v>0</v>
      </c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3">
        <f t="shared" si="3"/>
        <v>0</v>
      </c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3">
        <f t="shared" si="4"/>
        <v>0</v>
      </c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3">
        <f t="shared" si="5"/>
        <v>0</v>
      </c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4">
        <f t="shared" si="6"/>
        <v>0</v>
      </c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4">
        <f t="shared" si="7"/>
        <v>0</v>
      </c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3">
        <f t="shared" si="8"/>
        <v>0</v>
      </c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3">
        <f t="shared" si="9"/>
        <v>0</v>
      </c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3">
        <f t="shared" si="10"/>
        <v>0</v>
      </c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3">
        <f t="shared" si="11"/>
        <v>0</v>
      </c>
      <c r="FD10" s="31">
        <v>11</v>
      </c>
      <c r="FE10" s="31">
        <v>15</v>
      </c>
      <c r="FF10" s="31">
        <v>12</v>
      </c>
      <c r="FG10" s="31">
        <v>9</v>
      </c>
      <c r="FH10" s="31">
        <v>16</v>
      </c>
      <c r="FI10" s="31">
        <v>11</v>
      </c>
      <c r="FJ10" s="31">
        <v>8</v>
      </c>
      <c r="FK10" s="31">
        <v>19</v>
      </c>
      <c r="FL10" s="31">
        <v>27</v>
      </c>
      <c r="FM10" s="31">
        <v>14</v>
      </c>
      <c r="FN10" s="31">
        <v>4</v>
      </c>
      <c r="FO10" s="31">
        <v>15</v>
      </c>
      <c r="FP10" s="34">
        <f t="shared" si="12"/>
        <v>161</v>
      </c>
      <c r="FQ10" s="31">
        <v>12</v>
      </c>
      <c r="FR10" s="31">
        <v>11</v>
      </c>
      <c r="FS10" s="31">
        <v>19</v>
      </c>
      <c r="FT10" s="31">
        <v>6</v>
      </c>
      <c r="FU10" s="31">
        <v>5</v>
      </c>
      <c r="FV10" s="31">
        <v>16</v>
      </c>
      <c r="FW10" s="31">
        <v>19</v>
      </c>
      <c r="FX10" s="31">
        <v>14</v>
      </c>
      <c r="FY10" s="31">
        <v>18</v>
      </c>
      <c r="FZ10" s="31">
        <v>14</v>
      </c>
      <c r="GA10" s="31">
        <v>12</v>
      </c>
      <c r="GB10" s="31">
        <v>12</v>
      </c>
      <c r="GC10" s="34">
        <f t="shared" si="13"/>
        <v>158</v>
      </c>
      <c r="GD10" s="31">
        <v>12</v>
      </c>
      <c r="GE10" s="31">
        <v>26</v>
      </c>
      <c r="GF10" s="31">
        <v>13</v>
      </c>
      <c r="GG10" s="31">
        <v>10</v>
      </c>
      <c r="GH10" s="31">
        <v>15</v>
      </c>
      <c r="GI10" s="31">
        <v>10</v>
      </c>
      <c r="GJ10" s="31">
        <v>9</v>
      </c>
      <c r="GK10" s="31">
        <v>13</v>
      </c>
      <c r="GL10" s="31">
        <v>10</v>
      </c>
      <c r="GM10" s="31">
        <v>11</v>
      </c>
      <c r="GN10" s="31">
        <v>13</v>
      </c>
      <c r="GO10" s="31">
        <v>9</v>
      </c>
      <c r="GP10" s="34">
        <f t="shared" si="14"/>
        <v>151</v>
      </c>
      <c r="GQ10" s="31">
        <v>17</v>
      </c>
      <c r="GR10" s="31">
        <v>7</v>
      </c>
      <c r="GS10" s="31">
        <v>13</v>
      </c>
      <c r="GT10" s="31">
        <v>14</v>
      </c>
      <c r="GU10" s="31">
        <v>13</v>
      </c>
      <c r="GV10" s="31">
        <v>12</v>
      </c>
      <c r="GW10" s="31">
        <v>18</v>
      </c>
      <c r="GX10" s="31">
        <v>16</v>
      </c>
      <c r="GY10" s="31">
        <v>14</v>
      </c>
      <c r="GZ10" s="31">
        <v>14</v>
      </c>
      <c r="HA10" s="31">
        <v>9</v>
      </c>
      <c r="HB10" s="31">
        <v>21</v>
      </c>
      <c r="HC10" s="33">
        <f t="shared" si="15"/>
        <v>168</v>
      </c>
      <c r="HD10" s="31">
        <v>8</v>
      </c>
      <c r="HE10" s="31">
        <v>7</v>
      </c>
      <c r="HF10" s="31">
        <v>20</v>
      </c>
      <c r="HG10" s="31">
        <v>14</v>
      </c>
      <c r="HH10" s="31">
        <v>16</v>
      </c>
      <c r="HI10" s="31">
        <v>11</v>
      </c>
      <c r="HJ10" s="31">
        <v>14</v>
      </c>
      <c r="HK10" s="31">
        <v>14</v>
      </c>
      <c r="HL10" s="31">
        <v>14</v>
      </c>
      <c r="HM10" s="31">
        <v>13</v>
      </c>
      <c r="HN10" s="31">
        <v>9</v>
      </c>
      <c r="HO10" s="31">
        <v>15</v>
      </c>
      <c r="HP10" s="33">
        <f t="shared" si="16"/>
        <v>155</v>
      </c>
      <c r="HQ10" s="31">
        <v>8</v>
      </c>
      <c r="HR10" s="31">
        <v>10</v>
      </c>
      <c r="HS10" s="31">
        <v>14</v>
      </c>
      <c r="HT10" s="31">
        <v>16</v>
      </c>
      <c r="HU10" s="31">
        <v>14</v>
      </c>
      <c r="HV10" s="31">
        <v>13</v>
      </c>
      <c r="HW10" s="31">
        <v>9</v>
      </c>
      <c r="HX10" s="31">
        <v>14</v>
      </c>
      <c r="HY10" s="31">
        <v>13</v>
      </c>
      <c r="HZ10" s="31">
        <v>15</v>
      </c>
      <c r="IA10" s="31">
        <v>10</v>
      </c>
      <c r="IB10" s="31">
        <v>12</v>
      </c>
      <c r="IC10" s="33">
        <f t="shared" si="17"/>
        <v>148</v>
      </c>
      <c r="ID10" s="31">
        <v>16</v>
      </c>
      <c r="IE10" s="31">
        <v>13</v>
      </c>
      <c r="IF10" s="31">
        <v>9</v>
      </c>
      <c r="IG10" s="31">
        <v>14</v>
      </c>
      <c r="IH10" s="31">
        <v>6</v>
      </c>
      <c r="II10" s="31">
        <v>8</v>
      </c>
      <c r="IJ10" s="31">
        <v>15</v>
      </c>
      <c r="IK10" s="31">
        <v>13</v>
      </c>
      <c r="IL10" s="31">
        <v>10</v>
      </c>
      <c r="IM10" s="31">
        <v>22</v>
      </c>
      <c r="IN10" s="31">
        <v>12</v>
      </c>
      <c r="IO10" s="31">
        <v>12</v>
      </c>
      <c r="IP10" s="33">
        <f t="shared" si="18"/>
        <v>150</v>
      </c>
      <c r="IQ10" s="31">
        <v>7</v>
      </c>
      <c r="IR10" s="31">
        <v>4</v>
      </c>
      <c r="IS10" s="31">
        <v>6</v>
      </c>
      <c r="IT10" s="31">
        <v>9</v>
      </c>
      <c r="IU10" s="31">
        <v>6</v>
      </c>
      <c r="IV10" s="31">
        <v>23</v>
      </c>
      <c r="IW10" s="31">
        <v>16</v>
      </c>
      <c r="IX10" s="31">
        <v>12</v>
      </c>
      <c r="IY10" s="31">
        <v>11</v>
      </c>
      <c r="IZ10" s="31">
        <v>10</v>
      </c>
      <c r="JA10" s="31">
        <v>12</v>
      </c>
      <c r="JB10" s="31">
        <v>6</v>
      </c>
      <c r="JC10" s="33">
        <f t="shared" si="19"/>
        <v>122</v>
      </c>
      <c r="JD10" s="31">
        <v>9</v>
      </c>
      <c r="JE10" s="31">
        <v>6</v>
      </c>
      <c r="JF10" s="31">
        <v>9</v>
      </c>
      <c r="JG10" s="31">
        <v>11</v>
      </c>
      <c r="JH10" s="31">
        <v>13</v>
      </c>
      <c r="JI10" s="31">
        <v>12</v>
      </c>
      <c r="JJ10" s="170">
        <v>19</v>
      </c>
      <c r="JK10" s="31">
        <v>18</v>
      </c>
      <c r="JL10" s="31">
        <v>10</v>
      </c>
      <c r="JM10" s="31">
        <v>9</v>
      </c>
      <c r="JN10" s="31">
        <v>18</v>
      </c>
      <c r="JO10" s="31">
        <v>13</v>
      </c>
      <c r="JP10" s="32">
        <f t="shared" si="20"/>
        <v>147</v>
      </c>
      <c r="JQ10" s="31">
        <v>6</v>
      </c>
      <c r="JR10" s="31">
        <v>11</v>
      </c>
      <c r="JS10" s="31">
        <v>13</v>
      </c>
      <c r="JT10" s="31">
        <v>5</v>
      </c>
      <c r="JU10" s="31">
        <v>4</v>
      </c>
      <c r="JV10" s="31">
        <v>18</v>
      </c>
      <c r="JW10" s="31">
        <v>15</v>
      </c>
      <c r="JX10" s="31">
        <v>7</v>
      </c>
      <c r="JY10" s="31">
        <v>17</v>
      </c>
      <c r="JZ10" s="31">
        <v>10</v>
      </c>
      <c r="KA10" s="31">
        <v>6</v>
      </c>
      <c r="KB10" s="31">
        <v>12</v>
      </c>
      <c r="KC10" s="32">
        <f t="shared" si="21"/>
        <v>124</v>
      </c>
      <c r="KD10" s="31">
        <v>3</v>
      </c>
      <c r="KE10" s="31">
        <v>6</v>
      </c>
      <c r="KF10" s="31">
        <v>9</v>
      </c>
      <c r="KG10" s="31">
        <v>5</v>
      </c>
      <c r="KH10" s="31">
        <v>5</v>
      </c>
      <c r="KI10" s="31">
        <v>19</v>
      </c>
      <c r="KJ10" s="31">
        <v>8</v>
      </c>
      <c r="KK10" s="31">
        <v>9</v>
      </c>
      <c r="KL10" s="31">
        <v>9</v>
      </c>
      <c r="KM10" s="31">
        <v>11</v>
      </c>
      <c r="KN10" s="31">
        <v>1</v>
      </c>
      <c r="KO10" s="31">
        <v>8</v>
      </c>
      <c r="KP10" s="34">
        <f t="shared" si="22"/>
        <v>93</v>
      </c>
    </row>
    <row r="11" spans="1:302" ht="13.5" thickBot="1">
      <c r="A11" s="197"/>
      <c r="B11" s="199"/>
      <c r="C11" s="104" t="s">
        <v>60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>
        <f t="shared" si="0"/>
        <v>0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2">
        <f t="shared" si="1"/>
        <v>0</v>
      </c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2">
        <f t="shared" si="2"/>
        <v>0</v>
      </c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3">
        <f t="shared" si="3"/>
        <v>0</v>
      </c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3">
        <f t="shared" si="4"/>
        <v>0</v>
      </c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3">
        <f t="shared" si="5"/>
        <v>0</v>
      </c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4">
        <f t="shared" si="6"/>
        <v>0</v>
      </c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4">
        <f t="shared" si="7"/>
        <v>0</v>
      </c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3">
        <f t="shared" si="8"/>
        <v>0</v>
      </c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3">
        <f t="shared" si="9"/>
        <v>0</v>
      </c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3">
        <f t="shared" si="10"/>
        <v>0</v>
      </c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3">
        <f t="shared" si="11"/>
        <v>0</v>
      </c>
      <c r="FD11" s="31">
        <v>15</v>
      </c>
      <c r="FE11" s="31">
        <v>13</v>
      </c>
      <c r="FF11" s="31">
        <v>17</v>
      </c>
      <c r="FG11" s="31">
        <v>14</v>
      </c>
      <c r="FH11" s="31">
        <v>13</v>
      </c>
      <c r="FI11" s="31">
        <v>14</v>
      </c>
      <c r="FJ11" s="31">
        <v>17</v>
      </c>
      <c r="FK11" s="31">
        <v>17</v>
      </c>
      <c r="FL11" s="31">
        <v>14</v>
      </c>
      <c r="FM11" s="31">
        <v>15</v>
      </c>
      <c r="FN11" s="31">
        <v>11</v>
      </c>
      <c r="FO11" s="31">
        <v>19</v>
      </c>
      <c r="FP11" s="34">
        <f t="shared" si="12"/>
        <v>179</v>
      </c>
      <c r="FQ11" s="31">
        <v>9</v>
      </c>
      <c r="FR11" s="31">
        <v>17</v>
      </c>
      <c r="FS11" s="31">
        <v>13</v>
      </c>
      <c r="FT11" s="31">
        <v>9</v>
      </c>
      <c r="FU11" s="31">
        <v>8</v>
      </c>
      <c r="FV11" s="31">
        <v>12</v>
      </c>
      <c r="FW11" s="31">
        <v>9</v>
      </c>
      <c r="FX11" s="31">
        <v>14</v>
      </c>
      <c r="FY11" s="31">
        <v>7</v>
      </c>
      <c r="FZ11" s="31">
        <v>17</v>
      </c>
      <c r="GA11" s="31">
        <v>16</v>
      </c>
      <c r="GB11" s="31">
        <v>10</v>
      </c>
      <c r="GC11" s="34">
        <f t="shared" si="13"/>
        <v>141</v>
      </c>
      <c r="GD11" s="31">
        <v>11</v>
      </c>
      <c r="GE11" s="31">
        <v>7</v>
      </c>
      <c r="GF11" s="31">
        <v>18</v>
      </c>
      <c r="GG11" s="31">
        <v>6</v>
      </c>
      <c r="GH11" s="31">
        <v>17</v>
      </c>
      <c r="GI11" s="31">
        <v>13</v>
      </c>
      <c r="GJ11" s="31">
        <v>13</v>
      </c>
      <c r="GK11" s="31">
        <v>12</v>
      </c>
      <c r="GL11" s="31">
        <v>9</v>
      </c>
      <c r="GM11" s="31">
        <v>9</v>
      </c>
      <c r="GN11" s="31">
        <v>19</v>
      </c>
      <c r="GO11" s="31">
        <v>11</v>
      </c>
      <c r="GP11" s="34">
        <f t="shared" si="14"/>
        <v>145</v>
      </c>
      <c r="GQ11" s="31">
        <v>12</v>
      </c>
      <c r="GR11" s="31">
        <v>16</v>
      </c>
      <c r="GS11" s="31">
        <v>14</v>
      </c>
      <c r="GT11" s="31">
        <v>11</v>
      </c>
      <c r="GU11" s="31">
        <v>13</v>
      </c>
      <c r="GV11" s="31">
        <v>9</v>
      </c>
      <c r="GW11" s="31">
        <v>22</v>
      </c>
      <c r="GX11" s="31">
        <v>20</v>
      </c>
      <c r="GY11" s="31">
        <v>6</v>
      </c>
      <c r="GZ11" s="31">
        <v>14</v>
      </c>
      <c r="HA11" s="31">
        <v>9</v>
      </c>
      <c r="HB11" s="31">
        <v>8</v>
      </c>
      <c r="HC11" s="33">
        <f t="shared" si="15"/>
        <v>154</v>
      </c>
      <c r="HD11" s="31">
        <v>12</v>
      </c>
      <c r="HE11" s="31">
        <v>6</v>
      </c>
      <c r="HF11" s="31">
        <v>8</v>
      </c>
      <c r="HG11" s="31">
        <v>12</v>
      </c>
      <c r="HH11" s="31">
        <v>13</v>
      </c>
      <c r="HI11" s="31">
        <v>14</v>
      </c>
      <c r="HJ11" s="31">
        <v>10</v>
      </c>
      <c r="HK11" s="31">
        <v>16</v>
      </c>
      <c r="HL11" s="31">
        <v>10</v>
      </c>
      <c r="HM11" s="31">
        <v>12</v>
      </c>
      <c r="HN11" s="31">
        <v>9</v>
      </c>
      <c r="HO11" s="31">
        <v>16</v>
      </c>
      <c r="HP11" s="33">
        <f t="shared" si="16"/>
        <v>138</v>
      </c>
      <c r="HQ11" s="31">
        <v>11</v>
      </c>
      <c r="HR11" s="31">
        <v>16</v>
      </c>
      <c r="HS11" s="31">
        <v>12</v>
      </c>
      <c r="HT11" s="31">
        <v>11</v>
      </c>
      <c r="HU11" s="31">
        <v>15</v>
      </c>
      <c r="HV11" s="31">
        <v>10</v>
      </c>
      <c r="HW11" s="31">
        <v>13</v>
      </c>
      <c r="HX11" s="31">
        <v>15</v>
      </c>
      <c r="HY11" s="31">
        <v>15</v>
      </c>
      <c r="HZ11" s="31">
        <v>9</v>
      </c>
      <c r="IA11" s="31">
        <v>16</v>
      </c>
      <c r="IB11" s="31">
        <v>10</v>
      </c>
      <c r="IC11" s="33">
        <f t="shared" si="17"/>
        <v>153</v>
      </c>
      <c r="ID11" s="31">
        <v>8</v>
      </c>
      <c r="IE11" s="31">
        <v>9</v>
      </c>
      <c r="IF11" s="31">
        <v>15</v>
      </c>
      <c r="IG11" s="31">
        <v>10</v>
      </c>
      <c r="IH11" s="31">
        <v>14</v>
      </c>
      <c r="II11" s="31">
        <v>11</v>
      </c>
      <c r="IJ11" s="31">
        <v>13</v>
      </c>
      <c r="IK11" s="31">
        <v>14</v>
      </c>
      <c r="IL11" s="31">
        <v>12</v>
      </c>
      <c r="IM11" s="31">
        <v>13</v>
      </c>
      <c r="IN11" s="31">
        <v>11</v>
      </c>
      <c r="IO11" s="31">
        <v>9</v>
      </c>
      <c r="IP11" s="33">
        <f t="shared" si="18"/>
        <v>139</v>
      </c>
      <c r="IQ11" s="31">
        <v>13</v>
      </c>
      <c r="IR11" s="31">
        <v>11</v>
      </c>
      <c r="IS11" s="31">
        <v>16</v>
      </c>
      <c r="IT11" s="31">
        <v>12</v>
      </c>
      <c r="IU11" s="31">
        <v>15</v>
      </c>
      <c r="IV11" s="31">
        <v>17</v>
      </c>
      <c r="IW11" s="31">
        <v>12</v>
      </c>
      <c r="IX11" s="31">
        <v>4</v>
      </c>
      <c r="IY11" s="31">
        <v>7</v>
      </c>
      <c r="IZ11" s="31">
        <v>12</v>
      </c>
      <c r="JA11" s="31">
        <v>8</v>
      </c>
      <c r="JB11" s="31">
        <v>8</v>
      </c>
      <c r="JC11" s="33">
        <f t="shared" si="19"/>
        <v>135</v>
      </c>
      <c r="JD11" s="31">
        <v>12</v>
      </c>
      <c r="JE11" s="31">
        <v>9</v>
      </c>
      <c r="JF11" s="31">
        <v>8</v>
      </c>
      <c r="JG11" s="31">
        <v>12</v>
      </c>
      <c r="JH11" s="31">
        <v>11</v>
      </c>
      <c r="JI11" s="31">
        <v>13</v>
      </c>
      <c r="JJ11" s="170">
        <v>14</v>
      </c>
      <c r="JK11" s="31">
        <v>9</v>
      </c>
      <c r="JL11" s="31">
        <v>11</v>
      </c>
      <c r="JM11" s="31">
        <v>9</v>
      </c>
      <c r="JN11" s="31">
        <v>12</v>
      </c>
      <c r="JO11" s="31">
        <v>11</v>
      </c>
      <c r="JP11" s="32">
        <f t="shared" si="20"/>
        <v>131</v>
      </c>
      <c r="JQ11" s="31">
        <v>10</v>
      </c>
      <c r="JR11" s="31">
        <v>3</v>
      </c>
      <c r="JS11" s="31">
        <v>6</v>
      </c>
      <c r="JT11" s="31">
        <v>6</v>
      </c>
      <c r="JU11" s="31">
        <v>7</v>
      </c>
      <c r="JV11" s="31">
        <v>12</v>
      </c>
      <c r="JW11" s="31">
        <v>11</v>
      </c>
      <c r="JX11" s="31">
        <v>5</v>
      </c>
      <c r="JY11" s="31">
        <v>15</v>
      </c>
      <c r="JZ11" s="31">
        <v>8</v>
      </c>
      <c r="KA11" s="31">
        <v>4</v>
      </c>
      <c r="KB11" s="31">
        <v>6</v>
      </c>
      <c r="KC11" s="32">
        <f t="shared" si="21"/>
        <v>93</v>
      </c>
      <c r="KD11" s="31">
        <v>4</v>
      </c>
      <c r="KE11" s="31">
        <v>3</v>
      </c>
      <c r="KF11" s="31">
        <v>8</v>
      </c>
      <c r="KG11" s="31">
        <v>6</v>
      </c>
      <c r="KH11" s="31">
        <v>13</v>
      </c>
      <c r="KI11" s="31">
        <v>6</v>
      </c>
      <c r="KJ11" s="31">
        <v>13</v>
      </c>
      <c r="KK11" s="31">
        <v>6</v>
      </c>
      <c r="KL11" s="31">
        <v>6</v>
      </c>
      <c r="KM11" s="31">
        <v>10</v>
      </c>
      <c r="KN11" s="31">
        <v>5</v>
      </c>
      <c r="KO11" s="31">
        <v>6</v>
      </c>
      <c r="KP11" s="34">
        <f t="shared" si="22"/>
        <v>86</v>
      </c>
    </row>
    <row r="12" spans="1:302" ht="13.5" thickBot="1">
      <c r="A12" s="197"/>
      <c r="B12" s="199"/>
      <c r="C12" s="104" t="s">
        <v>61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2">
        <f t="shared" si="0"/>
        <v>0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2">
        <f t="shared" si="1"/>
        <v>0</v>
      </c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2">
        <f t="shared" si="2"/>
        <v>0</v>
      </c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3">
        <f t="shared" si="3"/>
        <v>0</v>
      </c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3">
        <f t="shared" si="4"/>
        <v>0</v>
      </c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3">
        <f t="shared" si="5"/>
        <v>0</v>
      </c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4">
        <f t="shared" si="6"/>
        <v>0</v>
      </c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4">
        <f t="shared" si="7"/>
        <v>0</v>
      </c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3">
        <f t="shared" si="8"/>
        <v>0</v>
      </c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3">
        <f t="shared" si="9"/>
        <v>0</v>
      </c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3">
        <f t="shared" si="10"/>
        <v>0</v>
      </c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3">
        <f t="shared" si="11"/>
        <v>0</v>
      </c>
      <c r="FD12" s="31">
        <v>92</v>
      </c>
      <c r="FE12" s="31">
        <v>87</v>
      </c>
      <c r="FF12" s="31">
        <v>80</v>
      </c>
      <c r="FG12" s="31">
        <v>94</v>
      </c>
      <c r="FH12" s="31">
        <v>41</v>
      </c>
      <c r="FI12" s="31">
        <v>81</v>
      </c>
      <c r="FJ12" s="31">
        <v>87</v>
      </c>
      <c r="FK12" s="31">
        <v>95</v>
      </c>
      <c r="FL12" s="31">
        <v>96</v>
      </c>
      <c r="FM12" s="31">
        <v>110</v>
      </c>
      <c r="FN12" s="31">
        <v>63</v>
      </c>
      <c r="FO12" s="31">
        <v>97</v>
      </c>
      <c r="FP12" s="34">
        <f t="shared" si="12"/>
        <v>1023</v>
      </c>
      <c r="FQ12" s="31">
        <v>83</v>
      </c>
      <c r="FR12" s="31">
        <v>80</v>
      </c>
      <c r="FS12" s="31">
        <v>90</v>
      </c>
      <c r="FT12" s="31">
        <v>83</v>
      </c>
      <c r="FU12" s="31">
        <v>80</v>
      </c>
      <c r="FV12" s="31">
        <v>83</v>
      </c>
      <c r="FW12" s="31">
        <v>93</v>
      </c>
      <c r="FX12" s="31">
        <v>99</v>
      </c>
      <c r="FY12" s="31">
        <v>82</v>
      </c>
      <c r="FZ12" s="31">
        <v>78</v>
      </c>
      <c r="GA12" s="31">
        <v>60</v>
      </c>
      <c r="GB12" s="31">
        <v>76</v>
      </c>
      <c r="GC12" s="34">
        <f t="shared" si="13"/>
        <v>987</v>
      </c>
      <c r="GD12" s="31">
        <v>69</v>
      </c>
      <c r="GE12" s="31">
        <v>11</v>
      </c>
      <c r="GF12" s="31">
        <v>71</v>
      </c>
      <c r="GG12" s="31">
        <v>88</v>
      </c>
      <c r="GH12" s="31">
        <v>83</v>
      </c>
      <c r="GI12" s="31">
        <v>86</v>
      </c>
      <c r="GJ12" s="31">
        <v>84</v>
      </c>
      <c r="GK12" s="31">
        <v>81</v>
      </c>
      <c r="GL12" s="31">
        <v>101</v>
      </c>
      <c r="GM12" s="31">
        <v>93</v>
      </c>
      <c r="GN12" s="31">
        <v>65</v>
      </c>
      <c r="GO12" s="31">
        <v>67</v>
      </c>
      <c r="GP12" s="34">
        <f t="shared" si="14"/>
        <v>899</v>
      </c>
      <c r="GQ12" s="31">
        <v>71</v>
      </c>
      <c r="GR12" s="31">
        <v>66</v>
      </c>
      <c r="GS12" s="31">
        <v>98</v>
      </c>
      <c r="GT12" s="31">
        <v>114</v>
      </c>
      <c r="GU12" s="31">
        <v>84</v>
      </c>
      <c r="GV12" s="31">
        <v>103</v>
      </c>
      <c r="GW12" s="31">
        <v>98</v>
      </c>
      <c r="GX12" s="31">
        <v>96</v>
      </c>
      <c r="GY12" s="31">
        <v>69</v>
      </c>
      <c r="GZ12" s="31">
        <v>81</v>
      </c>
      <c r="HA12" s="31">
        <v>92</v>
      </c>
      <c r="HB12" s="31">
        <v>55</v>
      </c>
      <c r="HC12" s="33">
        <f t="shared" si="15"/>
        <v>1027</v>
      </c>
      <c r="HD12" s="31">
        <v>48</v>
      </c>
      <c r="HE12" s="31">
        <v>92</v>
      </c>
      <c r="HF12" s="31">
        <v>90</v>
      </c>
      <c r="HG12" s="31">
        <v>71</v>
      </c>
      <c r="HH12" s="31">
        <v>84</v>
      </c>
      <c r="HI12" s="31">
        <v>76</v>
      </c>
      <c r="HJ12" s="31">
        <v>97</v>
      </c>
      <c r="HK12" s="31">
        <v>82</v>
      </c>
      <c r="HL12" s="31">
        <v>105</v>
      </c>
      <c r="HM12" s="31">
        <v>96</v>
      </c>
      <c r="HN12" s="31">
        <v>70</v>
      </c>
      <c r="HO12" s="31">
        <v>88</v>
      </c>
      <c r="HP12" s="33">
        <f t="shared" si="16"/>
        <v>999</v>
      </c>
      <c r="HQ12" s="31">
        <v>64</v>
      </c>
      <c r="HR12" s="31">
        <v>69</v>
      </c>
      <c r="HS12" s="31">
        <v>73</v>
      </c>
      <c r="HT12" s="31">
        <v>64</v>
      </c>
      <c r="HU12" s="31">
        <v>59</v>
      </c>
      <c r="HV12" s="31">
        <v>138</v>
      </c>
      <c r="HW12" s="31">
        <v>97</v>
      </c>
      <c r="HX12" s="31">
        <v>88</v>
      </c>
      <c r="HY12" s="31">
        <v>83</v>
      </c>
      <c r="HZ12" s="31">
        <v>95</v>
      </c>
      <c r="IA12" s="31">
        <v>66</v>
      </c>
      <c r="IB12" s="31">
        <v>71</v>
      </c>
      <c r="IC12" s="33">
        <f t="shared" si="17"/>
        <v>967</v>
      </c>
      <c r="ID12" s="31">
        <v>78</v>
      </c>
      <c r="IE12" s="31">
        <v>92</v>
      </c>
      <c r="IF12" s="31">
        <v>92</v>
      </c>
      <c r="IG12" s="31">
        <v>62</v>
      </c>
      <c r="IH12" s="31">
        <v>71</v>
      </c>
      <c r="II12" s="31">
        <v>94</v>
      </c>
      <c r="IJ12" s="31">
        <v>104</v>
      </c>
      <c r="IK12" s="31">
        <v>97</v>
      </c>
      <c r="IL12" s="31">
        <v>75</v>
      </c>
      <c r="IM12" s="31">
        <v>113</v>
      </c>
      <c r="IN12" s="31">
        <v>57</v>
      </c>
      <c r="IO12" s="31">
        <v>48</v>
      </c>
      <c r="IP12" s="33">
        <f t="shared" si="18"/>
        <v>983</v>
      </c>
      <c r="IQ12" s="31">
        <v>59</v>
      </c>
      <c r="IR12" s="31">
        <v>52</v>
      </c>
      <c r="IS12" s="31">
        <v>71</v>
      </c>
      <c r="IT12" s="31">
        <v>72</v>
      </c>
      <c r="IU12" s="31">
        <v>100</v>
      </c>
      <c r="IV12" s="31">
        <v>84</v>
      </c>
      <c r="IW12" s="31">
        <v>107</v>
      </c>
      <c r="IX12" s="31">
        <v>87</v>
      </c>
      <c r="IY12" s="31">
        <v>99</v>
      </c>
      <c r="IZ12" s="31">
        <v>111</v>
      </c>
      <c r="JA12" s="31">
        <v>73</v>
      </c>
      <c r="JB12" s="31">
        <v>39</v>
      </c>
      <c r="JC12" s="33">
        <f t="shared" si="19"/>
        <v>954</v>
      </c>
      <c r="JD12" s="31">
        <v>73</v>
      </c>
      <c r="JE12" s="31">
        <v>80</v>
      </c>
      <c r="JF12" s="31">
        <v>51</v>
      </c>
      <c r="JG12" s="31">
        <v>56</v>
      </c>
      <c r="JH12" s="31">
        <v>78</v>
      </c>
      <c r="JI12" s="31">
        <v>96</v>
      </c>
      <c r="JJ12" s="170">
        <v>110</v>
      </c>
      <c r="JK12" s="31">
        <v>63</v>
      </c>
      <c r="JL12" s="31">
        <v>72</v>
      </c>
      <c r="JM12" s="31">
        <v>63</v>
      </c>
      <c r="JN12" s="31">
        <v>63</v>
      </c>
      <c r="JO12" s="31">
        <v>77</v>
      </c>
      <c r="JP12" s="32">
        <f t="shared" si="20"/>
        <v>882</v>
      </c>
      <c r="JQ12" s="31">
        <v>71</v>
      </c>
      <c r="JR12" s="31">
        <v>62</v>
      </c>
      <c r="JS12" s="31">
        <v>41</v>
      </c>
      <c r="JT12" s="31">
        <v>48</v>
      </c>
      <c r="JU12" s="31">
        <v>47</v>
      </c>
      <c r="JV12" s="31">
        <v>94</v>
      </c>
      <c r="JW12" s="31">
        <v>56</v>
      </c>
      <c r="JX12" s="31">
        <v>45</v>
      </c>
      <c r="JY12" s="31">
        <v>53</v>
      </c>
      <c r="JZ12" s="31">
        <v>69</v>
      </c>
      <c r="KA12" s="31">
        <v>45</v>
      </c>
      <c r="KB12" s="31">
        <v>62</v>
      </c>
      <c r="KC12" s="32">
        <f t="shared" si="21"/>
        <v>693</v>
      </c>
      <c r="KD12" s="31">
        <v>39</v>
      </c>
      <c r="KE12" s="31">
        <v>38</v>
      </c>
      <c r="KF12" s="31">
        <v>52</v>
      </c>
      <c r="KG12" s="31">
        <v>55</v>
      </c>
      <c r="KH12" s="31">
        <v>73</v>
      </c>
      <c r="KI12" s="31">
        <v>76</v>
      </c>
      <c r="KJ12" s="31">
        <v>40</v>
      </c>
      <c r="KK12" s="31">
        <v>61</v>
      </c>
      <c r="KL12" s="31">
        <v>76</v>
      </c>
      <c r="KM12" s="31">
        <v>45</v>
      </c>
      <c r="KN12" s="31">
        <v>74</v>
      </c>
      <c r="KO12" s="31">
        <v>65</v>
      </c>
      <c r="KP12" s="34">
        <f t="shared" si="22"/>
        <v>694</v>
      </c>
    </row>
    <row r="13" spans="1:302" ht="13.5" thickBot="1">
      <c r="A13" s="197"/>
      <c r="B13" s="199"/>
      <c r="C13" s="104" t="s">
        <v>62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2">
        <f t="shared" si="0"/>
        <v>0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2">
        <f t="shared" si="1"/>
        <v>0</v>
      </c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2">
        <f t="shared" si="2"/>
        <v>0</v>
      </c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3">
        <f t="shared" si="3"/>
        <v>0</v>
      </c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3">
        <f t="shared" si="4"/>
        <v>0</v>
      </c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3">
        <f t="shared" si="5"/>
        <v>0</v>
      </c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4">
        <f t="shared" si="6"/>
        <v>0</v>
      </c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4">
        <f t="shared" si="7"/>
        <v>0</v>
      </c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3">
        <f t="shared" si="8"/>
        <v>0</v>
      </c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3">
        <f t="shared" si="9"/>
        <v>0</v>
      </c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3">
        <f t="shared" si="10"/>
        <v>0</v>
      </c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3">
        <f t="shared" si="11"/>
        <v>0</v>
      </c>
      <c r="FD13" s="31">
        <v>67</v>
      </c>
      <c r="FE13" s="31">
        <v>37</v>
      </c>
      <c r="FF13" s="31">
        <v>60</v>
      </c>
      <c r="FG13" s="31">
        <v>37</v>
      </c>
      <c r="FH13" s="31">
        <v>41</v>
      </c>
      <c r="FI13" s="31">
        <v>53</v>
      </c>
      <c r="FJ13" s="31">
        <v>51</v>
      </c>
      <c r="FK13" s="31">
        <v>42</v>
      </c>
      <c r="FL13" s="31">
        <v>54</v>
      </c>
      <c r="FM13" s="31">
        <v>53</v>
      </c>
      <c r="FN13" s="31">
        <v>42</v>
      </c>
      <c r="FO13" s="31">
        <v>42</v>
      </c>
      <c r="FP13" s="34">
        <f t="shared" si="12"/>
        <v>579</v>
      </c>
      <c r="FQ13" s="31">
        <v>51</v>
      </c>
      <c r="FR13" s="31">
        <v>31</v>
      </c>
      <c r="FS13" s="31">
        <v>60</v>
      </c>
      <c r="FT13" s="31">
        <v>55</v>
      </c>
      <c r="FU13" s="31">
        <v>55</v>
      </c>
      <c r="FV13" s="31">
        <v>53</v>
      </c>
      <c r="FW13" s="31">
        <v>53</v>
      </c>
      <c r="FX13" s="31">
        <v>53</v>
      </c>
      <c r="FY13" s="31">
        <v>54</v>
      </c>
      <c r="FZ13" s="31">
        <v>65</v>
      </c>
      <c r="GA13" s="31">
        <v>49</v>
      </c>
      <c r="GB13" s="31">
        <v>47</v>
      </c>
      <c r="GC13" s="34">
        <f t="shared" si="13"/>
        <v>626</v>
      </c>
      <c r="GD13" s="31">
        <v>52</v>
      </c>
      <c r="GE13" s="31">
        <v>62</v>
      </c>
      <c r="GF13" s="31">
        <v>39</v>
      </c>
      <c r="GG13" s="31">
        <v>47</v>
      </c>
      <c r="GH13" s="31">
        <v>41</v>
      </c>
      <c r="GI13" s="31">
        <v>61</v>
      </c>
      <c r="GJ13" s="31">
        <v>61</v>
      </c>
      <c r="GK13" s="31">
        <v>60</v>
      </c>
      <c r="GL13" s="31">
        <v>47</v>
      </c>
      <c r="GM13" s="31">
        <v>51</v>
      </c>
      <c r="GN13" s="31">
        <v>52</v>
      </c>
      <c r="GO13" s="31">
        <v>41</v>
      </c>
      <c r="GP13" s="34">
        <f t="shared" si="14"/>
        <v>614</v>
      </c>
      <c r="GQ13" s="31">
        <v>66</v>
      </c>
      <c r="GR13" s="31">
        <v>36</v>
      </c>
      <c r="GS13" s="31">
        <v>49</v>
      </c>
      <c r="GT13" s="31">
        <v>44</v>
      </c>
      <c r="GU13" s="31">
        <v>50</v>
      </c>
      <c r="GV13" s="31">
        <v>57</v>
      </c>
      <c r="GW13" s="31">
        <v>52</v>
      </c>
      <c r="GX13" s="31">
        <v>58</v>
      </c>
      <c r="GY13" s="31">
        <v>59</v>
      </c>
      <c r="GZ13" s="31">
        <v>48</v>
      </c>
      <c r="HA13" s="31">
        <v>31</v>
      </c>
      <c r="HB13" s="31">
        <v>49</v>
      </c>
      <c r="HC13" s="33">
        <f t="shared" si="15"/>
        <v>599</v>
      </c>
      <c r="HD13" s="31">
        <v>35</v>
      </c>
      <c r="HE13" s="31">
        <v>44</v>
      </c>
      <c r="HF13" s="31">
        <v>28</v>
      </c>
      <c r="HG13" s="31">
        <v>41</v>
      </c>
      <c r="HH13" s="31">
        <v>36</v>
      </c>
      <c r="HI13" s="31">
        <v>50</v>
      </c>
      <c r="HJ13" s="31">
        <v>44</v>
      </c>
      <c r="HK13" s="31">
        <v>56</v>
      </c>
      <c r="HL13" s="31">
        <v>43</v>
      </c>
      <c r="HM13" s="31">
        <v>50</v>
      </c>
      <c r="HN13" s="31">
        <v>42</v>
      </c>
      <c r="HO13" s="31">
        <v>43</v>
      </c>
      <c r="HP13" s="33">
        <f t="shared" si="16"/>
        <v>512</v>
      </c>
      <c r="HQ13" s="31">
        <v>53</v>
      </c>
      <c r="HR13" s="31">
        <v>37</v>
      </c>
      <c r="HS13" s="31">
        <v>51</v>
      </c>
      <c r="HT13" s="31">
        <v>38</v>
      </c>
      <c r="HU13" s="31">
        <v>55</v>
      </c>
      <c r="HV13" s="31">
        <v>47</v>
      </c>
      <c r="HW13" s="31">
        <v>57</v>
      </c>
      <c r="HX13" s="31">
        <v>52</v>
      </c>
      <c r="HY13" s="31">
        <v>47</v>
      </c>
      <c r="HZ13" s="31">
        <v>57</v>
      </c>
      <c r="IA13" s="31">
        <v>42</v>
      </c>
      <c r="IB13" s="31">
        <v>38</v>
      </c>
      <c r="IC13" s="33">
        <f t="shared" si="17"/>
        <v>574</v>
      </c>
      <c r="ID13" s="31">
        <v>36</v>
      </c>
      <c r="IE13" s="31">
        <v>36</v>
      </c>
      <c r="IF13" s="31">
        <v>49</v>
      </c>
      <c r="IG13" s="31">
        <v>50</v>
      </c>
      <c r="IH13" s="31">
        <v>45</v>
      </c>
      <c r="II13" s="31">
        <v>45</v>
      </c>
      <c r="IJ13" s="31">
        <v>63</v>
      </c>
      <c r="IK13" s="31">
        <v>74</v>
      </c>
      <c r="IL13" s="31">
        <v>64</v>
      </c>
      <c r="IM13" s="31">
        <v>57</v>
      </c>
      <c r="IN13" s="31">
        <v>36</v>
      </c>
      <c r="IO13" s="31">
        <v>50</v>
      </c>
      <c r="IP13" s="33">
        <f t="shared" si="18"/>
        <v>605</v>
      </c>
      <c r="IQ13" s="31">
        <v>44</v>
      </c>
      <c r="IR13" s="31">
        <v>41</v>
      </c>
      <c r="IS13" s="31">
        <v>41</v>
      </c>
      <c r="IT13" s="31">
        <v>38</v>
      </c>
      <c r="IU13" s="31">
        <v>51</v>
      </c>
      <c r="IV13" s="31">
        <v>58</v>
      </c>
      <c r="IW13" s="31">
        <v>52</v>
      </c>
      <c r="IX13" s="31">
        <v>48</v>
      </c>
      <c r="IY13" s="31">
        <v>46</v>
      </c>
      <c r="IZ13" s="31">
        <v>63</v>
      </c>
      <c r="JA13" s="31">
        <v>36</v>
      </c>
      <c r="JB13" s="31">
        <v>32</v>
      </c>
      <c r="JC13" s="33">
        <f t="shared" si="19"/>
        <v>550</v>
      </c>
      <c r="JD13" s="31">
        <v>48</v>
      </c>
      <c r="JE13" s="31">
        <v>29</v>
      </c>
      <c r="JF13" s="31">
        <v>41</v>
      </c>
      <c r="JG13" s="31">
        <v>36</v>
      </c>
      <c r="JH13" s="31">
        <v>57</v>
      </c>
      <c r="JI13" s="31">
        <v>46</v>
      </c>
      <c r="JJ13" s="170">
        <v>53</v>
      </c>
      <c r="JK13" s="31">
        <v>52</v>
      </c>
      <c r="JL13" s="31">
        <v>43</v>
      </c>
      <c r="JM13" s="31">
        <v>32</v>
      </c>
      <c r="JN13" s="31">
        <v>30</v>
      </c>
      <c r="JO13" s="31">
        <v>37</v>
      </c>
      <c r="JP13" s="32">
        <f t="shared" si="20"/>
        <v>504</v>
      </c>
      <c r="JQ13" s="31">
        <v>44</v>
      </c>
      <c r="JR13" s="31">
        <v>26</v>
      </c>
      <c r="JS13" s="31">
        <v>34</v>
      </c>
      <c r="JT13" s="31">
        <v>26</v>
      </c>
      <c r="JU13" s="31">
        <v>32</v>
      </c>
      <c r="JV13" s="31">
        <v>62</v>
      </c>
      <c r="JW13" s="31">
        <v>38</v>
      </c>
      <c r="JX13" s="31">
        <v>39</v>
      </c>
      <c r="JY13" s="31">
        <v>38</v>
      </c>
      <c r="JZ13" s="31">
        <v>24</v>
      </c>
      <c r="KA13" s="31">
        <v>34</v>
      </c>
      <c r="KB13" s="31">
        <v>47</v>
      </c>
      <c r="KC13" s="32">
        <f t="shared" si="21"/>
        <v>444</v>
      </c>
      <c r="KD13" s="31">
        <v>21</v>
      </c>
      <c r="KE13" s="31">
        <v>17</v>
      </c>
      <c r="KF13" s="31">
        <v>30</v>
      </c>
      <c r="KG13" s="31">
        <v>33</v>
      </c>
      <c r="KH13" s="31">
        <v>34</v>
      </c>
      <c r="KI13" s="31">
        <v>45</v>
      </c>
      <c r="KJ13" s="31">
        <v>34</v>
      </c>
      <c r="KK13" s="31">
        <v>26</v>
      </c>
      <c r="KL13" s="31">
        <v>46</v>
      </c>
      <c r="KM13" s="31">
        <v>42</v>
      </c>
      <c r="KN13" s="31">
        <v>32</v>
      </c>
      <c r="KO13" s="31">
        <v>28</v>
      </c>
      <c r="KP13" s="34">
        <f t="shared" si="22"/>
        <v>388</v>
      </c>
    </row>
    <row r="14" spans="1:302" ht="13.5" thickBot="1">
      <c r="A14" s="197"/>
      <c r="B14" s="199"/>
      <c r="C14" s="104" t="s">
        <v>63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>
        <f t="shared" si="0"/>
        <v>0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2">
        <f t="shared" si="1"/>
        <v>0</v>
      </c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2">
        <f t="shared" si="2"/>
        <v>0</v>
      </c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3">
        <f t="shared" si="3"/>
        <v>0</v>
      </c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3">
        <f t="shared" si="4"/>
        <v>0</v>
      </c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3">
        <f t="shared" si="5"/>
        <v>0</v>
      </c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4">
        <f t="shared" si="6"/>
        <v>0</v>
      </c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4">
        <f t="shared" si="7"/>
        <v>0</v>
      </c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3">
        <f t="shared" si="8"/>
        <v>0</v>
      </c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3">
        <f t="shared" si="9"/>
        <v>0</v>
      </c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3">
        <f t="shared" si="10"/>
        <v>0</v>
      </c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3">
        <f t="shared" si="11"/>
        <v>0</v>
      </c>
      <c r="FD14" s="31">
        <v>37</v>
      </c>
      <c r="FE14" s="31">
        <v>26</v>
      </c>
      <c r="FF14" s="31">
        <v>27</v>
      </c>
      <c r="FG14" s="31">
        <v>25</v>
      </c>
      <c r="FH14" s="31">
        <v>29</v>
      </c>
      <c r="FI14" s="31">
        <v>29</v>
      </c>
      <c r="FJ14" s="31">
        <v>32</v>
      </c>
      <c r="FK14" s="31">
        <v>36</v>
      </c>
      <c r="FL14" s="31">
        <v>57</v>
      </c>
      <c r="FM14" s="31">
        <v>36</v>
      </c>
      <c r="FN14" s="31">
        <v>25</v>
      </c>
      <c r="FO14" s="31">
        <v>13</v>
      </c>
      <c r="FP14" s="34">
        <f t="shared" si="12"/>
        <v>372</v>
      </c>
      <c r="FQ14" s="31">
        <v>25</v>
      </c>
      <c r="FR14" s="31">
        <v>27</v>
      </c>
      <c r="FS14" s="31">
        <v>22</v>
      </c>
      <c r="FT14" s="31">
        <v>37</v>
      </c>
      <c r="FU14" s="31">
        <v>24</v>
      </c>
      <c r="FV14" s="31">
        <v>26</v>
      </c>
      <c r="FW14" s="31">
        <v>36</v>
      </c>
      <c r="FX14" s="31">
        <v>21</v>
      </c>
      <c r="FY14" s="31">
        <v>26</v>
      </c>
      <c r="FZ14" s="31">
        <v>27</v>
      </c>
      <c r="GA14" s="31">
        <v>16</v>
      </c>
      <c r="GB14" s="31">
        <v>23</v>
      </c>
      <c r="GC14" s="34">
        <f t="shared" si="13"/>
        <v>310</v>
      </c>
      <c r="GD14" s="31">
        <v>25</v>
      </c>
      <c r="GE14" s="31">
        <v>20</v>
      </c>
      <c r="GF14" s="31">
        <v>34</v>
      </c>
      <c r="GG14" s="31">
        <v>17</v>
      </c>
      <c r="GH14" s="31">
        <v>19</v>
      </c>
      <c r="GI14" s="31">
        <v>29</v>
      </c>
      <c r="GJ14" s="31">
        <v>31</v>
      </c>
      <c r="GK14" s="31">
        <v>28</v>
      </c>
      <c r="GL14" s="31">
        <v>26</v>
      </c>
      <c r="GM14" s="31">
        <v>24</v>
      </c>
      <c r="GN14" s="31">
        <v>28</v>
      </c>
      <c r="GO14" s="31">
        <v>22</v>
      </c>
      <c r="GP14" s="34">
        <f t="shared" si="14"/>
        <v>303</v>
      </c>
      <c r="GQ14" s="31">
        <v>31</v>
      </c>
      <c r="GR14" s="31">
        <v>16</v>
      </c>
      <c r="GS14" s="31">
        <v>16</v>
      </c>
      <c r="GT14" s="31">
        <v>24</v>
      </c>
      <c r="GU14" s="31">
        <v>24</v>
      </c>
      <c r="GV14" s="31">
        <v>32</v>
      </c>
      <c r="GW14" s="31">
        <v>18</v>
      </c>
      <c r="GX14" s="31">
        <v>32</v>
      </c>
      <c r="GY14" s="31">
        <v>20</v>
      </c>
      <c r="GZ14" s="31">
        <v>24</v>
      </c>
      <c r="HA14" s="31">
        <v>10</v>
      </c>
      <c r="HB14" s="31">
        <v>24</v>
      </c>
      <c r="HC14" s="33">
        <f t="shared" si="15"/>
        <v>271</v>
      </c>
      <c r="HD14" s="31">
        <v>25</v>
      </c>
      <c r="HE14" s="31">
        <v>22</v>
      </c>
      <c r="HF14" s="31">
        <v>19</v>
      </c>
      <c r="HG14" s="31">
        <v>19</v>
      </c>
      <c r="HH14" s="31">
        <v>29</v>
      </c>
      <c r="HI14" s="31">
        <v>25</v>
      </c>
      <c r="HJ14" s="31">
        <v>19</v>
      </c>
      <c r="HK14" s="31">
        <v>35</v>
      </c>
      <c r="HL14" s="31">
        <v>23</v>
      </c>
      <c r="HM14" s="31">
        <v>24</v>
      </c>
      <c r="HN14" s="31">
        <v>22</v>
      </c>
      <c r="HO14" s="31">
        <v>31</v>
      </c>
      <c r="HP14" s="33">
        <f t="shared" si="16"/>
        <v>293</v>
      </c>
      <c r="HQ14" s="31">
        <v>22</v>
      </c>
      <c r="HR14" s="31">
        <v>30</v>
      </c>
      <c r="HS14" s="31">
        <v>23</v>
      </c>
      <c r="HT14" s="31">
        <v>25</v>
      </c>
      <c r="HU14" s="31">
        <v>20</v>
      </c>
      <c r="HV14" s="31">
        <v>30</v>
      </c>
      <c r="HW14" s="31">
        <v>35</v>
      </c>
      <c r="HX14" s="31">
        <v>32</v>
      </c>
      <c r="HY14" s="31">
        <v>27</v>
      </c>
      <c r="HZ14" s="31">
        <v>32</v>
      </c>
      <c r="IA14" s="31">
        <v>24</v>
      </c>
      <c r="IB14" s="31">
        <v>25</v>
      </c>
      <c r="IC14" s="33">
        <f t="shared" si="17"/>
        <v>325</v>
      </c>
      <c r="ID14" s="31">
        <v>32</v>
      </c>
      <c r="IE14" s="31">
        <v>17</v>
      </c>
      <c r="IF14" s="31">
        <v>23</v>
      </c>
      <c r="IG14" s="31">
        <v>29</v>
      </c>
      <c r="IH14" s="31">
        <v>31</v>
      </c>
      <c r="II14" s="31">
        <v>22</v>
      </c>
      <c r="IJ14" s="31">
        <v>54</v>
      </c>
      <c r="IK14" s="31">
        <v>37</v>
      </c>
      <c r="IL14" s="31">
        <v>39</v>
      </c>
      <c r="IM14" s="31">
        <v>33</v>
      </c>
      <c r="IN14" s="31">
        <v>17</v>
      </c>
      <c r="IO14" s="31">
        <v>27</v>
      </c>
      <c r="IP14" s="33">
        <f t="shared" si="18"/>
        <v>361</v>
      </c>
      <c r="IQ14" s="31">
        <v>37</v>
      </c>
      <c r="IR14" s="31">
        <v>24</v>
      </c>
      <c r="IS14" s="31">
        <v>20</v>
      </c>
      <c r="IT14" s="31">
        <v>25</v>
      </c>
      <c r="IU14" s="31">
        <v>28</v>
      </c>
      <c r="IV14" s="31">
        <v>32</v>
      </c>
      <c r="IW14" s="31">
        <v>21</v>
      </c>
      <c r="IX14" s="31">
        <v>32</v>
      </c>
      <c r="IY14" s="31">
        <v>28</v>
      </c>
      <c r="IZ14" s="31">
        <v>41</v>
      </c>
      <c r="JA14" s="31">
        <v>16</v>
      </c>
      <c r="JB14" s="31">
        <v>21</v>
      </c>
      <c r="JC14" s="33">
        <f t="shared" si="19"/>
        <v>325</v>
      </c>
      <c r="JD14" s="31">
        <v>29</v>
      </c>
      <c r="JE14" s="31">
        <v>11</v>
      </c>
      <c r="JF14" s="31">
        <v>17</v>
      </c>
      <c r="JG14" s="31">
        <v>9</v>
      </c>
      <c r="JH14" s="31">
        <v>30</v>
      </c>
      <c r="JI14" s="31">
        <v>24</v>
      </c>
      <c r="JJ14" s="170">
        <v>34</v>
      </c>
      <c r="JK14" s="31">
        <v>22</v>
      </c>
      <c r="JL14" s="31">
        <v>28</v>
      </c>
      <c r="JM14" s="31">
        <v>17</v>
      </c>
      <c r="JN14" s="31">
        <v>18</v>
      </c>
      <c r="JO14" s="31">
        <v>20</v>
      </c>
      <c r="JP14" s="32">
        <f t="shared" si="20"/>
        <v>259</v>
      </c>
      <c r="JQ14" s="31">
        <v>21</v>
      </c>
      <c r="JR14" s="31">
        <v>13</v>
      </c>
      <c r="JS14" s="31">
        <v>5</v>
      </c>
      <c r="JT14" s="31">
        <v>20</v>
      </c>
      <c r="JU14" s="31">
        <v>12</v>
      </c>
      <c r="JV14" s="31">
        <v>27</v>
      </c>
      <c r="JW14" s="31">
        <v>29</v>
      </c>
      <c r="JX14" s="31">
        <v>23</v>
      </c>
      <c r="JY14" s="31">
        <v>17</v>
      </c>
      <c r="JZ14" s="31">
        <v>7</v>
      </c>
      <c r="KA14" s="31">
        <v>18</v>
      </c>
      <c r="KB14" s="31">
        <v>16</v>
      </c>
      <c r="KC14" s="32">
        <f t="shared" si="21"/>
        <v>208</v>
      </c>
      <c r="KD14" s="31">
        <v>10</v>
      </c>
      <c r="KE14" s="31">
        <v>14</v>
      </c>
      <c r="KF14" s="31">
        <v>26</v>
      </c>
      <c r="KG14" s="31">
        <v>14</v>
      </c>
      <c r="KH14" s="31">
        <v>20</v>
      </c>
      <c r="KI14" s="31">
        <v>23</v>
      </c>
      <c r="KJ14" s="31">
        <v>14</v>
      </c>
      <c r="KK14" s="31">
        <v>18</v>
      </c>
      <c r="KL14" s="31">
        <v>21</v>
      </c>
      <c r="KM14" s="31">
        <v>24</v>
      </c>
      <c r="KN14" s="31">
        <v>14</v>
      </c>
      <c r="KO14" s="31">
        <v>22</v>
      </c>
      <c r="KP14" s="34">
        <f t="shared" si="22"/>
        <v>220</v>
      </c>
    </row>
    <row r="15" spans="1:302" ht="13.5" thickBot="1">
      <c r="A15" s="197"/>
      <c r="B15" s="199"/>
      <c r="C15" s="104" t="s">
        <v>64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>
        <f t="shared" si="0"/>
        <v>0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2">
        <f t="shared" si="1"/>
        <v>0</v>
      </c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2">
        <f t="shared" si="2"/>
        <v>0</v>
      </c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3">
        <f t="shared" si="3"/>
        <v>0</v>
      </c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3">
        <f t="shared" si="4"/>
        <v>0</v>
      </c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3">
        <f t="shared" si="5"/>
        <v>0</v>
      </c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4">
        <f t="shared" si="6"/>
        <v>0</v>
      </c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4">
        <f t="shared" si="7"/>
        <v>0</v>
      </c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3">
        <f t="shared" si="8"/>
        <v>0</v>
      </c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3">
        <f t="shared" si="9"/>
        <v>0</v>
      </c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3">
        <f t="shared" si="10"/>
        <v>0</v>
      </c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3">
        <f t="shared" si="11"/>
        <v>0</v>
      </c>
      <c r="FD15" s="31">
        <v>73</v>
      </c>
      <c r="FE15" s="31">
        <v>38</v>
      </c>
      <c r="FF15" s="31">
        <v>52</v>
      </c>
      <c r="FG15" s="31">
        <v>102</v>
      </c>
      <c r="FH15" s="31">
        <v>59</v>
      </c>
      <c r="FI15" s="31">
        <v>73</v>
      </c>
      <c r="FJ15" s="31">
        <v>77</v>
      </c>
      <c r="FK15" s="31">
        <v>70</v>
      </c>
      <c r="FL15" s="31">
        <v>64</v>
      </c>
      <c r="FM15" s="31">
        <v>54</v>
      </c>
      <c r="FN15" s="31">
        <v>61</v>
      </c>
      <c r="FO15" s="31">
        <v>53</v>
      </c>
      <c r="FP15" s="34">
        <f t="shared" si="12"/>
        <v>776</v>
      </c>
      <c r="FQ15" s="31">
        <v>78</v>
      </c>
      <c r="FR15" s="31">
        <v>62</v>
      </c>
      <c r="FS15" s="31">
        <v>57</v>
      </c>
      <c r="FT15" s="31">
        <v>66</v>
      </c>
      <c r="FU15" s="31">
        <v>69</v>
      </c>
      <c r="FV15" s="31">
        <v>67</v>
      </c>
      <c r="FW15" s="31">
        <v>103</v>
      </c>
      <c r="FX15" s="31">
        <v>66</v>
      </c>
      <c r="FY15" s="31">
        <v>76</v>
      </c>
      <c r="FZ15" s="31">
        <v>92</v>
      </c>
      <c r="GA15" s="31">
        <v>73</v>
      </c>
      <c r="GB15" s="31">
        <v>43</v>
      </c>
      <c r="GC15" s="34">
        <f t="shared" si="13"/>
        <v>852</v>
      </c>
      <c r="GD15" s="31">
        <v>48</v>
      </c>
      <c r="GE15" s="31">
        <v>63</v>
      </c>
      <c r="GF15" s="31">
        <v>76</v>
      </c>
      <c r="GG15" s="31">
        <v>48</v>
      </c>
      <c r="GH15" s="31">
        <v>63</v>
      </c>
      <c r="GI15" s="31">
        <v>64</v>
      </c>
      <c r="GJ15" s="31">
        <v>68</v>
      </c>
      <c r="GK15" s="31">
        <v>51</v>
      </c>
      <c r="GL15" s="31">
        <v>82</v>
      </c>
      <c r="GM15" s="31">
        <v>60</v>
      </c>
      <c r="GN15" s="31">
        <v>55</v>
      </c>
      <c r="GO15" s="31">
        <v>56</v>
      </c>
      <c r="GP15" s="34">
        <f t="shared" si="14"/>
        <v>734</v>
      </c>
      <c r="GQ15" s="31">
        <v>64</v>
      </c>
      <c r="GR15" s="31">
        <v>55</v>
      </c>
      <c r="GS15" s="31">
        <v>84</v>
      </c>
      <c r="GT15" s="31">
        <v>54</v>
      </c>
      <c r="GU15" s="31">
        <v>41</v>
      </c>
      <c r="GV15" s="31">
        <v>75</v>
      </c>
      <c r="GW15" s="31">
        <v>77</v>
      </c>
      <c r="GX15" s="31">
        <v>96</v>
      </c>
      <c r="GY15" s="31">
        <v>61</v>
      </c>
      <c r="GZ15" s="31">
        <v>65</v>
      </c>
      <c r="HA15" s="31">
        <v>62</v>
      </c>
      <c r="HB15" s="31">
        <v>184</v>
      </c>
      <c r="HC15" s="33">
        <f t="shared" si="15"/>
        <v>918</v>
      </c>
      <c r="HD15" s="31">
        <v>45</v>
      </c>
      <c r="HE15" s="31">
        <v>40</v>
      </c>
      <c r="HF15" s="31">
        <v>54</v>
      </c>
      <c r="HG15" s="31">
        <v>111</v>
      </c>
      <c r="HH15" s="31">
        <v>61</v>
      </c>
      <c r="HI15" s="31">
        <v>80</v>
      </c>
      <c r="HJ15" s="31">
        <v>64</v>
      </c>
      <c r="HK15" s="31">
        <v>77</v>
      </c>
      <c r="HL15" s="31">
        <v>48</v>
      </c>
      <c r="HM15" s="31">
        <v>68</v>
      </c>
      <c r="HN15" s="31">
        <v>57</v>
      </c>
      <c r="HO15" s="31">
        <v>63</v>
      </c>
      <c r="HP15" s="33">
        <f t="shared" si="16"/>
        <v>768</v>
      </c>
      <c r="HQ15" s="31">
        <v>52</v>
      </c>
      <c r="HR15" s="31">
        <v>63</v>
      </c>
      <c r="HS15" s="31">
        <v>47</v>
      </c>
      <c r="HT15" s="31">
        <v>65</v>
      </c>
      <c r="HU15" s="31">
        <v>45</v>
      </c>
      <c r="HV15" s="31">
        <v>73</v>
      </c>
      <c r="HW15" s="31">
        <v>84</v>
      </c>
      <c r="HX15" s="31">
        <v>88</v>
      </c>
      <c r="HY15" s="31">
        <v>58</v>
      </c>
      <c r="HZ15" s="31">
        <v>58</v>
      </c>
      <c r="IA15" s="31">
        <v>81</v>
      </c>
      <c r="IB15" s="31">
        <v>41</v>
      </c>
      <c r="IC15" s="33">
        <f t="shared" si="17"/>
        <v>755</v>
      </c>
      <c r="ID15" s="31">
        <v>61</v>
      </c>
      <c r="IE15" s="31">
        <v>48</v>
      </c>
      <c r="IF15" s="31">
        <v>57</v>
      </c>
      <c r="IG15" s="31">
        <v>83</v>
      </c>
      <c r="IH15" s="31">
        <v>71</v>
      </c>
      <c r="II15" s="31">
        <v>46</v>
      </c>
      <c r="IJ15" s="31">
        <v>86</v>
      </c>
      <c r="IK15" s="31">
        <v>82</v>
      </c>
      <c r="IL15" s="31">
        <v>71</v>
      </c>
      <c r="IM15" s="31">
        <v>71</v>
      </c>
      <c r="IN15" s="31">
        <v>60</v>
      </c>
      <c r="IO15" s="31">
        <v>58</v>
      </c>
      <c r="IP15" s="33">
        <f t="shared" si="18"/>
        <v>794</v>
      </c>
      <c r="IQ15" s="31">
        <v>51</v>
      </c>
      <c r="IR15" s="31">
        <v>32</v>
      </c>
      <c r="IS15" s="31">
        <v>75</v>
      </c>
      <c r="IT15" s="31">
        <v>53</v>
      </c>
      <c r="IU15" s="31">
        <v>57</v>
      </c>
      <c r="IV15" s="31">
        <v>84</v>
      </c>
      <c r="IW15" s="31">
        <v>94</v>
      </c>
      <c r="IX15" s="31">
        <v>72</v>
      </c>
      <c r="IY15" s="31">
        <v>44</v>
      </c>
      <c r="IZ15" s="31">
        <v>70</v>
      </c>
      <c r="JA15" s="31">
        <v>64</v>
      </c>
      <c r="JB15" s="31">
        <v>59</v>
      </c>
      <c r="JC15" s="33">
        <f t="shared" si="19"/>
        <v>755</v>
      </c>
      <c r="JD15" s="31">
        <v>70</v>
      </c>
      <c r="JE15" s="31">
        <v>47</v>
      </c>
      <c r="JF15" s="31">
        <v>56</v>
      </c>
      <c r="JG15" s="31">
        <v>40</v>
      </c>
      <c r="JH15" s="31">
        <v>53</v>
      </c>
      <c r="JI15" s="31">
        <v>78</v>
      </c>
      <c r="JJ15" s="170">
        <v>55</v>
      </c>
      <c r="JK15" s="31">
        <v>67</v>
      </c>
      <c r="JL15" s="31">
        <v>46</v>
      </c>
      <c r="JM15" s="31">
        <v>48</v>
      </c>
      <c r="JN15" s="31">
        <v>44</v>
      </c>
      <c r="JO15" s="31">
        <v>51</v>
      </c>
      <c r="JP15" s="32">
        <f t="shared" si="20"/>
        <v>655</v>
      </c>
      <c r="JQ15" s="31">
        <v>50</v>
      </c>
      <c r="JR15" s="31">
        <v>38</v>
      </c>
      <c r="JS15" s="31">
        <v>31</v>
      </c>
      <c r="JT15" s="31">
        <v>22</v>
      </c>
      <c r="JU15" s="31">
        <v>40</v>
      </c>
      <c r="JV15" s="31">
        <v>78</v>
      </c>
      <c r="JW15" s="31">
        <v>34</v>
      </c>
      <c r="JX15" s="31">
        <v>36</v>
      </c>
      <c r="JY15" s="31">
        <v>67</v>
      </c>
      <c r="JZ15" s="31">
        <v>50</v>
      </c>
      <c r="KA15" s="31">
        <v>54</v>
      </c>
      <c r="KB15" s="31">
        <v>44</v>
      </c>
      <c r="KC15" s="32">
        <f t="shared" si="21"/>
        <v>544</v>
      </c>
      <c r="KD15" s="31">
        <v>20</v>
      </c>
      <c r="KE15" s="31">
        <v>37</v>
      </c>
      <c r="KF15" s="31">
        <v>71</v>
      </c>
      <c r="KG15" s="31">
        <v>40</v>
      </c>
      <c r="KH15" s="31">
        <v>40</v>
      </c>
      <c r="KI15" s="31">
        <v>50</v>
      </c>
      <c r="KJ15" s="31">
        <v>32</v>
      </c>
      <c r="KK15" s="31">
        <v>33</v>
      </c>
      <c r="KL15" s="31">
        <v>62</v>
      </c>
      <c r="KM15" s="31">
        <v>49</v>
      </c>
      <c r="KN15" s="31">
        <v>23</v>
      </c>
      <c r="KO15" s="31">
        <v>38</v>
      </c>
      <c r="KP15" s="34">
        <f t="shared" si="22"/>
        <v>495</v>
      </c>
    </row>
    <row r="16" spans="1:302" ht="13.5" thickBot="1">
      <c r="A16" s="197"/>
      <c r="B16" s="199"/>
      <c r="C16" s="104" t="s">
        <v>65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>
        <f t="shared" si="0"/>
        <v>0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2">
        <f t="shared" si="1"/>
        <v>0</v>
      </c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2">
        <f t="shared" si="2"/>
        <v>0</v>
      </c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3">
        <f t="shared" si="3"/>
        <v>0</v>
      </c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3">
        <f t="shared" si="4"/>
        <v>0</v>
      </c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3">
        <f t="shared" si="5"/>
        <v>0</v>
      </c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4">
        <f t="shared" si="6"/>
        <v>0</v>
      </c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4">
        <f t="shared" si="7"/>
        <v>0</v>
      </c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3">
        <f t="shared" si="8"/>
        <v>0</v>
      </c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3">
        <f t="shared" si="9"/>
        <v>0</v>
      </c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3">
        <f t="shared" si="10"/>
        <v>0</v>
      </c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3">
        <f t="shared" si="11"/>
        <v>0</v>
      </c>
      <c r="FD16" s="31">
        <v>46</v>
      </c>
      <c r="FE16" s="31">
        <v>25</v>
      </c>
      <c r="FF16" s="31">
        <v>36</v>
      </c>
      <c r="FG16" s="31">
        <v>25</v>
      </c>
      <c r="FH16" s="31">
        <v>28</v>
      </c>
      <c r="FI16" s="31">
        <v>21</v>
      </c>
      <c r="FJ16" s="31">
        <v>35</v>
      </c>
      <c r="FK16" s="31">
        <v>33</v>
      </c>
      <c r="FL16" s="31">
        <v>29</v>
      </c>
      <c r="FM16" s="31">
        <v>39</v>
      </c>
      <c r="FN16" s="31">
        <v>18</v>
      </c>
      <c r="FO16" s="31">
        <v>19</v>
      </c>
      <c r="FP16" s="34">
        <f t="shared" si="12"/>
        <v>354</v>
      </c>
      <c r="FQ16" s="31">
        <v>15</v>
      </c>
      <c r="FR16" s="31">
        <v>23</v>
      </c>
      <c r="FS16" s="31">
        <v>26</v>
      </c>
      <c r="FT16" s="31">
        <v>15</v>
      </c>
      <c r="FU16" s="31">
        <v>18</v>
      </c>
      <c r="FV16" s="31">
        <v>27</v>
      </c>
      <c r="FW16" s="31">
        <v>26</v>
      </c>
      <c r="FX16" s="31">
        <v>34</v>
      </c>
      <c r="FY16" s="31">
        <v>20</v>
      </c>
      <c r="FZ16" s="31">
        <v>34</v>
      </c>
      <c r="GA16" s="31">
        <v>19</v>
      </c>
      <c r="GB16" s="31">
        <v>18</v>
      </c>
      <c r="GC16" s="34">
        <f t="shared" si="13"/>
        <v>275</v>
      </c>
      <c r="GD16" s="31">
        <v>24</v>
      </c>
      <c r="GE16" s="31">
        <v>18</v>
      </c>
      <c r="GF16" s="31">
        <v>22</v>
      </c>
      <c r="GG16" s="31">
        <v>17</v>
      </c>
      <c r="GH16" s="31">
        <v>20</v>
      </c>
      <c r="GI16" s="31">
        <v>31</v>
      </c>
      <c r="GJ16" s="31">
        <v>22</v>
      </c>
      <c r="GK16" s="31">
        <v>42</v>
      </c>
      <c r="GL16" s="31">
        <v>32</v>
      </c>
      <c r="GM16" s="31">
        <v>22</v>
      </c>
      <c r="GN16" s="31">
        <v>17</v>
      </c>
      <c r="GO16" s="31">
        <v>18</v>
      </c>
      <c r="GP16" s="34">
        <f t="shared" si="14"/>
        <v>285</v>
      </c>
      <c r="GQ16" s="31">
        <v>30</v>
      </c>
      <c r="GR16" s="31">
        <v>27</v>
      </c>
      <c r="GS16" s="31">
        <v>15</v>
      </c>
      <c r="GT16" s="31">
        <v>23</v>
      </c>
      <c r="GU16" s="31">
        <v>25</v>
      </c>
      <c r="GV16" s="31">
        <v>25</v>
      </c>
      <c r="GW16" s="31">
        <v>19</v>
      </c>
      <c r="GX16" s="31">
        <v>31</v>
      </c>
      <c r="GY16" s="31">
        <v>36</v>
      </c>
      <c r="GZ16" s="31">
        <v>20</v>
      </c>
      <c r="HA16" s="31">
        <v>27</v>
      </c>
      <c r="HB16" s="31">
        <v>22</v>
      </c>
      <c r="HC16" s="33">
        <f t="shared" si="15"/>
        <v>300</v>
      </c>
      <c r="HD16" s="31">
        <v>16</v>
      </c>
      <c r="HE16" s="31">
        <v>20</v>
      </c>
      <c r="HF16" s="31">
        <v>28</v>
      </c>
      <c r="HG16" s="31">
        <v>28</v>
      </c>
      <c r="HH16" s="31">
        <v>12</v>
      </c>
      <c r="HI16" s="31">
        <v>13</v>
      </c>
      <c r="HJ16" s="31">
        <v>26</v>
      </c>
      <c r="HK16" s="31">
        <v>22</v>
      </c>
      <c r="HL16" s="31">
        <v>17</v>
      </c>
      <c r="HM16" s="31">
        <v>31</v>
      </c>
      <c r="HN16" s="31">
        <v>19</v>
      </c>
      <c r="HO16" s="31">
        <v>26</v>
      </c>
      <c r="HP16" s="33">
        <f t="shared" si="16"/>
        <v>258</v>
      </c>
      <c r="HQ16" s="31">
        <v>15</v>
      </c>
      <c r="HR16" s="31">
        <v>21</v>
      </c>
      <c r="HS16" s="31">
        <v>27</v>
      </c>
      <c r="HT16" s="31">
        <v>28</v>
      </c>
      <c r="HU16" s="31">
        <v>13</v>
      </c>
      <c r="HV16" s="31">
        <v>16</v>
      </c>
      <c r="HW16" s="31">
        <v>22</v>
      </c>
      <c r="HX16" s="31">
        <v>31</v>
      </c>
      <c r="HY16" s="31">
        <v>24</v>
      </c>
      <c r="HZ16" s="31">
        <v>32</v>
      </c>
      <c r="IA16" s="31">
        <v>21</v>
      </c>
      <c r="IB16" s="31">
        <v>17</v>
      </c>
      <c r="IC16" s="33">
        <f t="shared" si="17"/>
        <v>267</v>
      </c>
      <c r="ID16" s="31">
        <v>21</v>
      </c>
      <c r="IE16" s="31">
        <v>11</v>
      </c>
      <c r="IF16" s="31">
        <v>18</v>
      </c>
      <c r="IG16" s="31">
        <v>27</v>
      </c>
      <c r="IH16" s="31">
        <v>34</v>
      </c>
      <c r="II16" s="31">
        <v>26</v>
      </c>
      <c r="IJ16" s="31">
        <v>29</v>
      </c>
      <c r="IK16" s="31">
        <v>28</v>
      </c>
      <c r="IL16" s="31">
        <v>17</v>
      </c>
      <c r="IM16" s="31">
        <v>29</v>
      </c>
      <c r="IN16" s="31">
        <v>26</v>
      </c>
      <c r="IO16" s="31">
        <v>14</v>
      </c>
      <c r="IP16" s="33">
        <f t="shared" si="18"/>
        <v>280</v>
      </c>
      <c r="IQ16" s="31">
        <v>19</v>
      </c>
      <c r="IR16" s="31">
        <v>19</v>
      </c>
      <c r="IS16" s="31">
        <v>20</v>
      </c>
      <c r="IT16" s="31">
        <v>35</v>
      </c>
      <c r="IU16" s="31">
        <v>27</v>
      </c>
      <c r="IV16" s="31">
        <v>24</v>
      </c>
      <c r="IW16" s="31">
        <v>35</v>
      </c>
      <c r="IX16" s="31">
        <v>28</v>
      </c>
      <c r="IY16" s="31">
        <v>17</v>
      </c>
      <c r="IZ16" s="31">
        <v>36</v>
      </c>
      <c r="JA16" s="31">
        <v>21</v>
      </c>
      <c r="JB16" s="31">
        <v>24</v>
      </c>
      <c r="JC16" s="33">
        <f t="shared" si="19"/>
        <v>305</v>
      </c>
      <c r="JD16" s="31">
        <v>31</v>
      </c>
      <c r="JE16" s="31">
        <v>12</v>
      </c>
      <c r="JF16" s="31">
        <v>26</v>
      </c>
      <c r="JG16" s="31">
        <v>26</v>
      </c>
      <c r="JH16" s="31">
        <v>20</v>
      </c>
      <c r="JI16" s="31">
        <v>19</v>
      </c>
      <c r="JJ16" s="170">
        <v>34</v>
      </c>
      <c r="JK16" s="31">
        <v>19</v>
      </c>
      <c r="JL16" s="31">
        <v>29</v>
      </c>
      <c r="JM16" s="31">
        <v>25</v>
      </c>
      <c r="JN16" s="31">
        <v>16</v>
      </c>
      <c r="JO16" s="31">
        <v>19</v>
      </c>
      <c r="JP16" s="32">
        <f t="shared" si="20"/>
        <v>276</v>
      </c>
      <c r="JQ16" s="31">
        <v>22</v>
      </c>
      <c r="JR16" s="31">
        <v>15</v>
      </c>
      <c r="JS16" s="31">
        <v>16</v>
      </c>
      <c r="JT16" s="31">
        <v>7</v>
      </c>
      <c r="JU16" s="31">
        <v>13</v>
      </c>
      <c r="JV16" s="31">
        <v>27</v>
      </c>
      <c r="JW16" s="31">
        <v>12</v>
      </c>
      <c r="JX16" s="31">
        <v>21</v>
      </c>
      <c r="JY16" s="31">
        <v>23</v>
      </c>
      <c r="JZ16" s="31">
        <v>18</v>
      </c>
      <c r="KA16" s="31">
        <v>8</v>
      </c>
      <c r="KB16" s="31">
        <v>21</v>
      </c>
      <c r="KC16" s="32">
        <f t="shared" si="21"/>
        <v>203</v>
      </c>
      <c r="KD16" s="31">
        <v>9</v>
      </c>
      <c r="KE16" s="31">
        <v>14</v>
      </c>
      <c r="KF16" s="31">
        <v>15</v>
      </c>
      <c r="KG16" s="31">
        <v>16</v>
      </c>
      <c r="KH16" s="31">
        <v>18</v>
      </c>
      <c r="KI16" s="31">
        <v>14</v>
      </c>
      <c r="KJ16" s="31">
        <v>11</v>
      </c>
      <c r="KK16" s="31">
        <v>11</v>
      </c>
      <c r="KL16" s="31">
        <v>26</v>
      </c>
      <c r="KM16" s="31">
        <v>18</v>
      </c>
      <c r="KN16" s="31">
        <v>16</v>
      </c>
      <c r="KO16" s="31">
        <v>17</v>
      </c>
      <c r="KP16" s="34">
        <f t="shared" si="22"/>
        <v>185</v>
      </c>
    </row>
    <row r="17" spans="1:302" ht="13.5" thickBot="1">
      <c r="A17" s="197"/>
      <c r="B17" s="199"/>
      <c r="C17" s="104" t="s">
        <v>66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2">
        <f t="shared" si="0"/>
        <v>0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2">
        <f t="shared" si="1"/>
        <v>0</v>
      </c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2">
        <f t="shared" si="2"/>
        <v>0</v>
      </c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3">
        <f t="shared" si="3"/>
        <v>0</v>
      </c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3">
        <f t="shared" si="4"/>
        <v>0</v>
      </c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3">
        <f t="shared" si="5"/>
        <v>0</v>
      </c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4">
        <f t="shared" si="6"/>
        <v>0</v>
      </c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4">
        <f t="shared" si="7"/>
        <v>0</v>
      </c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3">
        <f t="shared" si="8"/>
        <v>0</v>
      </c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3">
        <f t="shared" si="9"/>
        <v>0</v>
      </c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3">
        <f t="shared" si="10"/>
        <v>0</v>
      </c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3">
        <f t="shared" si="11"/>
        <v>0</v>
      </c>
      <c r="FD17" s="31">
        <v>42</v>
      </c>
      <c r="FE17" s="31">
        <v>38</v>
      </c>
      <c r="FF17" s="31">
        <v>45</v>
      </c>
      <c r="FG17" s="31">
        <v>38</v>
      </c>
      <c r="FH17" s="31">
        <v>45</v>
      </c>
      <c r="FI17" s="31">
        <v>46</v>
      </c>
      <c r="FJ17" s="31">
        <v>40</v>
      </c>
      <c r="FK17" s="31">
        <v>39</v>
      </c>
      <c r="FL17" s="31">
        <v>47</v>
      </c>
      <c r="FM17" s="31">
        <v>46</v>
      </c>
      <c r="FN17" s="31">
        <v>37</v>
      </c>
      <c r="FO17" s="31">
        <v>29</v>
      </c>
      <c r="FP17" s="34">
        <f t="shared" si="12"/>
        <v>492</v>
      </c>
      <c r="FQ17" s="31">
        <v>27</v>
      </c>
      <c r="FR17" s="31">
        <v>36</v>
      </c>
      <c r="FS17" s="31">
        <v>35</v>
      </c>
      <c r="FT17" s="31">
        <v>31</v>
      </c>
      <c r="FU17" s="31">
        <v>39</v>
      </c>
      <c r="FV17" s="31">
        <v>45</v>
      </c>
      <c r="FW17" s="31">
        <v>35</v>
      </c>
      <c r="FX17" s="31">
        <v>30</v>
      </c>
      <c r="FY17" s="31">
        <v>44</v>
      </c>
      <c r="FZ17" s="31">
        <v>44</v>
      </c>
      <c r="GA17" s="31">
        <v>44</v>
      </c>
      <c r="GB17" s="31">
        <v>41</v>
      </c>
      <c r="GC17" s="34">
        <f t="shared" si="13"/>
        <v>451</v>
      </c>
      <c r="GD17" s="31">
        <v>32</v>
      </c>
      <c r="GE17" s="31">
        <v>26</v>
      </c>
      <c r="GF17" s="31">
        <v>29</v>
      </c>
      <c r="GG17" s="31">
        <v>42</v>
      </c>
      <c r="GH17" s="31">
        <v>37</v>
      </c>
      <c r="GI17" s="31">
        <v>46</v>
      </c>
      <c r="GJ17" s="31">
        <v>38</v>
      </c>
      <c r="GK17" s="31">
        <v>49</v>
      </c>
      <c r="GL17" s="31">
        <v>47</v>
      </c>
      <c r="GM17" s="31">
        <v>60</v>
      </c>
      <c r="GN17" s="31">
        <v>36</v>
      </c>
      <c r="GO17" s="31">
        <v>42</v>
      </c>
      <c r="GP17" s="34">
        <f t="shared" si="14"/>
        <v>484</v>
      </c>
      <c r="GQ17" s="31">
        <v>33</v>
      </c>
      <c r="GR17" s="31">
        <v>29</v>
      </c>
      <c r="GS17" s="31">
        <v>26</v>
      </c>
      <c r="GT17" s="31">
        <v>38</v>
      </c>
      <c r="GU17" s="31">
        <v>35</v>
      </c>
      <c r="GV17" s="31">
        <v>44</v>
      </c>
      <c r="GW17" s="31">
        <v>34</v>
      </c>
      <c r="GX17" s="31">
        <v>58</v>
      </c>
      <c r="GY17" s="31">
        <v>32</v>
      </c>
      <c r="GZ17" s="31">
        <v>39</v>
      </c>
      <c r="HA17" s="31">
        <v>35</v>
      </c>
      <c r="HB17" s="31">
        <v>47</v>
      </c>
      <c r="HC17" s="33">
        <f t="shared" si="15"/>
        <v>450</v>
      </c>
      <c r="HD17" s="31">
        <v>39</v>
      </c>
      <c r="HE17" s="31">
        <v>37</v>
      </c>
      <c r="HF17" s="31">
        <v>37</v>
      </c>
      <c r="HG17" s="31">
        <v>37</v>
      </c>
      <c r="HH17" s="31">
        <v>47</v>
      </c>
      <c r="HI17" s="31">
        <v>39</v>
      </c>
      <c r="HJ17" s="31">
        <v>39</v>
      </c>
      <c r="HK17" s="31">
        <v>35</v>
      </c>
      <c r="HL17" s="31">
        <v>38</v>
      </c>
      <c r="HM17" s="31">
        <v>42</v>
      </c>
      <c r="HN17" s="31">
        <v>38</v>
      </c>
      <c r="HO17" s="31">
        <v>34</v>
      </c>
      <c r="HP17" s="33">
        <f t="shared" si="16"/>
        <v>462</v>
      </c>
      <c r="HQ17" s="31">
        <v>25</v>
      </c>
      <c r="HR17" s="31">
        <v>37</v>
      </c>
      <c r="HS17" s="31">
        <v>41</v>
      </c>
      <c r="HT17" s="31">
        <v>39</v>
      </c>
      <c r="HU17" s="31">
        <v>26</v>
      </c>
      <c r="HV17" s="31">
        <v>43</v>
      </c>
      <c r="HW17" s="31">
        <v>32</v>
      </c>
      <c r="HX17" s="31">
        <v>53</v>
      </c>
      <c r="HY17" s="31">
        <v>34</v>
      </c>
      <c r="HZ17" s="31">
        <v>41</v>
      </c>
      <c r="IA17" s="31">
        <v>29</v>
      </c>
      <c r="IB17" s="31">
        <v>32</v>
      </c>
      <c r="IC17" s="33">
        <f t="shared" si="17"/>
        <v>432</v>
      </c>
      <c r="ID17" s="31">
        <v>22</v>
      </c>
      <c r="IE17" s="31">
        <v>28</v>
      </c>
      <c r="IF17" s="31">
        <v>36</v>
      </c>
      <c r="IG17" s="31">
        <v>30</v>
      </c>
      <c r="IH17" s="31">
        <v>29</v>
      </c>
      <c r="II17" s="31">
        <v>39</v>
      </c>
      <c r="IJ17" s="31">
        <v>43</v>
      </c>
      <c r="IK17" s="31">
        <v>43</v>
      </c>
      <c r="IL17" s="31">
        <v>32</v>
      </c>
      <c r="IM17" s="31">
        <v>35</v>
      </c>
      <c r="IN17" s="31">
        <v>35</v>
      </c>
      <c r="IO17" s="31">
        <v>24</v>
      </c>
      <c r="IP17" s="33">
        <f t="shared" si="18"/>
        <v>396</v>
      </c>
      <c r="IQ17" s="31">
        <v>42</v>
      </c>
      <c r="IR17" s="31">
        <v>38</v>
      </c>
      <c r="IS17" s="31">
        <v>23</v>
      </c>
      <c r="IT17" s="31">
        <v>37</v>
      </c>
      <c r="IU17" s="31">
        <v>41</v>
      </c>
      <c r="IV17" s="31">
        <v>34</v>
      </c>
      <c r="IW17" s="31">
        <v>30</v>
      </c>
      <c r="IX17" s="31">
        <v>36</v>
      </c>
      <c r="IY17" s="31">
        <v>36</v>
      </c>
      <c r="IZ17" s="31">
        <v>55</v>
      </c>
      <c r="JA17" s="31">
        <v>37</v>
      </c>
      <c r="JB17" s="31">
        <v>18</v>
      </c>
      <c r="JC17" s="33">
        <f t="shared" si="19"/>
        <v>427</v>
      </c>
      <c r="JD17" s="31">
        <v>24</v>
      </c>
      <c r="JE17" s="31">
        <v>32</v>
      </c>
      <c r="JF17" s="31">
        <v>28</v>
      </c>
      <c r="JG17" s="31">
        <v>26</v>
      </c>
      <c r="JH17" s="31">
        <v>37</v>
      </c>
      <c r="JI17" s="31">
        <v>37</v>
      </c>
      <c r="JJ17" s="170">
        <v>50</v>
      </c>
      <c r="JK17" s="31">
        <v>25</v>
      </c>
      <c r="JL17" s="31">
        <v>24</v>
      </c>
      <c r="JM17" s="31">
        <v>29</v>
      </c>
      <c r="JN17" s="31">
        <v>32</v>
      </c>
      <c r="JO17" s="31">
        <v>38</v>
      </c>
      <c r="JP17" s="32">
        <f t="shared" si="20"/>
        <v>382</v>
      </c>
      <c r="JQ17" s="31">
        <v>36</v>
      </c>
      <c r="JR17" s="31">
        <v>27</v>
      </c>
      <c r="JS17" s="31">
        <v>31</v>
      </c>
      <c r="JT17" s="31">
        <v>14</v>
      </c>
      <c r="JU17" s="31">
        <v>38</v>
      </c>
      <c r="JV17" s="31">
        <v>48</v>
      </c>
      <c r="JW17" s="31">
        <v>36</v>
      </c>
      <c r="JX17" s="31">
        <v>29</v>
      </c>
      <c r="JY17" s="31">
        <v>31</v>
      </c>
      <c r="JZ17" s="31">
        <v>32</v>
      </c>
      <c r="KA17" s="31">
        <v>16</v>
      </c>
      <c r="KB17" s="31">
        <v>35</v>
      </c>
      <c r="KC17" s="32">
        <f t="shared" si="21"/>
        <v>373</v>
      </c>
      <c r="KD17" s="31">
        <v>13</v>
      </c>
      <c r="KE17" s="31">
        <v>19</v>
      </c>
      <c r="KF17" s="31">
        <v>32</v>
      </c>
      <c r="KG17" s="31">
        <v>27</v>
      </c>
      <c r="KH17" s="31">
        <v>33</v>
      </c>
      <c r="KI17" s="31">
        <v>41</v>
      </c>
      <c r="KJ17" s="31">
        <v>21</v>
      </c>
      <c r="KK17" s="31">
        <v>32</v>
      </c>
      <c r="KL17" s="31">
        <v>21</v>
      </c>
      <c r="KM17" s="31">
        <v>21</v>
      </c>
      <c r="KN17" s="31">
        <v>16</v>
      </c>
      <c r="KO17" s="31">
        <v>27</v>
      </c>
      <c r="KP17" s="34">
        <f t="shared" si="22"/>
        <v>303</v>
      </c>
    </row>
    <row r="18" spans="1:302" ht="13.5" thickBot="1">
      <c r="A18" s="197"/>
      <c r="B18" s="199"/>
      <c r="C18" s="104" t="s">
        <v>67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2">
        <f t="shared" si="0"/>
        <v>0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2">
        <f t="shared" si="1"/>
        <v>0</v>
      </c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2">
        <f t="shared" si="2"/>
        <v>0</v>
      </c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3">
        <f t="shared" si="3"/>
        <v>0</v>
      </c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3">
        <f t="shared" si="4"/>
        <v>0</v>
      </c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3">
        <f t="shared" si="5"/>
        <v>0</v>
      </c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4">
        <f t="shared" si="6"/>
        <v>0</v>
      </c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4">
        <f t="shared" si="7"/>
        <v>0</v>
      </c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3">
        <f t="shared" si="8"/>
        <v>0</v>
      </c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3">
        <f t="shared" si="9"/>
        <v>0</v>
      </c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3">
        <f t="shared" si="10"/>
        <v>0</v>
      </c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3">
        <f t="shared" si="11"/>
        <v>0</v>
      </c>
      <c r="FD18" s="31">
        <v>23</v>
      </c>
      <c r="FE18" s="31">
        <v>8</v>
      </c>
      <c r="FF18" s="31">
        <v>24</v>
      </c>
      <c r="FG18" s="31">
        <v>16</v>
      </c>
      <c r="FH18" s="31">
        <v>21</v>
      </c>
      <c r="FI18" s="31">
        <v>18</v>
      </c>
      <c r="FJ18" s="31">
        <v>18</v>
      </c>
      <c r="FK18" s="31">
        <v>28</v>
      </c>
      <c r="FL18" s="31">
        <v>21</v>
      </c>
      <c r="FM18" s="31">
        <v>23</v>
      </c>
      <c r="FN18" s="31">
        <v>23</v>
      </c>
      <c r="FO18" s="31">
        <v>12</v>
      </c>
      <c r="FP18" s="34">
        <f t="shared" si="12"/>
        <v>235</v>
      </c>
      <c r="FQ18" s="31">
        <v>19</v>
      </c>
      <c r="FR18" s="31">
        <v>14</v>
      </c>
      <c r="FS18" s="31">
        <v>18</v>
      </c>
      <c r="FT18" s="31">
        <v>9</v>
      </c>
      <c r="FU18" s="31">
        <v>29</v>
      </c>
      <c r="FV18" s="31">
        <v>24</v>
      </c>
      <c r="FW18" s="31">
        <v>23</v>
      </c>
      <c r="FX18" s="31">
        <v>21</v>
      </c>
      <c r="FY18" s="31">
        <v>26</v>
      </c>
      <c r="FZ18" s="31">
        <v>28</v>
      </c>
      <c r="GA18" s="31">
        <v>16</v>
      </c>
      <c r="GB18" s="31">
        <v>13</v>
      </c>
      <c r="GC18" s="34">
        <f t="shared" si="13"/>
        <v>240</v>
      </c>
      <c r="GD18" s="31">
        <v>18</v>
      </c>
      <c r="GE18" s="31">
        <v>16</v>
      </c>
      <c r="GF18" s="31">
        <v>19</v>
      </c>
      <c r="GG18" s="31">
        <v>13</v>
      </c>
      <c r="GH18" s="31">
        <v>16</v>
      </c>
      <c r="GI18" s="31">
        <v>21</v>
      </c>
      <c r="GJ18" s="31">
        <v>12</v>
      </c>
      <c r="GK18" s="31">
        <v>26</v>
      </c>
      <c r="GL18" s="31">
        <v>20</v>
      </c>
      <c r="GM18" s="31">
        <v>16</v>
      </c>
      <c r="GN18" s="31">
        <v>18</v>
      </c>
      <c r="GO18" s="31">
        <v>15</v>
      </c>
      <c r="GP18" s="34">
        <f t="shared" si="14"/>
        <v>210</v>
      </c>
      <c r="GQ18" s="31">
        <v>19</v>
      </c>
      <c r="GR18" s="31">
        <v>21</v>
      </c>
      <c r="GS18" s="31">
        <v>20</v>
      </c>
      <c r="GT18" s="31">
        <v>16</v>
      </c>
      <c r="GU18" s="31">
        <v>14</v>
      </c>
      <c r="GV18" s="31">
        <v>16</v>
      </c>
      <c r="GW18" s="31">
        <v>19</v>
      </c>
      <c r="GX18" s="31">
        <v>26</v>
      </c>
      <c r="GY18" s="31">
        <v>20</v>
      </c>
      <c r="GZ18" s="31">
        <v>19</v>
      </c>
      <c r="HA18" s="31">
        <v>13</v>
      </c>
      <c r="HB18" s="31">
        <v>13</v>
      </c>
      <c r="HC18" s="33">
        <f t="shared" si="15"/>
        <v>216</v>
      </c>
      <c r="HD18" s="31">
        <v>21</v>
      </c>
      <c r="HE18" s="31">
        <v>22</v>
      </c>
      <c r="HF18" s="31">
        <v>14</v>
      </c>
      <c r="HG18" s="31">
        <v>20</v>
      </c>
      <c r="HH18" s="31">
        <v>19</v>
      </c>
      <c r="HI18" s="31">
        <v>24</v>
      </c>
      <c r="HJ18" s="31">
        <v>24</v>
      </c>
      <c r="HK18" s="31">
        <v>16</v>
      </c>
      <c r="HL18" s="31">
        <v>11</v>
      </c>
      <c r="HM18" s="31">
        <v>24</v>
      </c>
      <c r="HN18" s="31">
        <v>13</v>
      </c>
      <c r="HO18" s="31">
        <v>9</v>
      </c>
      <c r="HP18" s="33">
        <f t="shared" si="16"/>
        <v>217</v>
      </c>
      <c r="HQ18" s="31">
        <v>11</v>
      </c>
      <c r="HR18" s="31">
        <v>15</v>
      </c>
      <c r="HS18" s="31">
        <v>15</v>
      </c>
      <c r="HT18" s="31">
        <v>22</v>
      </c>
      <c r="HU18" s="31">
        <v>30</v>
      </c>
      <c r="HV18" s="31">
        <v>10</v>
      </c>
      <c r="HW18" s="31">
        <v>14</v>
      </c>
      <c r="HX18" s="31">
        <v>16</v>
      </c>
      <c r="HY18" s="31">
        <v>11</v>
      </c>
      <c r="HZ18" s="31">
        <v>18</v>
      </c>
      <c r="IA18" s="31">
        <v>17</v>
      </c>
      <c r="IB18" s="31">
        <v>14</v>
      </c>
      <c r="IC18" s="33">
        <f t="shared" si="17"/>
        <v>193</v>
      </c>
      <c r="ID18" s="31">
        <v>14</v>
      </c>
      <c r="IE18" s="31">
        <v>14</v>
      </c>
      <c r="IF18" s="31">
        <v>13</v>
      </c>
      <c r="IG18" s="31">
        <v>18</v>
      </c>
      <c r="IH18" s="31">
        <v>30</v>
      </c>
      <c r="II18" s="31">
        <v>30</v>
      </c>
      <c r="IJ18" s="31">
        <v>22</v>
      </c>
      <c r="IK18" s="31">
        <v>15</v>
      </c>
      <c r="IL18" s="31">
        <v>15</v>
      </c>
      <c r="IM18" s="31">
        <v>24</v>
      </c>
      <c r="IN18" s="31">
        <v>23</v>
      </c>
      <c r="IO18" s="31">
        <v>15</v>
      </c>
      <c r="IP18" s="33">
        <f t="shared" si="18"/>
        <v>233</v>
      </c>
      <c r="IQ18" s="31">
        <v>22</v>
      </c>
      <c r="IR18" s="31">
        <v>14</v>
      </c>
      <c r="IS18" s="31">
        <v>11</v>
      </c>
      <c r="IT18" s="31">
        <v>14</v>
      </c>
      <c r="IU18" s="31">
        <v>19</v>
      </c>
      <c r="IV18" s="31">
        <v>15</v>
      </c>
      <c r="IW18" s="31">
        <v>14</v>
      </c>
      <c r="IX18" s="31">
        <v>17</v>
      </c>
      <c r="IY18" s="31">
        <v>14</v>
      </c>
      <c r="IZ18" s="31">
        <v>21</v>
      </c>
      <c r="JA18" s="31">
        <v>19</v>
      </c>
      <c r="JB18" s="31">
        <v>17</v>
      </c>
      <c r="JC18" s="33">
        <f t="shared" si="19"/>
        <v>197</v>
      </c>
      <c r="JD18" s="31">
        <v>20</v>
      </c>
      <c r="JE18" s="31">
        <v>15</v>
      </c>
      <c r="JF18" s="31">
        <v>16</v>
      </c>
      <c r="JG18" s="31">
        <v>11</v>
      </c>
      <c r="JH18" s="31">
        <v>18</v>
      </c>
      <c r="JI18" s="31">
        <v>16</v>
      </c>
      <c r="JJ18" s="170">
        <v>21</v>
      </c>
      <c r="JK18" s="31">
        <v>20</v>
      </c>
      <c r="JL18" s="31">
        <v>18</v>
      </c>
      <c r="JM18" s="31">
        <v>10</v>
      </c>
      <c r="JN18" s="31">
        <v>16</v>
      </c>
      <c r="JO18" s="31">
        <v>18</v>
      </c>
      <c r="JP18" s="32">
        <f t="shared" si="20"/>
        <v>199</v>
      </c>
      <c r="JQ18" s="31">
        <v>17</v>
      </c>
      <c r="JR18" s="31">
        <v>9</v>
      </c>
      <c r="JS18" s="31">
        <v>6</v>
      </c>
      <c r="JT18" s="31">
        <v>12</v>
      </c>
      <c r="JU18" s="31">
        <v>6</v>
      </c>
      <c r="JV18" s="31">
        <v>13</v>
      </c>
      <c r="JW18" s="31">
        <v>12</v>
      </c>
      <c r="JX18" s="31">
        <v>8</v>
      </c>
      <c r="JY18" s="31">
        <v>19</v>
      </c>
      <c r="JZ18" s="31">
        <v>14</v>
      </c>
      <c r="KA18" s="31">
        <v>12</v>
      </c>
      <c r="KB18" s="31">
        <v>17</v>
      </c>
      <c r="KC18" s="32">
        <f t="shared" si="21"/>
        <v>145</v>
      </c>
      <c r="KD18" s="31">
        <v>4</v>
      </c>
      <c r="KE18" s="31">
        <v>17</v>
      </c>
      <c r="KF18" s="31">
        <v>10</v>
      </c>
      <c r="KG18" s="31">
        <v>8</v>
      </c>
      <c r="KH18" s="31">
        <v>6</v>
      </c>
      <c r="KI18" s="31">
        <v>14</v>
      </c>
      <c r="KJ18" s="31">
        <v>10</v>
      </c>
      <c r="KK18" s="31">
        <v>12</v>
      </c>
      <c r="KL18" s="31">
        <v>7</v>
      </c>
      <c r="KM18" s="31">
        <v>8</v>
      </c>
      <c r="KN18" s="31">
        <v>10</v>
      </c>
      <c r="KO18" s="31">
        <v>15</v>
      </c>
      <c r="KP18" s="34">
        <f t="shared" si="22"/>
        <v>121</v>
      </c>
    </row>
    <row r="19" spans="1:302" ht="13.5" thickBot="1">
      <c r="A19" s="197"/>
      <c r="B19" s="199"/>
      <c r="C19" s="105" t="s">
        <v>68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>
        <f t="shared" si="0"/>
        <v>0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6">
        <f t="shared" si="1"/>
        <v>0</v>
      </c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6">
        <f t="shared" si="2"/>
        <v>0</v>
      </c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7">
        <f t="shared" si="3"/>
        <v>0</v>
      </c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7">
        <f t="shared" si="4"/>
        <v>0</v>
      </c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7">
        <f t="shared" si="5"/>
        <v>0</v>
      </c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8">
        <f t="shared" si="6"/>
        <v>0</v>
      </c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8">
        <f t="shared" si="7"/>
        <v>0</v>
      </c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7">
        <f t="shared" si="8"/>
        <v>0</v>
      </c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7">
        <f t="shared" si="9"/>
        <v>0</v>
      </c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7">
        <f t="shared" si="10"/>
        <v>0</v>
      </c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7">
        <f t="shared" si="11"/>
        <v>0</v>
      </c>
      <c r="FD19" s="35">
        <v>71</v>
      </c>
      <c r="FE19" s="35">
        <v>64</v>
      </c>
      <c r="FF19" s="35">
        <v>57</v>
      </c>
      <c r="FG19" s="35">
        <v>52</v>
      </c>
      <c r="FH19" s="35">
        <v>56</v>
      </c>
      <c r="FI19" s="35">
        <v>56</v>
      </c>
      <c r="FJ19" s="35">
        <v>69</v>
      </c>
      <c r="FK19" s="35">
        <v>62</v>
      </c>
      <c r="FL19" s="31">
        <v>73</v>
      </c>
      <c r="FM19" s="35">
        <v>82</v>
      </c>
      <c r="FN19" s="35">
        <v>55</v>
      </c>
      <c r="FO19" s="35">
        <v>58</v>
      </c>
      <c r="FP19" s="38">
        <f t="shared" si="12"/>
        <v>755</v>
      </c>
      <c r="FQ19" s="35">
        <v>57</v>
      </c>
      <c r="FR19" s="35">
        <v>56</v>
      </c>
      <c r="FS19" s="35">
        <v>71</v>
      </c>
      <c r="FT19" s="35">
        <v>56</v>
      </c>
      <c r="FU19" s="35">
        <v>49</v>
      </c>
      <c r="FV19" s="35">
        <v>65</v>
      </c>
      <c r="FW19" s="35">
        <v>57</v>
      </c>
      <c r="FX19" s="35">
        <v>78</v>
      </c>
      <c r="FY19" s="35">
        <v>72</v>
      </c>
      <c r="FZ19" s="35">
        <v>72</v>
      </c>
      <c r="GA19" s="35">
        <v>79</v>
      </c>
      <c r="GB19" s="35">
        <v>56</v>
      </c>
      <c r="GC19" s="38">
        <f t="shared" si="13"/>
        <v>768</v>
      </c>
      <c r="GD19" s="35">
        <v>55</v>
      </c>
      <c r="GE19" s="35">
        <v>51</v>
      </c>
      <c r="GF19" s="35">
        <v>58</v>
      </c>
      <c r="GG19" s="35">
        <v>58</v>
      </c>
      <c r="GH19" s="35">
        <v>57</v>
      </c>
      <c r="GI19" s="35">
        <v>63</v>
      </c>
      <c r="GJ19" s="35">
        <v>60</v>
      </c>
      <c r="GK19" s="35">
        <v>70</v>
      </c>
      <c r="GL19" s="35">
        <v>67</v>
      </c>
      <c r="GM19" s="35">
        <v>77</v>
      </c>
      <c r="GN19" s="35">
        <v>56</v>
      </c>
      <c r="GO19" s="35">
        <v>58</v>
      </c>
      <c r="GP19" s="38">
        <f t="shared" si="14"/>
        <v>730</v>
      </c>
      <c r="GQ19" s="35">
        <v>58</v>
      </c>
      <c r="GR19" s="35">
        <v>62</v>
      </c>
      <c r="GS19" s="35">
        <v>66</v>
      </c>
      <c r="GT19" s="35">
        <v>55</v>
      </c>
      <c r="GU19" s="35">
        <v>54</v>
      </c>
      <c r="GV19" s="35">
        <v>60</v>
      </c>
      <c r="GW19" s="35">
        <v>75</v>
      </c>
      <c r="GX19" s="35">
        <v>73</v>
      </c>
      <c r="GY19" s="35">
        <v>72</v>
      </c>
      <c r="GZ19" s="35">
        <v>60</v>
      </c>
      <c r="HA19" s="35">
        <v>67</v>
      </c>
      <c r="HB19" s="35">
        <v>60</v>
      </c>
      <c r="HC19" s="37">
        <f t="shared" si="15"/>
        <v>762</v>
      </c>
      <c r="HD19" s="35">
        <v>61</v>
      </c>
      <c r="HE19" s="35">
        <v>44</v>
      </c>
      <c r="HF19" s="35">
        <v>64</v>
      </c>
      <c r="HG19" s="35">
        <v>55</v>
      </c>
      <c r="HH19" s="35">
        <v>54</v>
      </c>
      <c r="HI19" s="35">
        <v>57</v>
      </c>
      <c r="HJ19" s="35">
        <v>77</v>
      </c>
      <c r="HK19" s="35">
        <v>53</v>
      </c>
      <c r="HL19" s="35">
        <v>48</v>
      </c>
      <c r="HM19" s="35">
        <v>58</v>
      </c>
      <c r="HN19" s="35">
        <v>51</v>
      </c>
      <c r="HO19" s="35">
        <v>62</v>
      </c>
      <c r="HP19" s="37">
        <f t="shared" si="16"/>
        <v>684</v>
      </c>
      <c r="HQ19" s="35">
        <v>52</v>
      </c>
      <c r="HR19" s="35">
        <v>63</v>
      </c>
      <c r="HS19" s="35">
        <v>57</v>
      </c>
      <c r="HT19" s="35">
        <v>50</v>
      </c>
      <c r="HU19" s="35">
        <v>54</v>
      </c>
      <c r="HV19" s="35">
        <v>62</v>
      </c>
      <c r="HW19" s="35">
        <v>75</v>
      </c>
      <c r="HX19" s="35">
        <v>69</v>
      </c>
      <c r="HY19" s="35">
        <v>58</v>
      </c>
      <c r="HZ19" s="35">
        <v>66</v>
      </c>
      <c r="IA19" s="35">
        <v>77</v>
      </c>
      <c r="IB19" s="35">
        <v>57</v>
      </c>
      <c r="IC19" s="37">
        <f t="shared" si="17"/>
        <v>740</v>
      </c>
      <c r="ID19" s="35">
        <v>56</v>
      </c>
      <c r="IE19" s="35">
        <v>59</v>
      </c>
      <c r="IF19" s="35">
        <v>46</v>
      </c>
      <c r="IG19" s="35">
        <v>48</v>
      </c>
      <c r="IH19" s="35">
        <v>65</v>
      </c>
      <c r="II19" s="35">
        <v>65</v>
      </c>
      <c r="IJ19" s="35">
        <v>57</v>
      </c>
      <c r="IK19" s="35">
        <v>90</v>
      </c>
      <c r="IL19" s="35">
        <v>49</v>
      </c>
      <c r="IM19" s="35">
        <v>78</v>
      </c>
      <c r="IN19" s="35">
        <v>39</v>
      </c>
      <c r="IO19" s="35">
        <v>56</v>
      </c>
      <c r="IP19" s="37">
        <f t="shared" si="18"/>
        <v>708</v>
      </c>
      <c r="IQ19" s="35">
        <v>62</v>
      </c>
      <c r="IR19" s="35">
        <v>35</v>
      </c>
      <c r="IS19" s="35">
        <v>60</v>
      </c>
      <c r="IT19" s="35">
        <v>45</v>
      </c>
      <c r="IU19" s="35">
        <v>60</v>
      </c>
      <c r="IV19" s="35">
        <v>64</v>
      </c>
      <c r="IW19" s="35">
        <v>69</v>
      </c>
      <c r="IX19" s="35">
        <v>63</v>
      </c>
      <c r="IY19" s="35">
        <v>58</v>
      </c>
      <c r="IZ19" s="35">
        <v>82</v>
      </c>
      <c r="JA19" s="35">
        <v>57</v>
      </c>
      <c r="JB19" s="35">
        <v>57</v>
      </c>
      <c r="JC19" s="37">
        <f t="shared" si="19"/>
        <v>712</v>
      </c>
      <c r="JD19" s="35">
        <v>53</v>
      </c>
      <c r="JE19" s="35">
        <v>52</v>
      </c>
      <c r="JF19" s="35">
        <v>55</v>
      </c>
      <c r="JG19" s="35">
        <v>49</v>
      </c>
      <c r="JH19" s="35">
        <v>58</v>
      </c>
      <c r="JI19" s="35">
        <v>52</v>
      </c>
      <c r="JJ19" s="171">
        <v>61</v>
      </c>
      <c r="JK19" s="35">
        <v>51</v>
      </c>
      <c r="JL19" s="35">
        <v>74</v>
      </c>
      <c r="JM19" s="35">
        <v>60</v>
      </c>
      <c r="JN19" s="35">
        <v>54</v>
      </c>
      <c r="JO19" s="35">
        <v>47</v>
      </c>
      <c r="JP19" s="36">
        <f t="shared" si="20"/>
        <v>666</v>
      </c>
      <c r="JQ19" s="35">
        <v>53</v>
      </c>
      <c r="JR19" s="35">
        <v>43</v>
      </c>
      <c r="JS19" s="35">
        <v>20</v>
      </c>
      <c r="JT19" s="35">
        <v>38</v>
      </c>
      <c r="JU19" s="35">
        <v>47</v>
      </c>
      <c r="JV19" s="35">
        <v>78</v>
      </c>
      <c r="JW19" s="35">
        <v>64</v>
      </c>
      <c r="JX19" s="35">
        <v>52</v>
      </c>
      <c r="JY19" s="35">
        <v>53</v>
      </c>
      <c r="JZ19" s="35">
        <v>53</v>
      </c>
      <c r="KA19" s="35">
        <v>32</v>
      </c>
      <c r="KB19" s="35">
        <v>55</v>
      </c>
      <c r="KC19" s="36">
        <f t="shared" si="21"/>
        <v>588</v>
      </c>
      <c r="KD19" s="35">
        <v>26</v>
      </c>
      <c r="KE19" s="35">
        <v>32</v>
      </c>
      <c r="KF19" s="35">
        <v>49</v>
      </c>
      <c r="KG19" s="35">
        <v>48</v>
      </c>
      <c r="KH19" s="35">
        <v>32</v>
      </c>
      <c r="KI19" s="35">
        <v>53</v>
      </c>
      <c r="KJ19" s="35">
        <v>34</v>
      </c>
      <c r="KK19" s="35">
        <v>64</v>
      </c>
      <c r="KL19" s="35">
        <v>55</v>
      </c>
      <c r="KM19" s="35">
        <v>49</v>
      </c>
      <c r="KN19" s="35">
        <v>50</v>
      </c>
      <c r="KO19" s="35">
        <v>55</v>
      </c>
      <c r="KP19" s="38">
        <f t="shared" si="22"/>
        <v>547</v>
      </c>
    </row>
    <row r="20" spans="1:302" ht="23.25" thickBot="1">
      <c r="A20" s="197"/>
      <c r="B20" s="199"/>
      <c r="C20" s="106" t="s">
        <v>35</v>
      </c>
      <c r="D20" s="39">
        <v>588</v>
      </c>
      <c r="E20" s="39">
        <v>534</v>
      </c>
      <c r="F20" s="39">
        <v>625</v>
      </c>
      <c r="G20" s="39">
        <v>508</v>
      </c>
      <c r="H20" s="39">
        <v>615</v>
      </c>
      <c r="I20" s="39">
        <v>611</v>
      </c>
      <c r="J20" s="39">
        <v>661</v>
      </c>
      <c r="K20" s="39">
        <v>789</v>
      </c>
      <c r="L20" s="39">
        <v>673</v>
      </c>
      <c r="M20" s="39">
        <v>730</v>
      </c>
      <c r="N20" s="39">
        <v>586</v>
      </c>
      <c r="O20" s="39">
        <v>554</v>
      </c>
      <c r="P20" s="40">
        <f t="shared" si="0"/>
        <v>7474</v>
      </c>
      <c r="Q20" s="39">
        <v>606</v>
      </c>
      <c r="R20" s="39">
        <v>615</v>
      </c>
      <c r="S20" s="39">
        <v>633</v>
      </c>
      <c r="T20" s="39">
        <v>547</v>
      </c>
      <c r="U20" s="39">
        <v>598</v>
      </c>
      <c r="V20" s="39">
        <v>596</v>
      </c>
      <c r="W20" s="39">
        <v>609</v>
      </c>
      <c r="X20" s="39">
        <v>661</v>
      </c>
      <c r="Y20" s="39">
        <v>731</v>
      </c>
      <c r="Z20" s="39">
        <v>679</v>
      </c>
      <c r="AA20" s="39">
        <v>584</v>
      </c>
      <c r="AB20" s="39">
        <v>456</v>
      </c>
      <c r="AC20" s="40">
        <f t="shared" si="1"/>
        <v>7315</v>
      </c>
      <c r="AD20" s="39">
        <v>684</v>
      </c>
      <c r="AE20" s="39">
        <v>504</v>
      </c>
      <c r="AF20" s="39">
        <v>572</v>
      </c>
      <c r="AG20" s="39">
        <v>540</v>
      </c>
      <c r="AH20" s="39">
        <v>607</v>
      </c>
      <c r="AI20" s="39">
        <v>618</v>
      </c>
      <c r="AJ20" s="39">
        <v>653</v>
      </c>
      <c r="AK20" s="39">
        <v>725</v>
      </c>
      <c r="AL20" s="39">
        <v>612</v>
      </c>
      <c r="AM20" s="39">
        <v>697</v>
      </c>
      <c r="AN20" s="39">
        <v>600</v>
      </c>
      <c r="AO20" s="39">
        <v>489</v>
      </c>
      <c r="AP20" s="40">
        <f t="shared" si="2"/>
        <v>7301</v>
      </c>
      <c r="AQ20" s="39">
        <v>629</v>
      </c>
      <c r="AR20" s="133">
        <v>507</v>
      </c>
      <c r="AS20" s="39">
        <v>566</v>
      </c>
      <c r="AT20" s="39">
        <v>577</v>
      </c>
      <c r="AU20" s="39">
        <v>563</v>
      </c>
      <c r="AV20" s="39">
        <v>554</v>
      </c>
      <c r="AW20" s="39">
        <v>675</v>
      </c>
      <c r="AX20" s="39">
        <v>665</v>
      </c>
      <c r="AY20" s="39">
        <v>695</v>
      </c>
      <c r="AZ20" s="39">
        <v>739</v>
      </c>
      <c r="BA20" s="39">
        <v>589</v>
      </c>
      <c r="BB20" s="39">
        <v>475</v>
      </c>
      <c r="BC20" s="134">
        <f t="shared" si="3"/>
        <v>7234</v>
      </c>
      <c r="BD20" s="39">
        <v>713</v>
      </c>
      <c r="BE20" s="133">
        <v>426</v>
      </c>
      <c r="BF20" s="39">
        <v>520</v>
      </c>
      <c r="BG20" s="39">
        <v>497</v>
      </c>
      <c r="BH20" s="39">
        <v>507</v>
      </c>
      <c r="BI20" s="39">
        <v>568</v>
      </c>
      <c r="BJ20" s="39">
        <v>655</v>
      </c>
      <c r="BK20" s="39">
        <v>685</v>
      </c>
      <c r="BL20" s="39">
        <v>652</v>
      </c>
      <c r="BM20" s="39">
        <v>697</v>
      </c>
      <c r="BN20" s="39">
        <v>451</v>
      </c>
      <c r="BO20" s="39">
        <v>587</v>
      </c>
      <c r="BP20" s="134">
        <f t="shared" si="4"/>
        <v>6958</v>
      </c>
      <c r="BQ20" s="39">
        <v>612</v>
      </c>
      <c r="BR20" s="133">
        <v>432</v>
      </c>
      <c r="BS20" s="39">
        <v>633</v>
      </c>
      <c r="BT20" s="39">
        <v>497</v>
      </c>
      <c r="BU20" s="39">
        <v>510</v>
      </c>
      <c r="BV20" s="39">
        <v>620</v>
      </c>
      <c r="BW20" s="39">
        <v>645</v>
      </c>
      <c r="BX20" s="39">
        <v>694</v>
      </c>
      <c r="BY20" s="39">
        <v>710</v>
      </c>
      <c r="BZ20" s="39">
        <v>595</v>
      </c>
      <c r="CA20" s="39">
        <v>575</v>
      </c>
      <c r="CB20" s="39">
        <v>588</v>
      </c>
      <c r="CC20" s="134">
        <f t="shared" si="5"/>
        <v>7111</v>
      </c>
      <c r="CD20" s="39">
        <v>549</v>
      </c>
      <c r="CE20" s="133">
        <v>466</v>
      </c>
      <c r="CF20" s="39">
        <v>632</v>
      </c>
      <c r="CG20" s="39">
        <v>547</v>
      </c>
      <c r="CH20" s="39">
        <v>571</v>
      </c>
      <c r="CI20" s="39">
        <v>577</v>
      </c>
      <c r="CJ20" s="39">
        <v>637</v>
      </c>
      <c r="CK20" s="39">
        <v>680</v>
      </c>
      <c r="CL20" s="39">
        <v>700</v>
      </c>
      <c r="CM20" s="39">
        <v>636</v>
      </c>
      <c r="CN20" s="39">
        <v>545</v>
      </c>
      <c r="CO20" s="39">
        <v>527</v>
      </c>
      <c r="CP20" s="135">
        <f t="shared" si="6"/>
        <v>7067</v>
      </c>
      <c r="CQ20" s="39">
        <v>509</v>
      </c>
      <c r="CR20" s="133">
        <v>567</v>
      </c>
      <c r="CS20" s="39">
        <v>617</v>
      </c>
      <c r="CT20" s="39">
        <v>453</v>
      </c>
      <c r="CU20" s="39">
        <v>603</v>
      </c>
      <c r="CV20" s="39">
        <v>615</v>
      </c>
      <c r="CW20" s="39">
        <v>510</v>
      </c>
      <c r="CX20" s="39">
        <v>598</v>
      </c>
      <c r="CY20" s="39">
        <v>625</v>
      </c>
      <c r="CZ20" s="39">
        <v>572</v>
      </c>
      <c r="DA20" s="39">
        <v>559</v>
      </c>
      <c r="DB20" s="39">
        <v>492</v>
      </c>
      <c r="DC20" s="135">
        <f t="shared" si="7"/>
        <v>6720</v>
      </c>
      <c r="DD20" s="39">
        <v>608</v>
      </c>
      <c r="DE20" s="133">
        <v>515</v>
      </c>
      <c r="DF20" s="39">
        <v>597</v>
      </c>
      <c r="DG20" s="39">
        <v>418</v>
      </c>
      <c r="DH20" s="39">
        <v>552</v>
      </c>
      <c r="DI20" s="39">
        <v>515</v>
      </c>
      <c r="DJ20" s="39">
        <v>589</v>
      </c>
      <c r="DK20" s="39">
        <v>759</v>
      </c>
      <c r="DL20" s="39">
        <v>574</v>
      </c>
      <c r="DM20" s="39">
        <v>617</v>
      </c>
      <c r="DN20" s="39">
        <v>570</v>
      </c>
      <c r="DO20" s="39">
        <v>497</v>
      </c>
      <c r="DP20" s="134">
        <f t="shared" si="8"/>
        <v>6811</v>
      </c>
      <c r="DQ20" s="39">
        <v>478</v>
      </c>
      <c r="DR20" s="133">
        <v>516</v>
      </c>
      <c r="DS20" s="39">
        <v>543</v>
      </c>
      <c r="DT20" s="39">
        <v>547</v>
      </c>
      <c r="DU20" s="39">
        <v>550</v>
      </c>
      <c r="DV20" s="39">
        <v>660</v>
      </c>
      <c r="DW20" s="39">
        <v>707</v>
      </c>
      <c r="DX20" s="39">
        <v>724</v>
      </c>
      <c r="DY20" s="39">
        <v>673</v>
      </c>
      <c r="DZ20" s="39">
        <v>671</v>
      </c>
      <c r="EA20" s="39">
        <v>549</v>
      </c>
      <c r="EB20" s="39">
        <v>536</v>
      </c>
      <c r="EC20" s="134">
        <f t="shared" si="9"/>
        <v>7154</v>
      </c>
      <c r="ED20" s="39">
        <v>659</v>
      </c>
      <c r="EE20" s="133">
        <v>448</v>
      </c>
      <c r="EF20" s="39">
        <v>283</v>
      </c>
      <c r="EG20" s="39">
        <v>579</v>
      </c>
      <c r="EH20" s="39">
        <v>564</v>
      </c>
      <c r="EI20" s="39">
        <v>654</v>
      </c>
      <c r="EJ20" s="39">
        <v>666</v>
      </c>
      <c r="EK20" s="39">
        <v>773</v>
      </c>
      <c r="EL20" s="39">
        <v>786</v>
      </c>
      <c r="EM20" s="39">
        <v>803</v>
      </c>
      <c r="EN20" s="39">
        <v>544</v>
      </c>
      <c r="EO20" s="39">
        <v>666</v>
      </c>
      <c r="EP20" s="134">
        <f t="shared" si="10"/>
        <v>7425</v>
      </c>
      <c r="EQ20" s="39">
        <v>556</v>
      </c>
      <c r="ER20" s="133">
        <v>577</v>
      </c>
      <c r="ES20" s="39">
        <v>627</v>
      </c>
      <c r="ET20" s="39">
        <v>489</v>
      </c>
      <c r="EU20" s="39">
        <v>666</v>
      </c>
      <c r="EV20" s="39">
        <v>703</v>
      </c>
      <c r="EW20" s="39">
        <v>783</v>
      </c>
      <c r="EX20" s="39">
        <v>704</v>
      </c>
      <c r="EY20" s="39">
        <v>777</v>
      </c>
      <c r="EZ20" s="39">
        <v>657</v>
      </c>
      <c r="FA20" s="39">
        <v>614</v>
      </c>
      <c r="FB20" s="39">
        <v>624</v>
      </c>
      <c r="FC20" s="134">
        <f t="shared" si="11"/>
        <v>7777</v>
      </c>
      <c r="FD20" s="39">
        <f>SUM(FD5:FD19)</f>
        <v>737</v>
      </c>
      <c r="FE20" s="39">
        <f t="shared" ref="FE20:HP20" si="23">SUM(FE5:FE19)</f>
        <v>541</v>
      </c>
      <c r="FF20" s="39">
        <f t="shared" si="23"/>
        <v>644</v>
      </c>
      <c r="FG20" s="39">
        <f t="shared" si="23"/>
        <v>630</v>
      </c>
      <c r="FH20" s="39">
        <f t="shared" si="23"/>
        <v>599</v>
      </c>
      <c r="FI20" s="39">
        <f t="shared" si="23"/>
        <v>625</v>
      </c>
      <c r="FJ20" s="39">
        <f t="shared" si="23"/>
        <v>641</v>
      </c>
      <c r="FK20" s="39">
        <f t="shared" si="23"/>
        <v>691</v>
      </c>
      <c r="FL20" s="39">
        <f t="shared" si="23"/>
        <v>740</v>
      </c>
      <c r="FM20" s="39">
        <f t="shared" si="23"/>
        <v>691</v>
      </c>
      <c r="FN20" s="39">
        <f t="shared" si="23"/>
        <v>547</v>
      </c>
      <c r="FO20" s="39">
        <f t="shared" si="23"/>
        <v>550</v>
      </c>
      <c r="FP20" s="39">
        <f t="shared" si="23"/>
        <v>7636</v>
      </c>
      <c r="FQ20" s="39">
        <f t="shared" si="23"/>
        <v>570</v>
      </c>
      <c r="FR20" s="39">
        <f t="shared" si="23"/>
        <v>539</v>
      </c>
      <c r="FS20" s="39">
        <f t="shared" si="23"/>
        <v>628</v>
      </c>
      <c r="FT20" s="39">
        <f t="shared" si="23"/>
        <v>586</v>
      </c>
      <c r="FU20" s="39">
        <f t="shared" si="23"/>
        <v>599</v>
      </c>
      <c r="FV20" s="39">
        <f t="shared" si="23"/>
        <v>656</v>
      </c>
      <c r="FW20" s="39">
        <f t="shared" si="23"/>
        <v>698</v>
      </c>
      <c r="FX20" s="39">
        <f t="shared" si="23"/>
        <v>693</v>
      </c>
      <c r="FY20" s="39">
        <f t="shared" si="23"/>
        <v>677</v>
      </c>
      <c r="FZ20" s="39">
        <f t="shared" si="23"/>
        <v>763</v>
      </c>
      <c r="GA20" s="39">
        <f t="shared" si="23"/>
        <v>618</v>
      </c>
      <c r="GB20" s="39">
        <f t="shared" si="23"/>
        <v>582</v>
      </c>
      <c r="GC20" s="39">
        <f t="shared" si="23"/>
        <v>7609</v>
      </c>
      <c r="GD20" s="39">
        <f t="shared" si="23"/>
        <v>660</v>
      </c>
      <c r="GE20" s="39">
        <f t="shared" si="23"/>
        <v>548</v>
      </c>
      <c r="GF20" s="39">
        <f t="shared" si="23"/>
        <v>643</v>
      </c>
      <c r="GG20" s="39">
        <f t="shared" si="23"/>
        <v>709</v>
      </c>
      <c r="GH20" s="39">
        <f t="shared" si="23"/>
        <v>697</v>
      </c>
      <c r="GI20" s="39">
        <f t="shared" si="23"/>
        <v>795</v>
      </c>
      <c r="GJ20" s="39">
        <f t="shared" si="23"/>
        <v>808</v>
      </c>
      <c r="GK20" s="39">
        <f t="shared" si="23"/>
        <v>826</v>
      </c>
      <c r="GL20" s="39">
        <f t="shared" si="23"/>
        <v>809</v>
      </c>
      <c r="GM20" s="39">
        <f t="shared" si="23"/>
        <v>775</v>
      </c>
      <c r="GN20" s="39">
        <f t="shared" si="23"/>
        <v>754</v>
      </c>
      <c r="GO20" s="39">
        <f t="shared" si="23"/>
        <v>689</v>
      </c>
      <c r="GP20" s="39">
        <f t="shared" si="23"/>
        <v>8713</v>
      </c>
      <c r="GQ20" s="39">
        <f t="shared" si="23"/>
        <v>770</v>
      </c>
      <c r="GR20" s="39">
        <f t="shared" si="23"/>
        <v>766</v>
      </c>
      <c r="GS20" s="39">
        <f t="shared" si="23"/>
        <v>783</v>
      </c>
      <c r="GT20" s="39">
        <f t="shared" si="23"/>
        <v>812</v>
      </c>
      <c r="GU20" s="39">
        <f t="shared" si="23"/>
        <v>749</v>
      </c>
      <c r="GV20" s="39">
        <f t="shared" si="23"/>
        <v>856</v>
      </c>
      <c r="GW20" s="39">
        <f t="shared" si="23"/>
        <v>835</v>
      </c>
      <c r="GX20" s="39">
        <f t="shared" si="23"/>
        <v>1092</v>
      </c>
      <c r="GY20" s="39">
        <f t="shared" si="23"/>
        <v>855</v>
      </c>
      <c r="GZ20" s="39">
        <f t="shared" si="23"/>
        <v>802</v>
      </c>
      <c r="HA20" s="39">
        <f>SUM(HA5:HA19)</f>
        <v>817</v>
      </c>
      <c r="HB20" s="39">
        <f t="shared" si="23"/>
        <v>983</v>
      </c>
      <c r="HC20" s="41">
        <f t="shared" si="23"/>
        <v>10120</v>
      </c>
      <c r="HD20" s="39">
        <f t="shared" si="23"/>
        <v>805</v>
      </c>
      <c r="HE20" s="39">
        <f t="shared" si="23"/>
        <v>698</v>
      </c>
      <c r="HF20" s="39">
        <f t="shared" si="23"/>
        <v>772</v>
      </c>
      <c r="HG20" s="39">
        <f t="shared" si="23"/>
        <v>790</v>
      </c>
      <c r="HH20" s="39">
        <f t="shared" si="23"/>
        <v>718</v>
      </c>
      <c r="HI20" s="39">
        <f t="shared" si="23"/>
        <v>843</v>
      </c>
      <c r="HJ20" s="39">
        <f t="shared" si="23"/>
        <v>785</v>
      </c>
      <c r="HK20" s="39">
        <f t="shared" si="23"/>
        <v>855</v>
      </c>
      <c r="HL20" s="39">
        <f t="shared" si="23"/>
        <v>757</v>
      </c>
      <c r="HM20" s="39">
        <f t="shared" si="23"/>
        <v>904</v>
      </c>
      <c r="HN20" s="39">
        <f t="shared" si="23"/>
        <v>725</v>
      </c>
      <c r="HO20" s="39">
        <f t="shared" si="23"/>
        <v>664</v>
      </c>
      <c r="HP20" s="41">
        <f t="shared" si="23"/>
        <v>9316</v>
      </c>
      <c r="HQ20" s="39">
        <f t="shared" ref="HQ20:IP20" si="24">SUM(HQ5:HQ19)</f>
        <v>770</v>
      </c>
      <c r="HR20" s="39">
        <f t="shared" si="24"/>
        <v>744</v>
      </c>
      <c r="HS20" s="39">
        <f t="shared" si="24"/>
        <v>724</v>
      </c>
      <c r="HT20" s="39">
        <f t="shared" si="24"/>
        <v>631</v>
      </c>
      <c r="HU20" s="39">
        <f t="shared" si="24"/>
        <v>618</v>
      </c>
      <c r="HV20" s="39">
        <f t="shared" si="24"/>
        <v>729</v>
      </c>
      <c r="HW20" s="39">
        <f t="shared" si="24"/>
        <v>705</v>
      </c>
      <c r="HX20" s="39">
        <f t="shared" si="24"/>
        <v>804</v>
      </c>
      <c r="HY20" s="39">
        <f t="shared" si="24"/>
        <v>661</v>
      </c>
      <c r="HZ20" s="39">
        <f t="shared" si="24"/>
        <v>768</v>
      </c>
      <c r="IA20" s="39">
        <f t="shared" si="24"/>
        <v>702</v>
      </c>
      <c r="IB20" s="39">
        <f t="shared" si="24"/>
        <v>647</v>
      </c>
      <c r="IC20" s="41">
        <f t="shared" si="24"/>
        <v>8503</v>
      </c>
      <c r="ID20" s="39">
        <f t="shared" si="24"/>
        <v>681</v>
      </c>
      <c r="IE20" s="39">
        <f t="shared" si="24"/>
        <v>547</v>
      </c>
      <c r="IF20" s="39">
        <f t="shared" si="24"/>
        <v>763</v>
      </c>
      <c r="IG20" s="39">
        <f t="shared" si="24"/>
        <v>704</v>
      </c>
      <c r="IH20" s="39">
        <f t="shared" si="24"/>
        <v>784</v>
      </c>
      <c r="II20" s="39">
        <f t="shared" si="24"/>
        <v>683</v>
      </c>
      <c r="IJ20" s="39">
        <f t="shared" si="24"/>
        <v>859</v>
      </c>
      <c r="IK20" s="39">
        <f t="shared" si="24"/>
        <v>898</v>
      </c>
      <c r="IL20" s="39">
        <f t="shared" si="24"/>
        <v>740</v>
      </c>
      <c r="IM20" s="39">
        <f t="shared" si="24"/>
        <v>949</v>
      </c>
      <c r="IN20" s="39">
        <f t="shared" si="24"/>
        <v>709</v>
      </c>
      <c r="IO20" s="39">
        <f t="shared" si="24"/>
        <v>732</v>
      </c>
      <c r="IP20" s="41">
        <f t="shared" si="24"/>
        <v>9049</v>
      </c>
      <c r="IQ20" s="39">
        <f t="shared" ref="IQ20:JC20" si="25">SUM(IQ5:IQ19)</f>
        <v>818</v>
      </c>
      <c r="IR20" s="39">
        <f t="shared" si="25"/>
        <v>668</v>
      </c>
      <c r="IS20" s="39">
        <f t="shared" si="25"/>
        <v>831</v>
      </c>
      <c r="IT20" s="39">
        <f t="shared" si="25"/>
        <v>737</v>
      </c>
      <c r="IU20" s="39">
        <f t="shared" si="25"/>
        <v>939</v>
      </c>
      <c r="IV20" s="39">
        <f t="shared" si="25"/>
        <v>790</v>
      </c>
      <c r="IW20" s="39">
        <f t="shared" si="25"/>
        <v>793</v>
      </c>
      <c r="IX20" s="39">
        <f t="shared" si="25"/>
        <v>829</v>
      </c>
      <c r="IY20" s="39">
        <f t="shared" si="25"/>
        <v>1002</v>
      </c>
      <c r="IZ20" s="39">
        <f t="shared" si="25"/>
        <v>1200</v>
      </c>
      <c r="JA20" s="39">
        <f t="shared" si="25"/>
        <v>973</v>
      </c>
      <c r="JB20" s="39">
        <f t="shared" si="25"/>
        <v>642</v>
      </c>
      <c r="JC20" s="41">
        <f t="shared" si="25"/>
        <v>10222</v>
      </c>
      <c r="JD20" s="39">
        <f t="shared" ref="JD20:JP20" si="26">SUM(JD5:JD19)</f>
        <v>848</v>
      </c>
      <c r="JE20" s="39">
        <f t="shared" si="26"/>
        <v>638</v>
      </c>
      <c r="JF20" s="39">
        <f t="shared" si="26"/>
        <v>765</v>
      </c>
      <c r="JG20" s="39">
        <f t="shared" si="26"/>
        <v>626</v>
      </c>
      <c r="JH20" s="39">
        <f t="shared" si="26"/>
        <v>831</v>
      </c>
      <c r="JI20" s="39">
        <f t="shared" si="26"/>
        <v>759</v>
      </c>
      <c r="JJ20" s="172">
        <f t="shared" si="26"/>
        <v>1168</v>
      </c>
      <c r="JK20" s="39">
        <f t="shared" si="26"/>
        <v>897</v>
      </c>
      <c r="JL20" s="39">
        <f t="shared" si="26"/>
        <v>962</v>
      </c>
      <c r="JM20" s="39">
        <f t="shared" si="26"/>
        <v>873</v>
      </c>
      <c r="JN20" s="39">
        <f t="shared" si="26"/>
        <v>838</v>
      </c>
      <c r="JO20" s="39">
        <f t="shared" si="26"/>
        <v>936</v>
      </c>
      <c r="JP20" s="50">
        <f t="shared" si="26"/>
        <v>10141</v>
      </c>
      <c r="JQ20" s="39">
        <f t="shared" ref="JQ20:KC20" si="27">SUM(JQ5:JQ19)</f>
        <v>873</v>
      </c>
      <c r="JR20" s="39">
        <f t="shared" si="27"/>
        <v>664</v>
      </c>
      <c r="JS20" s="39">
        <f t="shared" si="27"/>
        <v>509</v>
      </c>
      <c r="JT20" s="39">
        <f t="shared" si="27"/>
        <v>305</v>
      </c>
      <c r="JU20" s="39">
        <f t="shared" si="27"/>
        <v>513</v>
      </c>
      <c r="JV20" s="39">
        <f t="shared" si="27"/>
        <v>916</v>
      </c>
      <c r="JW20" s="39">
        <f t="shared" si="27"/>
        <v>743</v>
      </c>
      <c r="JX20" s="39">
        <f t="shared" si="27"/>
        <v>619</v>
      </c>
      <c r="JY20" s="39">
        <f t="shared" si="27"/>
        <v>774</v>
      </c>
      <c r="JZ20" s="39">
        <f t="shared" si="27"/>
        <v>651</v>
      </c>
      <c r="KA20" s="39">
        <f t="shared" si="27"/>
        <v>532</v>
      </c>
      <c r="KB20" s="39">
        <f t="shared" si="27"/>
        <v>891</v>
      </c>
      <c r="KC20" s="50">
        <f t="shared" si="27"/>
        <v>7990</v>
      </c>
      <c r="KD20" s="39">
        <f t="shared" ref="KD20:KP20" si="28">SUM(KD5:KD19)</f>
        <v>262</v>
      </c>
      <c r="KE20" s="39">
        <f t="shared" si="28"/>
        <v>391</v>
      </c>
      <c r="KF20" s="39">
        <f t="shared" si="28"/>
        <v>644</v>
      </c>
      <c r="KG20" s="39">
        <f t="shared" si="28"/>
        <v>578</v>
      </c>
      <c r="KH20" s="39">
        <f t="shared" si="28"/>
        <v>540</v>
      </c>
      <c r="KI20" s="39">
        <f t="shared" si="28"/>
        <v>662</v>
      </c>
      <c r="KJ20" s="39">
        <f t="shared" si="28"/>
        <v>560</v>
      </c>
      <c r="KK20" s="39">
        <f t="shared" si="28"/>
        <v>654</v>
      </c>
      <c r="KL20" s="39">
        <f t="shared" si="28"/>
        <v>842</v>
      </c>
      <c r="KM20" s="39">
        <f t="shared" si="28"/>
        <v>641</v>
      </c>
      <c r="KN20" s="39">
        <f t="shared" si="28"/>
        <v>601</v>
      </c>
      <c r="KO20" s="39">
        <f t="shared" si="28"/>
        <v>628</v>
      </c>
      <c r="KP20" s="39">
        <f t="shared" si="28"/>
        <v>7003</v>
      </c>
    </row>
    <row r="21" spans="1:302" ht="34.5" thickBot="1">
      <c r="A21" s="197"/>
      <c r="B21" s="199" t="s">
        <v>69</v>
      </c>
      <c r="C21" s="103" t="s">
        <v>54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6"/>
      <c r="O21" s="27"/>
      <c r="P21" s="28">
        <f t="shared" si="0"/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6"/>
      <c r="AB21" s="27"/>
      <c r="AC21" s="28">
        <f t="shared" si="1"/>
        <v>0</v>
      </c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6"/>
      <c r="AO21" s="27"/>
      <c r="AP21" s="28">
        <f t="shared" si="2"/>
        <v>0</v>
      </c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6"/>
      <c r="BB21" s="27"/>
      <c r="BC21" s="29">
        <f t="shared" si="3"/>
        <v>0</v>
      </c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6"/>
      <c r="BO21" s="27"/>
      <c r="BP21" s="29">
        <f t="shared" si="4"/>
        <v>0</v>
      </c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6"/>
      <c r="CB21" s="27"/>
      <c r="CC21" s="29">
        <f t="shared" si="5"/>
        <v>0</v>
      </c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6"/>
      <c r="CO21" s="27"/>
      <c r="CP21" s="30">
        <f t="shared" si="6"/>
        <v>0</v>
      </c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6"/>
      <c r="DB21" s="27"/>
      <c r="DC21" s="30">
        <f t="shared" si="7"/>
        <v>0</v>
      </c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6"/>
      <c r="DO21" s="27"/>
      <c r="DP21" s="29">
        <f t="shared" si="8"/>
        <v>0</v>
      </c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6"/>
      <c r="EB21" s="27"/>
      <c r="EC21" s="29">
        <f t="shared" si="9"/>
        <v>0</v>
      </c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6"/>
      <c r="EO21" s="27"/>
      <c r="EP21" s="29">
        <f t="shared" si="10"/>
        <v>0</v>
      </c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6"/>
      <c r="FB21" s="27"/>
      <c r="FC21" s="29">
        <f t="shared" si="11"/>
        <v>0</v>
      </c>
      <c r="FD21" s="27">
        <v>25</v>
      </c>
      <c r="FE21" s="27">
        <v>35</v>
      </c>
      <c r="FF21" s="27">
        <v>31</v>
      </c>
      <c r="FG21" s="27">
        <v>40</v>
      </c>
      <c r="FH21" s="27">
        <v>24</v>
      </c>
      <c r="FI21" s="27">
        <v>45</v>
      </c>
      <c r="FJ21" s="27">
        <v>29</v>
      </c>
      <c r="FK21" s="27">
        <v>32</v>
      </c>
      <c r="FL21" s="27">
        <v>30</v>
      </c>
      <c r="FM21" s="27">
        <v>32</v>
      </c>
      <c r="FN21" s="26">
        <v>27</v>
      </c>
      <c r="FO21" s="27">
        <v>28</v>
      </c>
      <c r="FP21" s="30">
        <f t="shared" si="12"/>
        <v>378</v>
      </c>
      <c r="FQ21" s="27">
        <v>16</v>
      </c>
      <c r="FR21" s="27">
        <v>30</v>
      </c>
      <c r="FS21" s="27">
        <v>41</v>
      </c>
      <c r="FT21" s="27">
        <v>27</v>
      </c>
      <c r="FU21" s="27">
        <v>27</v>
      </c>
      <c r="FV21" s="27">
        <v>46</v>
      </c>
      <c r="FW21" s="27">
        <v>42</v>
      </c>
      <c r="FX21" s="27">
        <v>39</v>
      </c>
      <c r="FY21" s="27">
        <v>41</v>
      </c>
      <c r="FZ21" s="27">
        <v>65</v>
      </c>
      <c r="GA21" s="26">
        <v>68</v>
      </c>
      <c r="GB21" s="27">
        <v>75</v>
      </c>
      <c r="GC21" s="30">
        <f t="shared" si="13"/>
        <v>517</v>
      </c>
      <c r="GD21" s="27">
        <v>106</v>
      </c>
      <c r="GE21" s="27">
        <v>134</v>
      </c>
      <c r="GF21" s="27">
        <v>158</v>
      </c>
      <c r="GG21" s="27">
        <v>194</v>
      </c>
      <c r="GH21" s="27">
        <v>177</v>
      </c>
      <c r="GI21" s="27">
        <v>241</v>
      </c>
      <c r="GJ21" s="27">
        <v>189</v>
      </c>
      <c r="GK21" s="27">
        <v>238</v>
      </c>
      <c r="GL21" s="27">
        <v>220</v>
      </c>
      <c r="GM21" s="27">
        <v>231</v>
      </c>
      <c r="GN21" s="26">
        <v>237</v>
      </c>
      <c r="GO21" s="27">
        <v>218</v>
      </c>
      <c r="GP21" s="30">
        <f t="shared" ref="GP21:GP35" si="29">SUM(GD21:GO21)</f>
        <v>2343</v>
      </c>
      <c r="GQ21" s="27">
        <v>326</v>
      </c>
      <c r="GR21" s="27">
        <v>261</v>
      </c>
      <c r="GS21" s="27">
        <v>295</v>
      </c>
      <c r="GT21" s="27">
        <v>280</v>
      </c>
      <c r="GU21" s="27">
        <v>288</v>
      </c>
      <c r="GV21" s="27">
        <v>270</v>
      </c>
      <c r="GW21" s="27">
        <v>248</v>
      </c>
      <c r="GX21" s="27">
        <v>381</v>
      </c>
      <c r="GY21" s="27">
        <v>320</v>
      </c>
      <c r="GZ21" s="27">
        <v>263</v>
      </c>
      <c r="HA21" s="26">
        <v>283</v>
      </c>
      <c r="HB21" s="27">
        <v>338</v>
      </c>
      <c r="HC21" s="29">
        <f t="shared" ref="HC21:HC35" si="30">SUM(GQ21:HB21)</f>
        <v>3553</v>
      </c>
      <c r="HD21" s="27">
        <v>352</v>
      </c>
      <c r="HE21" s="27">
        <v>270</v>
      </c>
      <c r="HF21" s="27">
        <v>340</v>
      </c>
      <c r="HG21" s="27">
        <v>244</v>
      </c>
      <c r="HH21" s="27">
        <v>230</v>
      </c>
      <c r="HI21" s="27">
        <v>256</v>
      </c>
      <c r="HJ21" s="27">
        <v>218</v>
      </c>
      <c r="HK21" s="27">
        <v>359</v>
      </c>
      <c r="HL21" s="27">
        <v>247</v>
      </c>
      <c r="HM21" s="27">
        <v>326</v>
      </c>
      <c r="HN21" s="26">
        <v>232</v>
      </c>
      <c r="HO21" s="27">
        <v>251</v>
      </c>
      <c r="HP21" s="29">
        <f t="shared" ref="HP21:HP35" si="31">SUM(HD21:HO21)</f>
        <v>3325</v>
      </c>
      <c r="HQ21" s="27">
        <v>315</v>
      </c>
      <c r="HR21" s="27">
        <v>228</v>
      </c>
      <c r="HS21" s="27">
        <v>153</v>
      </c>
      <c r="HT21" s="27">
        <v>127</v>
      </c>
      <c r="HU21" s="27">
        <v>118</v>
      </c>
      <c r="HV21" s="27">
        <v>135</v>
      </c>
      <c r="HW21" s="27">
        <v>137</v>
      </c>
      <c r="HX21" s="27">
        <v>122</v>
      </c>
      <c r="HY21" s="27">
        <v>133</v>
      </c>
      <c r="HZ21" s="27">
        <v>145</v>
      </c>
      <c r="IA21" s="26">
        <v>176</v>
      </c>
      <c r="IB21" s="27">
        <v>160</v>
      </c>
      <c r="IC21" s="29">
        <f t="shared" ref="IC21:IC35" si="32">SUM(HQ21:IB21)</f>
        <v>1949</v>
      </c>
      <c r="ID21" s="27">
        <v>237</v>
      </c>
      <c r="IE21" s="27">
        <v>191</v>
      </c>
      <c r="IF21" s="27">
        <v>268</v>
      </c>
      <c r="IG21" s="27">
        <v>205</v>
      </c>
      <c r="IH21" s="27">
        <v>184</v>
      </c>
      <c r="II21" s="27">
        <v>165</v>
      </c>
      <c r="IJ21" s="27">
        <v>186</v>
      </c>
      <c r="IK21" s="27">
        <v>212</v>
      </c>
      <c r="IL21" s="27">
        <v>148</v>
      </c>
      <c r="IM21" s="27">
        <v>275</v>
      </c>
      <c r="IN21" s="26">
        <v>226</v>
      </c>
      <c r="IO21" s="27">
        <v>350</v>
      </c>
      <c r="IP21" s="29">
        <f t="shared" ref="IP21:IP35" si="33">SUM(ID21:IO21)</f>
        <v>2647</v>
      </c>
      <c r="IQ21" s="27">
        <v>400</v>
      </c>
      <c r="IR21" s="27">
        <v>330</v>
      </c>
      <c r="IS21" s="27">
        <v>412</v>
      </c>
      <c r="IT21" s="27">
        <v>400</v>
      </c>
      <c r="IU21" s="27">
        <v>286</v>
      </c>
      <c r="IV21" s="27">
        <v>280</v>
      </c>
      <c r="IW21" s="27">
        <v>329</v>
      </c>
      <c r="IX21" s="27">
        <v>325</v>
      </c>
      <c r="IY21" s="27">
        <v>328</v>
      </c>
      <c r="IZ21" s="27">
        <v>450</v>
      </c>
      <c r="JA21" s="26">
        <v>383</v>
      </c>
      <c r="JB21" s="27">
        <v>222</v>
      </c>
      <c r="JC21" s="29">
        <f t="shared" ref="JC21:JC35" si="34">SUM(IQ21:JB21)</f>
        <v>4145</v>
      </c>
      <c r="JD21" s="27">
        <v>275</v>
      </c>
      <c r="JE21" s="27">
        <v>430</v>
      </c>
      <c r="JF21" s="27">
        <v>280</v>
      </c>
      <c r="JG21" s="27">
        <v>275</v>
      </c>
      <c r="JH21" s="27">
        <v>450</v>
      </c>
      <c r="JI21" s="27">
        <v>342</v>
      </c>
      <c r="JJ21" s="173">
        <v>583</v>
      </c>
      <c r="JK21" s="27">
        <v>415</v>
      </c>
      <c r="JL21" s="27">
        <v>494</v>
      </c>
      <c r="JM21" s="27">
        <v>406</v>
      </c>
      <c r="JN21" s="26">
        <v>411</v>
      </c>
      <c r="JO21" s="27">
        <v>431</v>
      </c>
      <c r="JP21" s="28">
        <f t="shared" ref="JP21:JP35" si="35">SUM(JD21:JO21)</f>
        <v>4792</v>
      </c>
      <c r="JQ21" s="27">
        <v>412</v>
      </c>
      <c r="JR21" s="27">
        <v>345</v>
      </c>
      <c r="JS21" s="27">
        <v>192</v>
      </c>
      <c r="JT21" s="27">
        <v>12</v>
      </c>
      <c r="JU21" s="27">
        <v>133</v>
      </c>
      <c r="JV21" s="27">
        <v>319</v>
      </c>
      <c r="JW21" s="27">
        <v>325</v>
      </c>
      <c r="JX21" s="27">
        <v>249</v>
      </c>
      <c r="JY21" s="27">
        <v>287</v>
      </c>
      <c r="JZ21" s="27">
        <v>265</v>
      </c>
      <c r="KA21" s="26">
        <v>163</v>
      </c>
      <c r="KB21" s="27">
        <v>407</v>
      </c>
      <c r="KC21" s="28">
        <f t="shared" ref="KC21:KC35" si="36">SUM(JQ21:KB21)</f>
        <v>3109</v>
      </c>
      <c r="KD21" s="27">
        <v>96</v>
      </c>
      <c r="KE21" s="27">
        <v>123</v>
      </c>
      <c r="KF21" s="27">
        <v>224</v>
      </c>
      <c r="KG21" s="27">
        <v>244</v>
      </c>
      <c r="KH21" s="27">
        <v>207</v>
      </c>
      <c r="KI21" s="27">
        <v>208</v>
      </c>
      <c r="KJ21" s="27">
        <v>253</v>
      </c>
      <c r="KK21" s="27">
        <v>251</v>
      </c>
      <c r="KL21" s="27">
        <v>342</v>
      </c>
      <c r="KM21" s="27">
        <v>285</v>
      </c>
      <c r="KN21" s="26">
        <v>236</v>
      </c>
      <c r="KO21" s="27">
        <v>250</v>
      </c>
      <c r="KP21" s="30">
        <f t="shared" ref="KP21:KP35" si="37">SUM(KD21:KO21)</f>
        <v>2719</v>
      </c>
    </row>
    <row r="22" spans="1:302" ht="13.5" thickBot="1">
      <c r="A22" s="197"/>
      <c r="B22" s="199"/>
      <c r="C22" s="104" t="s">
        <v>55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2">
        <f t="shared" si="0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32">
        <f t="shared" si="1"/>
        <v>0</v>
      </c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32">
        <f t="shared" si="2"/>
        <v>0</v>
      </c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33">
        <f t="shared" si="3"/>
        <v>0</v>
      </c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33">
        <f t="shared" si="4"/>
        <v>0</v>
      </c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33">
        <f t="shared" si="5"/>
        <v>0</v>
      </c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34">
        <f t="shared" si="6"/>
        <v>0</v>
      </c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34">
        <f t="shared" si="7"/>
        <v>0</v>
      </c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33">
        <f t="shared" si="8"/>
        <v>0</v>
      </c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33">
        <f t="shared" si="9"/>
        <v>0</v>
      </c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33">
        <f t="shared" si="10"/>
        <v>0</v>
      </c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33">
        <f t="shared" si="11"/>
        <v>0</v>
      </c>
      <c r="FD22" s="27">
        <v>94</v>
      </c>
      <c r="FE22" s="27">
        <v>74</v>
      </c>
      <c r="FF22" s="27">
        <v>65</v>
      </c>
      <c r="FG22" s="27">
        <v>107</v>
      </c>
      <c r="FH22" s="27">
        <v>59</v>
      </c>
      <c r="FI22" s="27">
        <v>83</v>
      </c>
      <c r="FJ22" s="27">
        <v>91</v>
      </c>
      <c r="FK22" s="27">
        <v>97</v>
      </c>
      <c r="FL22" s="27">
        <v>101</v>
      </c>
      <c r="FM22" s="27">
        <v>111</v>
      </c>
      <c r="FN22" s="27">
        <v>84</v>
      </c>
      <c r="FO22" s="27">
        <v>87</v>
      </c>
      <c r="FP22" s="34">
        <f t="shared" si="12"/>
        <v>1053</v>
      </c>
      <c r="FQ22" s="27">
        <v>83</v>
      </c>
      <c r="FR22" s="27">
        <v>83</v>
      </c>
      <c r="FS22" s="27">
        <v>74</v>
      </c>
      <c r="FT22" s="27">
        <v>77</v>
      </c>
      <c r="FU22" s="27">
        <v>62</v>
      </c>
      <c r="FV22" s="27">
        <v>92</v>
      </c>
      <c r="FW22" s="27">
        <v>93</v>
      </c>
      <c r="FX22" s="27">
        <v>92</v>
      </c>
      <c r="FY22" s="27">
        <v>69</v>
      </c>
      <c r="FZ22" s="27">
        <v>99</v>
      </c>
      <c r="GA22" s="27">
        <v>70</v>
      </c>
      <c r="GB22" s="27">
        <v>75</v>
      </c>
      <c r="GC22" s="34">
        <f t="shared" si="13"/>
        <v>969</v>
      </c>
      <c r="GD22" s="27">
        <v>77</v>
      </c>
      <c r="GE22" s="27">
        <v>53</v>
      </c>
      <c r="GF22" s="27">
        <v>85</v>
      </c>
      <c r="GG22" s="27">
        <v>62</v>
      </c>
      <c r="GH22" s="27">
        <v>62</v>
      </c>
      <c r="GI22" s="27">
        <v>85</v>
      </c>
      <c r="GJ22" s="27">
        <v>102</v>
      </c>
      <c r="GK22" s="27">
        <v>93</v>
      </c>
      <c r="GL22" s="27">
        <v>107</v>
      </c>
      <c r="GM22" s="27">
        <v>87</v>
      </c>
      <c r="GN22" s="27">
        <v>74</v>
      </c>
      <c r="GO22" s="27">
        <v>68</v>
      </c>
      <c r="GP22" s="34">
        <f t="shared" si="29"/>
        <v>955</v>
      </c>
      <c r="GQ22" s="27">
        <v>84</v>
      </c>
      <c r="GR22" s="27">
        <v>68</v>
      </c>
      <c r="GS22" s="27">
        <v>62</v>
      </c>
      <c r="GT22" s="27">
        <v>48</v>
      </c>
      <c r="GU22" s="27">
        <v>98</v>
      </c>
      <c r="GV22" s="27">
        <v>75</v>
      </c>
      <c r="GW22" s="27">
        <v>76</v>
      </c>
      <c r="GX22" s="27">
        <v>90</v>
      </c>
      <c r="GY22" s="27">
        <v>96</v>
      </c>
      <c r="GZ22" s="27">
        <v>85</v>
      </c>
      <c r="HA22" s="27">
        <v>91</v>
      </c>
      <c r="HB22" s="27">
        <v>84</v>
      </c>
      <c r="HC22" s="33">
        <f t="shared" si="30"/>
        <v>957</v>
      </c>
      <c r="HD22" s="27">
        <v>69</v>
      </c>
      <c r="HE22" s="27">
        <v>66</v>
      </c>
      <c r="HF22" s="27">
        <v>82</v>
      </c>
      <c r="HG22" s="27">
        <v>59</v>
      </c>
      <c r="HH22" s="27">
        <v>75</v>
      </c>
      <c r="HI22" s="27">
        <v>93</v>
      </c>
      <c r="HJ22" s="27">
        <v>73</v>
      </c>
      <c r="HK22" s="27">
        <v>87</v>
      </c>
      <c r="HL22" s="27">
        <v>78</v>
      </c>
      <c r="HM22" s="27">
        <v>112</v>
      </c>
      <c r="HN22" s="27">
        <v>80</v>
      </c>
      <c r="HO22" s="27">
        <v>73</v>
      </c>
      <c r="HP22" s="33">
        <f t="shared" si="31"/>
        <v>947</v>
      </c>
      <c r="HQ22" s="27">
        <v>65</v>
      </c>
      <c r="HR22" s="27">
        <v>86</v>
      </c>
      <c r="HS22" s="27">
        <v>91</v>
      </c>
      <c r="HT22" s="27">
        <v>62</v>
      </c>
      <c r="HU22" s="27">
        <v>79</v>
      </c>
      <c r="HV22" s="27">
        <v>91</v>
      </c>
      <c r="HW22" s="27">
        <v>59</v>
      </c>
      <c r="HX22" s="27">
        <v>96</v>
      </c>
      <c r="HY22" s="27">
        <v>82</v>
      </c>
      <c r="HZ22" s="27">
        <v>86</v>
      </c>
      <c r="IA22" s="27">
        <v>78</v>
      </c>
      <c r="IB22" s="27">
        <v>70</v>
      </c>
      <c r="IC22" s="33">
        <f t="shared" si="32"/>
        <v>945</v>
      </c>
      <c r="ID22" s="27">
        <v>60</v>
      </c>
      <c r="IE22" s="27">
        <v>61</v>
      </c>
      <c r="IF22" s="27">
        <v>71</v>
      </c>
      <c r="IG22" s="27">
        <v>66</v>
      </c>
      <c r="IH22" s="27">
        <v>92</v>
      </c>
      <c r="II22" s="27">
        <v>86</v>
      </c>
      <c r="IJ22" s="27">
        <v>89</v>
      </c>
      <c r="IK22" s="27">
        <v>83</v>
      </c>
      <c r="IL22" s="27">
        <v>88</v>
      </c>
      <c r="IM22" s="27">
        <v>92</v>
      </c>
      <c r="IN22" s="27">
        <v>69</v>
      </c>
      <c r="IO22" s="27">
        <v>71</v>
      </c>
      <c r="IP22" s="33">
        <f t="shared" si="33"/>
        <v>928</v>
      </c>
      <c r="IQ22" s="27">
        <v>65</v>
      </c>
      <c r="IR22" s="27">
        <v>70</v>
      </c>
      <c r="IS22" s="27">
        <v>64</v>
      </c>
      <c r="IT22" s="27">
        <v>66</v>
      </c>
      <c r="IU22" s="27">
        <v>92</v>
      </c>
      <c r="IV22" s="27">
        <v>88</v>
      </c>
      <c r="IW22" s="27">
        <v>84</v>
      </c>
      <c r="IX22" s="27">
        <v>86</v>
      </c>
      <c r="IY22" s="27">
        <v>83</v>
      </c>
      <c r="IZ22" s="27">
        <v>203</v>
      </c>
      <c r="JA22" s="27">
        <v>99</v>
      </c>
      <c r="JB22" s="27">
        <v>75</v>
      </c>
      <c r="JC22" s="33">
        <f t="shared" si="34"/>
        <v>1075</v>
      </c>
      <c r="JD22" s="27">
        <v>90</v>
      </c>
      <c r="JE22" s="27">
        <v>67</v>
      </c>
      <c r="JF22" s="27">
        <v>82</v>
      </c>
      <c r="JG22" s="27">
        <v>62</v>
      </c>
      <c r="JH22" s="27">
        <v>72</v>
      </c>
      <c r="JI22" s="27">
        <v>68</v>
      </c>
      <c r="JJ22" s="173">
        <v>104</v>
      </c>
      <c r="JK22" s="27">
        <v>72</v>
      </c>
      <c r="JL22" s="27">
        <v>75</v>
      </c>
      <c r="JM22" s="27">
        <v>64</v>
      </c>
      <c r="JN22" s="27">
        <v>61</v>
      </c>
      <c r="JO22" s="27">
        <v>92</v>
      </c>
      <c r="JP22" s="32">
        <f t="shared" si="35"/>
        <v>909</v>
      </c>
      <c r="JQ22" s="27">
        <v>69</v>
      </c>
      <c r="JR22" s="27">
        <v>44</v>
      </c>
      <c r="JS22" s="27">
        <v>36</v>
      </c>
      <c r="JT22" s="27">
        <v>36</v>
      </c>
      <c r="JU22" s="27">
        <v>60</v>
      </c>
      <c r="JV22" s="27">
        <v>101</v>
      </c>
      <c r="JW22" s="27">
        <v>65</v>
      </c>
      <c r="JX22" s="27">
        <v>55</v>
      </c>
      <c r="JY22" s="27">
        <v>66</v>
      </c>
      <c r="JZ22" s="27">
        <v>95</v>
      </c>
      <c r="KA22" s="27">
        <v>65</v>
      </c>
      <c r="KB22" s="27">
        <v>54</v>
      </c>
      <c r="KC22" s="32">
        <f t="shared" si="36"/>
        <v>746</v>
      </c>
      <c r="KD22" s="27">
        <v>27</v>
      </c>
      <c r="KE22" s="27">
        <v>33</v>
      </c>
      <c r="KF22" s="27">
        <v>64</v>
      </c>
      <c r="KG22" s="27">
        <v>44</v>
      </c>
      <c r="KH22" s="27">
        <v>45</v>
      </c>
      <c r="KI22" s="27">
        <v>67</v>
      </c>
      <c r="KJ22" s="27">
        <v>62</v>
      </c>
      <c r="KK22" s="27">
        <v>74</v>
      </c>
      <c r="KL22" s="27">
        <v>57</v>
      </c>
      <c r="KM22" s="27">
        <v>47</v>
      </c>
      <c r="KN22" s="27">
        <v>63</v>
      </c>
      <c r="KO22" s="27">
        <v>65</v>
      </c>
      <c r="KP22" s="34">
        <f t="shared" si="37"/>
        <v>648</v>
      </c>
    </row>
    <row r="23" spans="1:302" ht="13.5" thickBot="1">
      <c r="A23" s="197"/>
      <c r="B23" s="199"/>
      <c r="C23" s="104" t="s">
        <v>56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2">
        <f t="shared" si="0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32">
        <f t="shared" si="1"/>
        <v>0</v>
      </c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32">
        <f t="shared" si="2"/>
        <v>0</v>
      </c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33">
        <f t="shared" si="3"/>
        <v>0</v>
      </c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33">
        <f t="shared" si="4"/>
        <v>0</v>
      </c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33">
        <f t="shared" si="5"/>
        <v>0</v>
      </c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34">
        <f t="shared" si="6"/>
        <v>0</v>
      </c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34">
        <f t="shared" si="7"/>
        <v>0</v>
      </c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33">
        <f t="shared" si="8"/>
        <v>0</v>
      </c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33">
        <f t="shared" si="9"/>
        <v>0</v>
      </c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33">
        <f t="shared" si="10"/>
        <v>0</v>
      </c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33">
        <f t="shared" si="11"/>
        <v>0</v>
      </c>
      <c r="FD23" s="27">
        <v>22</v>
      </c>
      <c r="FE23" s="27">
        <v>27</v>
      </c>
      <c r="FF23" s="27">
        <v>57</v>
      </c>
      <c r="FG23" s="27">
        <v>29</v>
      </c>
      <c r="FH23" s="27">
        <v>71</v>
      </c>
      <c r="FI23" s="27">
        <v>61</v>
      </c>
      <c r="FJ23" s="27">
        <v>36</v>
      </c>
      <c r="FK23" s="27">
        <v>45</v>
      </c>
      <c r="FL23" s="27">
        <v>42</v>
      </c>
      <c r="FM23" s="27">
        <v>41</v>
      </c>
      <c r="FN23" s="27">
        <v>77</v>
      </c>
      <c r="FO23" s="27">
        <v>27</v>
      </c>
      <c r="FP23" s="34">
        <f t="shared" si="12"/>
        <v>535</v>
      </c>
      <c r="FQ23" s="27">
        <v>26</v>
      </c>
      <c r="FR23" s="27">
        <v>49</v>
      </c>
      <c r="FS23" s="27">
        <v>37</v>
      </c>
      <c r="FT23" s="27">
        <v>45</v>
      </c>
      <c r="FU23" s="27">
        <v>38</v>
      </c>
      <c r="FV23" s="27">
        <v>36</v>
      </c>
      <c r="FW23" s="27">
        <v>42</v>
      </c>
      <c r="FX23" s="27">
        <v>70</v>
      </c>
      <c r="FY23" s="27">
        <v>37</v>
      </c>
      <c r="FZ23" s="27">
        <v>43</v>
      </c>
      <c r="GA23" s="27">
        <v>36</v>
      </c>
      <c r="GB23" s="27">
        <v>38</v>
      </c>
      <c r="GC23" s="34">
        <f t="shared" si="13"/>
        <v>497</v>
      </c>
      <c r="GD23" s="27">
        <v>36</v>
      </c>
      <c r="GE23" s="27">
        <v>31</v>
      </c>
      <c r="GF23" s="27">
        <v>34</v>
      </c>
      <c r="GG23" s="27">
        <v>31</v>
      </c>
      <c r="GH23" s="27">
        <v>35</v>
      </c>
      <c r="GI23" s="27">
        <v>47</v>
      </c>
      <c r="GJ23" s="27">
        <v>51</v>
      </c>
      <c r="GK23" s="27">
        <v>46</v>
      </c>
      <c r="GL23" s="27">
        <v>24</v>
      </c>
      <c r="GM23" s="27">
        <v>51</v>
      </c>
      <c r="GN23" s="27">
        <v>31</v>
      </c>
      <c r="GO23" s="27">
        <v>24</v>
      </c>
      <c r="GP23" s="34">
        <f t="shared" si="29"/>
        <v>441</v>
      </c>
      <c r="GQ23" s="27">
        <v>36</v>
      </c>
      <c r="GR23" s="27">
        <v>35</v>
      </c>
      <c r="GS23" s="27">
        <v>36</v>
      </c>
      <c r="GT23" s="27">
        <v>28</v>
      </c>
      <c r="GU23" s="27">
        <v>38</v>
      </c>
      <c r="GV23" s="27">
        <v>32</v>
      </c>
      <c r="GW23" s="27">
        <v>44</v>
      </c>
      <c r="GX23" s="27">
        <v>47</v>
      </c>
      <c r="GY23" s="27">
        <v>40</v>
      </c>
      <c r="GZ23" s="27">
        <v>35</v>
      </c>
      <c r="HA23" s="27">
        <v>50</v>
      </c>
      <c r="HB23" s="27">
        <v>52</v>
      </c>
      <c r="HC23" s="33">
        <f t="shared" si="30"/>
        <v>473</v>
      </c>
      <c r="HD23" s="27">
        <v>36</v>
      </c>
      <c r="HE23" s="27">
        <v>35</v>
      </c>
      <c r="HF23" s="27">
        <v>40</v>
      </c>
      <c r="HG23" s="27">
        <v>39</v>
      </c>
      <c r="HH23" s="27">
        <v>36</v>
      </c>
      <c r="HI23" s="27">
        <v>32</v>
      </c>
      <c r="HJ23" s="27">
        <v>36</v>
      </c>
      <c r="HK23" s="27">
        <v>39</v>
      </c>
      <c r="HL23" s="27">
        <v>37</v>
      </c>
      <c r="HM23" s="27">
        <v>45</v>
      </c>
      <c r="HN23" s="27">
        <v>26</v>
      </c>
      <c r="HO23" s="27">
        <v>37</v>
      </c>
      <c r="HP23" s="33">
        <f t="shared" si="31"/>
        <v>438</v>
      </c>
      <c r="HQ23" s="27">
        <v>21</v>
      </c>
      <c r="HR23" s="27">
        <v>35</v>
      </c>
      <c r="HS23" s="27">
        <v>41</v>
      </c>
      <c r="HT23" s="27">
        <v>20</v>
      </c>
      <c r="HU23" s="27">
        <v>26</v>
      </c>
      <c r="HV23" s="27">
        <v>32</v>
      </c>
      <c r="HW23" s="27">
        <v>36</v>
      </c>
      <c r="HX23" s="27">
        <v>37</v>
      </c>
      <c r="HY23" s="27">
        <v>30</v>
      </c>
      <c r="HZ23" s="27">
        <v>31</v>
      </c>
      <c r="IA23" s="27">
        <v>35</v>
      </c>
      <c r="IB23" s="27">
        <v>54</v>
      </c>
      <c r="IC23" s="33">
        <f t="shared" si="32"/>
        <v>398</v>
      </c>
      <c r="ID23" s="27">
        <v>30</v>
      </c>
      <c r="IE23" s="27">
        <v>33</v>
      </c>
      <c r="IF23" s="27">
        <v>46</v>
      </c>
      <c r="IG23" s="27">
        <v>39</v>
      </c>
      <c r="IH23" s="27">
        <v>27</v>
      </c>
      <c r="II23" s="27">
        <v>32</v>
      </c>
      <c r="IJ23" s="27">
        <v>39</v>
      </c>
      <c r="IK23" s="27">
        <v>48</v>
      </c>
      <c r="IL23" s="27">
        <v>50</v>
      </c>
      <c r="IM23" s="27">
        <v>44</v>
      </c>
      <c r="IN23" s="27">
        <v>44</v>
      </c>
      <c r="IO23" s="27">
        <v>36</v>
      </c>
      <c r="IP23" s="33">
        <f t="shared" si="33"/>
        <v>468</v>
      </c>
      <c r="IQ23" s="27">
        <v>25</v>
      </c>
      <c r="IR23" s="27">
        <v>23</v>
      </c>
      <c r="IS23" s="27">
        <v>44</v>
      </c>
      <c r="IT23" s="27">
        <v>36</v>
      </c>
      <c r="IU23" s="27">
        <v>38</v>
      </c>
      <c r="IV23" s="27">
        <v>51</v>
      </c>
      <c r="IW23" s="27">
        <v>22</v>
      </c>
      <c r="IX23" s="27">
        <v>39</v>
      </c>
      <c r="IY23" s="27">
        <v>52</v>
      </c>
      <c r="IZ23" s="27">
        <v>59</v>
      </c>
      <c r="JA23" s="27">
        <v>45</v>
      </c>
      <c r="JB23" s="27">
        <v>25</v>
      </c>
      <c r="JC23" s="33">
        <f t="shared" si="34"/>
        <v>459</v>
      </c>
      <c r="JD23" s="27">
        <v>30</v>
      </c>
      <c r="JE23" s="27">
        <v>31</v>
      </c>
      <c r="JF23" s="27">
        <v>31</v>
      </c>
      <c r="JG23" s="27">
        <v>25</v>
      </c>
      <c r="JH23" s="27">
        <v>36</v>
      </c>
      <c r="JI23" s="27">
        <v>20</v>
      </c>
      <c r="JJ23" s="173">
        <v>30</v>
      </c>
      <c r="JK23" s="27">
        <v>45</v>
      </c>
      <c r="JL23" s="27">
        <v>23</v>
      </c>
      <c r="JM23" s="27">
        <v>35</v>
      </c>
      <c r="JN23" s="27">
        <v>25</v>
      </c>
      <c r="JO23" s="27">
        <v>54</v>
      </c>
      <c r="JP23" s="32">
        <f t="shared" si="35"/>
        <v>385</v>
      </c>
      <c r="JQ23" s="27">
        <v>21</v>
      </c>
      <c r="JR23" s="27">
        <v>34</v>
      </c>
      <c r="JS23" s="27">
        <v>34</v>
      </c>
      <c r="JT23" s="27">
        <v>12</v>
      </c>
      <c r="JU23" s="27">
        <v>28</v>
      </c>
      <c r="JV23" s="27">
        <v>56</v>
      </c>
      <c r="JW23" s="27">
        <v>34</v>
      </c>
      <c r="JX23" s="27">
        <v>26</v>
      </c>
      <c r="JY23" s="27">
        <v>43</v>
      </c>
      <c r="JZ23" s="27">
        <v>33</v>
      </c>
      <c r="KA23" s="27">
        <v>26</v>
      </c>
      <c r="KB23" s="27">
        <v>83</v>
      </c>
      <c r="KC23" s="32">
        <f t="shared" si="36"/>
        <v>430</v>
      </c>
      <c r="KD23" s="27">
        <v>8</v>
      </c>
      <c r="KE23" s="27">
        <v>20</v>
      </c>
      <c r="KF23" s="27">
        <v>44</v>
      </c>
      <c r="KG23" s="27">
        <v>18</v>
      </c>
      <c r="KH23" s="27">
        <v>19</v>
      </c>
      <c r="KI23" s="27">
        <v>26</v>
      </c>
      <c r="KJ23" s="27">
        <v>25</v>
      </c>
      <c r="KK23" s="27">
        <v>27</v>
      </c>
      <c r="KL23" s="27">
        <v>39</v>
      </c>
      <c r="KM23" s="27">
        <v>32</v>
      </c>
      <c r="KN23" s="27">
        <v>24</v>
      </c>
      <c r="KO23" s="27">
        <v>30</v>
      </c>
      <c r="KP23" s="34">
        <f t="shared" si="37"/>
        <v>312</v>
      </c>
    </row>
    <row r="24" spans="1:302" ht="13.5" thickBot="1">
      <c r="A24" s="197"/>
      <c r="B24" s="199"/>
      <c r="C24" s="107" t="s">
        <v>57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2">
        <f t="shared" si="0"/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32">
        <f t="shared" si="1"/>
        <v>0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32">
        <f t="shared" si="2"/>
        <v>0</v>
      </c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33">
        <f t="shared" si="3"/>
        <v>0</v>
      </c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33">
        <f t="shared" si="4"/>
        <v>0</v>
      </c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33">
        <f t="shared" si="5"/>
        <v>0</v>
      </c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34">
        <f t="shared" si="6"/>
        <v>0</v>
      </c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34">
        <f t="shared" si="7"/>
        <v>0</v>
      </c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33">
        <f t="shared" si="8"/>
        <v>0</v>
      </c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33">
        <f t="shared" si="9"/>
        <v>0</v>
      </c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33">
        <f t="shared" si="10"/>
        <v>0</v>
      </c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33">
        <f t="shared" si="11"/>
        <v>0</v>
      </c>
      <c r="FD24" s="27">
        <v>42</v>
      </c>
      <c r="FE24" s="27">
        <v>33</v>
      </c>
      <c r="FF24" s="27">
        <v>46</v>
      </c>
      <c r="FG24" s="27">
        <v>43</v>
      </c>
      <c r="FH24" s="27">
        <v>36</v>
      </c>
      <c r="FI24" s="27">
        <v>38</v>
      </c>
      <c r="FJ24" s="27">
        <v>36</v>
      </c>
      <c r="FK24" s="27">
        <v>38</v>
      </c>
      <c r="FL24" s="27">
        <v>54</v>
      </c>
      <c r="FM24" s="27">
        <v>44</v>
      </c>
      <c r="FN24" s="27">
        <v>32</v>
      </c>
      <c r="FO24" s="27">
        <v>48</v>
      </c>
      <c r="FP24" s="34">
        <f t="shared" si="12"/>
        <v>490</v>
      </c>
      <c r="FQ24" s="27">
        <v>42</v>
      </c>
      <c r="FR24" s="27">
        <v>32</v>
      </c>
      <c r="FS24" s="27">
        <v>65</v>
      </c>
      <c r="FT24" s="27">
        <v>42</v>
      </c>
      <c r="FU24" s="27">
        <v>25</v>
      </c>
      <c r="FV24" s="27">
        <v>26</v>
      </c>
      <c r="FW24" s="27">
        <v>42</v>
      </c>
      <c r="FX24" s="27">
        <v>35</v>
      </c>
      <c r="FY24" s="27">
        <v>50</v>
      </c>
      <c r="FZ24" s="27">
        <v>48</v>
      </c>
      <c r="GA24" s="27">
        <v>29</v>
      </c>
      <c r="GB24" s="27">
        <v>43</v>
      </c>
      <c r="GC24" s="34">
        <f t="shared" si="13"/>
        <v>479</v>
      </c>
      <c r="GD24" s="27">
        <v>47</v>
      </c>
      <c r="GE24" s="27">
        <v>25</v>
      </c>
      <c r="GF24" s="27">
        <v>33</v>
      </c>
      <c r="GG24" s="27">
        <v>50</v>
      </c>
      <c r="GH24" s="27">
        <v>39</v>
      </c>
      <c r="GI24" s="27">
        <v>36</v>
      </c>
      <c r="GJ24" s="27">
        <v>35</v>
      </c>
      <c r="GK24" s="27">
        <v>40</v>
      </c>
      <c r="GL24" s="27">
        <v>34</v>
      </c>
      <c r="GM24" s="27">
        <v>59</v>
      </c>
      <c r="GN24" s="27">
        <v>33</v>
      </c>
      <c r="GO24" s="27">
        <v>29</v>
      </c>
      <c r="GP24" s="34">
        <f t="shared" si="29"/>
        <v>460</v>
      </c>
      <c r="GQ24" s="27">
        <v>28</v>
      </c>
      <c r="GR24" s="27">
        <v>37</v>
      </c>
      <c r="GS24" s="27">
        <v>29</v>
      </c>
      <c r="GT24" s="27">
        <v>35</v>
      </c>
      <c r="GU24" s="27">
        <v>34</v>
      </c>
      <c r="GV24" s="27">
        <v>32</v>
      </c>
      <c r="GW24" s="27">
        <v>38</v>
      </c>
      <c r="GX24" s="27">
        <v>48</v>
      </c>
      <c r="GY24" s="27">
        <v>45</v>
      </c>
      <c r="GZ24" s="27">
        <v>35</v>
      </c>
      <c r="HA24" s="27">
        <v>38</v>
      </c>
      <c r="HB24" s="27">
        <v>48</v>
      </c>
      <c r="HC24" s="33">
        <f t="shared" si="30"/>
        <v>447</v>
      </c>
      <c r="HD24" s="27">
        <v>42</v>
      </c>
      <c r="HE24" s="27">
        <v>19</v>
      </c>
      <c r="HF24" s="27">
        <v>36</v>
      </c>
      <c r="HG24" s="27">
        <v>40</v>
      </c>
      <c r="HH24" s="27">
        <v>40</v>
      </c>
      <c r="HI24" s="27">
        <v>39</v>
      </c>
      <c r="HJ24" s="27">
        <v>35</v>
      </c>
      <c r="HK24" s="27">
        <v>48</v>
      </c>
      <c r="HL24" s="27">
        <v>35</v>
      </c>
      <c r="HM24" s="27">
        <v>49</v>
      </c>
      <c r="HN24" s="27">
        <v>31</v>
      </c>
      <c r="HO24" s="27">
        <v>30</v>
      </c>
      <c r="HP24" s="33">
        <f t="shared" si="31"/>
        <v>444</v>
      </c>
      <c r="HQ24" s="27">
        <v>23</v>
      </c>
      <c r="HR24" s="27">
        <v>29</v>
      </c>
      <c r="HS24" s="27">
        <v>24</v>
      </c>
      <c r="HT24" s="27">
        <v>34</v>
      </c>
      <c r="HU24" s="27">
        <v>29</v>
      </c>
      <c r="HV24" s="27">
        <v>38</v>
      </c>
      <c r="HW24" s="27">
        <v>30</v>
      </c>
      <c r="HX24" s="27">
        <v>33</v>
      </c>
      <c r="HY24" s="27">
        <v>38</v>
      </c>
      <c r="HZ24" s="27">
        <v>54</v>
      </c>
      <c r="IA24" s="27">
        <v>35</v>
      </c>
      <c r="IB24" s="27">
        <v>42</v>
      </c>
      <c r="IC24" s="33">
        <f t="shared" si="32"/>
        <v>409</v>
      </c>
      <c r="ID24" s="27">
        <v>23</v>
      </c>
      <c r="IE24" s="27">
        <v>23</v>
      </c>
      <c r="IF24" s="27">
        <v>27</v>
      </c>
      <c r="IG24" s="27">
        <v>44</v>
      </c>
      <c r="IH24" s="27">
        <v>35</v>
      </c>
      <c r="II24" s="27">
        <v>23</v>
      </c>
      <c r="IJ24" s="27">
        <v>43</v>
      </c>
      <c r="IK24" s="27">
        <v>45</v>
      </c>
      <c r="IL24" s="27">
        <v>45</v>
      </c>
      <c r="IM24" s="27">
        <v>34</v>
      </c>
      <c r="IN24" s="27">
        <v>35</v>
      </c>
      <c r="IO24" s="27">
        <v>25</v>
      </c>
      <c r="IP24" s="33">
        <f t="shared" si="33"/>
        <v>402</v>
      </c>
      <c r="IQ24" s="27">
        <v>29</v>
      </c>
      <c r="IR24" s="27">
        <v>27</v>
      </c>
      <c r="IS24" s="27">
        <v>26</v>
      </c>
      <c r="IT24" s="27">
        <v>36</v>
      </c>
      <c r="IU24" s="27">
        <v>47</v>
      </c>
      <c r="IV24" s="27">
        <v>27</v>
      </c>
      <c r="IW24" s="27">
        <v>40</v>
      </c>
      <c r="IX24" s="27">
        <v>48</v>
      </c>
      <c r="IY24" s="27">
        <v>48</v>
      </c>
      <c r="IZ24" s="27">
        <v>44</v>
      </c>
      <c r="JA24" s="27">
        <v>35</v>
      </c>
      <c r="JB24" s="27">
        <v>25</v>
      </c>
      <c r="JC24" s="33">
        <f t="shared" si="34"/>
        <v>432</v>
      </c>
      <c r="JD24" s="27">
        <v>32</v>
      </c>
      <c r="JE24" s="27">
        <v>23</v>
      </c>
      <c r="JF24" s="27">
        <v>49</v>
      </c>
      <c r="JG24" s="27">
        <v>20</v>
      </c>
      <c r="JH24" s="27">
        <v>31</v>
      </c>
      <c r="JI24" s="27">
        <v>37</v>
      </c>
      <c r="JJ24" s="173">
        <v>42</v>
      </c>
      <c r="JK24" s="27">
        <v>34</v>
      </c>
      <c r="JL24" s="27">
        <v>46</v>
      </c>
      <c r="JM24" s="27">
        <v>26</v>
      </c>
      <c r="JN24" s="27">
        <v>35</v>
      </c>
      <c r="JO24" s="27">
        <v>23</v>
      </c>
      <c r="JP24" s="32">
        <f t="shared" si="35"/>
        <v>398</v>
      </c>
      <c r="JQ24" s="27">
        <v>34</v>
      </c>
      <c r="JR24" s="27">
        <v>19</v>
      </c>
      <c r="JS24" s="27">
        <v>18</v>
      </c>
      <c r="JT24" s="27">
        <v>14</v>
      </c>
      <c r="JU24" s="27">
        <v>30</v>
      </c>
      <c r="JV24" s="27">
        <v>33</v>
      </c>
      <c r="JW24" s="27">
        <v>38</v>
      </c>
      <c r="JX24" s="27">
        <v>28</v>
      </c>
      <c r="JY24" s="27">
        <v>29</v>
      </c>
      <c r="JZ24" s="27">
        <v>27</v>
      </c>
      <c r="KA24" s="27">
        <v>32</v>
      </c>
      <c r="KB24" s="27">
        <v>23</v>
      </c>
      <c r="KC24" s="32">
        <f t="shared" si="36"/>
        <v>325</v>
      </c>
      <c r="KD24" s="27">
        <v>10</v>
      </c>
      <c r="KE24" s="27">
        <v>16</v>
      </c>
      <c r="KF24" s="27">
        <v>22</v>
      </c>
      <c r="KG24" s="27">
        <v>29</v>
      </c>
      <c r="KH24" s="27">
        <v>27</v>
      </c>
      <c r="KI24" s="27">
        <v>27</v>
      </c>
      <c r="KJ24" s="27">
        <v>22</v>
      </c>
      <c r="KK24" s="27">
        <v>33</v>
      </c>
      <c r="KL24" s="27">
        <v>43</v>
      </c>
      <c r="KM24" s="27">
        <v>20</v>
      </c>
      <c r="KN24" s="27">
        <v>22</v>
      </c>
      <c r="KO24" s="27">
        <v>33</v>
      </c>
      <c r="KP24" s="34">
        <f t="shared" si="37"/>
        <v>304</v>
      </c>
    </row>
    <row r="25" spans="1:302" ht="13.5" thickBot="1">
      <c r="A25" s="197"/>
      <c r="B25" s="199"/>
      <c r="C25" s="104" t="s">
        <v>58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2">
        <f t="shared" si="0"/>
        <v>0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32">
        <f t="shared" si="1"/>
        <v>0</v>
      </c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32">
        <f t="shared" si="2"/>
        <v>0</v>
      </c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33">
        <f t="shared" si="3"/>
        <v>0</v>
      </c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33">
        <f t="shared" si="4"/>
        <v>0</v>
      </c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33">
        <f t="shared" si="5"/>
        <v>0</v>
      </c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34">
        <f t="shared" si="6"/>
        <v>0</v>
      </c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34">
        <f t="shared" si="7"/>
        <v>0</v>
      </c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33">
        <f t="shared" si="8"/>
        <v>0</v>
      </c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33">
        <f t="shared" si="9"/>
        <v>0</v>
      </c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33">
        <f t="shared" si="10"/>
        <v>0</v>
      </c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33">
        <f t="shared" si="11"/>
        <v>0</v>
      </c>
      <c r="FD25" s="27">
        <v>33</v>
      </c>
      <c r="FE25" s="27">
        <v>25</v>
      </c>
      <c r="FF25" s="27">
        <v>24</v>
      </c>
      <c r="FG25" s="27">
        <v>34</v>
      </c>
      <c r="FH25" s="27">
        <v>43</v>
      </c>
      <c r="FI25" s="27">
        <v>51</v>
      </c>
      <c r="FJ25" s="27">
        <v>31</v>
      </c>
      <c r="FK25" s="27">
        <v>40</v>
      </c>
      <c r="FL25" s="27">
        <v>35</v>
      </c>
      <c r="FM25" s="27">
        <v>42</v>
      </c>
      <c r="FN25" s="31">
        <v>37</v>
      </c>
      <c r="FO25" s="27">
        <v>22</v>
      </c>
      <c r="FP25" s="34">
        <f t="shared" si="12"/>
        <v>417</v>
      </c>
      <c r="FQ25" s="27">
        <v>25</v>
      </c>
      <c r="FR25" s="27">
        <v>19</v>
      </c>
      <c r="FS25" s="27">
        <v>36</v>
      </c>
      <c r="FT25" s="27">
        <v>31</v>
      </c>
      <c r="FU25" s="27">
        <v>33</v>
      </c>
      <c r="FV25" s="27">
        <v>32</v>
      </c>
      <c r="FW25" s="27">
        <v>41</v>
      </c>
      <c r="FX25" s="27">
        <v>32</v>
      </c>
      <c r="FY25" s="27">
        <v>49</v>
      </c>
      <c r="FZ25" s="27">
        <v>33</v>
      </c>
      <c r="GA25" s="27">
        <v>30</v>
      </c>
      <c r="GB25" s="27">
        <v>34</v>
      </c>
      <c r="GC25" s="34">
        <f t="shared" si="13"/>
        <v>395</v>
      </c>
      <c r="GD25" s="27">
        <v>26</v>
      </c>
      <c r="GE25" s="27">
        <v>25</v>
      </c>
      <c r="GF25" s="27">
        <v>23</v>
      </c>
      <c r="GG25" s="27">
        <v>41</v>
      </c>
      <c r="GH25" s="27">
        <v>35</v>
      </c>
      <c r="GI25" s="27">
        <v>31</v>
      </c>
      <c r="GJ25" s="27">
        <v>42</v>
      </c>
      <c r="GK25" s="27">
        <v>43</v>
      </c>
      <c r="GL25" s="27">
        <v>42</v>
      </c>
      <c r="GM25" s="27">
        <v>32</v>
      </c>
      <c r="GN25" s="27">
        <v>31</v>
      </c>
      <c r="GO25" s="27">
        <v>35</v>
      </c>
      <c r="GP25" s="34">
        <f t="shared" si="29"/>
        <v>406</v>
      </c>
      <c r="GQ25" s="27">
        <v>38</v>
      </c>
      <c r="GR25" s="27">
        <v>30</v>
      </c>
      <c r="GS25" s="27">
        <v>27</v>
      </c>
      <c r="GT25" s="27">
        <v>25</v>
      </c>
      <c r="GU25" s="27">
        <v>33</v>
      </c>
      <c r="GV25" s="27">
        <v>35</v>
      </c>
      <c r="GW25" s="27">
        <v>34</v>
      </c>
      <c r="GX25" s="27">
        <v>48</v>
      </c>
      <c r="GY25" s="27">
        <v>34</v>
      </c>
      <c r="GZ25" s="27">
        <v>30</v>
      </c>
      <c r="HA25" s="27">
        <v>29</v>
      </c>
      <c r="HB25" s="27">
        <v>39</v>
      </c>
      <c r="HC25" s="33">
        <f t="shared" si="30"/>
        <v>402</v>
      </c>
      <c r="HD25" s="27">
        <v>28</v>
      </c>
      <c r="HE25" s="27">
        <v>21</v>
      </c>
      <c r="HF25" s="27">
        <v>33</v>
      </c>
      <c r="HG25" s="27">
        <v>39</v>
      </c>
      <c r="HH25" s="27">
        <v>34</v>
      </c>
      <c r="HI25" s="27">
        <v>44</v>
      </c>
      <c r="HJ25" s="27">
        <v>39</v>
      </c>
      <c r="HK25" s="27">
        <v>39</v>
      </c>
      <c r="HL25" s="27">
        <v>35</v>
      </c>
      <c r="HM25" s="27">
        <v>27</v>
      </c>
      <c r="HN25" s="27">
        <v>34</v>
      </c>
      <c r="HO25" s="27">
        <v>36</v>
      </c>
      <c r="HP25" s="33">
        <f t="shared" si="31"/>
        <v>409</v>
      </c>
      <c r="HQ25" s="27">
        <v>19</v>
      </c>
      <c r="HR25" s="27">
        <v>37</v>
      </c>
      <c r="HS25" s="27">
        <v>22</v>
      </c>
      <c r="HT25" s="27">
        <v>23</v>
      </c>
      <c r="HU25" s="27">
        <v>22</v>
      </c>
      <c r="HV25" s="27">
        <v>36</v>
      </c>
      <c r="HW25" s="27">
        <v>37</v>
      </c>
      <c r="HX25" s="27">
        <v>37</v>
      </c>
      <c r="HY25" s="27">
        <v>34</v>
      </c>
      <c r="HZ25" s="27">
        <v>38</v>
      </c>
      <c r="IA25" s="27">
        <v>34</v>
      </c>
      <c r="IB25" s="27">
        <v>28</v>
      </c>
      <c r="IC25" s="33">
        <f t="shared" si="32"/>
        <v>367</v>
      </c>
      <c r="ID25" s="27">
        <v>31</v>
      </c>
      <c r="IE25" s="27">
        <v>14</v>
      </c>
      <c r="IF25" s="27">
        <v>30</v>
      </c>
      <c r="IG25" s="27">
        <v>24</v>
      </c>
      <c r="IH25" s="27">
        <v>43</v>
      </c>
      <c r="II25" s="27">
        <v>39</v>
      </c>
      <c r="IJ25" s="27">
        <v>44</v>
      </c>
      <c r="IK25" s="27">
        <v>41</v>
      </c>
      <c r="IL25" s="27">
        <v>40</v>
      </c>
      <c r="IM25" s="27">
        <v>50</v>
      </c>
      <c r="IN25" s="27">
        <v>25</v>
      </c>
      <c r="IO25" s="27">
        <v>36</v>
      </c>
      <c r="IP25" s="33">
        <f t="shared" si="33"/>
        <v>417</v>
      </c>
      <c r="IQ25" s="27">
        <v>24</v>
      </c>
      <c r="IR25" s="27">
        <v>24</v>
      </c>
      <c r="IS25" s="27">
        <v>28</v>
      </c>
      <c r="IT25" s="27">
        <v>28</v>
      </c>
      <c r="IU25" s="27">
        <v>41</v>
      </c>
      <c r="IV25" s="27">
        <v>28</v>
      </c>
      <c r="IW25" s="27">
        <v>32</v>
      </c>
      <c r="IX25" s="27">
        <v>34</v>
      </c>
      <c r="IY25" s="27">
        <v>29</v>
      </c>
      <c r="IZ25" s="27">
        <v>40</v>
      </c>
      <c r="JA25" s="27">
        <v>19</v>
      </c>
      <c r="JB25" s="27">
        <v>27</v>
      </c>
      <c r="JC25" s="33">
        <f t="shared" si="34"/>
        <v>354</v>
      </c>
      <c r="JD25" s="27">
        <v>26</v>
      </c>
      <c r="JE25" s="27">
        <v>26</v>
      </c>
      <c r="JF25" s="27">
        <v>30</v>
      </c>
      <c r="JG25" s="27">
        <v>33</v>
      </c>
      <c r="JH25" s="27">
        <v>25</v>
      </c>
      <c r="JI25" s="27">
        <v>27</v>
      </c>
      <c r="JJ25" s="173">
        <v>49</v>
      </c>
      <c r="JK25" s="27">
        <v>44</v>
      </c>
      <c r="JL25" s="27">
        <v>17</v>
      </c>
      <c r="JM25" s="27">
        <v>37</v>
      </c>
      <c r="JN25" s="27">
        <v>38</v>
      </c>
      <c r="JO25" s="27">
        <v>25</v>
      </c>
      <c r="JP25" s="32">
        <f t="shared" si="35"/>
        <v>377</v>
      </c>
      <c r="JQ25" s="27">
        <v>26</v>
      </c>
      <c r="JR25" s="27">
        <v>22</v>
      </c>
      <c r="JS25" s="27">
        <v>29</v>
      </c>
      <c r="JT25" s="27">
        <v>16</v>
      </c>
      <c r="JU25" s="27">
        <v>23</v>
      </c>
      <c r="JV25" s="27">
        <v>31</v>
      </c>
      <c r="JW25" s="27">
        <v>40</v>
      </c>
      <c r="JX25" s="27">
        <v>26</v>
      </c>
      <c r="JY25" s="27">
        <v>15</v>
      </c>
      <c r="JZ25" s="27">
        <v>11</v>
      </c>
      <c r="KA25" s="27">
        <v>26</v>
      </c>
      <c r="KB25" s="27">
        <v>22</v>
      </c>
      <c r="KC25" s="32">
        <f t="shared" si="36"/>
        <v>287</v>
      </c>
      <c r="KD25" s="27">
        <v>9</v>
      </c>
      <c r="KE25" s="27">
        <v>14</v>
      </c>
      <c r="KF25" s="27">
        <v>29</v>
      </c>
      <c r="KG25" s="27">
        <v>19</v>
      </c>
      <c r="KH25" s="27">
        <v>24</v>
      </c>
      <c r="KI25" s="27">
        <v>35</v>
      </c>
      <c r="KJ25" s="27">
        <v>20</v>
      </c>
      <c r="KK25" s="27">
        <v>21</v>
      </c>
      <c r="KL25" s="27">
        <v>28</v>
      </c>
      <c r="KM25" s="27">
        <v>16</v>
      </c>
      <c r="KN25" s="27">
        <v>15</v>
      </c>
      <c r="KO25" s="27">
        <v>21</v>
      </c>
      <c r="KP25" s="34">
        <f t="shared" si="37"/>
        <v>251</v>
      </c>
    </row>
    <row r="26" spans="1:302" ht="23.25" thickBot="1">
      <c r="A26" s="197"/>
      <c r="B26" s="199"/>
      <c r="C26" s="104" t="s">
        <v>59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2">
        <f t="shared" si="0"/>
        <v>0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2">
        <f t="shared" si="1"/>
        <v>0</v>
      </c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2">
        <f t="shared" si="2"/>
        <v>0</v>
      </c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3">
        <f t="shared" si="3"/>
        <v>0</v>
      </c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3">
        <f t="shared" si="4"/>
        <v>0</v>
      </c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3">
        <f t="shared" si="5"/>
        <v>0</v>
      </c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4">
        <f t="shared" si="6"/>
        <v>0</v>
      </c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4">
        <f t="shared" si="7"/>
        <v>0</v>
      </c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3">
        <f t="shared" si="8"/>
        <v>0</v>
      </c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3">
        <f t="shared" si="9"/>
        <v>0</v>
      </c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3">
        <f t="shared" si="10"/>
        <v>0</v>
      </c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3">
        <f t="shared" si="11"/>
        <v>0</v>
      </c>
      <c r="FD26" s="31">
        <v>18</v>
      </c>
      <c r="FE26" s="31">
        <v>12</v>
      </c>
      <c r="FF26" s="31">
        <v>15</v>
      </c>
      <c r="FG26" s="31">
        <v>16</v>
      </c>
      <c r="FH26" s="31">
        <v>21</v>
      </c>
      <c r="FI26" s="31">
        <v>12</v>
      </c>
      <c r="FJ26" s="31">
        <v>7</v>
      </c>
      <c r="FK26" s="31">
        <v>20</v>
      </c>
      <c r="FL26" s="31">
        <v>24</v>
      </c>
      <c r="FM26" s="31">
        <v>23</v>
      </c>
      <c r="FN26" s="31">
        <v>10</v>
      </c>
      <c r="FO26" s="31">
        <v>10</v>
      </c>
      <c r="FP26" s="34">
        <f t="shared" si="12"/>
        <v>188</v>
      </c>
      <c r="FQ26" s="31">
        <v>11</v>
      </c>
      <c r="FR26" s="31">
        <v>10</v>
      </c>
      <c r="FS26" s="31">
        <v>17</v>
      </c>
      <c r="FT26" s="31">
        <v>13</v>
      </c>
      <c r="FU26" s="31">
        <v>19</v>
      </c>
      <c r="FV26" s="31">
        <v>16</v>
      </c>
      <c r="FW26" s="31">
        <v>18</v>
      </c>
      <c r="FX26" s="31">
        <v>16</v>
      </c>
      <c r="FY26" s="31">
        <v>17</v>
      </c>
      <c r="FZ26" s="31">
        <v>19</v>
      </c>
      <c r="GA26" s="31">
        <v>10</v>
      </c>
      <c r="GB26" s="31">
        <v>9</v>
      </c>
      <c r="GC26" s="34">
        <f t="shared" si="13"/>
        <v>175</v>
      </c>
      <c r="GD26" s="31">
        <v>9</v>
      </c>
      <c r="GE26" s="31">
        <v>7</v>
      </c>
      <c r="GF26" s="31">
        <v>11</v>
      </c>
      <c r="GG26" s="31">
        <v>17</v>
      </c>
      <c r="GH26" s="31">
        <v>16</v>
      </c>
      <c r="GI26" s="31">
        <v>16</v>
      </c>
      <c r="GJ26" s="31">
        <v>22</v>
      </c>
      <c r="GK26" s="31">
        <v>9</v>
      </c>
      <c r="GL26" s="31">
        <v>18</v>
      </c>
      <c r="GM26" s="31">
        <v>11</v>
      </c>
      <c r="GN26" s="31">
        <v>11</v>
      </c>
      <c r="GO26" s="31">
        <v>7</v>
      </c>
      <c r="GP26" s="34">
        <f t="shared" si="29"/>
        <v>154</v>
      </c>
      <c r="GQ26" s="31">
        <v>13</v>
      </c>
      <c r="GR26" s="31">
        <v>12</v>
      </c>
      <c r="GS26" s="31">
        <v>10</v>
      </c>
      <c r="GT26" s="31">
        <v>14</v>
      </c>
      <c r="GU26" s="31">
        <v>10</v>
      </c>
      <c r="GV26" s="31">
        <v>14</v>
      </c>
      <c r="GW26" s="31">
        <v>20</v>
      </c>
      <c r="GX26" s="31">
        <v>14</v>
      </c>
      <c r="GY26" s="31">
        <v>18</v>
      </c>
      <c r="GZ26" s="31">
        <v>14</v>
      </c>
      <c r="HA26" s="31">
        <v>10</v>
      </c>
      <c r="HB26" s="31">
        <v>13</v>
      </c>
      <c r="HC26" s="33">
        <f t="shared" si="30"/>
        <v>162</v>
      </c>
      <c r="HD26" s="31">
        <v>9</v>
      </c>
      <c r="HE26" s="31">
        <v>16</v>
      </c>
      <c r="HF26" s="31">
        <v>15</v>
      </c>
      <c r="HG26" s="31">
        <v>9</v>
      </c>
      <c r="HH26" s="31">
        <v>11</v>
      </c>
      <c r="HI26" s="31">
        <v>13</v>
      </c>
      <c r="HJ26" s="31">
        <v>9</v>
      </c>
      <c r="HK26" s="31">
        <v>10</v>
      </c>
      <c r="HL26" s="31">
        <v>15</v>
      </c>
      <c r="HM26" s="31">
        <v>14</v>
      </c>
      <c r="HN26" s="31">
        <v>8</v>
      </c>
      <c r="HO26" s="31">
        <v>21</v>
      </c>
      <c r="HP26" s="33">
        <f t="shared" si="31"/>
        <v>150</v>
      </c>
      <c r="HQ26" s="31">
        <v>9</v>
      </c>
      <c r="HR26" s="31">
        <v>12</v>
      </c>
      <c r="HS26" s="31">
        <v>18</v>
      </c>
      <c r="HT26" s="31">
        <v>12</v>
      </c>
      <c r="HU26" s="31">
        <v>10</v>
      </c>
      <c r="HV26" s="31">
        <v>18</v>
      </c>
      <c r="HW26" s="31">
        <v>18</v>
      </c>
      <c r="HX26" s="31">
        <v>17</v>
      </c>
      <c r="HY26" s="31">
        <v>19</v>
      </c>
      <c r="HZ26" s="31">
        <v>7</v>
      </c>
      <c r="IA26" s="31">
        <v>11</v>
      </c>
      <c r="IB26" s="31">
        <v>6</v>
      </c>
      <c r="IC26" s="33">
        <f t="shared" si="32"/>
        <v>157</v>
      </c>
      <c r="ID26" s="31">
        <v>13</v>
      </c>
      <c r="IE26" s="31">
        <v>6</v>
      </c>
      <c r="IF26" s="31">
        <v>8</v>
      </c>
      <c r="IG26" s="31">
        <v>14</v>
      </c>
      <c r="IH26" s="31">
        <v>16</v>
      </c>
      <c r="II26" s="31">
        <v>19</v>
      </c>
      <c r="IJ26" s="31">
        <v>16</v>
      </c>
      <c r="IK26" s="31">
        <v>15</v>
      </c>
      <c r="IL26" s="31">
        <v>18</v>
      </c>
      <c r="IM26" s="31">
        <v>19</v>
      </c>
      <c r="IN26" s="31">
        <v>7</v>
      </c>
      <c r="IO26" s="31">
        <v>12</v>
      </c>
      <c r="IP26" s="33">
        <f t="shared" si="33"/>
        <v>163</v>
      </c>
      <c r="IQ26" s="31">
        <v>11</v>
      </c>
      <c r="IR26" s="31">
        <v>11</v>
      </c>
      <c r="IS26" s="31">
        <v>12</v>
      </c>
      <c r="IT26" s="31">
        <v>17</v>
      </c>
      <c r="IU26" s="31">
        <v>12</v>
      </c>
      <c r="IV26" s="31">
        <v>21</v>
      </c>
      <c r="IW26" s="31">
        <v>14</v>
      </c>
      <c r="IX26" s="31">
        <v>20</v>
      </c>
      <c r="IY26" s="31">
        <v>10</v>
      </c>
      <c r="IZ26" s="31">
        <v>16</v>
      </c>
      <c r="JA26" s="31">
        <v>3</v>
      </c>
      <c r="JB26" s="31">
        <v>9</v>
      </c>
      <c r="JC26" s="33">
        <f t="shared" si="34"/>
        <v>156</v>
      </c>
      <c r="JD26" s="31">
        <v>11</v>
      </c>
      <c r="JE26" s="31">
        <v>11</v>
      </c>
      <c r="JF26" s="31">
        <v>3</v>
      </c>
      <c r="JG26" s="31">
        <v>11</v>
      </c>
      <c r="JH26" s="31">
        <v>7</v>
      </c>
      <c r="JI26" s="31">
        <v>10</v>
      </c>
      <c r="JJ26" s="170">
        <v>17</v>
      </c>
      <c r="JK26" s="31">
        <v>11</v>
      </c>
      <c r="JL26" s="31">
        <v>16</v>
      </c>
      <c r="JM26" s="31">
        <v>6</v>
      </c>
      <c r="JN26" s="31">
        <v>22</v>
      </c>
      <c r="JO26" s="31">
        <v>12</v>
      </c>
      <c r="JP26" s="32">
        <f t="shared" si="35"/>
        <v>137</v>
      </c>
      <c r="JQ26" s="31">
        <v>7</v>
      </c>
      <c r="JR26" s="31">
        <v>14</v>
      </c>
      <c r="JS26" s="31">
        <v>10</v>
      </c>
      <c r="JT26" s="31">
        <v>8</v>
      </c>
      <c r="JU26" s="31">
        <v>11</v>
      </c>
      <c r="JV26" s="31">
        <v>20</v>
      </c>
      <c r="JW26" s="31">
        <v>16</v>
      </c>
      <c r="JX26" s="31">
        <v>9</v>
      </c>
      <c r="JY26" s="31">
        <v>12</v>
      </c>
      <c r="JZ26" s="27">
        <v>1</v>
      </c>
      <c r="KA26" s="31">
        <v>7</v>
      </c>
      <c r="KB26" s="31">
        <v>16</v>
      </c>
      <c r="KC26" s="32">
        <f t="shared" si="36"/>
        <v>131</v>
      </c>
      <c r="KD26" s="31">
        <v>8</v>
      </c>
      <c r="KE26" s="31">
        <v>13</v>
      </c>
      <c r="KF26" s="31">
        <v>11</v>
      </c>
      <c r="KG26" s="31">
        <v>5</v>
      </c>
      <c r="KH26" s="31">
        <v>5</v>
      </c>
      <c r="KI26" s="31">
        <v>16</v>
      </c>
      <c r="KJ26" s="31">
        <v>11</v>
      </c>
      <c r="KK26" s="31">
        <v>8</v>
      </c>
      <c r="KL26" s="31">
        <v>10</v>
      </c>
      <c r="KM26" s="31">
        <v>10</v>
      </c>
      <c r="KN26" s="31">
        <v>7</v>
      </c>
      <c r="KO26" s="31">
        <v>11</v>
      </c>
      <c r="KP26" s="34">
        <f t="shared" si="37"/>
        <v>115</v>
      </c>
    </row>
    <row r="27" spans="1:302" ht="13.5" thickBot="1">
      <c r="A27" s="197"/>
      <c r="B27" s="199"/>
      <c r="C27" s="104" t="s">
        <v>60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>
        <f t="shared" si="0"/>
        <v>0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2">
        <f t="shared" si="1"/>
        <v>0</v>
      </c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2">
        <f t="shared" si="2"/>
        <v>0</v>
      </c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3">
        <f t="shared" si="3"/>
        <v>0</v>
      </c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3">
        <f t="shared" si="4"/>
        <v>0</v>
      </c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3">
        <f t="shared" si="5"/>
        <v>0</v>
      </c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4">
        <f t="shared" si="6"/>
        <v>0</v>
      </c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4">
        <f t="shared" si="7"/>
        <v>0</v>
      </c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3">
        <f t="shared" si="8"/>
        <v>0</v>
      </c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3">
        <f t="shared" si="9"/>
        <v>0</v>
      </c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3">
        <f t="shared" si="10"/>
        <v>0</v>
      </c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3">
        <f t="shared" si="11"/>
        <v>0</v>
      </c>
      <c r="FD27" s="31">
        <v>15</v>
      </c>
      <c r="FE27" s="31">
        <v>9</v>
      </c>
      <c r="FF27" s="31">
        <v>19</v>
      </c>
      <c r="FG27" s="31">
        <v>16</v>
      </c>
      <c r="FH27" s="31">
        <v>12</v>
      </c>
      <c r="FI27" s="31">
        <v>16</v>
      </c>
      <c r="FJ27" s="31">
        <v>17</v>
      </c>
      <c r="FK27" s="31">
        <v>18</v>
      </c>
      <c r="FL27" s="31">
        <v>17</v>
      </c>
      <c r="FM27" s="31">
        <v>16</v>
      </c>
      <c r="FN27" s="31">
        <v>7</v>
      </c>
      <c r="FO27" s="31">
        <v>17</v>
      </c>
      <c r="FP27" s="34">
        <f t="shared" si="12"/>
        <v>179</v>
      </c>
      <c r="FQ27" s="31">
        <v>21</v>
      </c>
      <c r="FR27" s="31">
        <v>14</v>
      </c>
      <c r="FS27" s="31">
        <v>16</v>
      </c>
      <c r="FT27" s="31">
        <v>20</v>
      </c>
      <c r="FU27" s="31">
        <v>12</v>
      </c>
      <c r="FV27" s="31">
        <v>14</v>
      </c>
      <c r="FW27" s="31">
        <v>16</v>
      </c>
      <c r="FX27" s="31">
        <v>12</v>
      </c>
      <c r="FY27" s="31">
        <v>10</v>
      </c>
      <c r="FZ27" s="31">
        <v>18</v>
      </c>
      <c r="GA27" s="31">
        <v>18</v>
      </c>
      <c r="GB27" s="31">
        <v>14</v>
      </c>
      <c r="GC27" s="34">
        <f t="shared" si="13"/>
        <v>185</v>
      </c>
      <c r="GD27" s="31">
        <v>11</v>
      </c>
      <c r="GE27" s="31">
        <v>9</v>
      </c>
      <c r="GF27" s="31">
        <v>7</v>
      </c>
      <c r="GG27" s="31">
        <v>14</v>
      </c>
      <c r="GH27" s="31">
        <v>8</v>
      </c>
      <c r="GI27" s="31">
        <v>13</v>
      </c>
      <c r="GJ27" s="31">
        <v>13</v>
      </c>
      <c r="GK27" s="31">
        <v>15</v>
      </c>
      <c r="GL27" s="31">
        <v>16</v>
      </c>
      <c r="GM27" s="31">
        <v>20</v>
      </c>
      <c r="GN27" s="31">
        <v>12</v>
      </c>
      <c r="GO27" s="31">
        <v>14</v>
      </c>
      <c r="GP27" s="34">
        <f t="shared" si="29"/>
        <v>152</v>
      </c>
      <c r="GQ27" s="31">
        <v>13</v>
      </c>
      <c r="GR27" s="31">
        <v>11</v>
      </c>
      <c r="GS27" s="31">
        <v>13</v>
      </c>
      <c r="GT27" s="31">
        <v>11</v>
      </c>
      <c r="GU27" s="31">
        <v>8</v>
      </c>
      <c r="GV27" s="31">
        <v>12</v>
      </c>
      <c r="GW27" s="31">
        <v>7</v>
      </c>
      <c r="GX27" s="31">
        <v>13</v>
      </c>
      <c r="GY27" s="31">
        <v>19</v>
      </c>
      <c r="GZ27" s="31">
        <v>15</v>
      </c>
      <c r="HA27" s="31">
        <v>16</v>
      </c>
      <c r="HB27" s="31">
        <v>14</v>
      </c>
      <c r="HC27" s="33">
        <f t="shared" si="30"/>
        <v>152</v>
      </c>
      <c r="HD27" s="31">
        <v>15</v>
      </c>
      <c r="HE27" s="31">
        <v>7</v>
      </c>
      <c r="HF27" s="31">
        <v>13</v>
      </c>
      <c r="HG27" s="31">
        <v>11</v>
      </c>
      <c r="HH27" s="31">
        <v>10</v>
      </c>
      <c r="HI27" s="31">
        <v>12</v>
      </c>
      <c r="HJ27" s="31">
        <v>13</v>
      </c>
      <c r="HK27" s="31">
        <v>17</v>
      </c>
      <c r="HL27" s="31">
        <v>7</v>
      </c>
      <c r="HM27" s="31">
        <v>13</v>
      </c>
      <c r="HN27" s="31">
        <v>11</v>
      </c>
      <c r="HO27" s="31">
        <v>9</v>
      </c>
      <c r="HP27" s="33">
        <f t="shared" si="31"/>
        <v>138</v>
      </c>
      <c r="HQ27" s="31">
        <v>7</v>
      </c>
      <c r="HR27" s="31">
        <v>14</v>
      </c>
      <c r="HS27" s="31">
        <v>12</v>
      </c>
      <c r="HT27" s="31">
        <v>8</v>
      </c>
      <c r="HU27" s="31">
        <v>7</v>
      </c>
      <c r="HV27" s="31">
        <v>12</v>
      </c>
      <c r="HW27" s="31">
        <v>15</v>
      </c>
      <c r="HX27" s="31">
        <v>13</v>
      </c>
      <c r="HY27" s="31">
        <v>16</v>
      </c>
      <c r="HZ27" s="31">
        <v>15</v>
      </c>
      <c r="IA27" s="31">
        <v>18</v>
      </c>
      <c r="IB27" s="31">
        <v>10</v>
      </c>
      <c r="IC27" s="33">
        <f t="shared" si="32"/>
        <v>147</v>
      </c>
      <c r="ID27" s="31">
        <v>10</v>
      </c>
      <c r="IE27" s="31">
        <v>8</v>
      </c>
      <c r="IF27" s="31">
        <v>10</v>
      </c>
      <c r="IG27" s="31">
        <v>10</v>
      </c>
      <c r="IH27" s="31">
        <v>14</v>
      </c>
      <c r="II27" s="31">
        <v>12</v>
      </c>
      <c r="IJ27" s="31">
        <v>14</v>
      </c>
      <c r="IK27" s="31">
        <v>15</v>
      </c>
      <c r="IL27" s="31">
        <v>12</v>
      </c>
      <c r="IM27" s="31">
        <v>15</v>
      </c>
      <c r="IN27" s="31">
        <v>14</v>
      </c>
      <c r="IO27" s="31">
        <v>8</v>
      </c>
      <c r="IP27" s="33">
        <f t="shared" si="33"/>
        <v>142</v>
      </c>
      <c r="IQ27" s="31">
        <v>6</v>
      </c>
      <c r="IR27" s="31">
        <v>9</v>
      </c>
      <c r="IS27" s="31">
        <v>11</v>
      </c>
      <c r="IT27" s="31">
        <v>11</v>
      </c>
      <c r="IU27" s="31">
        <v>14</v>
      </c>
      <c r="IV27" s="31">
        <v>4</v>
      </c>
      <c r="IW27" s="31">
        <v>14</v>
      </c>
      <c r="IX27" s="31">
        <v>21</v>
      </c>
      <c r="IY27" s="31">
        <v>12</v>
      </c>
      <c r="IZ27" s="31">
        <v>16</v>
      </c>
      <c r="JA27" s="31">
        <v>13</v>
      </c>
      <c r="JB27" s="31">
        <v>9</v>
      </c>
      <c r="JC27" s="33">
        <f t="shared" si="34"/>
        <v>140</v>
      </c>
      <c r="JD27" s="31">
        <v>9</v>
      </c>
      <c r="JE27" s="31">
        <v>12</v>
      </c>
      <c r="JF27" s="31">
        <v>13</v>
      </c>
      <c r="JG27" s="31">
        <v>6</v>
      </c>
      <c r="JH27" s="31">
        <v>13</v>
      </c>
      <c r="JI27" s="31">
        <v>12</v>
      </c>
      <c r="JJ27" s="170">
        <v>13</v>
      </c>
      <c r="JK27" s="31">
        <v>12</v>
      </c>
      <c r="JL27" s="31">
        <v>10</v>
      </c>
      <c r="JM27" s="31">
        <v>13</v>
      </c>
      <c r="JN27" s="31">
        <v>8</v>
      </c>
      <c r="JO27" s="31">
        <v>10</v>
      </c>
      <c r="JP27" s="32">
        <f t="shared" si="35"/>
        <v>131</v>
      </c>
      <c r="JQ27" s="31">
        <v>15</v>
      </c>
      <c r="JR27" s="31">
        <v>6</v>
      </c>
      <c r="JS27" s="31">
        <v>3</v>
      </c>
      <c r="JT27" s="31">
        <v>3</v>
      </c>
      <c r="JU27" s="31">
        <v>13</v>
      </c>
      <c r="JV27" s="31">
        <v>6</v>
      </c>
      <c r="JW27" s="31">
        <v>12</v>
      </c>
      <c r="JX27" s="31">
        <v>11</v>
      </c>
      <c r="JY27" s="31">
        <v>14</v>
      </c>
      <c r="JZ27" s="31">
        <v>9</v>
      </c>
      <c r="KA27" s="31">
        <v>6</v>
      </c>
      <c r="KB27" s="31">
        <v>12</v>
      </c>
      <c r="KC27" s="32">
        <f t="shared" si="36"/>
        <v>110</v>
      </c>
      <c r="KD27" s="31">
        <v>1</v>
      </c>
      <c r="KE27" s="31">
        <v>6</v>
      </c>
      <c r="KF27" s="31">
        <v>13</v>
      </c>
      <c r="KG27" s="31">
        <v>9</v>
      </c>
      <c r="KH27" s="31">
        <v>8</v>
      </c>
      <c r="KI27" s="31">
        <v>7</v>
      </c>
      <c r="KJ27" s="31">
        <v>3</v>
      </c>
      <c r="KK27" s="31">
        <v>9</v>
      </c>
      <c r="KL27" s="31">
        <v>10</v>
      </c>
      <c r="KM27" s="31">
        <v>12</v>
      </c>
      <c r="KN27" s="31">
        <v>10</v>
      </c>
      <c r="KO27" s="31">
        <v>13</v>
      </c>
      <c r="KP27" s="34">
        <f t="shared" si="37"/>
        <v>101</v>
      </c>
    </row>
    <row r="28" spans="1:302" ht="13.5" thickBot="1">
      <c r="A28" s="197"/>
      <c r="B28" s="199"/>
      <c r="C28" s="104" t="s">
        <v>61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>
        <f t="shared" si="0"/>
        <v>0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2">
        <f t="shared" si="1"/>
        <v>0</v>
      </c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2">
        <f t="shared" si="2"/>
        <v>0</v>
      </c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3">
        <f t="shared" si="3"/>
        <v>0</v>
      </c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3">
        <f t="shared" si="4"/>
        <v>0</v>
      </c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3">
        <f t="shared" si="5"/>
        <v>0</v>
      </c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4">
        <f t="shared" si="6"/>
        <v>0</v>
      </c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4">
        <f t="shared" si="7"/>
        <v>0</v>
      </c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3">
        <f t="shared" si="8"/>
        <v>0</v>
      </c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3">
        <f t="shared" si="9"/>
        <v>0</v>
      </c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3">
        <f t="shared" si="10"/>
        <v>0</v>
      </c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3">
        <f t="shared" si="11"/>
        <v>0</v>
      </c>
      <c r="FD28" s="31">
        <v>89</v>
      </c>
      <c r="FE28" s="31">
        <v>81</v>
      </c>
      <c r="FF28" s="31">
        <v>96</v>
      </c>
      <c r="FG28" s="31">
        <v>87</v>
      </c>
      <c r="FH28" s="31">
        <v>62</v>
      </c>
      <c r="FI28" s="31">
        <v>76</v>
      </c>
      <c r="FJ28" s="31">
        <v>97</v>
      </c>
      <c r="FK28" s="31">
        <v>90</v>
      </c>
      <c r="FL28" s="31">
        <v>99</v>
      </c>
      <c r="FM28" s="31">
        <v>79</v>
      </c>
      <c r="FN28" s="31">
        <v>85</v>
      </c>
      <c r="FO28" s="31">
        <v>106</v>
      </c>
      <c r="FP28" s="34">
        <f t="shared" si="12"/>
        <v>1047</v>
      </c>
      <c r="FQ28" s="31">
        <v>83</v>
      </c>
      <c r="FR28" s="31">
        <v>80</v>
      </c>
      <c r="FS28" s="31">
        <v>91</v>
      </c>
      <c r="FT28" s="31">
        <v>101</v>
      </c>
      <c r="FU28" s="31">
        <v>77</v>
      </c>
      <c r="FV28" s="31">
        <v>101</v>
      </c>
      <c r="FW28" s="31">
        <v>74</v>
      </c>
      <c r="FX28" s="31">
        <v>99</v>
      </c>
      <c r="FY28" s="31">
        <v>84</v>
      </c>
      <c r="FZ28" s="31">
        <v>83</v>
      </c>
      <c r="GA28" s="31">
        <v>87</v>
      </c>
      <c r="GB28" s="31">
        <v>74</v>
      </c>
      <c r="GC28" s="34">
        <f t="shared" si="13"/>
        <v>1034</v>
      </c>
      <c r="GD28" s="31">
        <v>73</v>
      </c>
      <c r="GE28" s="31">
        <v>59</v>
      </c>
      <c r="GF28" s="31">
        <v>89</v>
      </c>
      <c r="GG28" s="31">
        <v>112</v>
      </c>
      <c r="GH28" s="31">
        <v>82</v>
      </c>
      <c r="GI28" s="31">
        <v>93</v>
      </c>
      <c r="GJ28" s="31">
        <v>99</v>
      </c>
      <c r="GK28" s="31">
        <v>94</v>
      </c>
      <c r="GL28" s="31">
        <v>128</v>
      </c>
      <c r="GM28" s="31">
        <v>116</v>
      </c>
      <c r="GN28" s="31">
        <v>91</v>
      </c>
      <c r="GO28" s="31">
        <v>82</v>
      </c>
      <c r="GP28" s="34">
        <f t="shared" si="29"/>
        <v>1118</v>
      </c>
      <c r="GQ28" s="31">
        <v>66</v>
      </c>
      <c r="GR28" s="31">
        <v>74</v>
      </c>
      <c r="GS28" s="31">
        <v>87</v>
      </c>
      <c r="GT28" s="31">
        <v>115</v>
      </c>
      <c r="GU28" s="31">
        <v>88</v>
      </c>
      <c r="GV28" s="31">
        <v>123</v>
      </c>
      <c r="GW28" s="31">
        <v>114</v>
      </c>
      <c r="GX28" s="31">
        <v>113</v>
      </c>
      <c r="GY28" s="31">
        <v>82</v>
      </c>
      <c r="GZ28" s="31">
        <v>71</v>
      </c>
      <c r="HA28" s="31">
        <v>110</v>
      </c>
      <c r="HB28" s="31">
        <v>66</v>
      </c>
      <c r="HC28" s="33">
        <f t="shared" si="30"/>
        <v>1109</v>
      </c>
      <c r="HD28" s="31">
        <v>73</v>
      </c>
      <c r="HE28" s="31">
        <v>98</v>
      </c>
      <c r="HF28" s="31">
        <v>78</v>
      </c>
      <c r="HG28" s="31">
        <v>70</v>
      </c>
      <c r="HH28" s="31">
        <v>97</v>
      </c>
      <c r="HI28" s="31">
        <v>80</v>
      </c>
      <c r="HJ28" s="31">
        <v>115</v>
      </c>
      <c r="HK28" s="31">
        <v>98</v>
      </c>
      <c r="HL28" s="31">
        <v>83</v>
      </c>
      <c r="HM28" s="31">
        <v>125</v>
      </c>
      <c r="HN28" s="31">
        <v>64</v>
      </c>
      <c r="HO28" s="31">
        <v>84</v>
      </c>
      <c r="HP28" s="33">
        <f t="shared" si="31"/>
        <v>1065</v>
      </c>
      <c r="HQ28" s="31">
        <v>58</v>
      </c>
      <c r="HR28" s="31">
        <v>70</v>
      </c>
      <c r="HS28" s="31">
        <v>66</v>
      </c>
      <c r="HT28" s="31">
        <v>65</v>
      </c>
      <c r="HU28" s="31">
        <v>61</v>
      </c>
      <c r="HV28" s="31">
        <v>162</v>
      </c>
      <c r="HW28" s="31">
        <v>122</v>
      </c>
      <c r="HX28" s="31">
        <v>71</v>
      </c>
      <c r="HY28" s="31">
        <v>103</v>
      </c>
      <c r="HZ28" s="31">
        <v>96</v>
      </c>
      <c r="IA28" s="31">
        <v>73</v>
      </c>
      <c r="IB28" s="31">
        <v>64</v>
      </c>
      <c r="IC28" s="33">
        <f t="shared" si="32"/>
        <v>1011</v>
      </c>
      <c r="ID28" s="31">
        <v>76</v>
      </c>
      <c r="IE28" s="31">
        <v>78</v>
      </c>
      <c r="IF28" s="31">
        <v>129</v>
      </c>
      <c r="IG28" s="31">
        <v>94</v>
      </c>
      <c r="IH28" s="31">
        <v>91</v>
      </c>
      <c r="II28" s="31">
        <v>95</v>
      </c>
      <c r="IJ28" s="31">
        <v>118</v>
      </c>
      <c r="IK28" s="31">
        <v>94</v>
      </c>
      <c r="IL28" s="31">
        <v>88</v>
      </c>
      <c r="IM28" s="31">
        <v>95</v>
      </c>
      <c r="IN28" s="31">
        <v>75</v>
      </c>
      <c r="IO28" s="31">
        <v>67</v>
      </c>
      <c r="IP28" s="33">
        <f t="shared" si="33"/>
        <v>1100</v>
      </c>
      <c r="IQ28" s="31">
        <v>71</v>
      </c>
      <c r="IR28" s="31">
        <v>62</v>
      </c>
      <c r="IS28" s="31">
        <v>77</v>
      </c>
      <c r="IT28" s="31">
        <v>73</v>
      </c>
      <c r="IU28" s="31">
        <v>90</v>
      </c>
      <c r="IV28" s="31">
        <v>93</v>
      </c>
      <c r="IW28" s="31">
        <v>98</v>
      </c>
      <c r="IX28" s="31">
        <v>93</v>
      </c>
      <c r="IY28" s="31">
        <v>111</v>
      </c>
      <c r="IZ28" s="31">
        <v>135</v>
      </c>
      <c r="JA28" s="31">
        <v>84</v>
      </c>
      <c r="JB28" s="31">
        <v>66</v>
      </c>
      <c r="JC28" s="33">
        <f t="shared" si="34"/>
        <v>1053</v>
      </c>
      <c r="JD28" s="31">
        <v>61</v>
      </c>
      <c r="JE28" s="31">
        <v>93</v>
      </c>
      <c r="JF28" s="31">
        <v>66</v>
      </c>
      <c r="JG28" s="31">
        <v>66</v>
      </c>
      <c r="JH28" s="31">
        <v>74</v>
      </c>
      <c r="JI28" s="31">
        <v>76</v>
      </c>
      <c r="JJ28" s="170">
        <v>90</v>
      </c>
      <c r="JK28" s="31">
        <v>72</v>
      </c>
      <c r="JL28" s="31">
        <v>76</v>
      </c>
      <c r="JM28" s="31">
        <v>85</v>
      </c>
      <c r="JN28" s="31">
        <v>65</v>
      </c>
      <c r="JO28" s="31">
        <v>87</v>
      </c>
      <c r="JP28" s="32">
        <f t="shared" si="35"/>
        <v>911</v>
      </c>
      <c r="JQ28" s="31">
        <v>75</v>
      </c>
      <c r="JR28" s="31">
        <v>63</v>
      </c>
      <c r="JS28" s="31">
        <v>65</v>
      </c>
      <c r="JT28" s="31">
        <v>55</v>
      </c>
      <c r="JU28" s="31">
        <v>68</v>
      </c>
      <c r="JV28" s="31">
        <v>97</v>
      </c>
      <c r="JW28" s="31">
        <v>74</v>
      </c>
      <c r="JX28" s="31">
        <v>63</v>
      </c>
      <c r="JY28" s="31">
        <v>60</v>
      </c>
      <c r="JZ28" s="31">
        <v>59</v>
      </c>
      <c r="KA28" s="31">
        <v>46</v>
      </c>
      <c r="KB28" s="31">
        <v>51</v>
      </c>
      <c r="KC28" s="32">
        <f t="shared" si="36"/>
        <v>776</v>
      </c>
      <c r="KD28" s="31">
        <v>38</v>
      </c>
      <c r="KE28" s="31">
        <v>38</v>
      </c>
      <c r="KF28" s="31">
        <v>70</v>
      </c>
      <c r="KG28" s="31">
        <v>50</v>
      </c>
      <c r="KH28" s="31">
        <v>79</v>
      </c>
      <c r="KI28" s="31">
        <v>79</v>
      </c>
      <c r="KJ28" s="31">
        <v>52</v>
      </c>
      <c r="KK28" s="31">
        <v>53</v>
      </c>
      <c r="KL28" s="31">
        <v>68</v>
      </c>
      <c r="KM28" s="31">
        <v>58</v>
      </c>
      <c r="KN28" s="31">
        <v>84</v>
      </c>
      <c r="KO28" s="31">
        <v>67</v>
      </c>
      <c r="KP28" s="34">
        <f t="shared" si="37"/>
        <v>736</v>
      </c>
    </row>
    <row r="29" spans="1:302" ht="13.5" thickBot="1">
      <c r="A29" s="197"/>
      <c r="B29" s="199"/>
      <c r="C29" s="104" t="s">
        <v>62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2">
        <f t="shared" si="0"/>
        <v>0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2">
        <f t="shared" si="1"/>
        <v>0</v>
      </c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2">
        <f t="shared" si="2"/>
        <v>0</v>
      </c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3">
        <f t="shared" si="3"/>
        <v>0</v>
      </c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3">
        <f t="shared" si="4"/>
        <v>0</v>
      </c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3">
        <f t="shared" si="5"/>
        <v>0</v>
      </c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4">
        <f t="shared" si="6"/>
        <v>0</v>
      </c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4">
        <f t="shared" si="7"/>
        <v>0</v>
      </c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3">
        <f t="shared" si="8"/>
        <v>0</v>
      </c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3">
        <f t="shared" si="9"/>
        <v>0</v>
      </c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3">
        <f t="shared" si="10"/>
        <v>0</v>
      </c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3">
        <f t="shared" si="11"/>
        <v>0</v>
      </c>
      <c r="FD29" s="31">
        <v>62</v>
      </c>
      <c r="FE29" s="31">
        <v>58</v>
      </c>
      <c r="FF29" s="31">
        <v>62</v>
      </c>
      <c r="FG29" s="31">
        <v>52</v>
      </c>
      <c r="FH29" s="31">
        <v>62</v>
      </c>
      <c r="FI29" s="31">
        <v>45</v>
      </c>
      <c r="FJ29" s="31">
        <v>65</v>
      </c>
      <c r="FK29" s="31">
        <v>82</v>
      </c>
      <c r="FL29" s="31">
        <v>78</v>
      </c>
      <c r="FM29" s="31">
        <v>56</v>
      </c>
      <c r="FN29" s="31">
        <v>48</v>
      </c>
      <c r="FO29" s="31">
        <v>46</v>
      </c>
      <c r="FP29" s="34">
        <f t="shared" si="12"/>
        <v>716</v>
      </c>
      <c r="FQ29" s="31">
        <v>45</v>
      </c>
      <c r="FR29" s="31">
        <v>38</v>
      </c>
      <c r="FS29" s="31">
        <v>57</v>
      </c>
      <c r="FT29" s="31">
        <v>54</v>
      </c>
      <c r="FU29" s="31">
        <v>40</v>
      </c>
      <c r="FV29" s="31">
        <v>59</v>
      </c>
      <c r="FW29" s="31">
        <v>62</v>
      </c>
      <c r="FX29" s="31">
        <v>49</v>
      </c>
      <c r="FY29" s="31">
        <v>60</v>
      </c>
      <c r="FZ29" s="31">
        <v>52</v>
      </c>
      <c r="GA29" s="31">
        <v>46</v>
      </c>
      <c r="GB29" s="31">
        <v>40</v>
      </c>
      <c r="GC29" s="34">
        <f t="shared" si="13"/>
        <v>602</v>
      </c>
      <c r="GD29" s="31">
        <v>55</v>
      </c>
      <c r="GE29" s="31">
        <v>34</v>
      </c>
      <c r="GF29" s="31">
        <v>52</v>
      </c>
      <c r="GG29" s="31">
        <v>53</v>
      </c>
      <c r="GH29" s="31">
        <v>53</v>
      </c>
      <c r="GI29" s="31">
        <v>41</v>
      </c>
      <c r="GJ29" s="31">
        <v>51</v>
      </c>
      <c r="GK29" s="31">
        <v>73</v>
      </c>
      <c r="GL29" s="31">
        <v>53</v>
      </c>
      <c r="GM29" s="31">
        <v>65</v>
      </c>
      <c r="GN29" s="31">
        <v>47</v>
      </c>
      <c r="GO29" s="31">
        <v>43</v>
      </c>
      <c r="GP29" s="34">
        <f t="shared" si="29"/>
        <v>620</v>
      </c>
      <c r="GQ29" s="31">
        <v>49</v>
      </c>
      <c r="GR29" s="31">
        <v>40</v>
      </c>
      <c r="GS29" s="31">
        <v>57</v>
      </c>
      <c r="GT29" s="31">
        <v>31</v>
      </c>
      <c r="GU29" s="31">
        <v>52</v>
      </c>
      <c r="GV29" s="31">
        <v>53</v>
      </c>
      <c r="GW29" s="31">
        <v>63</v>
      </c>
      <c r="GX29" s="31">
        <v>60</v>
      </c>
      <c r="GY29" s="31">
        <v>64</v>
      </c>
      <c r="GZ29" s="31">
        <v>56</v>
      </c>
      <c r="HA29" s="31">
        <v>32</v>
      </c>
      <c r="HB29" s="31">
        <v>45</v>
      </c>
      <c r="HC29" s="33">
        <f t="shared" si="30"/>
        <v>602</v>
      </c>
      <c r="HD29" s="31">
        <v>59</v>
      </c>
      <c r="HE29" s="31">
        <v>44</v>
      </c>
      <c r="HF29" s="31">
        <v>58</v>
      </c>
      <c r="HG29" s="31">
        <v>27</v>
      </c>
      <c r="HH29" s="31">
        <v>53</v>
      </c>
      <c r="HI29" s="31">
        <v>49</v>
      </c>
      <c r="HJ29" s="31">
        <v>65</v>
      </c>
      <c r="HK29" s="31">
        <v>51</v>
      </c>
      <c r="HL29" s="31">
        <v>51</v>
      </c>
      <c r="HM29" s="31">
        <v>45</v>
      </c>
      <c r="HN29" s="31">
        <v>49</v>
      </c>
      <c r="HO29" s="31">
        <v>42</v>
      </c>
      <c r="HP29" s="33">
        <f t="shared" si="31"/>
        <v>593</v>
      </c>
      <c r="HQ29" s="31">
        <v>48</v>
      </c>
      <c r="HR29" s="31">
        <v>41</v>
      </c>
      <c r="HS29" s="31">
        <v>50</v>
      </c>
      <c r="HT29" s="31">
        <v>47</v>
      </c>
      <c r="HU29" s="31">
        <v>51</v>
      </c>
      <c r="HV29" s="31">
        <v>61</v>
      </c>
      <c r="HW29" s="31">
        <v>65</v>
      </c>
      <c r="HX29" s="31">
        <v>62</v>
      </c>
      <c r="HY29" s="31">
        <v>62</v>
      </c>
      <c r="HZ29" s="31">
        <v>65</v>
      </c>
      <c r="IA29" s="31">
        <v>53</v>
      </c>
      <c r="IB29" s="31">
        <v>35</v>
      </c>
      <c r="IC29" s="33">
        <f t="shared" si="32"/>
        <v>640</v>
      </c>
      <c r="ID29" s="31">
        <v>45</v>
      </c>
      <c r="IE29" s="31">
        <v>38</v>
      </c>
      <c r="IF29" s="31">
        <v>48</v>
      </c>
      <c r="IG29" s="31">
        <v>41</v>
      </c>
      <c r="IH29" s="31">
        <v>43</v>
      </c>
      <c r="II29" s="31">
        <v>66</v>
      </c>
      <c r="IJ29" s="31">
        <v>70</v>
      </c>
      <c r="IK29" s="31">
        <v>65</v>
      </c>
      <c r="IL29" s="31">
        <v>63</v>
      </c>
      <c r="IM29" s="31">
        <v>58</v>
      </c>
      <c r="IN29" s="31">
        <v>34</v>
      </c>
      <c r="IO29" s="31">
        <v>44</v>
      </c>
      <c r="IP29" s="33">
        <f t="shared" si="33"/>
        <v>615</v>
      </c>
      <c r="IQ29" s="31">
        <v>47</v>
      </c>
      <c r="IR29" s="31">
        <v>34</v>
      </c>
      <c r="IS29" s="31">
        <v>43</v>
      </c>
      <c r="IT29" s="31">
        <v>47</v>
      </c>
      <c r="IU29" s="31">
        <v>56</v>
      </c>
      <c r="IV29" s="31">
        <v>55</v>
      </c>
      <c r="IW29" s="31">
        <v>71</v>
      </c>
      <c r="IX29" s="31">
        <v>45</v>
      </c>
      <c r="IY29" s="31">
        <v>52</v>
      </c>
      <c r="IZ29" s="31">
        <v>65</v>
      </c>
      <c r="JA29" s="31">
        <v>51</v>
      </c>
      <c r="JB29" s="31">
        <v>38</v>
      </c>
      <c r="JC29" s="33">
        <f t="shared" si="34"/>
        <v>604</v>
      </c>
      <c r="JD29" s="31">
        <v>42</v>
      </c>
      <c r="JE29" s="31">
        <v>37</v>
      </c>
      <c r="JF29" s="31">
        <v>42</v>
      </c>
      <c r="JG29" s="31">
        <v>42</v>
      </c>
      <c r="JH29" s="31">
        <v>62</v>
      </c>
      <c r="JI29" s="31">
        <v>53</v>
      </c>
      <c r="JJ29" s="170">
        <v>72</v>
      </c>
      <c r="JK29" s="31">
        <v>44</v>
      </c>
      <c r="JL29" s="31">
        <v>46</v>
      </c>
      <c r="JM29" s="31">
        <v>47</v>
      </c>
      <c r="JN29" s="31">
        <v>40</v>
      </c>
      <c r="JO29" s="31">
        <v>41</v>
      </c>
      <c r="JP29" s="32">
        <f t="shared" si="35"/>
        <v>568</v>
      </c>
      <c r="JQ29" s="31">
        <v>43</v>
      </c>
      <c r="JR29" s="31">
        <v>30</v>
      </c>
      <c r="JS29" s="31">
        <v>27</v>
      </c>
      <c r="JT29" s="31">
        <v>43</v>
      </c>
      <c r="JU29" s="31">
        <v>45</v>
      </c>
      <c r="JV29" s="31">
        <v>51</v>
      </c>
      <c r="JW29" s="31">
        <v>44</v>
      </c>
      <c r="JX29" s="31">
        <v>35</v>
      </c>
      <c r="JY29" s="31">
        <v>47</v>
      </c>
      <c r="JZ29" s="31">
        <v>24</v>
      </c>
      <c r="KA29" s="31">
        <v>45</v>
      </c>
      <c r="KB29" s="31">
        <v>39</v>
      </c>
      <c r="KC29" s="32">
        <f t="shared" si="36"/>
        <v>473</v>
      </c>
      <c r="KD29" s="31">
        <v>32</v>
      </c>
      <c r="KE29" s="31">
        <v>32</v>
      </c>
      <c r="KF29" s="31">
        <v>33</v>
      </c>
      <c r="KG29" s="31">
        <v>49</v>
      </c>
      <c r="KH29" s="31">
        <v>21</v>
      </c>
      <c r="KI29" s="31">
        <v>43</v>
      </c>
      <c r="KJ29" s="31">
        <v>38</v>
      </c>
      <c r="KK29" s="31">
        <v>34</v>
      </c>
      <c r="KL29" s="31">
        <v>49</v>
      </c>
      <c r="KM29" s="31">
        <v>45</v>
      </c>
      <c r="KN29" s="31">
        <v>39</v>
      </c>
      <c r="KO29" s="31">
        <v>36</v>
      </c>
      <c r="KP29" s="34">
        <f t="shared" si="37"/>
        <v>451</v>
      </c>
    </row>
    <row r="30" spans="1:302" ht="13.5" thickBot="1">
      <c r="A30" s="197"/>
      <c r="B30" s="199"/>
      <c r="C30" s="104" t="s">
        <v>63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>
        <f t="shared" si="0"/>
        <v>0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2">
        <f t="shared" si="1"/>
        <v>0</v>
      </c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2">
        <f t="shared" si="2"/>
        <v>0</v>
      </c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3">
        <f t="shared" si="3"/>
        <v>0</v>
      </c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3">
        <f t="shared" si="4"/>
        <v>0</v>
      </c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3">
        <f t="shared" si="5"/>
        <v>0</v>
      </c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4">
        <f t="shared" si="6"/>
        <v>0</v>
      </c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4">
        <f t="shared" si="7"/>
        <v>0</v>
      </c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3">
        <f t="shared" si="8"/>
        <v>0</v>
      </c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3">
        <f t="shared" si="9"/>
        <v>0</v>
      </c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3">
        <f t="shared" si="10"/>
        <v>0</v>
      </c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3">
        <f t="shared" si="11"/>
        <v>0</v>
      </c>
      <c r="FD30" s="31">
        <v>43</v>
      </c>
      <c r="FE30" s="31">
        <v>26</v>
      </c>
      <c r="FF30" s="31">
        <v>36</v>
      </c>
      <c r="FG30" s="31">
        <v>39</v>
      </c>
      <c r="FH30" s="31">
        <v>35</v>
      </c>
      <c r="FI30" s="31">
        <v>22</v>
      </c>
      <c r="FJ30" s="31">
        <v>28</v>
      </c>
      <c r="FK30" s="31">
        <v>31</v>
      </c>
      <c r="FL30" s="31">
        <v>52</v>
      </c>
      <c r="FM30" s="31">
        <v>20</v>
      </c>
      <c r="FN30" s="31">
        <v>25</v>
      </c>
      <c r="FO30" s="31">
        <v>27</v>
      </c>
      <c r="FP30" s="34">
        <f t="shared" si="12"/>
        <v>384</v>
      </c>
      <c r="FQ30" s="31">
        <v>25</v>
      </c>
      <c r="FR30" s="31">
        <v>28</v>
      </c>
      <c r="FS30" s="31">
        <v>37</v>
      </c>
      <c r="FT30" s="31">
        <v>27</v>
      </c>
      <c r="FU30" s="31">
        <v>29</v>
      </c>
      <c r="FV30" s="31">
        <v>33</v>
      </c>
      <c r="FW30" s="31">
        <v>36</v>
      </c>
      <c r="FX30" s="31">
        <v>29</v>
      </c>
      <c r="FY30" s="31">
        <v>28</v>
      </c>
      <c r="FZ30" s="31">
        <v>33</v>
      </c>
      <c r="GA30" s="31">
        <v>23</v>
      </c>
      <c r="GB30" s="31">
        <v>30</v>
      </c>
      <c r="GC30" s="34">
        <f t="shared" si="13"/>
        <v>358</v>
      </c>
      <c r="GD30" s="31">
        <v>17</v>
      </c>
      <c r="GE30" s="31">
        <v>26</v>
      </c>
      <c r="GF30" s="31">
        <v>26</v>
      </c>
      <c r="GG30" s="31">
        <v>18</v>
      </c>
      <c r="GH30" s="31">
        <v>22</v>
      </c>
      <c r="GI30" s="31">
        <v>28</v>
      </c>
      <c r="GJ30" s="31">
        <v>28</v>
      </c>
      <c r="GK30" s="31">
        <v>26</v>
      </c>
      <c r="GL30" s="31">
        <v>21</v>
      </c>
      <c r="GM30" s="31">
        <v>26</v>
      </c>
      <c r="GN30" s="31">
        <v>28</v>
      </c>
      <c r="GO30" s="31">
        <v>22</v>
      </c>
      <c r="GP30" s="34">
        <f t="shared" si="29"/>
        <v>288</v>
      </c>
      <c r="GQ30" s="31">
        <v>44</v>
      </c>
      <c r="GR30" s="31">
        <v>20</v>
      </c>
      <c r="GS30" s="31">
        <v>20</v>
      </c>
      <c r="GT30" s="31">
        <v>19</v>
      </c>
      <c r="GU30" s="31">
        <v>24</v>
      </c>
      <c r="GV30" s="31">
        <v>24</v>
      </c>
      <c r="GW30" s="31">
        <v>29</v>
      </c>
      <c r="GX30" s="31">
        <v>34</v>
      </c>
      <c r="GY30" s="31">
        <v>22</v>
      </c>
      <c r="GZ30" s="31">
        <v>26</v>
      </c>
      <c r="HA30" s="31">
        <v>18</v>
      </c>
      <c r="HB30" s="31">
        <v>31</v>
      </c>
      <c r="HC30" s="33">
        <f t="shared" si="30"/>
        <v>311</v>
      </c>
      <c r="HD30" s="31">
        <v>23</v>
      </c>
      <c r="HE30" s="31">
        <v>26</v>
      </c>
      <c r="HF30" s="31">
        <v>19</v>
      </c>
      <c r="HG30" s="31">
        <v>34</v>
      </c>
      <c r="HH30" s="31">
        <v>21</v>
      </c>
      <c r="HI30" s="31">
        <v>32</v>
      </c>
      <c r="HJ30" s="31">
        <v>24</v>
      </c>
      <c r="HK30" s="31">
        <v>31</v>
      </c>
      <c r="HL30" s="31">
        <v>26</v>
      </c>
      <c r="HM30" s="31">
        <v>29</v>
      </c>
      <c r="HN30" s="31">
        <v>19</v>
      </c>
      <c r="HO30" s="31">
        <v>18</v>
      </c>
      <c r="HP30" s="33">
        <f t="shared" si="31"/>
        <v>302</v>
      </c>
      <c r="HQ30" s="31">
        <v>26</v>
      </c>
      <c r="HR30" s="31">
        <v>18</v>
      </c>
      <c r="HS30" s="31">
        <v>22</v>
      </c>
      <c r="HT30" s="31">
        <v>12</v>
      </c>
      <c r="HU30" s="31">
        <v>17</v>
      </c>
      <c r="HV30" s="31">
        <v>26</v>
      </c>
      <c r="HW30" s="31">
        <v>28</v>
      </c>
      <c r="HX30" s="31">
        <v>27</v>
      </c>
      <c r="HY30" s="31">
        <v>30</v>
      </c>
      <c r="HZ30" s="31">
        <v>36</v>
      </c>
      <c r="IA30" s="31">
        <v>19</v>
      </c>
      <c r="IB30" s="31">
        <v>27</v>
      </c>
      <c r="IC30" s="33">
        <f t="shared" si="32"/>
        <v>288</v>
      </c>
      <c r="ID30" s="31">
        <v>23</v>
      </c>
      <c r="IE30" s="31">
        <v>27</v>
      </c>
      <c r="IF30" s="31">
        <v>22</v>
      </c>
      <c r="IG30" s="31">
        <v>21</v>
      </c>
      <c r="IH30" s="31">
        <v>45</v>
      </c>
      <c r="II30" s="31">
        <v>25</v>
      </c>
      <c r="IJ30" s="31">
        <v>43</v>
      </c>
      <c r="IK30" s="31">
        <v>40</v>
      </c>
      <c r="IL30" s="31">
        <v>37</v>
      </c>
      <c r="IM30" s="31">
        <v>46</v>
      </c>
      <c r="IN30" s="31">
        <v>21</v>
      </c>
      <c r="IO30" s="31">
        <v>26</v>
      </c>
      <c r="IP30" s="33">
        <f t="shared" si="33"/>
        <v>376</v>
      </c>
      <c r="IQ30" s="31">
        <v>40</v>
      </c>
      <c r="IR30" s="31">
        <v>19</v>
      </c>
      <c r="IS30" s="31">
        <v>33</v>
      </c>
      <c r="IT30" s="31">
        <v>14</v>
      </c>
      <c r="IU30" s="31">
        <v>26</v>
      </c>
      <c r="IV30" s="31">
        <v>31</v>
      </c>
      <c r="IW30" s="31">
        <v>34</v>
      </c>
      <c r="IX30" s="31">
        <v>23</v>
      </c>
      <c r="IY30" s="31">
        <v>40</v>
      </c>
      <c r="IZ30" s="31">
        <v>33</v>
      </c>
      <c r="JA30" s="31">
        <v>24</v>
      </c>
      <c r="JB30" s="31">
        <v>30</v>
      </c>
      <c r="JC30" s="33">
        <f t="shared" si="34"/>
        <v>347</v>
      </c>
      <c r="JD30" s="31">
        <v>31</v>
      </c>
      <c r="JE30" s="31">
        <v>13</v>
      </c>
      <c r="JF30" s="31">
        <v>20</v>
      </c>
      <c r="JG30" s="31">
        <v>19</v>
      </c>
      <c r="JH30" s="31">
        <v>25</v>
      </c>
      <c r="JI30" s="31">
        <v>19</v>
      </c>
      <c r="JJ30" s="170">
        <v>29</v>
      </c>
      <c r="JK30" s="31">
        <v>19</v>
      </c>
      <c r="JL30" s="31">
        <v>23</v>
      </c>
      <c r="JM30" s="31">
        <v>24</v>
      </c>
      <c r="JN30" s="31">
        <v>20</v>
      </c>
      <c r="JO30" s="31">
        <v>25</v>
      </c>
      <c r="JP30" s="32">
        <f t="shared" si="35"/>
        <v>267</v>
      </c>
      <c r="JQ30" s="31">
        <v>10</v>
      </c>
      <c r="JR30" s="31">
        <v>17</v>
      </c>
      <c r="JS30" s="31">
        <v>13</v>
      </c>
      <c r="JT30" s="31">
        <v>17</v>
      </c>
      <c r="JU30" s="31">
        <v>20</v>
      </c>
      <c r="JV30" s="31">
        <v>22</v>
      </c>
      <c r="JW30" s="31">
        <v>29</v>
      </c>
      <c r="JX30" s="31">
        <v>21</v>
      </c>
      <c r="JY30" s="31">
        <v>22</v>
      </c>
      <c r="JZ30" s="31">
        <v>8</v>
      </c>
      <c r="KA30" s="31">
        <v>21</v>
      </c>
      <c r="KB30" s="31">
        <v>19</v>
      </c>
      <c r="KC30" s="32">
        <f t="shared" si="36"/>
        <v>219</v>
      </c>
      <c r="KD30" s="31">
        <v>14</v>
      </c>
      <c r="KE30" s="31">
        <v>12</v>
      </c>
      <c r="KF30" s="31">
        <v>12</v>
      </c>
      <c r="KG30" s="31">
        <v>15</v>
      </c>
      <c r="KH30" s="31">
        <v>19</v>
      </c>
      <c r="KI30" s="31">
        <v>20</v>
      </c>
      <c r="KJ30" s="31">
        <v>26</v>
      </c>
      <c r="KK30" s="31">
        <v>18</v>
      </c>
      <c r="KL30" s="31">
        <v>23</v>
      </c>
      <c r="KM30" s="31">
        <v>24</v>
      </c>
      <c r="KN30" s="31">
        <v>23</v>
      </c>
      <c r="KO30" s="31">
        <v>16</v>
      </c>
      <c r="KP30" s="34">
        <f t="shared" si="37"/>
        <v>222</v>
      </c>
    </row>
    <row r="31" spans="1:302" ht="13.5" thickBot="1">
      <c r="A31" s="197"/>
      <c r="B31" s="199"/>
      <c r="C31" s="104" t="s">
        <v>64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>
        <f t="shared" si="0"/>
        <v>0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2">
        <f t="shared" si="1"/>
        <v>0</v>
      </c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2">
        <f t="shared" si="2"/>
        <v>0</v>
      </c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3">
        <f t="shared" si="3"/>
        <v>0</v>
      </c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3">
        <f t="shared" si="4"/>
        <v>0</v>
      </c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3">
        <f t="shared" si="5"/>
        <v>0</v>
      </c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4">
        <f t="shared" si="6"/>
        <v>0</v>
      </c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4">
        <f t="shared" si="7"/>
        <v>0</v>
      </c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3">
        <f t="shared" si="8"/>
        <v>0</v>
      </c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3">
        <f t="shared" si="9"/>
        <v>0</v>
      </c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3">
        <f t="shared" si="10"/>
        <v>0</v>
      </c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3">
        <f t="shared" si="11"/>
        <v>0</v>
      </c>
      <c r="FD31" s="31">
        <v>55</v>
      </c>
      <c r="FE31" s="31">
        <v>51</v>
      </c>
      <c r="FF31" s="31">
        <v>70</v>
      </c>
      <c r="FG31" s="31">
        <v>120</v>
      </c>
      <c r="FH31" s="31">
        <v>80.349999999999994</v>
      </c>
      <c r="FI31" s="31">
        <v>82</v>
      </c>
      <c r="FJ31" s="31">
        <v>88</v>
      </c>
      <c r="FK31" s="31">
        <v>64</v>
      </c>
      <c r="FL31" s="31">
        <v>68</v>
      </c>
      <c r="FM31" s="31">
        <v>63</v>
      </c>
      <c r="FN31" s="31">
        <v>56</v>
      </c>
      <c r="FO31" s="31">
        <v>45</v>
      </c>
      <c r="FP31" s="34">
        <f t="shared" si="12"/>
        <v>842.35</v>
      </c>
      <c r="FQ31" s="31">
        <v>66</v>
      </c>
      <c r="FR31" s="31">
        <v>62</v>
      </c>
      <c r="FS31" s="31">
        <v>62</v>
      </c>
      <c r="FT31" s="31">
        <v>68</v>
      </c>
      <c r="FU31" s="31">
        <v>64</v>
      </c>
      <c r="FV31" s="31">
        <v>70</v>
      </c>
      <c r="FW31" s="31">
        <v>78</v>
      </c>
      <c r="FX31" s="31">
        <v>96</v>
      </c>
      <c r="FY31" s="31">
        <v>28</v>
      </c>
      <c r="FZ31" s="31">
        <v>76</v>
      </c>
      <c r="GA31" s="31">
        <v>83</v>
      </c>
      <c r="GB31" s="31">
        <v>55</v>
      </c>
      <c r="GC31" s="34">
        <f t="shared" si="13"/>
        <v>808</v>
      </c>
      <c r="GD31" s="31">
        <v>75</v>
      </c>
      <c r="GE31" s="31">
        <v>67</v>
      </c>
      <c r="GF31" s="31">
        <v>82</v>
      </c>
      <c r="GG31" s="31">
        <v>37</v>
      </c>
      <c r="GH31" s="31">
        <v>74</v>
      </c>
      <c r="GI31" s="31">
        <v>79</v>
      </c>
      <c r="GJ31" s="31">
        <v>73</v>
      </c>
      <c r="GK31" s="31">
        <v>71</v>
      </c>
      <c r="GL31" s="31">
        <v>59</v>
      </c>
      <c r="GM31" s="31">
        <v>69</v>
      </c>
      <c r="GN31" s="31">
        <v>54</v>
      </c>
      <c r="GO31" s="31">
        <v>56</v>
      </c>
      <c r="GP31" s="34">
        <f t="shared" si="29"/>
        <v>796</v>
      </c>
      <c r="GQ31" s="31">
        <v>62</v>
      </c>
      <c r="GR31" s="31">
        <v>60</v>
      </c>
      <c r="GS31" s="31">
        <v>109</v>
      </c>
      <c r="GT31" s="31">
        <v>58</v>
      </c>
      <c r="GU31" s="31">
        <v>58</v>
      </c>
      <c r="GV31" s="31">
        <v>89</v>
      </c>
      <c r="GW31" s="31">
        <v>55</v>
      </c>
      <c r="GX31" s="31">
        <v>100</v>
      </c>
      <c r="GY31" s="31">
        <v>61</v>
      </c>
      <c r="GZ31" s="31">
        <v>93</v>
      </c>
      <c r="HA31" s="31">
        <v>58</v>
      </c>
      <c r="HB31" s="31">
        <v>223</v>
      </c>
      <c r="HC31" s="33">
        <f t="shared" si="30"/>
        <v>1026</v>
      </c>
      <c r="HD31" s="31">
        <v>65</v>
      </c>
      <c r="HE31" s="31">
        <v>50</v>
      </c>
      <c r="HF31" s="31">
        <v>55</v>
      </c>
      <c r="HG31" s="31">
        <v>83</v>
      </c>
      <c r="HH31" s="31">
        <v>65</v>
      </c>
      <c r="HI31" s="31">
        <v>70</v>
      </c>
      <c r="HJ31" s="31">
        <v>59</v>
      </c>
      <c r="HK31" s="31">
        <v>87</v>
      </c>
      <c r="HL31" s="31">
        <v>47</v>
      </c>
      <c r="HM31" s="31">
        <v>57</v>
      </c>
      <c r="HN31" s="31">
        <v>61</v>
      </c>
      <c r="HO31" s="31">
        <v>55</v>
      </c>
      <c r="HP31" s="33">
        <f t="shared" si="31"/>
        <v>754</v>
      </c>
      <c r="HQ31" s="31">
        <v>42</v>
      </c>
      <c r="HR31" s="31">
        <v>55</v>
      </c>
      <c r="HS31" s="31">
        <v>58</v>
      </c>
      <c r="HT31" s="31">
        <v>61</v>
      </c>
      <c r="HU31" s="31">
        <v>46</v>
      </c>
      <c r="HV31" s="31">
        <v>51</v>
      </c>
      <c r="HW31" s="31">
        <v>74</v>
      </c>
      <c r="HX31" s="31">
        <v>99</v>
      </c>
      <c r="HY31" s="31">
        <v>73</v>
      </c>
      <c r="HZ31" s="31">
        <v>68</v>
      </c>
      <c r="IA31" s="31">
        <v>79</v>
      </c>
      <c r="IB31" s="31">
        <v>52</v>
      </c>
      <c r="IC31" s="33">
        <f t="shared" si="32"/>
        <v>758</v>
      </c>
      <c r="ID31" s="31">
        <v>50</v>
      </c>
      <c r="IE31" s="31">
        <v>48</v>
      </c>
      <c r="IF31" s="31">
        <v>44</v>
      </c>
      <c r="IG31" s="31">
        <v>80</v>
      </c>
      <c r="IH31" s="31">
        <v>65</v>
      </c>
      <c r="II31" s="31">
        <v>56</v>
      </c>
      <c r="IJ31" s="31">
        <v>88</v>
      </c>
      <c r="IK31" s="31">
        <v>76</v>
      </c>
      <c r="IL31" s="31">
        <v>66</v>
      </c>
      <c r="IM31" s="31">
        <v>78</v>
      </c>
      <c r="IN31" s="31">
        <v>56</v>
      </c>
      <c r="IO31" s="31">
        <v>51</v>
      </c>
      <c r="IP31" s="33">
        <f t="shared" si="33"/>
        <v>758</v>
      </c>
      <c r="IQ31" s="31">
        <v>84</v>
      </c>
      <c r="IR31" s="31">
        <v>52</v>
      </c>
      <c r="IS31" s="31">
        <v>69</v>
      </c>
      <c r="IT31" s="31">
        <v>51</v>
      </c>
      <c r="IU31" s="31">
        <v>65</v>
      </c>
      <c r="IV31" s="31">
        <v>66</v>
      </c>
      <c r="IW31" s="31">
        <v>83</v>
      </c>
      <c r="IX31" s="31">
        <v>73</v>
      </c>
      <c r="IY31" s="31">
        <v>67</v>
      </c>
      <c r="IZ31" s="31">
        <v>125</v>
      </c>
      <c r="JA31" s="31">
        <v>63</v>
      </c>
      <c r="JB31" s="31">
        <v>55</v>
      </c>
      <c r="JC31" s="33">
        <f t="shared" si="34"/>
        <v>853</v>
      </c>
      <c r="JD31" s="31">
        <v>63</v>
      </c>
      <c r="JE31" s="31">
        <v>65</v>
      </c>
      <c r="JF31" s="31">
        <v>71</v>
      </c>
      <c r="JG31" s="31">
        <v>53</v>
      </c>
      <c r="JH31" s="31">
        <v>65</v>
      </c>
      <c r="JI31" s="31">
        <v>68</v>
      </c>
      <c r="JJ31" s="170">
        <v>58</v>
      </c>
      <c r="JK31" s="31">
        <v>77</v>
      </c>
      <c r="JL31" s="31">
        <v>66</v>
      </c>
      <c r="JM31" s="31">
        <v>51</v>
      </c>
      <c r="JN31" s="31">
        <v>47</v>
      </c>
      <c r="JO31" s="31">
        <v>71</v>
      </c>
      <c r="JP31" s="32">
        <f t="shared" si="35"/>
        <v>755</v>
      </c>
      <c r="JQ31" s="31">
        <v>46</v>
      </c>
      <c r="JR31" s="31">
        <v>48</v>
      </c>
      <c r="JS31" s="31">
        <v>37</v>
      </c>
      <c r="JT31" s="31">
        <v>27</v>
      </c>
      <c r="JU31" s="31">
        <v>39</v>
      </c>
      <c r="JV31" s="31">
        <v>84</v>
      </c>
      <c r="JW31" s="31">
        <v>53</v>
      </c>
      <c r="JX31" s="31">
        <v>45</v>
      </c>
      <c r="JY31" s="31">
        <v>59</v>
      </c>
      <c r="JZ31" s="31">
        <v>53</v>
      </c>
      <c r="KA31" s="31">
        <v>44</v>
      </c>
      <c r="KB31" s="31">
        <v>45</v>
      </c>
      <c r="KC31" s="32">
        <f t="shared" si="36"/>
        <v>580</v>
      </c>
      <c r="KD31" s="31">
        <v>17</v>
      </c>
      <c r="KE31" s="31">
        <v>33</v>
      </c>
      <c r="KF31" s="31">
        <v>51</v>
      </c>
      <c r="KG31" s="31">
        <v>41</v>
      </c>
      <c r="KH31" s="31">
        <v>46</v>
      </c>
      <c r="KI31" s="31">
        <v>46</v>
      </c>
      <c r="KJ31" s="31">
        <v>38</v>
      </c>
      <c r="KK31" s="31">
        <v>41</v>
      </c>
      <c r="KL31" s="31">
        <v>53</v>
      </c>
      <c r="KM31" s="31">
        <v>58</v>
      </c>
      <c r="KN31" s="31">
        <v>48</v>
      </c>
      <c r="KO31" s="31">
        <v>53</v>
      </c>
      <c r="KP31" s="34">
        <f t="shared" si="37"/>
        <v>525</v>
      </c>
    </row>
    <row r="32" spans="1:302" ht="13.5" thickBot="1">
      <c r="A32" s="197"/>
      <c r="B32" s="199"/>
      <c r="C32" s="104" t="s">
        <v>65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>
        <f t="shared" si="0"/>
        <v>0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2">
        <f t="shared" si="1"/>
        <v>0</v>
      </c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2">
        <f t="shared" si="2"/>
        <v>0</v>
      </c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3">
        <f t="shared" si="3"/>
        <v>0</v>
      </c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3">
        <f t="shared" si="4"/>
        <v>0</v>
      </c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3">
        <f t="shared" si="5"/>
        <v>0</v>
      </c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4">
        <f t="shared" si="6"/>
        <v>0</v>
      </c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4">
        <f t="shared" si="7"/>
        <v>0</v>
      </c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3">
        <f t="shared" si="8"/>
        <v>0</v>
      </c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3">
        <f t="shared" si="9"/>
        <v>0</v>
      </c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3">
        <f t="shared" si="10"/>
        <v>0</v>
      </c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3">
        <f t="shared" si="11"/>
        <v>0</v>
      </c>
      <c r="FD32" s="31">
        <v>38</v>
      </c>
      <c r="FE32" s="31">
        <v>15</v>
      </c>
      <c r="FF32" s="31">
        <v>31</v>
      </c>
      <c r="FG32" s="31">
        <v>29</v>
      </c>
      <c r="FH32" s="31">
        <v>35</v>
      </c>
      <c r="FI32" s="31">
        <v>28</v>
      </c>
      <c r="FJ32" s="31">
        <v>39</v>
      </c>
      <c r="FK32" s="31">
        <v>30</v>
      </c>
      <c r="FL32" s="31">
        <v>37</v>
      </c>
      <c r="FM32" s="31">
        <v>35</v>
      </c>
      <c r="FN32" s="31">
        <v>20</v>
      </c>
      <c r="FO32" s="31">
        <v>33</v>
      </c>
      <c r="FP32" s="34">
        <f t="shared" si="12"/>
        <v>370</v>
      </c>
      <c r="FQ32" s="31">
        <v>26</v>
      </c>
      <c r="FR32" s="31">
        <v>22</v>
      </c>
      <c r="FS32" s="31">
        <v>20</v>
      </c>
      <c r="FT32" s="31">
        <v>26</v>
      </c>
      <c r="FU32" s="31">
        <v>26</v>
      </c>
      <c r="FV32" s="31">
        <v>34</v>
      </c>
      <c r="FW32" s="31">
        <v>21</v>
      </c>
      <c r="FX32" s="31">
        <v>37</v>
      </c>
      <c r="FY32" s="31">
        <v>30</v>
      </c>
      <c r="FZ32" s="31">
        <v>33</v>
      </c>
      <c r="GA32" s="31">
        <v>21</v>
      </c>
      <c r="GB32" s="31">
        <v>17</v>
      </c>
      <c r="GC32" s="34">
        <f t="shared" si="13"/>
        <v>313</v>
      </c>
      <c r="GD32" s="31">
        <v>36</v>
      </c>
      <c r="GE32" s="31">
        <v>19</v>
      </c>
      <c r="GF32" s="31">
        <v>23</v>
      </c>
      <c r="GG32" s="31">
        <v>18</v>
      </c>
      <c r="GH32" s="31">
        <v>19</v>
      </c>
      <c r="GI32" s="31">
        <v>24</v>
      </c>
      <c r="GJ32" s="31">
        <v>21</v>
      </c>
      <c r="GK32" s="31">
        <v>23</v>
      </c>
      <c r="GL32" s="31">
        <v>23</v>
      </c>
      <c r="GM32" s="31">
        <v>29</v>
      </c>
      <c r="GN32" s="31">
        <v>24</v>
      </c>
      <c r="GO32" s="31">
        <v>20</v>
      </c>
      <c r="GP32" s="34">
        <f t="shared" si="29"/>
        <v>279</v>
      </c>
      <c r="GQ32" s="31">
        <v>29</v>
      </c>
      <c r="GR32" s="31">
        <v>26</v>
      </c>
      <c r="GS32" s="31">
        <v>10</v>
      </c>
      <c r="GT32" s="31">
        <v>25</v>
      </c>
      <c r="GU32" s="31">
        <v>27</v>
      </c>
      <c r="GV32" s="31">
        <v>20</v>
      </c>
      <c r="GW32" s="31">
        <v>21</v>
      </c>
      <c r="GX32" s="31">
        <v>36</v>
      </c>
      <c r="GY32" s="31">
        <v>22</v>
      </c>
      <c r="GZ32" s="31">
        <v>19</v>
      </c>
      <c r="HA32" s="31">
        <v>29</v>
      </c>
      <c r="HB32" s="31">
        <v>21</v>
      </c>
      <c r="HC32" s="33">
        <f t="shared" si="30"/>
        <v>285</v>
      </c>
      <c r="HD32" s="31">
        <v>25</v>
      </c>
      <c r="HE32" s="31">
        <v>22</v>
      </c>
      <c r="HF32" s="31">
        <v>25</v>
      </c>
      <c r="HG32" s="31">
        <v>28</v>
      </c>
      <c r="HH32" s="31">
        <v>17</v>
      </c>
      <c r="HI32" s="31">
        <v>25</v>
      </c>
      <c r="HJ32" s="31">
        <v>28</v>
      </c>
      <c r="HK32" s="31">
        <v>32</v>
      </c>
      <c r="HL32" s="31">
        <v>23</v>
      </c>
      <c r="HM32" s="31">
        <v>31</v>
      </c>
      <c r="HN32" s="31">
        <v>17</v>
      </c>
      <c r="HO32" s="31">
        <v>39</v>
      </c>
      <c r="HP32" s="33">
        <f t="shared" si="31"/>
        <v>312</v>
      </c>
      <c r="HQ32" s="31">
        <v>19</v>
      </c>
      <c r="HR32" s="31">
        <v>29</v>
      </c>
      <c r="HS32" s="31">
        <v>34</v>
      </c>
      <c r="HT32" s="31">
        <v>22</v>
      </c>
      <c r="HU32" s="31">
        <v>17</v>
      </c>
      <c r="HV32" s="31">
        <v>27</v>
      </c>
      <c r="HW32" s="31">
        <v>26</v>
      </c>
      <c r="HX32" s="31">
        <v>21</v>
      </c>
      <c r="HY32" s="31">
        <v>24</v>
      </c>
      <c r="HZ32" s="31">
        <v>37</v>
      </c>
      <c r="IA32" s="31">
        <v>33</v>
      </c>
      <c r="IB32" s="31">
        <v>23</v>
      </c>
      <c r="IC32" s="33">
        <f t="shared" si="32"/>
        <v>312</v>
      </c>
      <c r="ID32" s="31">
        <v>27</v>
      </c>
      <c r="IE32" s="31">
        <v>28</v>
      </c>
      <c r="IF32" s="31">
        <v>19</v>
      </c>
      <c r="IG32" s="31">
        <v>21</v>
      </c>
      <c r="IH32" s="31">
        <v>36</v>
      </c>
      <c r="II32" s="31">
        <v>43</v>
      </c>
      <c r="IJ32" s="31">
        <v>31</v>
      </c>
      <c r="IK32" s="31">
        <v>30</v>
      </c>
      <c r="IL32" s="31">
        <v>19</v>
      </c>
      <c r="IM32" s="31">
        <v>30</v>
      </c>
      <c r="IN32" s="31">
        <v>29</v>
      </c>
      <c r="IO32" s="31">
        <v>17</v>
      </c>
      <c r="IP32" s="33">
        <f t="shared" si="33"/>
        <v>330</v>
      </c>
      <c r="IQ32" s="31">
        <v>18</v>
      </c>
      <c r="IR32" s="31">
        <v>20</v>
      </c>
      <c r="IS32" s="31">
        <v>17</v>
      </c>
      <c r="IT32" s="31">
        <v>23</v>
      </c>
      <c r="IU32" s="31">
        <v>39</v>
      </c>
      <c r="IV32" s="31">
        <v>26</v>
      </c>
      <c r="IW32" s="31">
        <v>27</v>
      </c>
      <c r="IX32" s="31">
        <v>21</v>
      </c>
      <c r="IY32" s="31">
        <v>21</v>
      </c>
      <c r="IZ32" s="31">
        <v>36</v>
      </c>
      <c r="JA32" s="31">
        <v>14</v>
      </c>
      <c r="JB32" s="31">
        <v>21</v>
      </c>
      <c r="JC32" s="33">
        <f t="shared" si="34"/>
        <v>283</v>
      </c>
      <c r="JD32" s="31">
        <v>17</v>
      </c>
      <c r="JE32" s="31">
        <v>23</v>
      </c>
      <c r="JF32" s="31">
        <v>22</v>
      </c>
      <c r="JG32" s="31">
        <v>20</v>
      </c>
      <c r="JH32" s="31">
        <v>21</v>
      </c>
      <c r="JI32" s="31">
        <v>12</v>
      </c>
      <c r="JJ32" s="170">
        <v>40</v>
      </c>
      <c r="JK32" s="31">
        <v>21</v>
      </c>
      <c r="JL32" s="31">
        <v>23</v>
      </c>
      <c r="JM32" s="31">
        <v>26</v>
      </c>
      <c r="JN32" s="31">
        <v>22</v>
      </c>
      <c r="JO32" s="31">
        <v>28</v>
      </c>
      <c r="JP32" s="32">
        <f t="shared" si="35"/>
        <v>275</v>
      </c>
      <c r="JQ32" s="31">
        <v>22</v>
      </c>
      <c r="JR32" s="31">
        <v>18</v>
      </c>
      <c r="JS32" s="31">
        <v>19</v>
      </c>
      <c r="JT32" s="31">
        <v>14</v>
      </c>
      <c r="JU32" s="31">
        <v>21</v>
      </c>
      <c r="JV32" s="31">
        <v>29</v>
      </c>
      <c r="JW32" s="31">
        <v>23</v>
      </c>
      <c r="JX32" s="31">
        <v>16</v>
      </c>
      <c r="JY32" s="31">
        <v>11</v>
      </c>
      <c r="JZ32" s="31">
        <v>29</v>
      </c>
      <c r="KA32" s="31">
        <v>28</v>
      </c>
      <c r="KB32" s="31">
        <v>20</v>
      </c>
      <c r="KC32" s="32">
        <f t="shared" si="36"/>
        <v>250</v>
      </c>
      <c r="KD32" s="31">
        <v>5</v>
      </c>
      <c r="KE32" s="31">
        <v>9</v>
      </c>
      <c r="KF32" s="31">
        <v>25</v>
      </c>
      <c r="KG32" s="31">
        <v>16</v>
      </c>
      <c r="KH32" s="31">
        <v>9</v>
      </c>
      <c r="KI32" s="31">
        <v>10</v>
      </c>
      <c r="KJ32" s="31">
        <v>15</v>
      </c>
      <c r="KK32" s="31">
        <v>20</v>
      </c>
      <c r="KL32" s="31">
        <v>24</v>
      </c>
      <c r="KM32" s="31">
        <v>12</v>
      </c>
      <c r="KN32" s="31">
        <v>14</v>
      </c>
      <c r="KO32" s="31">
        <v>17</v>
      </c>
      <c r="KP32" s="34">
        <f t="shared" si="37"/>
        <v>176</v>
      </c>
    </row>
    <row r="33" spans="1:302" ht="13.5" thickBot="1">
      <c r="A33" s="197"/>
      <c r="B33" s="199"/>
      <c r="C33" s="104" t="s">
        <v>66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>
        <f t="shared" si="0"/>
        <v>0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2">
        <f t="shared" si="1"/>
        <v>0</v>
      </c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2">
        <f t="shared" si="2"/>
        <v>0</v>
      </c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3">
        <f t="shared" si="3"/>
        <v>0</v>
      </c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3">
        <f t="shared" si="4"/>
        <v>0</v>
      </c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3">
        <f t="shared" si="5"/>
        <v>0</v>
      </c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4">
        <f t="shared" si="6"/>
        <v>0</v>
      </c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4">
        <f t="shared" si="7"/>
        <v>0</v>
      </c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3">
        <f t="shared" si="8"/>
        <v>0</v>
      </c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3">
        <f t="shared" si="9"/>
        <v>0</v>
      </c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3">
        <f t="shared" si="10"/>
        <v>0</v>
      </c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3">
        <f t="shared" si="11"/>
        <v>0</v>
      </c>
      <c r="FD33" s="31">
        <v>33</v>
      </c>
      <c r="FE33" s="31">
        <v>40</v>
      </c>
      <c r="FF33" s="31">
        <v>42</v>
      </c>
      <c r="FG33" s="31">
        <v>42</v>
      </c>
      <c r="FH33" s="31">
        <v>51</v>
      </c>
      <c r="FI33" s="31">
        <v>65</v>
      </c>
      <c r="FJ33" s="31">
        <v>50</v>
      </c>
      <c r="FK33" s="31">
        <v>50</v>
      </c>
      <c r="FL33" s="31">
        <v>48</v>
      </c>
      <c r="FM33" s="31">
        <v>41</v>
      </c>
      <c r="FN33" s="31">
        <v>35</v>
      </c>
      <c r="FO33" s="31">
        <v>43</v>
      </c>
      <c r="FP33" s="34">
        <f t="shared" si="12"/>
        <v>540</v>
      </c>
      <c r="FQ33" s="31">
        <v>37</v>
      </c>
      <c r="FR33" s="31">
        <v>36</v>
      </c>
      <c r="FS33" s="31">
        <v>40</v>
      </c>
      <c r="FT33" s="31">
        <v>43</v>
      </c>
      <c r="FU33" s="31">
        <v>42</v>
      </c>
      <c r="FV33" s="31">
        <v>30</v>
      </c>
      <c r="FW33" s="31">
        <v>72</v>
      </c>
      <c r="FX33" s="31">
        <v>40</v>
      </c>
      <c r="FY33" s="31">
        <v>44</v>
      </c>
      <c r="FZ33" s="31">
        <v>53</v>
      </c>
      <c r="GA33" s="31">
        <v>36</v>
      </c>
      <c r="GB33" s="31">
        <v>44</v>
      </c>
      <c r="GC33" s="34">
        <f t="shared" si="13"/>
        <v>517</v>
      </c>
      <c r="GD33" s="31">
        <v>30</v>
      </c>
      <c r="GE33" s="31">
        <v>34</v>
      </c>
      <c r="GF33" s="31">
        <v>35</v>
      </c>
      <c r="GG33" s="31">
        <v>37</v>
      </c>
      <c r="GH33" s="31">
        <v>44</v>
      </c>
      <c r="GI33" s="31">
        <v>46</v>
      </c>
      <c r="GJ33" s="31">
        <v>51</v>
      </c>
      <c r="GK33" s="31">
        <v>48</v>
      </c>
      <c r="GL33" s="31">
        <v>50</v>
      </c>
      <c r="GM33" s="31">
        <v>44</v>
      </c>
      <c r="GN33" s="31">
        <v>32</v>
      </c>
      <c r="GO33" s="31">
        <v>35</v>
      </c>
      <c r="GP33" s="34">
        <f t="shared" si="29"/>
        <v>486</v>
      </c>
      <c r="GQ33" s="31">
        <v>49</v>
      </c>
      <c r="GR33" s="31">
        <v>27</v>
      </c>
      <c r="GS33" s="31">
        <v>44</v>
      </c>
      <c r="GT33" s="31">
        <v>35</v>
      </c>
      <c r="GU33" s="31">
        <v>36</v>
      </c>
      <c r="GV33" s="31">
        <v>38</v>
      </c>
      <c r="GW33" s="31">
        <v>31</v>
      </c>
      <c r="GX33" s="31">
        <v>49</v>
      </c>
      <c r="GY33" s="31">
        <v>43</v>
      </c>
      <c r="GZ33" s="31">
        <v>40</v>
      </c>
      <c r="HA33" s="31">
        <v>50</v>
      </c>
      <c r="HB33" s="31">
        <v>46</v>
      </c>
      <c r="HC33" s="33">
        <f t="shared" si="30"/>
        <v>488</v>
      </c>
      <c r="HD33" s="31">
        <v>35</v>
      </c>
      <c r="HE33" s="31">
        <v>39</v>
      </c>
      <c r="HF33" s="31">
        <v>53</v>
      </c>
      <c r="HG33" s="31">
        <v>27</v>
      </c>
      <c r="HH33" s="31">
        <v>40</v>
      </c>
      <c r="HI33" s="31">
        <v>34</v>
      </c>
      <c r="HJ33" s="31">
        <v>37</v>
      </c>
      <c r="HK33" s="31">
        <v>43</v>
      </c>
      <c r="HL33" s="31">
        <v>49</v>
      </c>
      <c r="HM33" s="31">
        <v>36</v>
      </c>
      <c r="HN33" s="31">
        <v>33</v>
      </c>
      <c r="HO33" s="31">
        <v>45</v>
      </c>
      <c r="HP33" s="33">
        <f t="shared" si="31"/>
        <v>471</v>
      </c>
      <c r="HQ33" s="31">
        <v>35</v>
      </c>
      <c r="HR33" s="31">
        <v>36</v>
      </c>
      <c r="HS33" s="31">
        <v>36</v>
      </c>
      <c r="HT33" s="31">
        <v>37</v>
      </c>
      <c r="HU33" s="31">
        <v>33</v>
      </c>
      <c r="HV33" s="31">
        <v>43</v>
      </c>
      <c r="HW33" s="31">
        <v>35</v>
      </c>
      <c r="HX33" s="31">
        <v>46</v>
      </c>
      <c r="HY33" s="31">
        <v>55</v>
      </c>
      <c r="HZ33" s="31">
        <v>42</v>
      </c>
      <c r="IA33" s="31">
        <v>34</v>
      </c>
      <c r="IB33" s="31">
        <v>39</v>
      </c>
      <c r="IC33" s="33">
        <f t="shared" si="32"/>
        <v>471</v>
      </c>
      <c r="ID33" s="31">
        <v>40</v>
      </c>
      <c r="IE33" s="31">
        <v>32</v>
      </c>
      <c r="IF33" s="31">
        <v>38</v>
      </c>
      <c r="IG33" s="31">
        <v>44</v>
      </c>
      <c r="IH33" s="31">
        <v>59</v>
      </c>
      <c r="II33" s="31">
        <v>15</v>
      </c>
      <c r="IJ33" s="31">
        <v>37</v>
      </c>
      <c r="IK33" s="31">
        <v>58</v>
      </c>
      <c r="IL33" s="31">
        <v>35</v>
      </c>
      <c r="IM33" s="31">
        <v>58</v>
      </c>
      <c r="IN33" s="31">
        <v>38</v>
      </c>
      <c r="IO33" s="31">
        <v>40</v>
      </c>
      <c r="IP33" s="33">
        <f t="shared" si="33"/>
        <v>494</v>
      </c>
      <c r="IQ33" s="31">
        <v>37</v>
      </c>
      <c r="IR33" s="31">
        <v>7</v>
      </c>
      <c r="IS33" s="31">
        <v>33</v>
      </c>
      <c r="IT33" s="31">
        <v>39</v>
      </c>
      <c r="IU33" s="31">
        <v>49</v>
      </c>
      <c r="IV33" s="31">
        <v>46</v>
      </c>
      <c r="IW33" s="31">
        <v>45</v>
      </c>
      <c r="IX33" s="31">
        <v>42</v>
      </c>
      <c r="IY33" s="31">
        <v>32</v>
      </c>
      <c r="IZ33" s="31">
        <v>45</v>
      </c>
      <c r="JA33" s="31">
        <v>26</v>
      </c>
      <c r="JB33" s="31">
        <v>33</v>
      </c>
      <c r="JC33" s="33">
        <f t="shared" si="34"/>
        <v>434</v>
      </c>
      <c r="JD33" s="31">
        <v>32</v>
      </c>
      <c r="JE33" s="31">
        <v>33</v>
      </c>
      <c r="JF33" s="31">
        <v>35</v>
      </c>
      <c r="JG33" s="31">
        <v>33</v>
      </c>
      <c r="JH33" s="31">
        <v>35</v>
      </c>
      <c r="JI33" s="31">
        <v>39</v>
      </c>
      <c r="JJ33" s="170">
        <v>58</v>
      </c>
      <c r="JK33" s="31">
        <v>43</v>
      </c>
      <c r="JL33" s="31">
        <v>48</v>
      </c>
      <c r="JM33" s="31">
        <v>32</v>
      </c>
      <c r="JN33" s="31">
        <v>26</v>
      </c>
      <c r="JO33" s="31">
        <v>48</v>
      </c>
      <c r="JP33" s="32">
        <f t="shared" si="35"/>
        <v>462</v>
      </c>
      <c r="JQ33" s="31">
        <v>37</v>
      </c>
      <c r="JR33" s="31">
        <v>26</v>
      </c>
      <c r="JS33" s="31">
        <v>15</v>
      </c>
      <c r="JT33" s="31">
        <v>15</v>
      </c>
      <c r="JU33" s="31">
        <v>34</v>
      </c>
      <c r="JV33" s="31">
        <v>36</v>
      </c>
      <c r="JW33" s="31">
        <v>43</v>
      </c>
      <c r="JX33" s="31">
        <v>25</v>
      </c>
      <c r="JY33" s="31">
        <v>39</v>
      </c>
      <c r="JZ33" s="31">
        <v>31</v>
      </c>
      <c r="KA33" s="31">
        <v>25</v>
      </c>
      <c r="KB33" s="31">
        <v>21</v>
      </c>
      <c r="KC33" s="32">
        <f t="shared" si="36"/>
        <v>347</v>
      </c>
      <c r="KD33" s="31">
        <v>11</v>
      </c>
      <c r="KE33" s="31">
        <v>31</v>
      </c>
      <c r="KF33" s="31">
        <v>32</v>
      </c>
      <c r="KG33" s="31">
        <v>28</v>
      </c>
      <c r="KH33" s="31">
        <v>19</v>
      </c>
      <c r="KI33" s="31">
        <v>37</v>
      </c>
      <c r="KJ33" s="31">
        <v>18</v>
      </c>
      <c r="KK33" s="31">
        <v>31</v>
      </c>
      <c r="KL33" s="31">
        <v>36</v>
      </c>
      <c r="KM33" s="31">
        <v>30</v>
      </c>
      <c r="KN33" s="31">
        <v>29</v>
      </c>
      <c r="KO33" s="31">
        <v>29</v>
      </c>
      <c r="KP33" s="34">
        <f t="shared" si="37"/>
        <v>331</v>
      </c>
    </row>
    <row r="34" spans="1:302" ht="13.5" thickBot="1">
      <c r="A34" s="197"/>
      <c r="B34" s="199"/>
      <c r="C34" s="104" t="s">
        <v>67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2">
        <f t="shared" si="0"/>
        <v>0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2">
        <f t="shared" si="1"/>
        <v>0</v>
      </c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2">
        <f t="shared" si="2"/>
        <v>0</v>
      </c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3">
        <f t="shared" si="3"/>
        <v>0</v>
      </c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3">
        <f t="shared" si="4"/>
        <v>0</v>
      </c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3">
        <f t="shared" si="5"/>
        <v>0</v>
      </c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4">
        <f t="shared" si="6"/>
        <v>0</v>
      </c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4">
        <f t="shared" si="7"/>
        <v>0</v>
      </c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3">
        <f t="shared" si="8"/>
        <v>0</v>
      </c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3">
        <f t="shared" si="9"/>
        <v>0</v>
      </c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3">
        <f t="shared" si="10"/>
        <v>0</v>
      </c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3">
        <f t="shared" si="11"/>
        <v>0</v>
      </c>
      <c r="FD34" s="31">
        <v>18</v>
      </c>
      <c r="FE34" s="31">
        <v>12</v>
      </c>
      <c r="FF34" s="31">
        <v>20</v>
      </c>
      <c r="FG34" s="31">
        <v>13</v>
      </c>
      <c r="FH34" s="31">
        <v>28</v>
      </c>
      <c r="FI34" s="31">
        <v>19</v>
      </c>
      <c r="FJ34" s="31">
        <v>27</v>
      </c>
      <c r="FK34" s="31">
        <v>24</v>
      </c>
      <c r="FL34" s="31">
        <v>24</v>
      </c>
      <c r="FM34" s="31">
        <v>21</v>
      </c>
      <c r="FN34" s="35">
        <v>21</v>
      </c>
      <c r="FO34" s="31">
        <v>22</v>
      </c>
      <c r="FP34" s="34">
        <f t="shared" si="12"/>
        <v>249</v>
      </c>
      <c r="FQ34" s="31">
        <v>19</v>
      </c>
      <c r="FR34" s="31">
        <v>10</v>
      </c>
      <c r="FS34" s="31">
        <v>22</v>
      </c>
      <c r="FT34" s="31">
        <v>18</v>
      </c>
      <c r="FU34" s="31">
        <v>22</v>
      </c>
      <c r="FV34" s="31">
        <v>20</v>
      </c>
      <c r="FW34" s="31">
        <v>16</v>
      </c>
      <c r="FX34" s="31">
        <v>14</v>
      </c>
      <c r="FY34" s="31">
        <v>25</v>
      </c>
      <c r="FZ34" s="31">
        <v>24</v>
      </c>
      <c r="GA34" s="31">
        <v>19</v>
      </c>
      <c r="GB34" s="31">
        <v>21</v>
      </c>
      <c r="GC34" s="34">
        <f t="shared" si="13"/>
        <v>230</v>
      </c>
      <c r="GD34" s="31">
        <v>14</v>
      </c>
      <c r="GE34" s="31">
        <v>8</v>
      </c>
      <c r="GF34" s="31">
        <v>17</v>
      </c>
      <c r="GG34" s="31">
        <v>15</v>
      </c>
      <c r="GH34" s="31">
        <v>16</v>
      </c>
      <c r="GI34" s="31">
        <v>24</v>
      </c>
      <c r="GJ34" s="31">
        <v>18</v>
      </c>
      <c r="GK34" s="31">
        <v>12</v>
      </c>
      <c r="GL34" s="31">
        <v>22</v>
      </c>
      <c r="GM34" s="31">
        <v>13</v>
      </c>
      <c r="GN34" s="31">
        <v>21</v>
      </c>
      <c r="GO34" s="31">
        <v>15</v>
      </c>
      <c r="GP34" s="34">
        <f t="shared" si="29"/>
        <v>195</v>
      </c>
      <c r="GQ34" s="31">
        <v>15</v>
      </c>
      <c r="GR34" s="31">
        <v>19</v>
      </c>
      <c r="GS34" s="31">
        <v>25</v>
      </c>
      <c r="GT34" s="31">
        <v>12</v>
      </c>
      <c r="GU34" s="31">
        <v>19</v>
      </c>
      <c r="GV34" s="31">
        <v>14</v>
      </c>
      <c r="GW34" s="31">
        <v>16</v>
      </c>
      <c r="GX34" s="31">
        <v>31</v>
      </c>
      <c r="GY34" s="31">
        <v>19</v>
      </c>
      <c r="GZ34" s="31">
        <v>14</v>
      </c>
      <c r="HA34" s="31">
        <v>15</v>
      </c>
      <c r="HB34" s="31">
        <v>24</v>
      </c>
      <c r="HC34" s="33">
        <f t="shared" si="30"/>
        <v>223</v>
      </c>
      <c r="HD34" s="31">
        <v>18</v>
      </c>
      <c r="HE34" s="31">
        <v>12</v>
      </c>
      <c r="HF34" s="31">
        <v>23</v>
      </c>
      <c r="HG34" s="31">
        <v>20</v>
      </c>
      <c r="HH34" s="31">
        <v>14</v>
      </c>
      <c r="HI34" s="31">
        <v>9</v>
      </c>
      <c r="HJ34" s="31">
        <v>30</v>
      </c>
      <c r="HK34" s="31">
        <v>18</v>
      </c>
      <c r="HL34" s="31">
        <v>13</v>
      </c>
      <c r="HM34" s="31">
        <v>29</v>
      </c>
      <c r="HN34" s="31">
        <v>17</v>
      </c>
      <c r="HO34" s="31">
        <v>16</v>
      </c>
      <c r="HP34" s="33">
        <f t="shared" si="31"/>
        <v>219</v>
      </c>
      <c r="HQ34" s="31">
        <v>24</v>
      </c>
      <c r="HR34" s="31">
        <v>20</v>
      </c>
      <c r="HS34" s="31">
        <v>12</v>
      </c>
      <c r="HT34" s="31">
        <v>9</v>
      </c>
      <c r="HU34" s="31">
        <v>18</v>
      </c>
      <c r="HV34" s="31">
        <v>16</v>
      </c>
      <c r="HW34" s="31">
        <v>16</v>
      </c>
      <c r="HX34" s="31">
        <v>20</v>
      </c>
      <c r="HY34" s="31">
        <v>16</v>
      </c>
      <c r="HZ34" s="31">
        <v>25</v>
      </c>
      <c r="IA34" s="31">
        <v>25</v>
      </c>
      <c r="IB34" s="31">
        <v>16</v>
      </c>
      <c r="IC34" s="33">
        <f t="shared" si="32"/>
        <v>217</v>
      </c>
      <c r="ID34" s="31">
        <v>18</v>
      </c>
      <c r="IE34" s="31">
        <v>14</v>
      </c>
      <c r="IF34" s="31">
        <v>27</v>
      </c>
      <c r="IG34" s="31">
        <v>16</v>
      </c>
      <c r="IH34" s="31">
        <v>15</v>
      </c>
      <c r="II34" s="31">
        <v>59</v>
      </c>
      <c r="IJ34" s="31">
        <v>32</v>
      </c>
      <c r="IK34" s="31">
        <v>33</v>
      </c>
      <c r="IL34" s="31">
        <v>12</v>
      </c>
      <c r="IM34" s="31">
        <v>23</v>
      </c>
      <c r="IN34" s="31">
        <v>13</v>
      </c>
      <c r="IO34" s="31">
        <v>20</v>
      </c>
      <c r="IP34" s="33">
        <f t="shared" si="33"/>
        <v>282</v>
      </c>
      <c r="IQ34" s="31">
        <v>34</v>
      </c>
      <c r="IR34" s="31">
        <v>17</v>
      </c>
      <c r="IS34" s="31">
        <v>15</v>
      </c>
      <c r="IT34" s="31">
        <v>19</v>
      </c>
      <c r="IU34" s="31">
        <v>21</v>
      </c>
      <c r="IV34" s="31">
        <v>16</v>
      </c>
      <c r="IW34" s="31">
        <v>24</v>
      </c>
      <c r="IX34" s="31">
        <v>20</v>
      </c>
      <c r="IY34" s="31">
        <v>24</v>
      </c>
      <c r="IZ34" s="31">
        <v>20</v>
      </c>
      <c r="JA34" s="31">
        <v>11</v>
      </c>
      <c r="JB34" s="31">
        <v>10</v>
      </c>
      <c r="JC34" s="33">
        <f t="shared" si="34"/>
        <v>231</v>
      </c>
      <c r="JD34" s="31">
        <v>22</v>
      </c>
      <c r="JE34" s="31">
        <v>18</v>
      </c>
      <c r="JF34" s="31">
        <v>9</v>
      </c>
      <c r="JG34" s="31">
        <v>18</v>
      </c>
      <c r="JH34" s="31">
        <v>18</v>
      </c>
      <c r="JI34" s="31">
        <v>15</v>
      </c>
      <c r="JJ34" s="170">
        <v>22</v>
      </c>
      <c r="JK34" s="31">
        <v>19</v>
      </c>
      <c r="JL34" s="31">
        <v>15</v>
      </c>
      <c r="JM34" s="31">
        <v>9</v>
      </c>
      <c r="JN34" s="31">
        <v>9</v>
      </c>
      <c r="JO34" s="31">
        <v>13</v>
      </c>
      <c r="JP34" s="32">
        <f t="shared" si="35"/>
        <v>187</v>
      </c>
      <c r="JQ34" s="31">
        <v>14</v>
      </c>
      <c r="JR34" s="31">
        <v>10</v>
      </c>
      <c r="JS34" s="31">
        <v>6</v>
      </c>
      <c r="JT34" s="31">
        <v>8</v>
      </c>
      <c r="JU34" s="31">
        <v>19</v>
      </c>
      <c r="JV34" s="31">
        <v>17</v>
      </c>
      <c r="JW34" s="31">
        <v>18</v>
      </c>
      <c r="JX34" s="31">
        <v>9</v>
      </c>
      <c r="JY34" s="31">
        <v>13</v>
      </c>
      <c r="JZ34" s="31">
        <v>10</v>
      </c>
      <c r="KA34" s="31">
        <v>20</v>
      </c>
      <c r="KB34" s="31">
        <v>20</v>
      </c>
      <c r="KC34" s="32">
        <f t="shared" si="36"/>
        <v>164</v>
      </c>
      <c r="KD34" s="31">
        <v>5</v>
      </c>
      <c r="KE34" s="31">
        <v>8</v>
      </c>
      <c r="KF34" s="31">
        <v>10</v>
      </c>
      <c r="KG34" s="31">
        <v>20</v>
      </c>
      <c r="KH34" s="31">
        <v>8</v>
      </c>
      <c r="KI34" s="31">
        <v>26</v>
      </c>
      <c r="KJ34" s="31">
        <v>10</v>
      </c>
      <c r="KK34" s="31">
        <v>13</v>
      </c>
      <c r="KL34" s="31">
        <v>16</v>
      </c>
      <c r="KM34" s="31">
        <v>13</v>
      </c>
      <c r="KN34" s="31">
        <v>11</v>
      </c>
      <c r="KO34" s="31">
        <v>15</v>
      </c>
      <c r="KP34" s="34">
        <f t="shared" si="37"/>
        <v>155</v>
      </c>
    </row>
    <row r="35" spans="1:302" ht="13.5" thickBot="1">
      <c r="A35" s="197"/>
      <c r="B35" s="199"/>
      <c r="C35" s="108" t="s">
        <v>68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6">
        <f t="shared" si="0"/>
        <v>0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6">
        <f t="shared" si="1"/>
        <v>0</v>
      </c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6">
        <f t="shared" si="2"/>
        <v>0</v>
      </c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7">
        <f t="shared" si="3"/>
        <v>0</v>
      </c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7">
        <f t="shared" si="4"/>
        <v>0</v>
      </c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7">
        <f t="shared" si="5"/>
        <v>0</v>
      </c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8">
        <f t="shared" si="6"/>
        <v>0</v>
      </c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8">
        <f t="shared" si="7"/>
        <v>0</v>
      </c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7">
        <f t="shared" si="8"/>
        <v>0</v>
      </c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7">
        <f t="shared" si="9"/>
        <v>0</v>
      </c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7">
        <f t="shared" si="10"/>
        <v>0</v>
      </c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7">
        <f t="shared" si="11"/>
        <v>0</v>
      </c>
      <c r="FD35" s="35">
        <v>92</v>
      </c>
      <c r="FE35" s="35">
        <v>67</v>
      </c>
      <c r="FF35" s="35">
        <v>62</v>
      </c>
      <c r="FG35" s="35">
        <v>66</v>
      </c>
      <c r="FH35" s="35">
        <v>72</v>
      </c>
      <c r="FI35" s="35">
        <v>82</v>
      </c>
      <c r="FJ35" s="35">
        <v>87</v>
      </c>
      <c r="FK35" s="35">
        <v>74</v>
      </c>
      <c r="FL35" s="35">
        <v>93</v>
      </c>
      <c r="FM35" s="35">
        <v>83</v>
      </c>
      <c r="FN35" s="35">
        <v>63</v>
      </c>
      <c r="FO35" s="35">
        <v>72</v>
      </c>
      <c r="FP35" s="38">
        <f t="shared" si="12"/>
        <v>913</v>
      </c>
      <c r="FQ35" s="35">
        <v>56</v>
      </c>
      <c r="FR35" s="35">
        <v>45</v>
      </c>
      <c r="FS35" s="35">
        <v>72</v>
      </c>
      <c r="FT35" s="35">
        <v>66</v>
      </c>
      <c r="FU35" s="35">
        <v>51</v>
      </c>
      <c r="FV35" s="35">
        <v>71</v>
      </c>
      <c r="FW35" s="35">
        <v>69</v>
      </c>
      <c r="FX35" s="35">
        <v>65</v>
      </c>
      <c r="FY35" s="35">
        <v>74</v>
      </c>
      <c r="FZ35" s="35">
        <v>80</v>
      </c>
      <c r="GA35" s="35">
        <v>60</v>
      </c>
      <c r="GB35" s="35">
        <v>76</v>
      </c>
      <c r="GC35" s="38">
        <f t="shared" si="13"/>
        <v>785</v>
      </c>
      <c r="GD35" s="35">
        <v>65</v>
      </c>
      <c r="GE35" s="35">
        <v>62</v>
      </c>
      <c r="GF35" s="35">
        <v>72</v>
      </c>
      <c r="GG35" s="35">
        <v>59</v>
      </c>
      <c r="GH35" s="35">
        <v>61</v>
      </c>
      <c r="GI35" s="35">
        <v>67</v>
      </c>
      <c r="GJ35" s="35">
        <v>68</v>
      </c>
      <c r="GK35" s="35">
        <v>64</v>
      </c>
      <c r="GL35" s="35">
        <v>73</v>
      </c>
      <c r="GM35" s="35">
        <v>101</v>
      </c>
      <c r="GN35" s="35">
        <v>62</v>
      </c>
      <c r="GO35" s="35">
        <v>70</v>
      </c>
      <c r="GP35" s="38">
        <f t="shared" si="29"/>
        <v>824</v>
      </c>
      <c r="GQ35" s="35">
        <v>69</v>
      </c>
      <c r="GR35" s="35">
        <v>73</v>
      </c>
      <c r="GS35" s="35">
        <v>72</v>
      </c>
      <c r="GT35" s="35">
        <v>60</v>
      </c>
      <c r="GU35" s="35">
        <v>41</v>
      </c>
      <c r="GV35" s="35">
        <v>50</v>
      </c>
      <c r="GW35" s="35">
        <v>77</v>
      </c>
      <c r="GX35" s="35">
        <v>66</v>
      </c>
      <c r="GY35" s="35">
        <v>75</v>
      </c>
      <c r="GZ35" s="35">
        <v>68</v>
      </c>
      <c r="HA35" s="35">
        <v>50</v>
      </c>
      <c r="HB35" s="35">
        <v>72</v>
      </c>
      <c r="HC35" s="37">
        <f t="shared" si="30"/>
        <v>773</v>
      </c>
      <c r="HD35" s="35">
        <v>53</v>
      </c>
      <c r="HE35" s="35">
        <v>51</v>
      </c>
      <c r="HF35" s="35">
        <v>56</v>
      </c>
      <c r="HG35" s="35">
        <v>60</v>
      </c>
      <c r="HH35" s="35">
        <v>61</v>
      </c>
      <c r="HI35" s="35">
        <v>75</v>
      </c>
      <c r="HJ35" s="35">
        <v>65</v>
      </c>
      <c r="HK35" s="35">
        <v>69</v>
      </c>
      <c r="HL35" s="35">
        <v>71</v>
      </c>
      <c r="HM35" s="35">
        <v>71</v>
      </c>
      <c r="HN35" s="35">
        <v>50</v>
      </c>
      <c r="HO35" s="35">
        <v>61</v>
      </c>
      <c r="HP35" s="37">
        <f t="shared" si="31"/>
        <v>743</v>
      </c>
      <c r="HQ35" s="35">
        <v>60</v>
      </c>
      <c r="HR35" s="35">
        <v>53</v>
      </c>
      <c r="HS35" s="35">
        <v>69</v>
      </c>
      <c r="HT35" s="35">
        <v>57</v>
      </c>
      <c r="HU35" s="35">
        <v>62</v>
      </c>
      <c r="HV35" s="35">
        <v>57</v>
      </c>
      <c r="HW35" s="35">
        <v>56</v>
      </c>
      <c r="HX35" s="35">
        <v>96</v>
      </c>
      <c r="HY35" s="35">
        <v>59</v>
      </c>
      <c r="HZ35" s="35">
        <v>47</v>
      </c>
      <c r="IA35" s="35">
        <v>55</v>
      </c>
      <c r="IB35" s="35">
        <v>47</v>
      </c>
      <c r="IC35" s="37">
        <f t="shared" si="32"/>
        <v>718</v>
      </c>
      <c r="ID35" s="35">
        <v>58</v>
      </c>
      <c r="IE35" s="31">
        <v>57</v>
      </c>
      <c r="IF35" s="35">
        <v>54</v>
      </c>
      <c r="IG35" s="35">
        <v>60</v>
      </c>
      <c r="IH35" s="35">
        <v>86</v>
      </c>
      <c r="II35" s="35"/>
      <c r="IJ35" s="35">
        <v>71</v>
      </c>
      <c r="IK35" s="35">
        <v>60</v>
      </c>
      <c r="IL35" s="35">
        <v>56</v>
      </c>
      <c r="IM35" s="35">
        <v>82</v>
      </c>
      <c r="IN35" s="35">
        <v>54</v>
      </c>
      <c r="IO35" s="35">
        <v>54</v>
      </c>
      <c r="IP35" s="37">
        <f t="shared" si="33"/>
        <v>692</v>
      </c>
      <c r="IQ35" s="35">
        <v>79</v>
      </c>
      <c r="IR35" s="35">
        <v>49</v>
      </c>
      <c r="IS35" s="35">
        <v>70</v>
      </c>
      <c r="IT35" s="35">
        <v>48</v>
      </c>
      <c r="IU35" s="35">
        <v>67</v>
      </c>
      <c r="IV35" s="35">
        <v>81</v>
      </c>
      <c r="IW35" s="35">
        <v>74</v>
      </c>
      <c r="IX35" s="35">
        <v>74</v>
      </c>
      <c r="IY35" s="35">
        <v>53</v>
      </c>
      <c r="IZ35" s="35">
        <v>95</v>
      </c>
      <c r="JA35" s="35">
        <v>71</v>
      </c>
      <c r="JB35" s="35">
        <v>48</v>
      </c>
      <c r="JC35" s="37">
        <f t="shared" si="34"/>
        <v>809</v>
      </c>
      <c r="JD35" s="35">
        <v>56</v>
      </c>
      <c r="JE35" s="35">
        <v>42</v>
      </c>
      <c r="JF35" s="35">
        <v>60</v>
      </c>
      <c r="JG35" s="35">
        <v>55</v>
      </c>
      <c r="JH35" s="35">
        <v>60</v>
      </c>
      <c r="JI35" s="35">
        <v>39</v>
      </c>
      <c r="JJ35" s="171">
        <v>78</v>
      </c>
      <c r="JK35" s="35">
        <v>67</v>
      </c>
      <c r="JL35" s="35">
        <v>74</v>
      </c>
      <c r="JM35" s="35">
        <v>58</v>
      </c>
      <c r="JN35" s="35">
        <v>53</v>
      </c>
      <c r="JO35" s="35">
        <v>48</v>
      </c>
      <c r="JP35" s="36">
        <f t="shared" si="35"/>
        <v>690</v>
      </c>
      <c r="JQ35" s="35">
        <v>52</v>
      </c>
      <c r="JR35" s="35">
        <v>43</v>
      </c>
      <c r="JS35" s="35">
        <v>22</v>
      </c>
      <c r="JT35" s="35">
        <v>54</v>
      </c>
      <c r="JU35" s="35">
        <v>38</v>
      </c>
      <c r="JV35" s="35">
        <v>49</v>
      </c>
      <c r="JW35" s="35">
        <v>62</v>
      </c>
      <c r="JX35" s="35">
        <v>49</v>
      </c>
      <c r="JY35" s="35">
        <v>59</v>
      </c>
      <c r="JZ35" s="31">
        <v>62</v>
      </c>
      <c r="KA35" s="35">
        <v>59</v>
      </c>
      <c r="KB35" s="35">
        <v>48</v>
      </c>
      <c r="KC35" s="36">
        <f t="shared" si="36"/>
        <v>597</v>
      </c>
      <c r="KD35" s="35">
        <v>26</v>
      </c>
      <c r="KE35" s="35">
        <v>37</v>
      </c>
      <c r="KF35" s="35">
        <v>54</v>
      </c>
      <c r="KG35" s="35">
        <v>61</v>
      </c>
      <c r="KH35" s="35">
        <v>39</v>
      </c>
      <c r="KI35" s="35">
        <v>46</v>
      </c>
      <c r="KJ35" s="35">
        <v>48</v>
      </c>
      <c r="KK35" s="35">
        <v>57</v>
      </c>
      <c r="KL35" s="35">
        <v>54</v>
      </c>
      <c r="KM35" s="35">
        <v>62</v>
      </c>
      <c r="KN35" s="35">
        <v>46</v>
      </c>
      <c r="KO35" s="35">
        <v>61</v>
      </c>
      <c r="KP35" s="38">
        <f t="shared" si="37"/>
        <v>591</v>
      </c>
    </row>
    <row r="36" spans="1:302" ht="23.25" thickBot="1">
      <c r="A36" s="197"/>
      <c r="B36" s="199"/>
      <c r="C36" s="106" t="s">
        <v>37</v>
      </c>
      <c r="D36" s="39">
        <v>597</v>
      </c>
      <c r="E36" s="39">
        <v>506</v>
      </c>
      <c r="F36" s="39">
        <v>623</v>
      </c>
      <c r="G36" s="39">
        <v>553</v>
      </c>
      <c r="H36" s="39">
        <v>624</v>
      </c>
      <c r="I36" s="39">
        <v>631</v>
      </c>
      <c r="J36" s="39">
        <v>760</v>
      </c>
      <c r="K36" s="39">
        <v>807</v>
      </c>
      <c r="L36" s="39">
        <v>726</v>
      </c>
      <c r="M36" s="39">
        <v>730</v>
      </c>
      <c r="N36" s="39">
        <v>612</v>
      </c>
      <c r="O36" s="39">
        <v>584</v>
      </c>
      <c r="P36" s="42">
        <f>SUM(D36:O36)</f>
        <v>7753</v>
      </c>
      <c r="Q36" s="39">
        <v>621</v>
      </c>
      <c r="R36" s="39">
        <v>624</v>
      </c>
      <c r="S36" s="39">
        <v>670</v>
      </c>
      <c r="T36" s="39">
        <v>580</v>
      </c>
      <c r="U36" s="39">
        <v>672</v>
      </c>
      <c r="V36" s="39">
        <v>642</v>
      </c>
      <c r="W36" s="39">
        <v>720</v>
      </c>
      <c r="X36" s="39">
        <v>674</v>
      </c>
      <c r="Y36" s="39">
        <v>796</v>
      </c>
      <c r="Z36" s="39">
        <v>751</v>
      </c>
      <c r="AA36" s="39">
        <v>626</v>
      </c>
      <c r="AB36" s="39">
        <v>541</v>
      </c>
      <c r="AC36" s="42">
        <f>SUM(Q36:AB36)</f>
        <v>7917</v>
      </c>
      <c r="AD36" s="39">
        <v>706</v>
      </c>
      <c r="AE36" s="39">
        <v>554</v>
      </c>
      <c r="AF36" s="39">
        <v>587</v>
      </c>
      <c r="AG36" s="39">
        <v>490</v>
      </c>
      <c r="AH36" s="39">
        <v>605</v>
      </c>
      <c r="AI36" s="39">
        <v>623</v>
      </c>
      <c r="AJ36" s="39">
        <v>734</v>
      </c>
      <c r="AK36" s="39">
        <v>776</v>
      </c>
      <c r="AL36" s="39">
        <v>646</v>
      </c>
      <c r="AM36" s="39">
        <v>743</v>
      </c>
      <c r="AN36" s="39">
        <v>589</v>
      </c>
      <c r="AO36" s="39">
        <v>551</v>
      </c>
      <c r="AP36" s="136">
        <f>SUM(AD36:AO36)</f>
        <v>7604</v>
      </c>
      <c r="AQ36" s="39">
        <v>603</v>
      </c>
      <c r="AR36" s="39">
        <v>472</v>
      </c>
      <c r="AS36" s="39">
        <v>640</v>
      </c>
      <c r="AT36" s="39">
        <v>612</v>
      </c>
      <c r="AU36" s="39">
        <v>612</v>
      </c>
      <c r="AV36" s="39">
        <v>574</v>
      </c>
      <c r="AW36" s="39">
        <v>673</v>
      </c>
      <c r="AX36" s="39">
        <v>665</v>
      </c>
      <c r="AY36" s="39">
        <v>732</v>
      </c>
      <c r="AZ36" s="39">
        <v>792</v>
      </c>
      <c r="BA36" s="39">
        <v>620</v>
      </c>
      <c r="BB36" s="39">
        <v>531</v>
      </c>
      <c r="BC36" s="137">
        <f t="shared" si="3"/>
        <v>7526</v>
      </c>
      <c r="BD36" s="39">
        <v>703</v>
      </c>
      <c r="BE36" s="39">
        <v>456</v>
      </c>
      <c r="BF36" s="39">
        <v>550</v>
      </c>
      <c r="BG36" s="39">
        <v>480</v>
      </c>
      <c r="BH36" s="39">
        <v>595</v>
      </c>
      <c r="BI36" s="39">
        <v>551</v>
      </c>
      <c r="BJ36" s="39">
        <v>732</v>
      </c>
      <c r="BK36" s="39">
        <v>722</v>
      </c>
      <c r="BL36" s="39">
        <v>728</v>
      </c>
      <c r="BM36" s="39">
        <v>720</v>
      </c>
      <c r="BN36" s="39">
        <v>581</v>
      </c>
      <c r="BO36" s="39">
        <v>631</v>
      </c>
      <c r="BP36" s="137">
        <f t="shared" si="4"/>
        <v>7449</v>
      </c>
      <c r="BQ36" s="39">
        <v>593</v>
      </c>
      <c r="BR36" s="39">
        <v>483</v>
      </c>
      <c r="BS36" s="39">
        <v>626</v>
      </c>
      <c r="BT36" s="39">
        <v>499</v>
      </c>
      <c r="BU36" s="39">
        <v>584</v>
      </c>
      <c r="BV36" s="39">
        <v>620</v>
      </c>
      <c r="BW36" s="39">
        <v>781</v>
      </c>
      <c r="BX36" s="39">
        <v>699</v>
      </c>
      <c r="BY36" s="39">
        <v>778</v>
      </c>
      <c r="BZ36" s="39">
        <v>646</v>
      </c>
      <c r="CA36" s="39">
        <v>631</v>
      </c>
      <c r="CB36" s="39">
        <v>589</v>
      </c>
      <c r="CC36" s="134">
        <f t="shared" si="5"/>
        <v>7529</v>
      </c>
      <c r="CD36" s="39">
        <v>586</v>
      </c>
      <c r="CE36" s="39">
        <v>489</v>
      </c>
      <c r="CF36" s="39">
        <v>696</v>
      </c>
      <c r="CG36" s="39">
        <v>546</v>
      </c>
      <c r="CH36" s="39">
        <v>546</v>
      </c>
      <c r="CI36" s="39">
        <v>689</v>
      </c>
      <c r="CJ36" s="39">
        <v>693</v>
      </c>
      <c r="CK36" s="39">
        <v>766</v>
      </c>
      <c r="CL36" s="39">
        <v>684</v>
      </c>
      <c r="CM36" s="39">
        <v>669</v>
      </c>
      <c r="CN36" s="39">
        <v>581</v>
      </c>
      <c r="CO36" s="39">
        <v>570</v>
      </c>
      <c r="CP36" s="135">
        <f t="shared" si="6"/>
        <v>7515</v>
      </c>
      <c r="CQ36" s="39">
        <v>541</v>
      </c>
      <c r="CR36" s="39">
        <v>599</v>
      </c>
      <c r="CS36" s="39">
        <v>628</v>
      </c>
      <c r="CT36" s="39">
        <v>501</v>
      </c>
      <c r="CU36" s="39">
        <v>582</v>
      </c>
      <c r="CV36" s="39">
        <v>628</v>
      </c>
      <c r="CW36" s="39">
        <v>591</v>
      </c>
      <c r="CX36" s="39">
        <v>653</v>
      </c>
      <c r="CY36" s="39">
        <v>637</v>
      </c>
      <c r="CZ36" s="39">
        <v>617</v>
      </c>
      <c r="DA36" s="39">
        <v>611</v>
      </c>
      <c r="DB36" s="39">
        <v>527</v>
      </c>
      <c r="DC36" s="135">
        <f t="shared" si="7"/>
        <v>7115</v>
      </c>
      <c r="DD36" s="39">
        <v>667</v>
      </c>
      <c r="DE36" s="39">
        <v>472</v>
      </c>
      <c r="DF36" s="39">
        <v>663</v>
      </c>
      <c r="DG36" s="39">
        <v>514</v>
      </c>
      <c r="DH36" s="39">
        <v>563</v>
      </c>
      <c r="DI36" s="39">
        <v>550</v>
      </c>
      <c r="DJ36" s="39">
        <v>682</v>
      </c>
      <c r="DK36" s="39">
        <v>779</v>
      </c>
      <c r="DL36" s="39">
        <v>574</v>
      </c>
      <c r="DM36" s="39">
        <v>658</v>
      </c>
      <c r="DN36" s="39">
        <v>581</v>
      </c>
      <c r="DO36" s="39">
        <v>537</v>
      </c>
      <c r="DP36" s="134">
        <f t="shared" si="8"/>
        <v>7240</v>
      </c>
      <c r="DQ36" s="39">
        <v>662</v>
      </c>
      <c r="DR36" s="39">
        <v>561</v>
      </c>
      <c r="DS36" s="39">
        <v>567</v>
      </c>
      <c r="DT36" s="39">
        <v>558</v>
      </c>
      <c r="DU36" s="39">
        <v>592</v>
      </c>
      <c r="DV36" s="39">
        <v>702</v>
      </c>
      <c r="DW36" s="39">
        <v>781</v>
      </c>
      <c r="DX36" s="39">
        <v>724</v>
      </c>
      <c r="DY36" s="39">
        <v>650</v>
      </c>
      <c r="DZ36" s="39">
        <v>688</v>
      </c>
      <c r="EA36" s="39">
        <v>583</v>
      </c>
      <c r="EB36" s="39">
        <v>542</v>
      </c>
      <c r="EC36" s="134">
        <f t="shared" si="9"/>
        <v>7610</v>
      </c>
      <c r="ED36" s="39">
        <v>616</v>
      </c>
      <c r="EE36" s="39">
        <v>484</v>
      </c>
      <c r="EF36" s="39">
        <v>669</v>
      </c>
      <c r="EG36" s="39">
        <v>630</v>
      </c>
      <c r="EH36" s="39">
        <v>597</v>
      </c>
      <c r="EI36" s="39">
        <v>734</v>
      </c>
      <c r="EJ36" s="39">
        <v>733</v>
      </c>
      <c r="EK36" s="39">
        <v>765</v>
      </c>
      <c r="EL36" s="39">
        <v>833</v>
      </c>
      <c r="EM36" s="39">
        <v>792</v>
      </c>
      <c r="EN36" s="39">
        <v>565</v>
      </c>
      <c r="EO36" s="39">
        <v>715</v>
      </c>
      <c r="EP36" s="134">
        <f t="shared" si="10"/>
        <v>8133</v>
      </c>
      <c r="EQ36" s="39">
        <v>675</v>
      </c>
      <c r="ER36" s="39">
        <v>602</v>
      </c>
      <c r="ES36" s="39">
        <v>658</v>
      </c>
      <c r="ET36" s="39">
        <v>546</v>
      </c>
      <c r="EU36" s="39">
        <v>722</v>
      </c>
      <c r="EV36" s="39">
        <v>770</v>
      </c>
      <c r="EW36" s="39">
        <v>834</v>
      </c>
      <c r="EX36" s="39">
        <v>703</v>
      </c>
      <c r="EY36" s="39">
        <v>821</v>
      </c>
      <c r="EZ36" s="39">
        <v>673</v>
      </c>
      <c r="FA36" s="39">
        <v>601</v>
      </c>
      <c r="FB36" s="39">
        <v>615</v>
      </c>
      <c r="FC36" s="134">
        <f t="shared" si="11"/>
        <v>8220</v>
      </c>
      <c r="FD36" s="39">
        <f>SUM(FD21:FD35)</f>
        <v>679</v>
      </c>
      <c r="FE36" s="39">
        <f t="shared" ref="FE36:HP36" si="38">SUM(FE21:FE35)</f>
        <v>565</v>
      </c>
      <c r="FF36" s="39">
        <f t="shared" si="38"/>
        <v>676</v>
      </c>
      <c r="FG36" s="39">
        <f t="shared" si="38"/>
        <v>733</v>
      </c>
      <c r="FH36" s="39">
        <f t="shared" si="38"/>
        <v>691.35</v>
      </c>
      <c r="FI36" s="39">
        <f t="shared" si="38"/>
        <v>725</v>
      </c>
      <c r="FJ36" s="39">
        <f t="shared" si="38"/>
        <v>728</v>
      </c>
      <c r="FK36" s="39">
        <f t="shared" si="38"/>
        <v>735</v>
      </c>
      <c r="FL36" s="39">
        <f t="shared" si="38"/>
        <v>802</v>
      </c>
      <c r="FM36" s="39">
        <f t="shared" si="38"/>
        <v>707</v>
      </c>
      <c r="FN36" s="39">
        <f t="shared" si="38"/>
        <v>627</v>
      </c>
      <c r="FO36" s="39">
        <f t="shared" si="38"/>
        <v>633</v>
      </c>
      <c r="FP36" s="39">
        <f t="shared" si="38"/>
        <v>8301.35</v>
      </c>
      <c r="FQ36" s="39">
        <f t="shared" si="38"/>
        <v>581</v>
      </c>
      <c r="FR36" s="39">
        <f t="shared" si="38"/>
        <v>558</v>
      </c>
      <c r="FS36" s="39">
        <f t="shared" si="38"/>
        <v>687</v>
      </c>
      <c r="FT36" s="39">
        <f t="shared" si="38"/>
        <v>658</v>
      </c>
      <c r="FU36" s="39">
        <f t="shared" si="38"/>
        <v>567</v>
      </c>
      <c r="FV36" s="39">
        <f t="shared" si="38"/>
        <v>680</v>
      </c>
      <c r="FW36" s="39">
        <f t="shared" si="38"/>
        <v>722</v>
      </c>
      <c r="FX36" s="39">
        <f t="shared" si="38"/>
        <v>725</v>
      </c>
      <c r="FY36" s="39">
        <f t="shared" si="38"/>
        <v>646</v>
      </c>
      <c r="FZ36" s="39">
        <f t="shared" si="38"/>
        <v>759</v>
      </c>
      <c r="GA36" s="39">
        <f t="shared" si="38"/>
        <v>636</v>
      </c>
      <c r="GB36" s="39">
        <f t="shared" si="38"/>
        <v>645</v>
      </c>
      <c r="GC36" s="39">
        <f t="shared" si="38"/>
        <v>7864</v>
      </c>
      <c r="GD36" s="39">
        <f t="shared" si="38"/>
        <v>677</v>
      </c>
      <c r="GE36" s="39">
        <f t="shared" si="38"/>
        <v>593</v>
      </c>
      <c r="GF36" s="39">
        <f t="shared" si="38"/>
        <v>747</v>
      </c>
      <c r="GG36" s="39">
        <f t="shared" si="38"/>
        <v>758</v>
      </c>
      <c r="GH36" s="39">
        <f t="shared" si="38"/>
        <v>743</v>
      </c>
      <c r="GI36" s="39">
        <f t="shared" si="38"/>
        <v>871</v>
      </c>
      <c r="GJ36" s="39">
        <f t="shared" si="38"/>
        <v>863</v>
      </c>
      <c r="GK36" s="39">
        <f t="shared" si="38"/>
        <v>895</v>
      </c>
      <c r="GL36" s="39">
        <f t="shared" si="38"/>
        <v>890</v>
      </c>
      <c r="GM36" s="39">
        <f t="shared" si="38"/>
        <v>954</v>
      </c>
      <c r="GN36" s="39">
        <f t="shared" si="38"/>
        <v>788</v>
      </c>
      <c r="GO36" s="39">
        <f t="shared" si="38"/>
        <v>738</v>
      </c>
      <c r="GP36" s="39">
        <f t="shared" si="38"/>
        <v>9517</v>
      </c>
      <c r="GQ36" s="39">
        <f t="shared" si="38"/>
        <v>921</v>
      </c>
      <c r="GR36" s="39">
        <f t="shared" si="38"/>
        <v>793</v>
      </c>
      <c r="GS36" s="39">
        <f t="shared" si="38"/>
        <v>896</v>
      </c>
      <c r="GT36" s="39">
        <f t="shared" si="38"/>
        <v>796</v>
      </c>
      <c r="GU36" s="39">
        <f t="shared" si="38"/>
        <v>854</v>
      </c>
      <c r="GV36" s="39">
        <f t="shared" si="38"/>
        <v>881</v>
      </c>
      <c r="GW36" s="39">
        <f t="shared" si="38"/>
        <v>873</v>
      </c>
      <c r="GX36" s="39">
        <f t="shared" si="38"/>
        <v>1130</v>
      </c>
      <c r="GY36" s="39">
        <f t="shared" si="38"/>
        <v>960</v>
      </c>
      <c r="GZ36" s="39">
        <f t="shared" si="38"/>
        <v>864</v>
      </c>
      <c r="HA36" s="39">
        <f t="shared" si="38"/>
        <v>879</v>
      </c>
      <c r="HB36" s="39">
        <f t="shared" si="38"/>
        <v>1116</v>
      </c>
      <c r="HC36" s="41">
        <f t="shared" si="38"/>
        <v>10963</v>
      </c>
      <c r="HD36" s="39">
        <f t="shared" si="38"/>
        <v>902</v>
      </c>
      <c r="HE36" s="39">
        <f t="shared" si="38"/>
        <v>776</v>
      </c>
      <c r="HF36" s="39">
        <f t="shared" si="38"/>
        <v>926</v>
      </c>
      <c r="HG36" s="39">
        <f t="shared" si="38"/>
        <v>790</v>
      </c>
      <c r="HH36" s="39">
        <f t="shared" si="38"/>
        <v>804</v>
      </c>
      <c r="HI36" s="39">
        <f t="shared" si="38"/>
        <v>863</v>
      </c>
      <c r="HJ36" s="39">
        <f t="shared" si="38"/>
        <v>846</v>
      </c>
      <c r="HK36" s="39">
        <f t="shared" si="38"/>
        <v>1028</v>
      </c>
      <c r="HL36" s="39">
        <f t="shared" si="38"/>
        <v>817</v>
      </c>
      <c r="HM36" s="39">
        <f t="shared" si="38"/>
        <v>1009</v>
      </c>
      <c r="HN36" s="39">
        <f t="shared" si="38"/>
        <v>732</v>
      </c>
      <c r="HO36" s="39">
        <f t="shared" si="38"/>
        <v>817</v>
      </c>
      <c r="HP36" s="41">
        <f t="shared" si="38"/>
        <v>10310</v>
      </c>
      <c r="HQ36" s="39">
        <f t="shared" ref="HQ36:IP36" si="39">SUM(HQ21:HQ35)</f>
        <v>771</v>
      </c>
      <c r="HR36" s="39">
        <f t="shared" si="39"/>
        <v>763</v>
      </c>
      <c r="HS36" s="39">
        <f t="shared" si="39"/>
        <v>708</v>
      </c>
      <c r="HT36" s="39">
        <f t="shared" si="39"/>
        <v>596</v>
      </c>
      <c r="HU36" s="39">
        <f t="shared" si="39"/>
        <v>596</v>
      </c>
      <c r="HV36" s="39">
        <f t="shared" si="39"/>
        <v>805</v>
      </c>
      <c r="HW36" s="39">
        <f t="shared" si="39"/>
        <v>754</v>
      </c>
      <c r="HX36" s="39">
        <f t="shared" si="39"/>
        <v>797</v>
      </c>
      <c r="HY36" s="39">
        <f t="shared" si="39"/>
        <v>774</v>
      </c>
      <c r="HZ36" s="39">
        <f t="shared" si="39"/>
        <v>792</v>
      </c>
      <c r="IA36" s="39">
        <f t="shared" si="39"/>
        <v>758</v>
      </c>
      <c r="IB36" s="39">
        <f t="shared" si="39"/>
        <v>673</v>
      </c>
      <c r="IC36" s="41">
        <f t="shared" si="39"/>
        <v>8787</v>
      </c>
      <c r="ID36" s="39">
        <f t="shared" si="39"/>
        <v>741</v>
      </c>
      <c r="IE36" s="39">
        <f>SUM(IE21:IE35)</f>
        <v>658</v>
      </c>
      <c r="IF36" s="39">
        <f t="shared" si="39"/>
        <v>841</v>
      </c>
      <c r="IG36" s="39">
        <f t="shared" si="39"/>
        <v>779</v>
      </c>
      <c r="IH36" s="39">
        <f t="shared" si="39"/>
        <v>851</v>
      </c>
      <c r="II36" s="39">
        <f t="shared" si="39"/>
        <v>735</v>
      </c>
      <c r="IJ36" s="39">
        <f t="shared" si="39"/>
        <v>921</v>
      </c>
      <c r="IK36" s="39">
        <f t="shared" si="39"/>
        <v>915</v>
      </c>
      <c r="IL36" s="39">
        <f t="shared" si="39"/>
        <v>777</v>
      </c>
      <c r="IM36" s="39">
        <f t="shared" si="39"/>
        <v>999</v>
      </c>
      <c r="IN36" s="39">
        <f t="shared" si="39"/>
        <v>740</v>
      </c>
      <c r="IO36" s="39">
        <f t="shared" si="39"/>
        <v>857</v>
      </c>
      <c r="IP36" s="41">
        <f t="shared" si="39"/>
        <v>9814</v>
      </c>
      <c r="IQ36" s="39">
        <f t="shared" ref="IQ36:JC36" si="40">SUM(IQ21:IQ35)</f>
        <v>970</v>
      </c>
      <c r="IR36" s="39">
        <f t="shared" si="40"/>
        <v>754</v>
      </c>
      <c r="IS36" s="39">
        <f t="shared" si="40"/>
        <v>954</v>
      </c>
      <c r="IT36" s="39">
        <f t="shared" si="40"/>
        <v>908</v>
      </c>
      <c r="IU36" s="39">
        <f t="shared" si="40"/>
        <v>943</v>
      </c>
      <c r="IV36" s="39">
        <f t="shared" si="40"/>
        <v>913</v>
      </c>
      <c r="IW36" s="39">
        <f t="shared" si="40"/>
        <v>991</v>
      </c>
      <c r="IX36" s="39">
        <f t="shared" si="40"/>
        <v>964</v>
      </c>
      <c r="IY36" s="39">
        <f t="shared" si="40"/>
        <v>962</v>
      </c>
      <c r="IZ36" s="39">
        <f t="shared" si="40"/>
        <v>1382</v>
      </c>
      <c r="JA36" s="39">
        <f t="shared" si="40"/>
        <v>941</v>
      </c>
      <c r="JB36" s="39">
        <f t="shared" si="40"/>
        <v>693</v>
      </c>
      <c r="JC36" s="41">
        <f t="shared" si="40"/>
        <v>11375</v>
      </c>
      <c r="JD36" s="39">
        <f t="shared" ref="JD36:JP36" si="41">SUM(JD21:JD35)</f>
        <v>797</v>
      </c>
      <c r="JE36" s="39">
        <f t="shared" si="41"/>
        <v>924</v>
      </c>
      <c r="JF36" s="39">
        <f t="shared" si="41"/>
        <v>813</v>
      </c>
      <c r="JG36" s="39">
        <f t="shared" si="41"/>
        <v>738</v>
      </c>
      <c r="JH36" s="39">
        <f t="shared" si="41"/>
        <v>994</v>
      </c>
      <c r="JI36" s="39">
        <f t="shared" si="41"/>
        <v>837</v>
      </c>
      <c r="JJ36" s="172">
        <f t="shared" si="41"/>
        <v>1285</v>
      </c>
      <c r="JK36" s="39">
        <f t="shared" si="41"/>
        <v>995</v>
      </c>
      <c r="JL36" s="39">
        <f t="shared" si="41"/>
        <v>1052</v>
      </c>
      <c r="JM36" s="39">
        <f t="shared" si="41"/>
        <v>919</v>
      </c>
      <c r="JN36" s="39">
        <f t="shared" si="41"/>
        <v>882</v>
      </c>
      <c r="JO36" s="39">
        <f t="shared" si="41"/>
        <v>1008</v>
      </c>
      <c r="JP36" s="50">
        <f t="shared" si="41"/>
        <v>11244</v>
      </c>
      <c r="JQ36" s="39">
        <f t="shared" ref="JQ36:KC36" si="42">SUM(JQ21:JQ35)</f>
        <v>883</v>
      </c>
      <c r="JR36" s="39">
        <f t="shared" si="42"/>
        <v>739</v>
      </c>
      <c r="JS36" s="39">
        <f t="shared" si="42"/>
        <v>526</v>
      </c>
      <c r="JT36" s="39">
        <f t="shared" si="42"/>
        <v>334</v>
      </c>
      <c r="JU36" s="39">
        <f t="shared" si="42"/>
        <v>582</v>
      </c>
      <c r="JV36" s="39">
        <f t="shared" si="42"/>
        <v>951</v>
      </c>
      <c r="JW36" s="39">
        <f t="shared" si="42"/>
        <v>876</v>
      </c>
      <c r="JX36" s="39">
        <f t="shared" si="42"/>
        <v>667</v>
      </c>
      <c r="JY36" s="39">
        <f t="shared" si="42"/>
        <v>776</v>
      </c>
      <c r="JZ36" s="39">
        <f t="shared" si="42"/>
        <v>717</v>
      </c>
      <c r="KA36" s="39">
        <f t="shared" si="42"/>
        <v>613</v>
      </c>
      <c r="KB36" s="39">
        <f t="shared" si="42"/>
        <v>880</v>
      </c>
      <c r="KC36" s="50">
        <f t="shared" si="42"/>
        <v>8544</v>
      </c>
      <c r="KD36" s="39">
        <f t="shared" ref="KD36:KP36" si="43">SUM(KD21:KD35)</f>
        <v>307</v>
      </c>
      <c r="KE36" s="39">
        <f t="shared" si="43"/>
        <v>425</v>
      </c>
      <c r="KF36" s="39">
        <f t="shared" si="43"/>
        <v>694</v>
      </c>
      <c r="KG36" s="39">
        <f t="shared" si="43"/>
        <v>648</v>
      </c>
      <c r="KH36" s="39">
        <f t="shared" si="43"/>
        <v>575</v>
      </c>
      <c r="KI36" s="39">
        <f t="shared" si="43"/>
        <v>693</v>
      </c>
      <c r="KJ36" s="39">
        <f t="shared" si="43"/>
        <v>641</v>
      </c>
      <c r="KK36" s="39">
        <f t="shared" si="43"/>
        <v>690</v>
      </c>
      <c r="KL36" s="39">
        <f t="shared" si="43"/>
        <v>852</v>
      </c>
      <c r="KM36" s="39">
        <f t="shared" si="43"/>
        <v>724</v>
      </c>
      <c r="KN36" s="39">
        <f t="shared" si="43"/>
        <v>671</v>
      </c>
      <c r="KO36" s="39">
        <f t="shared" si="43"/>
        <v>717</v>
      </c>
      <c r="KP36" s="39">
        <f t="shared" si="43"/>
        <v>7637</v>
      </c>
    </row>
    <row r="37" spans="1:302" ht="30.75" customHeight="1" thickBot="1">
      <c r="A37" s="198"/>
      <c r="B37" s="200" t="s">
        <v>38</v>
      </c>
      <c r="C37" s="201"/>
      <c r="D37" s="43">
        <f t="shared" ref="D37:BO37" si="44">D20+D36</f>
        <v>1185</v>
      </c>
      <c r="E37" s="43">
        <f t="shared" si="44"/>
        <v>1040</v>
      </c>
      <c r="F37" s="43">
        <f t="shared" si="44"/>
        <v>1248</v>
      </c>
      <c r="G37" s="43">
        <f t="shared" si="44"/>
        <v>1061</v>
      </c>
      <c r="H37" s="43">
        <f t="shared" si="44"/>
        <v>1239</v>
      </c>
      <c r="I37" s="43">
        <f t="shared" si="44"/>
        <v>1242</v>
      </c>
      <c r="J37" s="43">
        <f t="shared" si="44"/>
        <v>1421</v>
      </c>
      <c r="K37" s="43">
        <f t="shared" si="44"/>
        <v>1596</v>
      </c>
      <c r="L37" s="43">
        <f t="shared" si="44"/>
        <v>1399</v>
      </c>
      <c r="M37" s="43">
        <f t="shared" si="44"/>
        <v>1460</v>
      </c>
      <c r="N37" s="43">
        <f t="shared" si="44"/>
        <v>1198</v>
      </c>
      <c r="O37" s="43">
        <f t="shared" si="44"/>
        <v>1138</v>
      </c>
      <c r="P37" s="44">
        <f t="shared" si="44"/>
        <v>15227</v>
      </c>
      <c r="Q37" s="43">
        <f t="shared" si="44"/>
        <v>1227</v>
      </c>
      <c r="R37" s="43">
        <f t="shared" si="44"/>
        <v>1239</v>
      </c>
      <c r="S37" s="43">
        <f t="shared" si="44"/>
        <v>1303</v>
      </c>
      <c r="T37" s="43">
        <f t="shared" si="44"/>
        <v>1127</v>
      </c>
      <c r="U37" s="43">
        <f t="shared" si="44"/>
        <v>1270</v>
      </c>
      <c r="V37" s="43">
        <f t="shared" si="44"/>
        <v>1238</v>
      </c>
      <c r="W37" s="43">
        <f t="shared" si="44"/>
        <v>1329</v>
      </c>
      <c r="X37" s="43">
        <f t="shared" si="44"/>
        <v>1335</v>
      </c>
      <c r="Y37" s="43">
        <f t="shared" si="44"/>
        <v>1527</v>
      </c>
      <c r="Z37" s="43">
        <f t="shared" si="44"/>
        <v>1430</v>
      </c>
      <c r="AA37" s="43">
        <f t="shared" si="44"/>
        <v>1210</v>
      </c>
      <c r="AB37" s="43">
        <f t="shared" si="44"/>
        <v>997</v>
      </c>
      <c r="AC37" s="44">
        <f t="shared" si="44"/>
        <v>15232</v>
      </c>
      <c r="AD37" s="43">
        <f t="shared" si="44"/>
        <v>1390</v>
      </c>
      <c r="AE37" s="43">
        <f t="shared" si="44"/>
        <v>1058</v>
      </c>
      <c r="AF37" s="43">
        <f t="shared" si="44"/>
        <v>1159</v>
      </c>
      <c r="AG37" s="43">
        <f t="shared" si="44"/>
        <v>1030</v>
      </c>
      <c r="AH37" s="43">
        <f t="shared" si="44"/>
        <v>1212</v>
      </c>
      <c r="AI37" s="43">
        <f t="shared" si="44"/>
        <v>1241</v>
      </c>
      <c r="AJ37" s="43">
        <f t="shared" si="44"/>
        <v>1387</v>
      </c>
      <c r="AK37" s="43">
        <f t="shared" si="44"/>
        <v>1501</v>
      </c>
      <c r="AL37" s="43">
        <f t="shared" si="44"/>
        <v>1258</v>
      </c>
      <c r="AM37" s="43">
        <f t="shared" si="44"/>
        <v>1440</v>
      </c>
      <c r="AN37" s="43">
        <f t="shared" si="44"/>
        <v>1189</v>
      </c>
      <c r="AO37" s="43">
        <f t="shared" si="44"/>
        <v>1040</v>
      </c>
      <c r="AP37" s="44">
        <f t="shared" si="44"/>
        <v>14905</v>
      </c>
      <c r="AQ37" s="43">
        <f t="shared" si="44"/>
        <v>1232</v>
      </c>
      <c r="AR37" s="43">
        <f t="shared" si="44"/>
        <v>979</v>
      </c>
      <c r="AS37" s="43">
        <f t="shared" si="44"/>
        <v>1206</v>
      </c>
      <c r="AT37" s="43">
        <f t="shared" si="44"/>
        <v>1189</v>
      </c>
      <c r="AU37" s="43">
        <f t="shared" si="44"/>
        <v>1175</v>
      </c>
      <c r="AV37" s="43">
        <f t="shared" si="44"/>
        <v>1128</v>
      </c>
      <c r="AW37" s="43">
        <f t="shared" si="44"/>
        <v>1348</v>
      </c>
      <c r="AX37" s="43">
        <f t="shared" si="44"/>
        <v>1330</v>
      </c>
      <c r="AY37" s="43">
        <f t="shared" si="44"/>
        <v>1427</v>
      </c>
      <c r="AZ37" s="43">
        <f t="shared" si="44"/>
        <v>1531</v>
      </c>
      <c r="BA37" s="43">
        <f t="shared" si="44"/>
        <v>1209</v>
      </c>
      <c r="BB37" s="43">
        <f t="shared" si="44"/>
        <v>1006</v>
      </c>
      <c r="BC37" s="45">
        <f t="shared" si="44"/>
        <v>14760</v>
      </c>
      <c r="BD37" s="43">
        <f t="shared" si="44"/>
        <v>1416</v>
      </c>
      <c r="BE37" s="43">
        <f t="shared" si="44"/>
        <v>882</v>
      </c>
      <c r="BF37" s="43">
        <f t="shared" si="44"/>
        <v>1070</v>
      </c>
      <c r="BG37" s="43">
        <f t="shared" si="44"/>
        <v>977</v>
      </c>
      <c r="BH37" s="43">
        <f t="shared" si="44"/>
        <v>1102</v>
      </c>
      <c r="BI37" s="43">
        <f t="shared" si="44"/>
        <v>1119</v>
      </c>
      <c r="BJ37" s="43">
        <f t="shared" si="44"/>
        <v>1387</v>
      </c>
      <c r="BK37" s="43">
        <f t="shared" si="44"/>
        <v>1407</v>
      </c>
      <c r="BL37" s="43">
        <f t="shared" si="44"/>
        <v>1380</v>
      </c>
      <c r="BM37" s="43">
        <f t="shared" si="44"/>
        <v>1417</v>
      </c>
      <c r="BN37" s="43">
        <f t="shared" si="44"/>
        <v>1032</v>
      </c>
      <c r="BO37" s="43">
        <f t="shared" si="44"/>
        <v>1218</v>
      </c>
      <c r="BP37" s="45">
        <f t="shared" ref="BP37:DO37" si="45">BP20+BP36</f>
        <v>14407</v>
      </c>
      <c r="BQ37" s="43">
        <f t="shared" si="45"/>
        <v>1205</v>
      </c>
      <c r="BR37" s="43">
        <f t="shared" si="45"/>
        <v>915</v>
      </c>
      <c r="BS37" s="43">
        <f t="shared" si="45"/>
        <v>1259</v>
      </c>
      <c r="BT37" s="43">
        <f t="shared" si="45"/>
        <v>996</v>
      </c>
      <c r="BU37" s="43">
        <f t="shared" si="45"/>
        <v>1094</v>
      </c>
      <c r="BV37" s="43">
        <f t="shared" si="45"/>
        <v>1240</v>
      </c>
      <c r="BW37" s="43">
        <f t="shared" si="45"/>
        <v>1426</v>
      </c>
      <c r="BX37" s="43">
        <f t="shared" si="45"/>
        <v>1393</v>
      </c>
      <c r="BY37" s="43">
        <f t="shared" si="45"/>
        <v>1488</v>
      </c>
      <c r="BZ37" s="43">
        <f t="shared" si="45"/>
        <v>1241</v>
      </c>
      <c r="CA37" s="43">
        <f t="shared" si="45"/>
        <v>1206</v>
      </c>
      <c r="CB37" s="43">
        <f t="shared" si="45"/>
        <v>1177</v>
      </c>
      <c r="CC37" s="45">
        <f t="shared" si="45"/>
        <v>14640</v>
      </c>
      <c r="CD37" s="43">
        <f t="shared" si="45"/>
        <v>1135</v>
      </c>
      <c r="CE37" s="43">
        <f t="shared" si="45"/>
        <v>955</v>
      </c>
      <c r="CF37" s="43">
        <f t="shared" si="45"/>
        <v>1328</v>
      </c>
      <c r="CG37" s="43">
        <f t="shared" si="45"/>
        <v>1093</v>
      </c>
      <c r="CH37" s="43">
        <f t="shared" si="45"/>
        <v>1117</v>
      </c>
      <c r="CI37" s="43">
        <f t="shared" si="45"/>
        <v>1266</v>
      </c>
      <c r="CJ37" s="43">
        <f t="shared" si="45"/>
        <v>1330</v>
      </c>
      <c r="CK37" s="43">
        <f t="shared" si="45"/>
        <v>1446</v>
      </c>
      <c r="CL37" s="43">
        <f t="shared" si="45"/>
        <v>1384</v>
      </c>
      <c r="CM37" s="43">
        <f t="shared" si="45"/>
        <v>1305</v>
      </c>
      <c r="CN37" s="43">
        <f t="shared" si="45"/>
        <v>1126</v>
      </c>
      <c r="CO37" s="43">
        <f t="shared" si="45"/>
        <v>1097</v>
      </c>
      <c r="CP37" s="43">
        <f t="shared" si="45"/>
        <v>14582</v>
      </c>
      <c r="CQ37" s="43">
        <f t="shared" si="45"/>
        <v>1050</v>
      </c>
      <c r="CR37" s="43">
        <f t="shared" si="45"/>
        <v>1166</v>
      </c>
      <c r="CS37" s="43">
        <f t="shared" si="45"/>
        <v>1245</v>
      </c>
      <c r="CT37" s="43">
        <f t="shared" si="45"/>
        <v>954</v>
      </c>
      <c r="CU37" s="43">
        <f t="shared" si="45"/>
        <v>1185</v>
      </c>
      <c r="CV37" s="43">
        <f t="shared" si="45"/>
        <v>1243</v>
      </c>
      <c r="CW37" s="43">
        <f t="shared" si="45"/>
        <v>1101</v>
      </c>
      <c r="CX37" s="43">
        <f t="shared" si="45"/>
        <v>1251</v>
      </c>
      <c r="CY37" s="43">
        <f t="shared" si="45"/>
        <v>1262</v>
      </c>
      <c r="CZ37" s="43">
        <f t="shared" si="45"/>
        <v>1189</v>
      </c>
      <c r="DA37" s="43">
        <f t="shared" si="45"/>
        <v>1170</v>
      </c>
      <c r="DB37" s="43">
        <f t="shared" si="45"/>
        <v>1019</v>
      </c>
      <c r="DC37" s="43">
        <f t="shared" si="45"/>
        <v>13835</v>
      </c>
      <c r="DD37" s="43">
        <f t="shared" si="45"/>
        <v>1275</v>
      </c>
      <c r="DE37" s="43">
        <f t="shared" si="45"/>
        <v>987</v>
      </c>
      <c r="DF37" s="43">
        <f t="shared" si="45"/>
        <v>1260</v>
      </c>
      <c r="DG37" s="43">
        <f t="shared" si="45"/>
        <v>932</v>
      </c>
      <c r="DH37" s="43">
        <f t="shared" si="45"/>
        <v>1115</v>
      </c>
      <c r="DI37" s="43">
        <f t="shared" si="45"/>
        <v>1065</v>
      </c>
      <c r="DJ37" s="43">
        <f t="shared" si="45"/>
        <v>1271</v>
      </c>
      <c r="DK37" s="43">
        <f t="shared" si="45"/>
        <v>1538</v>
      </c>
      <c r="DL37" s="43">
        <f t="shared" si="45"/>
        <v>1148</v>
      </c>
      <c r="DM37" s="43">
        <f t="shared" si="45"/>
        <v>1275</v>
      </c>
      <c r="DN37" s="43">
        <f t="shared" si="45"/>
        <v>1151</v>
      </c>
      <c r="DO37" s="43">
        <f t="shared" si="45"/>
        <v>1034</v>
      </c>
      <c r="DP37" s="45">
        <f>DP20+DP36</f>
        <v>14051</v>
      </c>
      <c r="DQ37" s="43">
        <f t="shared" ref="DQ37:EB37" si="46">DQ20+DQ36</f>
        <v>1140</v>
      </c>
      <c r="DR37" s="43">
        <f t="shared" si="46"/>
        <v>1077</v>
      </c>
      <c r="DS37" s="43">
        <f t="shared" si="46"/>
        <v>1110</v>
      </c>
      <c r="DT37" s="43">
        <f t="shared" si="46"/>
        <v>1105</v>
      </c>
      <c r="DU37" s="43">
        <f t="shared" si="46"/>
        <v>1142</v>
      </c>
      <c r="DV37" s="43">
        <f t="shared" si="46"/>
        <v>1362</v>
      </c>
      <c r="DW37" s="43">
        <f t="shared" si="46"/>
        <v>1488</v>
      </c>
      <c r="DX37" s="43">
        <f t="shared" si="46"/>
        <v>1448</v>
      </c>
      <c r="DY37" s="43">
        <f t="shared" si="46"/>
        <v>1323</v>
      </c>
      <c r="DZ37" s="43">
        <f t="shared" si="46"/>
        <v>1359</v>
      </c>
      <c r="EA37" s="43">
        <f t="shared" si="46"/>
        <v>1132</v>
      </c>
      <c r="EB37" s="43">
        <f t="shared" si="46"/>
        <v>1078</v>
      </c>
      <c r="EC37" s="45">
        <f>EC20+EC36</f>
        <v>14764</v>
      </c>
      <c r="ED37" s="43">
        <f t="shared" ref="ED37:EO37" si="47">ED20+ED36</f>
        <v>1275</v>
      </c>
      <c r="EE37" s="43">
        <f t="shared" si="47"/>
        <v>932</v>
      </c>
      <c r="EF37" s="43">
        <f t="shared" si="47"/>
        <v>952</v>
      </c>
      <c r="EG37" s="43">
        <f t="shared" si="47"/>
        <v>1209</v>
      </c>
      <c r="EH37" s="43">
        <f t="shared" si="47"/>
        <v>1161</v>
      </c>
      <c r="EI37" s="43">
        <f t="shared" si="47"/>
        <v>1388</v>
      </c>
      <c r="EJ37" s="43">
        <f t="shared" si="47"/>
        <v>1399</v>
      </c>
      <c r="EK37" s="43">
        <f t="shared" si="47"/>
        <v>1538</v>
      </c>
      <c r="EL37" s="43">
        <f t="shared" si="47"/>
        <v>1619</v>
      </c>
      <c r="EM37" s="43">
        <f t="shared" si="47"/>
        <v>1595</v>
      </c>
      <c r="EN37" s="43">
        <f t="shared" si="47"/>
        <v>1109</v>
      </c>
      <c r="EO37" s="43">
        <f t="shared" si="47"/>
        <v>1381</v>
      </c>
      <c r="EP37" s="45">
        <f>EP20+EP36</f>
        <v>15558</v>
      </c>
      <c r="EQ37" s="43">
        <f t="shared" ref="EQ37:FB37" si="48">EQ20+EQ36</f>
        <v>1231</v>
      </c>
      <c r="ER37" s="43">
        <f t="shared" si="48"/>
        <v>1179</v>
      </c>
      <c r="ES37" s="43">
        <f t="shared" si="48"/>
        <v>1285</v>
      </c>
      <c r="ET37" s="43">
        <f t="shared" si="48"/>
        <v>1035</v>
      </c>
      <c r="EU37" s="43">
        <f t="shared" si="48"/>
        <v>1388</v>
      </c>
      <c r="EV37" s="43">
        <f t="shared" si="48"/>
        <v>1473</v>
      </c>
      <c r="EW37" s="43">
        <f t="shared" si="48"/>
        <v>1617</v>
      </c>
      <c r="EX37" s="43">
        <f t="shared" si="48"/>
        <v>1407</v>
      </c>
      <c r="EY37" s="43">
        <f t="shared" si="48"/>
        <v>1598</v>
      </c>
      <c r="EZ37" s="43">
        <f t="shared" si="48"/>
        <v>1330</v>
      </c>
      <c r="FA37" s="43">
        <f t="shared" si="48"/>
        <v>1215</v>
      </c>
      <c r="FB37" s="43">
        <f t="shared" si="48"/>
        <v>1239</v>
      </c>
      <c r="FC37" s="45">
        <f>FC20+FC36</f>
        <v>15997</v>
      </c>
      <c r="FD37" s="43">
        <f>FD20+FD36</f>
        <v>1416</v>
      </c>
      <c r="FE37" s="43">
        <f t="shared" ref="FE37:HP37" si="49">FE20+FE36</f>
        <v>1106</v>
      </c>
      <c r="FF37" s="43">
        <f t="shared" si="49"/>
        <v>1320</v>
      </c>
      <c r="FG37" s="43">
        <f t="shared" si="49"/>
        <v>1363</v>
      </c>
      <c r="FH37" s="43">
        <f t="shared" si="49"/>
        <v>1290.3499999999999</v>
      </c>
      <c r="FI37" s="43">
        <f t="shared" si="49"/>
        <v>1350</v>
      </c>
      <c r="FJ37" s="43">
        <f t="shared" si="49"/>
        <v>1369</v>
      </c>
      <c r="FK37" s="43">
        <f t="shared" si="49"/>
        <v>1426</v>
      </c>
      <c r="FL37" s="43">
        <f t="shared" si="49"/>
        <v>1542</v>
      </c>
      <c r="FM37" s="43">
        <f t="shared" si="49"/>
        <v>1398</v>
      </c>
      <c r="FN37" s="43">
        <f t="shared" si="49"/>
        <v>1174</v>
      </c>
      <c r="FO37" s="43">
        <f t="shared" si="49"/>
        <v>1183</v>
      </c>
      <c r="FP37" s="43">
        <f t="shared" si="49"/>
        <v>15937.35</v>
      </c>
      <c r="FQ37" s="43">
        <f t="shared" si="49"/>
        <v>1151</v>
      </c>
      <c r="FR37" s="43">
        <f t="shared" si="49"/>
        <v>1097</v>
      </c>
      <c r="FS37" s="43">
        <f t="shared" si="49"/>
        <v>1315</v>
      </c>
      <c r="FT37" s="43">
        <f t="shared" si="49"/>
        <v>1244</v>
      </c>
      <c r="FU37" s="43">
        <f t="shared" si="49"/>
        <v>1166</v>
      </c>
      <c r="FV37" s="43">
        <f t="shared" si="49"/>
        <v>1336</v>
      </c>
      <c r="FW37" s="43">
        <f t="shared" si="49"/>
        <v>1420</v>
      </c>
      <c r="FX37" s="43">
        <f t="shared" si="49"/>
        <v>1418</v>
      </c>
      <c r="FY37" s="43">
        <f t="shared" si="49"/>
        <v>1323</v>
      </c>
      <c r="FZ37" s="43">
        <f t="shared" si="49"/>
        <v>1522</v>
      </c>
      <c r="GA37" s="43">
        <f t="shared" si="49"/>
        <v>1254</v>
      </c>
      <c r="GB37" s="43">
        <f t="shared" si="49"/>
        <v>1227</v>
      </c>
      <c r="GC37" s="43">
        <f t="shared" si="49"/>
        <v>15473</v>
      </c>
      <c r="GD37" s="43">
        <f t="shared" si="49"/>
        <v>1337</v>
      </c>
      <c r="GE37" s="43">
        <f t="shared" si="49"/>
        <v>1141</v>
      </c>
      <c r="GF37" s="43">
        <f t="shared" si="49"/>
        <v>1390</v>
      </c>
      <c r="GG37" s="43">
        <f t="shared" si="49"/>
        <v>1467</v>
      </c>
      <c r="GH37" s="43">
        <f t="shared" si="49"/>
        <v>1440</v>
      </c>
      <c r="GI37" s="43">
        <f t="shared" si="49"/>
        <v>1666</v>
      </c>
      <c r="GJ37" s="43">
        <f t="shared" si="49"/>
        <v>1671</v>
      </c>
      <c r="GK37" s="43">
        <f t="shared" si="49"/>
        <v>1721</v>
      </c>
      <c r="GL37" s="43">
        <f t="shared" si="49"/>
        <v>1699</v>
      </c>
      <c r="GM37" s="43">
        <f t="shared" si="49"/>
        <v>1729</v>
      </c>
      <c r="GN37" s="43">
        <f t="shared" si="49"/>
        <v>1542</v>
      </c>
      <c r="GO37" s="43">
        <f t="shared" si="49"/>
        <v>1427</v>
      </c>
      <c r="GP37" s="43">
        <f t="shared" si="49"/>
        <v>18230</v>
      </c>
      <c r="GQ37" s="43">
        <f t="shared" si="49"/>
        <v>1691</v>
      </c>
      <c r="GR37" s="43">
        <f t="shared" si="49"/>
        <v>1559</v>
      </c>
      <c r="GS37" s="43">
        <f t="shared" si="49"/>
        <v>1679</v>
      </c>
      <c r="GT37" s="43">
        <f t="shared" si="49"/>
        <v>1608</v>
      </c>
      <c r="GU37" s="43">
        <f t="shared" si="49"/>
        <v>1603</v>
      </c>
      <c r="GV37" s="43">
        <f t="shared" si="49"/>
        <v>1737</v>
      </c>
      <c r="GW37" s="43">
        <f t="shared" si="49"/>
        <v>1708</v>
      </c>
      <c r="GX37" s="43">
        <f t="shared" si="49"/>
        <v>2222</v>
      </c>
      <c r="GY37" s="43">
        <f t="shared" si="49"/>
        <v>1815</v>
      </c>
      <c r="GZ37" s="43">
        <f t="shared" si="49"/>
        <v>1666</v>
      </c>
      <c r="HA37" s="43">
        <f t="shared" si="49"/>
        <v>1696</v>
      </c>
      <c r="HB37" s="43">
        <f t="shared" si="49"/>
        <v>2099</v>
      </c>
      <c r="HC37" s="45">
        <f t="shared" si="49"/>
        <v>21083</v>
      </c>
      <c r="HD37" s="43">
        <f t="shared" si="49"/>
        <v>1707</v>
      </c>
      <c r="HE37" s="43">
        <f t="shared" si="49"/>
        <v>1474</v>
      </c>
      <c r="HF37" s="43">
        <f t="shared" si="49"/>
        <v>1698</v>
      </c>
      <c r="HG37" s="43">
        <f t="shared" si="49"/>
        <v>1580</v>
      </c>
      <c r="HH37" s="43">
        <f t="shared" si="49"/>
        <v>1522</v>
      </c>
      <c r="HI37" s="43">
        <f t="shared" si="49"/>
        <v>1706</v>
      </c>
      <c r="HJ37" s="43">
        <f t="shared" si="49"/>
        <v>1631</v>
      </c>
      <c r="HK37" s="43">
        <f t="shared" si="49"/>
        <v>1883</v>
      </c>
      <c r="HL37" s="43">
        <f t="shared" si="49"/>
        <v>1574</v>
      </c>
      <c r="HM37" s="43">
        <f t="shared" si="49"/>
        <v>1913</v>
      </c>
      <c r="HN37" s="43">
        <f t="shared" si="49"/>
        <v>1457</v>
      </c>
      <c r="HO37" s="43">
        <f t="shared" si="49"/>
        <v>1481</v>
      </c>
      <c r="HP37" s="45">
        <f t="shared" si="49"/>
        <v>19626</v>
      </c>
      <c r="HQ37" s="43">
        <f t="shared" ref="HQ37:IP37" si="50">HQ20+HQ36</f>
        <v>1541</v>
      </c>
      <c r="HR37" s="43">
        <f t="shared" si="50"/>
        <v>1507</v>
      </c>
      <c r="HS37" s="43">
        <f t="shared" si="50"/>
        <v>1432</v>
      </c>
      <c r="HT37" s="43">
        <f t="shared" si="50"/>
        <v>1227</v>
      </c>
      <c r="HU37" s="43">
        <f t="shared" si="50"/>
        <v>1214</v>
      </c>
      <c r="HV37" s="43">
        <f t="shared" si="50"/>
        <v>1534</v>
      </c>
      <c r="HW37" s="43">
        <f t="shared" si="50"/>
        <v>1459</v>
      </c>
      <c r="HX37" s="43">
        <f t="shared" si="50"/>
        <v>1601</v>
      </c>
      <c r="HY37" s="43">
        <f t="shared" si="50"/>
        <v>1435</v>
      </c>
      <c r="HZ37" s="43">
        <f t="shared" si="50"/>
        <v>1560</v>
      </c>
      <c r="IA37" s="43">
        <f t="shared" si="50"/>
        <v>1460</v>
      </c>
      <c r="IB37" s="43">
        <f t="shared" si="50"/>
        <v>1320</v>
      </c>
      <c r="IC37" s="45">
        <f t="shared" si="50"/>
        <v>17290</v>
      </c>
      <c r="ID37" s="43">
        <f t="shared" si="50"/>
        <v>1422</v>
      </c>
      <c r="IE37" s="43">
        <f t="shared" si="50"/>
        <v>1205</v>
      </c>
      <c r="IF37" s="43">
        <f t="shared" si="50"/>
        <v>1604</v>
      </c>
      <c r="IG37" s="43">
        <f t="shared" si="50"/>
        <v>1483</v>
      </c>
      <c r="IH37" s="43">
        <f t="shared" si="50"/>
        <v>1635</v>
      </c>
      <c r="II37" s="43">
        <f t="shared" si="50"/>
        <v>1418</v>
      </c>
      <c r="IJ37" s="43">
        <f t="shared" si="50"/>
        <v>1780</v>
      </c>
      <c r="IK37" s="43">
        <f t="shared" si="50"/>
        <v>1813</v>
      </c>
      <c r="IL37" s="43">
        <f t="shared" si="50"/>
        <v>1517</v>
      </c>
      <c r="IM37" s="43">
        <f t="shared" si="50"/>
        <v>1948</v>
      </c>
      <c r="IN37" s="43">
        <f t="shared" si="50"/>
        <v>1449</v>
      </c>
      <c r="IO37" s="43">
        <f t="shared" si="50"/>
        <v>1589</v>
      </c>
      <c r="IP37" s="45">
        <f t="shared" si="50"/>
        <v>18863</v>
      </c>
      <c r="IQ37" s="43">
        <f t="shared" ref="IQ37:JC37" si="51">IQ20+IQ36</f>
        <v>1788</v>
      </c>
      <c r="IR37" s="43">
        <f t="shared" si="51"/>
        <v>1422</v>
      </c>
      <c r="IS37" s="43">
        <f t="shared" si="51"/>
        <v>1785</v>
      </c>
      <c r="IT37" s="43">
        <f t="shared" si="51"/>
        <v>1645</v>
      </c>
      <c r="IU37" s="43">
        <f t="shared" si="51"/>
        <v>1882</v>
      </c>
      <c r="IV37" s="43">
        <f t="shared" si="51"/>
        <v>1703</v>
      </c>
      <c r="IW37" s="43">
        <f t="shared" si="51"/>
        <v>1784</v>
      </c>
      <c r="IX37" s="43">
        <f t="shared" si="51"/>
        <v>1793</v>
      </c>
      <c r="IY37" s="43">
        <f t="shared" si="51"/>
        <v>1964</v>
      </c>
      <c r="IZ37" s="43">
        <f t="shared" si="51"/>
        <v>2582</v>
      </c>
      <c r="JA37" s="43">
        <f t="shared" si="51"/>
        <v>1914</v>
      </c>
      <c r="JB37" s="43">
        <f t="shared" si="51"/>
        <v>1335</v>
      </c>
      <c r="JC37" s="45">
        <f t="shared" si="51"/>
        <v>21597</v>
      </c>
      <c r="JD37" s="43">
        <f t="shared" ref="JD37:JP37" si="52">JD20+JD36</f>
        <v>1645</v>
      </c>
      <c r="JE37" s="43">
        <f t="shared" si="52"/>
        <v>1562</v>
      </c>
      <c r="JF37" s="43">
        <f t="shared" si="52"/>
        <v>1578</v>
      </c>
      <c r="JG37" s="43">
        <f t="shared" si="52"/>
        <v>1364</v>
      </c>
      <c r="JH37" s="43">
        <f t="shared" si="52"/>
        <v>1825</v>
      </c>
      <c r="JI37" s="43">
        <f t="shared" si="52"/>
        <v>1596</v>
      </c>
      <c r="JJ37" s="174">
        <f t="shared" si="52"/>
        <v>2453</v>
      </c>
      <c r="JK37" s="43">
        <f t="shared" si="52"/>
        <v>1892</v>
      </c>
      <c r="JL37" s="43">
        <f t="shared" si="52"/>
        <v>2014</v>
      </c>
      <c r="JM37" s="43">
        <f t="shared" si="52"/>
        <v>1792</v>
      </c>
      <c r="JN37" s="43">
        <f t="shared" si="52"/>
        <v>1720</v>
      </c>
      <c r="JO37" s="43">
        <f t="shared" si="52"/>
        <v>1944</v>
      </c>
      <c r="JP37" s="44">
        <f t="shared" si="52"/>
        <v>21385</v>
      </c>
      <c r="JQ37" s="43">
        <f t="shared" ref="JQ37:KC37" si="53">JQ20+JQ36</f>
        <v>1756</v>
      </c>
      <c r="JR37" s="43">
        <f t="shared" si="53"/>
        <v>1403</v>
      </c>
      <c r="JS37" s="43">
        <f t="shared" si="53"/>
        <v>1035</v>
      </c>
      <c r="JT37" s="43">
        <f t="shared" si="53"/>
        <v>639</v>
      </c>
      <c r="JU37" s="43">
        <f t="shared" si="53"/>
        <v>1095</v>
      </c>
      <c r="JV37" s="43">
        <f t="shared" si="53"/>
        <v>1867</v>
      </c>
      <c r="JW37" s="43">
        <f t="shared" si="53"/>
        <v>1619</v>
      </c>
      <c r="JX37" s="43">
        <f t="shared" si="53"/>
        <v>1286</v>
      </c>
      <c r="JY37" s="43">
        <f t="shared" si="53"/>
        <v>1550</v>
      </c>
      <c r="JZ37" s="43">
        <f t="shared" si="53"/>
        <v>1368</v>
      </c>
      <c r="KA37" s="43">
        <f t="shared" si="53"/>
        <v>1145</v>
      </c>
      <c r="KB37" s="43">
        <f t="shared" si="53"/>
        <v>1771</v>
      </c>
      <c r="KC37" s="44">
        <f t="shared" si="53"/>
        <v>16534</v>
      </c>
      <c r="KD37" s="43">
        <f t="shared" ref="KD37:KP37" si="54">KD20+KD36</f>
        <v>569</v>
      </c>
      <c r="KE37" s="43">
        <f t="shared" si="54"/>
        <v>816</v>
      </c>
      <c r="KF37" s="43">
        <f t="shared" si="54"/>
        <v>1338</v>
      </c>
      <c r="KG37" s="43">
        <f t="shared" si="54"/>
        <v>1226</v>
      </c>
      <c r="KH37" s="43">
        <f t="shared" si="54"/>
        <v>1115</v>
      </c>
      <c r="KI37" s="43">
        <f t="shared" si="54"/>
        <v>1355</v>
      </c>
      <c r="KJ37" s="43">
        <f t="shared" si="54"/>
        <v>1201</v>
      </c>
      <c r="KK37" s="43">
        <f t="shared" si="54"/>
        <v>1344</v>
      </c>
      <c r="KL37" s="43">
        <f t="shared" si="54"/>
        <v>1694</v>
      </c>
      <c r="KM37" s="43">
        <f t="shared" si="54"/>
        <v>1365</v>
      </c>
      <c r="KN37" s="43">
        <f t="shared" si="54"/>
        <v>1272</v>
      </c>
      <c r="KO37" s="43">
        <f t="shared" si="54"/>
        <v>1345</v>
      </c>
      <c r="KP37" s="43">
        <f t="shared" si="54"/>
        <v>14640</v>
      </c>
    </row>
    <row r="38" spans="1:302" ht="33.75">
      <c r="A38" s="202" t="s">
        <v>39</v>
      </c>
      <c r="B38" s="205" t="s">
        <v>40</v>
      </c>
      <c r="C38" s="103" t="s">
        <v>54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6">
        <f t="shared" ref="P38:P52" si="55">SUM(D38:O38)</f>
        <v>0</v>
      </c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46">
        <f t="shared" ref="AC38:AC52" si="56">SUM(Q38:AB38)</f>
        <v>0</v>
      </c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46">
        <f t="shared" ref="AP38:AP52" si="57">SUM(AD38:AO38)</f>
        <v>0</v>
      </c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47">
        <f t="shared" ref="BC38:BC52" si="58">SUM(AQ38:BB38)</f>
        <v>0</v>
      </c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47">
        <f t="shared" ref="BP38:BP52" si="59">SUM(BD38:BO38)</f>
        <v>0</v>
      </c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47">
        <f t="shared" ref="CC38:CC69" si="60">SUM(BQ38:CB38)</f>
        <v>0</v>
      </c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48">
        <f t="shared" ref="CP38:CP69" si="61">SUM(CD38:CO38)</f>
        <v>0</v>
      </c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48">
        <f t="shared" ref="DC38:DC69" si="62">SUM(CQ38:DB38)</f>
        <v>0</v>
      </c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47">
        <f t="shared" ref="DP38:DP69" si="63">SUM(DD38:DO38)</f>
        <v>0</v>
      </c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47">
        <f t="shared" ref="EC38:EC69" si="64">SUM(DQ38:EB38)</f>
        <v>0</v>
      </c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47">
        <f t="shared" ref="EP38:EP69" si="65">SUM(ED38:EO38)</f>
        <v>0</v>
      </c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47">
        <f t="shared" ref="FC38:FC69" si="66">SUM(EQ38:FB38)</f>
        <v>0</v>
      </c>
      <c r="FD38" s="27">
        <v>4</v>
      </c>
      <c r="FE38" s="27">
        <v>3</v>
      </c>
      <c r="FF38" s="27">
        <v>1</v>
      </c>
      <c r="FG38" s="27">
        <v>3</v>
      </c>
      <c r="FH38" s="27">
        <v>2</v>
      </c>
      <c r="FI38" s="27">
        <v>4</v>
      </c>
      <c r="FJ38" s="27">
        <v>0</v>
      </c>
      <c r="FK38" s="27">
        <v>3</v>
      </c>
      <c r="FL38" s="27">
        <v>5</v>
      </c>
      <c r="FM38" s="27">
        <v>6</v>
      </c>
      <c r="FN38" s="27">
        <v>2</v>
      </c>
      <c r="FO38" s="27">
        <v>3</v>
      </c>
      <c r="FP38" s="48">
        <f t="shared" ref="FP38:FP68" si="67">SUM(FD38:FO38)</f>
        <v>36</v>
      </c>
      <c r="FQ38" s="27">
        <v>3</v>
      </c>
      <c r="FR38" s="27">
        <v>3</v>
      </c>
      <c r="FS38" s="27">
        <v>3</v>
      </c>
      <c r="FT38" s="27">
        <v>1</v>
      </c>
      <c r="FU38" s="27">
        <v>6</v>
      </c>
      <c r="FV38" s="27">
        <v>3</v>
      </c>
      <c r="FW38" s="27">
        <v>2</v>
      </c>
      <c r="FX38" s="27">
        <v>3</v>
      </c>
      <c r="FY38" s="27">
        <v>4</v>
      </c>
      <c r="FZ38" s="27">
        <v>6</v>
      </c>
      <c r="GA38" s="27">
        <v>4</v>
      </c>
      <c r="GB38" s="27">
        <v>7</v>
      </c>
      <c r="GC38" s="48">
        <f t="shared" ref="GC38:GC68" si="68">SUM(FQ38:GB38)</f>
        <v>45</v>
      </c>
      <c r="GD38" s="27">
        <v>6</v>
      </c>
      <c r="GE38" s="27">
        <v>8</v>
      </c>
      <c r="GF38" s="27">
        <v>10</v>
      </c>
      <c r="GG38" s="27">
        <v>8</v>
      </c>
      <c r="GH38" s="27">
        <v>4</v>
      </c>
      <c r="GI38" s="27">
        <v>12</v>
      </c>
      <c r="GJ38" s="27">
        <v>10</v>
      </c>
      <c r="GK38" s="27">
        <v>8</v>
      </c>
      <c r="GL38" s="27">
        <v>9</v>
      </c>
      <c r="GM38" s="27">
        <v>6</v>
      </c>
      <c r="GN38" s="27">
        <v>4</v>
      </c>
      <c r="GO38" s="27">
        <v>7</v>
      </c>
      <c r="GP38" s="48">
        <f t="shared" ref="GP38:GP52" si="69">SUM(GD38:GO38)</f>
        <v>92</v>
      </c>
      <c r="GQ38" s="27">
        <v>6</v>
      </c>
      <c r="GR38" s="27">
        <v>5</v>
      </c>
      <c r="GS38" s="27">
        <v>11</v>
      </c>
      <c r="GT38" s="27">
        <v>5</v>
      </c>
      <c r="GU38" s="27">
        <v>3</v>
      </c>
      <c r="GV38" s="27">
        <v>7</v>
      </c>
      <c r="GW38" s="27">
        <v>6</v>
      </c>
      <c r="GX38" s="27">
        <v>1</v>
      </c>
      <c r="GY38" s="27">
        <v>8</v>
      </c>
      <c r="GZ38" s="27">
        <v>4</v>
      </c>
      <c r="HA38" s="27">
        <v>3</v>
      </c>
      <c r="HB38" s="27">
        <v>5</v>
      </c>
      <c r="HC38" s="47">
        <f t="shared" ref="HC38:HC52" si="70">SUM(GQ38:HB38)</f>
        <v>64</v>
      </c>
      <c r="HD38" s="27">
        <v>3</v>
      </c>
      <c r="HE38" s="27">
        <v>3</v>
      </c>
      <c r="HF38" s="27">
        <v>6</v>
      </c>
      <c r="HG38" s="27">
        <v>2</v>
      </c>
      <c r="HH38" s="27">
        <v>3</v>
      </c>
      <c r="HI38" s="27">
        <v>1</v>
      </c>
      <c r="HJ38" s="27">
        <v>4</v>
      </c>
      <c r="HK38" s="27">
        <v>6</v>
      </c>
      <c r="HL38" s="27">
        <v>8</v>
      </c>
      <c r="HM38" s="27">
        <v>10</v>
      </c>
      <c r="HN38" s="27">
        <v>4</v>
      </c>
      <c r="HO38" s="27">
        <v>0</v>
      </c>
      <c r="HP38" s="47">
        <f t="shared" ref="HP38:HP52" si="71">SUM(HD38:HO38)</f>
        <v>50</v>
      </c>
      <c r="HQ38" s="27">
        <v>4</v>
      </c>
      <c r="HR38" s="27">
        <v>8</v>
      </c>
      <c r="HS38" s="27">
        <v>6</v>
      </c>
      <c r="HT38" s="27">
        <v>5</v>
      </c>
      <c r="HU38" s="27">
        <v>8</v>
      </c>
      <c r="HV38" s="27">
        <v>6</v>
      </c>
      <c r="HW38" s="27">
        <v>5</v>
      </c>
      <c r="HX38" s="27">
        <v>5</v>
      </c>
      <c r="HY38" s="27">
        <v>4</v>
      </c>
      <c r="HZ38" s="27">
        <v>6</v>
      </c>
      <c r="IA38" s="27">
        <v>8</v>
      </c>
      <c r="IB38" s="27">
        <v>3</v>
      </c>
      <c r="IC38" s="47">
        <f t="shared" ref="IC38:IC52" si="72">SUM(HQ38:IB38)</f>
        <v>68</v>
      </c>
      <c r="ID38" s="27">
        <v>3</v>
      </c>
      <c r="IE38" s="27">
        <v>5</v>
      </c>
      <c r="IF38" s="27">
        <v>10</v>
      </c>
      <c r="IG38" s="27">
        <v>4</v>
      </c>
      <c r="IH38" s="27">
        <v>9</v>
      </c>
      <c r="II38" s="27">
        <v>3</v>
      </c>
      <c r="IJ38" s="27">
        <v>5</v>
      </c>
      <c r="IK38" s="27">
        <v>6</v>
      </c>
      <c r="IL38" s="27">
        <v>5</v>
      </c>
      <c r="IM38" s="27">
        <v>5</v>
      </c>
      <c r="IN38" s="27">
        <v>3</v>
      </c>
      <c r="IO38" s="27">
        <v>5</v>
      </c>
      <c r="IP38" s="47">
        <f t="shared" ref="IP38:IP52" si="73">SUM(ID38:IO38)</f>
        <v>63</v>
      </c>
      <c r="IQ38" s="27">
        <v>9</v>
      </c>
      <c r="IR38" s="27">
        <v>8</v>
      </c>
      <c r="IS38" s="27">
        <v>7</v>
      </c>
      <c r="IT38" s="27">
        <v>8</v>
      </c>
      <c r="IU38" s="27">
        <v>9</v>
      </c>
      <c r="IV38" s="27">
        <v>1</v>
      </c>
      <c r="IW38" s="27">
        <v>2</v>
      </c>
      <c r="IX38" s="27">
        <v>7</v>
      </c>
      <c r="IY38" s="27">
        <v>4</v>
      </c>
      <c r="IZ38" s="27">
        <v>3</v>
      </c>
      <c r="JA38" s="27">
        <v>3</v>
      </c>
      <c r="JB38" s="27">
        <v>7</v>
      </c>
      <c r="JC38" s="47">
        <f t="shared" ref="JC38:JC52" si="74">SUM(IQ38:JB38)</f>
        <v>68</v>
      </c>
      <c r="JD38" s="27">
        <v>6</v>
      </c>
      <c r="JE38" s="27">
        <v>3</v>
      </c>
      <c r="JF38" s="27">
        <v>8</v>
      </c>
      <c r="JG38" s="27">
        <v>4</v>
      </c>
      <c r="JH38" s="27">
        <v>6</v>
      </c>
      <c r="JI38" s="27">
        <v>4</v>
      </c>
      <c r="JJ38" s="173">
        <v>2</v>
      </c>
      <c r="JK38" s="27">
        <v>6</v>
      </c>
      <c r="JL38" s="27">
        <v>2</v>
      </c>
      <c r="JM38" s="27">
        <v>9</v>
      </c>
      <c r="JN38" s="27">
        <v>0</v>
      </c>
      <c r="JO38" s="27">
        <v>5</v>
      </c>
      <c r="JP38" s="46">
        <f t="shared" ref="JP38:JP52" si="75">SUM(JD38:JO38)</f>
        <v>55</v>
      </c>
      <c r="JQ38" s="27">
        <v>2</v>
      </c>
      <c r="JR38" s="27">
        <v>7</v>
      </c>
      <c r="JS38" s="27">
        <v>0</v>
      </c>
      <c r="JT38" s="27">
        <v>0</v>
      </c>
      <c r="JU38" s="27">
        <v>1</v>
      </c>
      <c r="JV38" s="27">
        <v>4</v>
      </c>
      <c r="JW38" s="27">
        <v>4</v>
      </c>
      <c r="JX38" s="27">
        <v>1</v>
      </c>
      <c r="JY38" s="27">
        <v>7</v>
      </c>
      <c r="JZ38" s="27">
        <v>9</v>
      </c>
      <c r="KA38" s="27">
        <v>2</v>
      </c>
      <c r="KB38" s="27">
        <v>2</v>
      </c>
      <c r="KC38" s="46">
        <f t="shared" ref="KC38:KC52" si="76">SUM(JQ38:KB38)</f>
        <v>39</v>
      </c>
      <c r="KD38" s="27">
        <v>1</v>
      </c>
      <c r="KE38" s="27">
        <v>4</v>
      </c>
      <c r="KF38" s="27">
        <v>6</v>
      </c>
      <c r="KG38" s="27">
        <v>5</v>
      </c>
      <c r="KH38" s="27">
        <v>6</v>
      </c>
      <c r="KI38" s="27">
        <v>6</v>
      </c>
      <c r="KJ38" s="27">
        <v>6</v>
      </c>
      <c r="KK38" s="27">
        <v>6</v>
      </c>
      <c r="KL38" s="27">
        <v>3</v>
      </c>
      <c r="KM38" s="27">
        <v>1</v>
      </c>
      <c r="KN38" s="27">
        <v>6</v>
      </c>
      <c r="KO38" s="27">
        <v>9</v>
      </c>
      <c r="KP38" s="48">
        <f t="shared" ref="KP38:KP52" si="77">SUM(KD38:KO38)</f>
        <v>59</v>
      </c>
    </row>
    <row r="39" spans="1:302">
      <c r="A39" s="203"/>
      <c r="B39" s="206"/>
      <c r="C39" s="104" t="s">
        <v>55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46">
        <f t="shared" si="55"/>
        <v>0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46">
        <f t="shared" si="56"/>
        <v>0</v>
      </c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46">
        <f t="shared" si="57"/>
        <v>0</v>
      </c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47">
        <f t="shared" si="58"/>
        <v>0</v>
      </c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47">
        <f t="shared" si="59"/>
        <v>0</v>
      </c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47">
        <f t="shared" si="60"/>
        <v>0</v>
      </c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48">
        <f t="shared" si="61"/>
        <v>0</v>
      </c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48">
        <f t="shared" si="62"/>
        <v>0</v>
      </c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47">
        <f t="shared" si="63"/>
        <v>0</v>
      </c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47">
        <f t="shared" si="64"/>
        <v>0</v>
      </c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47">
        <f t="shared" si="65"/>
        <v>0</v>
      </c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47">
        <f t="shared" si="66"/>
        <v>0</v>
      </c>
      <c r="FD39" s="31">
        <v>41</v>
      </c>
      <c r="FE39" s="31">
        <v>31</v>
      </c>
      <c r="FF39" s="31">
        <v>38</v>
      </c>
      <c r="FG39" s="31">
        <v>25</v>
      </c>
      <c r="FH39" s="31">
        <v>25</v>
      </c>
      <c r="FI39" s="31">
        <v>29</v>
      </c>
      <c r="FJ39" s="31">
        <v>30</v>
      </c>
      <c r="FK39" s="31">
        <v>16</v>
      </c>
      <c r="FL39" s="31">
        <v>27</v>
      </c>
      <c r="FM39" s="31">
        <v>30</v>
      </c>
      <c r="FN39" s="31">
        <v>14</v>
      </c>
      <c r="FO39" s="31">
        <v>33</v>
      </c>
      <c r="FP39" s="48">
        <f t="shared" si="67"/>
        <v>339</v>
      </c>
      <c r="FQ39" s="31">
        <v>40</v>
      </c>
      <c r="FR39" s="31">
        <v>37</v>
      </c>
      <c r="FS39" s="31">
        <v>36</v>
      </c>
      <c r="FT39" s="31">
        <v>33</v>
      </c>
      <c r="FU39" s="31">
        <v>30</v>
      </c>
      <c r="FV39" s="31">
        <v>30</v>
      </c>
      <c r="FW39" s="31">
        <v>28</v>
      </c>
      <c r="FX39" s="31">
        <v>28</v>
      </c>
      <c r="FY39" s="31">
        <v>24</v>
      </c>
      <c r="FZ39" s="31">
        <v>37</v>
      </c>
      <c r="GA39" s="31">
        <v>34</v>
      </c>
      <c r="GB39" s="31">
        <v>37</v>
      </c>
      <c r="GC39" s="48">
        <f t="shared" si="68"/>
        <v>394</v>
      </c>
      <c r="GD39" s="31">
        <v>38</v>
      </c>
      <c r="GE39" s="31">
        <v>28</v>
      </c>
      <c r="GF39" s="31">
        <v>23</v>
      </c>
      <c r="GG39" s="31">
        <v>33</v>
      </c>
      <c r="GH39" s="31">
        <v>36</v>
      </c>
      <c r="GI39" s="31">
        <v>26</v>
      </c>
      <c r="GJ39" s="31">
        <v>24</v>
      </c>
      <c r="GK39" s="31">
        <v>31</v>
      </c>
      <c r="GL39" s="31">
        <v>234</v>
      </c>
      <c r="GM39" s="31">
        <v>27</v>
      </c>
      <c r="GN39" s="31">
        <v>35</v>
      </c>
      <c r="GO39" s="31">
        <v>24</v>
      </c>
      <c r="GP39" s="48">
        <f t="shared" si="69"/>
        <v>559</v>
      </c>
      <c r="GQ39" s="31">
        <v>41</v>
      </c>
      <c r="GR39" s="31">
        <v>34</v>
      </c>
      <c r="GS39" s="31">
        <v>29</v>
      </c>
      <c r="GT39" s="31">
        <v>36</v>
      </c>
      <c r="GU39" s="31">
        <v>27</v>
      </c>
      <c r="GV39" s="31">
        <v>35</v>
      </c>
      <c r="GW39" s="31">
        <v>24</v>
      </c>
      <c r="GX39" s="31">
        <v>32</v>
      </c>
      <c r="GY39" s="31">
        <v>30</v>
      </c>
      <c r="GZ39" s="31">
        <v>27</v>
      </c>
      <c r="HA39" s="31">
        <v>29</v>
      </c>
      <c r="HB39" s="31">
        <v>34</v>
      </c>
      <c r="HC39" s="47">
        <f t="shared" si="70"/>
        <v>378</v>
      </c>
      <c r="HD39" s="31">
        <v>41</v>
      </c>
      <c r="HE39" s="31">
        <v>34</v>
      </c>
      <c r="HF39" s="31">
        <v>33</v>
      </c>
      <c r="HG39" s="31">
        <v>30</v>
      </c>
      <c r="HH39" s="31">
        <v>47</v>
      </c>
      <c r="HI39" s="31">
        <v>30</v>
      </c>
      <c r="HJ39" s="31">
        <v>33</v>
      </c>
      <c r="HK39" s="31">
        <v>27</v>
      </c>
      <c r="HL39" s="31">
        <v>33</v>
      </c>
      <c r="HM39" s="31">
        <v>31</v>
      </c>
      <c r="HN39" s="31">
        <v>33</v>
      </c>
      <c r="HO39" s="31">
        <v>28</v>
      </c>
      <c r="HP39" s="47">
        <f t="shared" si="71"/>
        <v>400</v>
      </c>
      <c r="HQ39" s="31">
        <v>38</v>
      </c>
      <c r="HR39" s="31">
        <v>35</v>
      </c>
      <c r="HS39" s="31">
        <v>37</v>
      </c>
      <c r="HT39" s="31">
        <v>33</v>
      </c>
      <c r="HU39" s="31">
        <v>29</v>
      </c>
      <c r="HV39" s="31">
        <v>31</v>
      </c>
      <c r="HW39" s="31">
        <v>27</v>
      </c>
      <c r="HX39" s="31">
        <v>22</v>
      </c>
      <c r="HY39" s="31">
        <v>16</v>
      </c>
      <c r="HZ39" s="31">
        <v>35</v>
      </c>
      <c r="IA39" s="31">
        <v>29</v>
      </c>
      <c r="IB39" s="31">
        <v>32</v>
      </c>
      <c r="IC39" s="47">
        <f t="shared" si="72"/>
        <v>364</v>
      </c>
      <c r="ID39" s="31">
        <v>38</v>
      </c>
      <c r="IE39" s="31">
        <v>34</v>
      </c>
      <c r="IF39" s="31">
        <v>36</v>
      </c>
      <c r="IG39" s="31">
        <v>28</v>
      </c>
      <c r="IH39" s="31">
        <v>28</v>
      </c>
      <c r="II39" s="31">
        <v>29</v>
      </c>
      <c r="IJ39" s="31">
        <v>39</v>
      </c>
      <c r="IK39" s="27">
        <v>35</v>
      </c>
      <c r="IL39" s="31">
        <v>25</v>
      </c>
      <c r="IM39" s="31">
        <v>38</v>
      </c>
      <c r="IN39" s="31">
        <v>26</v>
      </c>
      <c r="IO39" s="31">
        <v>33</v>
      </c>
      <c r="IP39" s="47">
        <f t="shared" si="73"/>
        <v>389</v>
      </c>
      <c r="IQ39" s="31">
        <v>28</v>
      </c>
      <c r="IR39" s="31">
        <v>38</v>
      </c>
      <c r="IS39" s="31">
        <v>33</v>
      </c>
      <c r="IT39" s="31">
        <v>31</v>
      </c>
      <c r="IU39" s="31">
        <v>39</v>
      </c>
      <c r="IV39" s="31">
        <v>27</v>
      </c>
      <c r="IW39" s="31">
        <v>33</v>
      </c>
      <c r="IX39" s="27">
        <v>18</v>
      </c>
      <c r="IY39" s="31">
        <v>28</v>
      </c>
      <c r="IZ39" s="31">
        <v>38</v>
      </c>
      <c r="JA39" s="31">
        <v>30</v>
      </c>
      <c r="JB39" s="31">
        <v>21</v>
      </c>
      <c r="JC39" s="47">
        <f t="shared" si="74"/>
        <v>364</v>
      </c>
      <c r="JD39" s="31">
        <v>42</v>
      </c>
      <c r="JE39" s="31">
        <v>41</v>
      </c>
      <c r="JF39" s="31">
        <v>39</v>
      </c>
      <c r="JG39" s="31">
        <v>37</v>
      </c>
      <c r="JH39" s="31">
        <v>37</v>
      </c>
      <c r="JI39" s="31">
        <v>27</v>
      </c>
      <c r="JJ39" s="170">
        <v>30</v>
      </c>
      <c r="JK39" s="27">
        <v>26</v>
      </c>
      <c r="JL39" s="31">
        <v>35</v>
      </c>
      <c r="JM39" s="31">
        <v>62</v>
      </c>
      <c r="JN39" s="31">
        <v>40</v>
      </c>
      <c r="JO39" s="31">
        <v>22</v>
      </c>
      <c r="JP39" s="46">
        <f t="shared" si="75"/>
        <v>438</v>
      </c>
      <c r="JQ39" s="31">
        <v>38</v>
      </c>
      <c r="JR39" s="31">
        <v>28</v>
      </c>
      <c r="JS39" s="31">
        <v>22</v>
      </c>
      <c r="JT39" s="31">
        <v>28</v>
      </c>
      <c r="JU39" s="31">
        <v>31</v>
      </c>
      <c r="JV39" s="31">
        <v>45</v>
      </c>
      <c r="JW39" s="31">
        <v>41</v>
      </c>
      <c r="JX39" s="31">
        <v>30</v>
      </c>
      <c r="JY39" s="31">
        <v>28</v>
      </c>
      <c r="JZ39" s="31">
        <v>32</v>
      </c>
      <c r="KA39" s="31">
        <v>41</v>
      </c>
      <c r="KB39" s="31">
        <v>63</v>
      </c>
      <c r="KC39" s="46">
        <f t="shared" si="76"/>
        <v>427</v>
      </c>
      <c r="KD39" s="31">
        <v>25</v>
      </c>
      <c r="KE39" s="31">
        <v>82</v>
      </c>
      <c r="KF39" s="31">
        <v>59</v>
      </c>
      <c r="KG39" s="31">
        <v>47</v>
      </c>
      <c r="KH39" s="31">
        <v>33</v>
      </c>
      <c r="KI39" s="31">
        <v>33</v>
      </c>
      <c r="KJ39" s="31">
        <v>25</v>
      </c>
      <c r="KK39" s="31">
        <v>29</v>
      </c>
      <c r="KL39" s="31">
        <v>50</v>
      </c>
      <c r="KM39" s="31">
        <v>43</v>
      </c>
      <c r="KN39" s="31">
        <v>34</v>
      </c>
      <c r="KO39" s="31">
        <v>36</v>
      </c>
      <c r="KP39" s="48">
        <f t="shared" si="77"/>
        <v>496</v>
      </c>
    </row>
    <row r="40" spans="1:302">
      <c r="A40" s="203"/>
      <c r="B40" s="206"/>
      <c r="C40" s="104" t="s">
        <v>56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46">
        <f t="shared" si="55"/>
        <v>0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46">
        <f t="shared" si="56"/>
        <v>0</v>
      </c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46">
        <f t="shared" si="57"/>
        <v>0</v>
      </c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47">
        <f t="shared" si="58"/>
        <v>0</v>
      </c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47">
        <f t="shared" si="59"/>
        <v>0</v>
      </c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47">
        <f t="shared" si="60"/>
        <v>0</v>
      </c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48">
        <f t="shared" si="61"/>
        <v>0</v>
      </c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48">
        <f t="shared" si="62"/>
        <v>0</v>
      </c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47">
        <f t="shared" si="63"/>
        <v>0</v>
      </c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47">
        <f t="shared" si="64"/>
        <v>0</v>
      </c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47">
        <f t="shared" si="65"/>
        <v>0</v>
      </c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47">
        <f t="shared" si="66"/>
        <v>0</v>
      </c>
      <c r="FD40" s="31">
        <v>25</v>
      </c>
      <c r="FE40" s="31">
        <v>14</v>
      </c>
      <c r="FF40" s="31">
        <v>11</v>
      </c>
      <c r="FG40" s="31">
        <v>15</v>
      </c>
      <c r="FH40" s="31">
        <v>26</v>
      </c>
      <c r="FI40" s="31">
        <v>20</v>
      </c>
      <c r="FJ40" s="31">
        <v>16</v>
      </c>
      <c r="FK40" s="31">
        <v>19</v>
      </c>
      <c r="FL40" s="31">
        <v>11</v>
      </c>
      <c r="FM40" s="31">
        <v>23</v>
      </c>
      <c r="FN40" s="31">
        <v>17</v>
      </c>
      <c r="FO40" s="31">
        <v>14</v>
      </c>
      <c r="FP40" s="48">
        <f t="shared" si="67"/>
        <v>211</v>
      </c>
      <c r="FQ40" s="31">
        <v>13</v>
      </c>
      <c r="FR40" s="31">
        <v>17</v>
      </c>
      <c r="FS40" s="31">
        <v>18</v>
      </c>
      <c r="FT40" s="31">
        <v>12</v>
      </c>
      <c r="FU40" s="31">
        <v>22</v>
      </c>
      <c r="FV40" s="31">
        <v>20</v>
      </c>
      <c r="FW40" s="31">
        <v>18</v>
      </c>
      <c r="FX40" s="31">
        <v>29</v>
      </c>
      <c r="FY40" s="31">
        <v>16</v>
      </c>
      <c r="FZ40" s="31">
        <v>11</v>
      </c>
      <c r="GA40" s="31">
        <v>18</v>
      </c>
      <c r="GB40" s="31">
        <v>12</v>
      </c>
      <c r="GC40" s="48">
        <f t="shared" si="68"/>
        <v>206</v>
      </c>
      <c r="GD40" s="31">
        <v>21</v>
      </c>
      <c r="GE40" s="31">
        <v>18</v>
      </c>
      <c r="GF40" s="31">
        <v>14</v>
      </c>
      <c r="GG40" s="31">
        <v>9</v>
      </c>
      <c r="GH40" s="31">
        <v>10</v>
      </c>
      <c r="GI40" s="31">
        <v>11</v>
      </c>
      <c r="GJ40" s="31">
        <v>17</v>
      </c>
      <c r="GK40" s="31">
        <v>6</v>
      </c>
      <c r="GL40" s="31">
        <v>13</v>
      </c>
      <c r="GM40" s="31">
        <v>20</v>
      </c>
      <c r="GN40" s="31">
        <v>158</v>
      </c>
      <c r="GO40" s="31">
        <v>27</v>
      </c>
      <c r="GP40" s="48">
        <f t="shared" si="69"/>
        <v>324</v>
      </c>
      <c r="GQ40" s="31">
        <v>22</v>
      </c>
      <c r="GR40" s="31">
        <v>22</v>
      </c>
      <c r="GS40" s="31">
        <v>18</v>
      </c>
      <c r="GT40" s="31">
        <v>16</v>
      </c>
      <c r="GU40" s="31">
        <v>10</v>
      </c>
      <c r="GV40" s="31">
        <v>10</v>
      </c>
      <c r="GW40" s="31">
        <v>20</v>
      </c>
      <c r="GX40" s="31">
        <v>21</v>
      </c>
      <c r="GY40" s="31">
        <v>9</v>
      </c>
      <c r="GZ40" s="31">
        <v>22</v>
      </c>
      <c r="HA40" s="31">
        <v>11</v>
      </c>
      <c r="HB40" s="31">
        <v>17</v>
      </c>
      <c r="HC40" s="47">
        <f t="shared" si="70"/>
        <v>198</v>
      </c>
      <c r="HD40" s="31">
        <v>16</v>
      </c>
      <c r="HE40" s="31">
        <v>21</v>
      </c>
      <c r="HF40" s="31">
        <v>21</v>
      </c>
      <c r="HG40" s="31">
        <v>21</v>
      </c>
      <c r="HH40" s="31">
        <v>12</v>
      </c>
      <c r="HI40" s="31">
        <v>12</v>
      </c>
      <c r="HJ40" s="31">
        <v>20</v>
      </c>
      <c r="HK40" s="31">
        <v>16</v>
      </c>
      <c r="HL40" s="31">
        <v>15</v>
      </c>
      <c r="HM40" s="31">
        <v>23</v>
      </c>
      <c r="HN40" s="31">
        <v>21</v>
      </c>
      <c r="HO40" s="31">
        <v>20</v>
      </c>
      <c r="HP40" s="47">
        <f t="shared" si="71"/>
        <v>218</v>
      </c>
      <c r="HQ40" s="31">
        <v>22</v>
      </c>
      <c r="HR40" s="31">
        <v>19</v>
      </c>
      <c r="HS40" s="31">
        <v>20</v>
      </c>
      <c r="HT40" s="31">
        <v>15</v>
      </c>
      <c r="HU40" s="31">
        <v>22</v>
      </c>
      <c r="HV40" s="31">
        <v>14</v>
      </c>
      <c r="HW40" s="31">
        <v>28</v>
      </c>
      <c r="HX40" s="31">
        <v>10</v>
      </c>
      <c r="HY40" s="31">
        <v>12</v>
      </c>
      <c r="HZ40" s="31">
        <v>22</v>
      </c>
      <c r="IA40" s="31">
        <v>13</v>
      </c>
      <c r="IB40" s="31">
        <v>16</v>
      </c>
      <c r="IC40" s="47">
        <f t="shared" si="72"/>
        <v>213</v>
      </c>
      <c r="ID40" s="31">
        <v>32</v>
      </c>
      <c r="IE40" s="31">
        <v>23</v>
      </c>
      <c r="IF40" s="31">
        <v>19</v>
      </c>
      <c r="IG40" s="31">
        <v>21</v>
      </c>
      <c r="IH40" s="31">
        <v>11</v>
      </c>
      <c r="II40" s="31">
        <v>14</v>
      </c>
      <c r="IJ40" s="31">
        <v>19</v>
      </c>
      <c r="IK40" s="27">
        <v>16</v>
      </c>
      <c r="IL40" s="31">
        <v>11</v>
      </c>
      <c r="IM40" s="31">
        <v>18</v>
      </c>
      <c r="IN40" s="31">
        <v>19</v>
      </c>
      <c r="IO40" s="31">
        <v>9</v>
      </c>
      <c r="IP40" s="47">
        <f t="shared" si="73"/>
        <v>212</v>
      </c>
      <c r="IQ40" s="31">
        <v>13</v>
      </c>
      <c r="IR40" s="31">
        <v>20</v>
      </c>
      <c r="IS40" s="31">
        <v>28</v>
      </c>
      <c r="IT40" s="31">
        <v>23</v>
      </c>
      <c r="IU40" s="31">
        <v>15</v>
      </c>
      <c r="IV40" s="31">
        <v>17</v>
      </c>
      <c r="IW40" s="31">
        <v>19</v>
      </c>
      <c r="IX40" s="27">
        <v>15</v>
      </c>
      <c r="IY40" s="31">
        <v>13</v>
      </c>
      <c r="IZ40" s="31">
        <v>21</v>
      </c>
      <c r="JA40" s="31">
        <v>17</v>
      </c>
      <c r="JB40" s="31">
        <v>15</v>
      </c>
      <c r="JC40" s="47">
        <f t="shared" si="74"/>
        <v>216</v>
      </c>
      <c r="JD40" s="31">
        <v>12</v>
      </c>
      <c r="JE40" s="31">
        <v>17</v>
      </c>
      <c r="JF40" s="31">
        <v>13</v>
      </c>
      <c r="JG40" s="31">
        <v>13</v>
      </c>
      <c r="JH40" s="31">
        <v>20</v>
      </c>
      <c r="JI40" s="31">
        <v>12</v>
      </c>
      <c r="JJ40" s="170">
        <v>16</v>
      </c>
      <c r="JK40" s="27">
        <v>18</v>
      </c>
      <c r="JL40" s="31">
        <v>17</v>
      </c>
      <c r="JM40" s="31">
        <v>34</v>
      </c>
      <c r="JN40" s="31">
        <v>17</v>
      </c>
      <c r="JO40" s="31">
        <v>11</v>
      </c>
      <c r="JP40" s="46">
        <f t="shared" si="75"/>
        <v>200</v>
      </c>
      <c r="JQ40" s="31">
        <v>13</v>
      </c>
      <c r="JR40" s="31">
        <v>15</v>
      </c>
      <c r="JS40" s="31">
        <v>16</v>
      </c>
      <c r="JT40" s="31">
        <v>12</v>
      </c>
      <c r="JU40" s="31">
        <v>13</v>
      </c>
      <c r="JV40" s="31">
        <v>21</v>
      </c>
      <c r="JW40" s="31">
        <v>24</v>
      </c>
      <c r="JX40" s="31">
        <v>19</v>
      </c>
      <c r="JY40" s="31">
        <v>21</v>
      </c>
      <c r="JZ40" s="31">
        <v>23</v>
      </c>
      <c r="KA40" s="31">
        <v>14</v>
      </c>
      <c r="KB40" s="31">
        <v>61</v>
      </c>
      <c r="KC40" s="46">
        <f t="shared" si="76"/>
        <v>252</v>
      </c>
      <c r="KD40" s="31">
        <v>4</v>
      </c>
      <c r="KE40" s="31">
        <v>26</v>
      </c>
      <c r="KF40" s="31">
        <v>50</v>
      </c>
      <c r="KG40" s="31">
        <v>26</v>
      </c>
      <c r="KH40" s="31">
        <v>20</v>
      </c>
      <c r="KI40" s="31">
        <v>18</v>
      </c>
      <c r="KJ40" s="31">
        <v>12</v>
      </c>
      <c r="KK40" s="31">
        <v>18</v>
      </c>
      <c r="KL40" s="31">
        <v>17</v>
      </c>
      <c r="KM40" s="31">
        <v>20</v>
      </c>
      <c r="KN40" s="31">
        <v>24</v>
      </c>
      <c r="KO40" s="31">
        <v>27</v>
      </c>
      <c r="KP40" s="48">
        <f t="shared" si="77"/>
        <v>262</v>
      </c>
    </row>
    <row r="41" spans="1:302">
      <c r="A41" s="203"/>
      <c r="B41" s="206"/>
      <c r="C41" s="107" t="s">
        <v>57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46">
        <f t="shared" si="55"/>
        <v>0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46">
        <f t="shared" si="56"/>
        <v>0</v>
      </c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46">
        <f t="shared" si="57"/>
        <v>0</v>
      </c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47">
        <f t="shared" si="58"/>
        <v>0</v>
      </c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47">
        <f t="shared" si="59"/>
        <v>0</v>
      </c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47">
        <f t="shared" si="60"/>
        <v>0</v>
      </c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48">
        <f t="shared" si="61"/>
        <v>0</v>
      </c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48">
        <f t="shared" si="62"/>
        <v>0</v>
      </c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47">
        <f t="shared" si="63"/>
        <v>0</v>
      </c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47">
        <f t="shared" si="64"/>
        <v>0</v>
      </c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47">
        <f t="shared" si="65"/>
        <v>0</v>
      </c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47">
        <f t="shared" si="66"/>
        <v>0</v>
      </c>
      <c r="FD41" s="31">
        <v>12</v>
      </c>
      <c r="FE41" s="31">
        <v>13</v>
      </c>
      <c r="FF41" s="31">
        <v>21</v>
      </c>
      <c r="FG41" s="31">
        <v>26</v>
      </c>
      <c r="FH41" s="31">
        <v>32</v>
      </c>
      <c r="FI41" s="31">
        <v>22</v>
      </c>
      <c r="FJ41" s="31">
        <v>17</v>
      </c>
      <c r="FK41" s="31">
        <v>23</v>
      </c>
      <c r="FL41" s="31">
        <v>17</v>
      </c>
      <c r="FM41" s="31">
        <v>18</v>
      </c>
      <c r="FN41" s="31">
        <v>13</v>
      </c>
      <c r="FO41" s="31">
        <v>20</v>
      </c>
      <c r="FP41" s="48">
        <f t="shared" si="67"/>
        <v>234</v>
      </c>
      <c r="FQ41" s="31">
        <v>22</v>
      </c>
      <c r="FR41" s="31">
        <v>26</v>
      </c>
      <c r="FS41" s="31">
        <v>18</v>
      </c>
      <c r="FT41" s="31">
        <v>17</v>
      </c>
      <c r="FU41" s="31">
        <v>21</v>
      </c>
      <c r="FV41" s="31">
        <v>17</v>
      </c>
      <c r="FW41" s="31">
        <v>22</v>
      </c>
      <c r="FX41" s="31">
        <v>15</v>
      </c>
      <c r="FY41" s="31">
        <v>15</v>
      </c>
      <c r="FZ41" s="31">
        <v>28</v>
      </c>
      <c r="GA41" s="31">
        <v>12</v>
      </c>
      <c r="GB41" s="31">
        <v>23</v>
      </c>
      <c r="GC41" s="48">
        <f t="shared" si="68"/>
        <v>236</v>
      </c>
      <c r="GD41" s="31">
        <v>18</v>
      </c>
      <c r="GE41" s="31">
        <v>26</v>
      </c>
      <c r="GF41" s="31">
        <v>15</v>
      </c>
      <c r="GG41" s="31">
        <v>18</v>
      </c>
      <c r="GH41" s="31">
        <v>28</v>
      </c>
      <c r="GI41" s="31">
        <v>18</v>
      </c>
      <c r="GJ41" s="31">
        <v>14</v>
      </c>
      <c r="GK41" s="31">
        <v>6</v>
      </c>
      <c r="GL41" s="31">
        <v>14</v>
      </c>
      <c r="GM41" s="31">
        <v>13</v>
      </c>
      <c r="GN41" s="31">
        <v>18</v>
      </c>
      <c r="GO41" s="31">
        <v>13</v>
      </c>
      <c r="GP41" s="48">
        <f t="shared" si="69"/>
        <v>201</v>
      </c>
      <c r="GQ41" s="31">
        <v>21</v>
      </c>
      <c r="GR41" s="31">
        <v>20</v>
      </c>
      <c r="GS41" s="31">
        <v>24</v>
      </c>
      <c r="GT41" s="31">
        <v>22</v>
      </c>
      <c r="GU41" s="31">
        <v>13</v>
      </c>
      <c r="GV41" s="31">
        <v>9</v>
      </c>
      <c r="GW41" s="31">
        <v>11</v>
      </c>
      <c r="GX41" s="31">
        <v>22</v>
      </c>
      <c r="GY41" s="31">
        <v>13</v>
      </c>
      <c r="GZ41" s="31">
        <v>21</v>
      </c>
      <c r="HA41" s="31">
        <v>26</v>
      </c>
      <c r="HB41" s="31">
        <v>25</v>
      </c>
      <c r="HC41" s="47">
        <f t="shared" si="70"/>
        <v>227</v>
      </c>
      <c r="HD41" s="31">
        <v>26</v>
      </c>
      <c r="HE41" s="31">
        <v>20</v>
      </c>
      <c r="HF41" s="31">
        <v>23</v>
      </c>
      <c r="HG41" s="31">
        <v>25</v>
      </c>
      <c r="HH41" s="31">
        <v>26</v>
      </c>
      <c r="HI41" s="31">
        <v>14</v>
      </c>
      <c r="HJ41" s="31">
        <v>15</v>
      </c>
      <c r="HK41" s="31">
        <v>24</v>
      </c>
      <c r="HL41" s="31">
        <v>20</v>
      </c>
      <c r="HM41" s="31">
        <v>20</v>
      </c>
      <c r="HN41" s="31">
        <v>14</v>
      </c>
      <c r="HO41" s="31">
        <v>31</v>
      </c>
      <c r="HP41" s="47">
        <f t="shared" si="71"/>
        <v>258</v>
      </c>
      <c r="HQ41" s="31">
        <v>31</v>
      </c>
      <c r="HR41" s="31">
        <v>20</v>
      </c>
      <c r="HS41" s="31">
        <v>19</v>
      </c>
      <c r="HT41" s="31">
        <v>16</v>
      </c>
      <c r="HU41" s="31">
        <v>16</v>
      </c>
      <c r="HV41" s="31">
        <v>14</v>
      </c>
      <c r="HW41" s="31">
        <v>27</v>
      </c>
      <c r="HX41" s="31">
        <v>20</v>
      </c>
      <c r="HY41" s="31">
        <v>17</v>
      </c>
      <c r="HZ41" s="31">
        <v>24</v>
      </c>
      <c r="IA41" s="31">
        <v>19</v>
      </c>
      <c r="IB41" s="31">
        <v>12</v>
      </c>
      <c r="IC41" s="47">
        <f t="shared" si="72"/>
        <v>235</v>
      </c>
      <c r="ID41" s="31">
        <v>26</v>
      </c>
      <c r="IE41" s="31">
        <v>23</v>
      </c>
      <c r="IF41" s="31">
        <v>23</v>
      </c>
      <c r="IG41" s="31">
        <v>29</v>
      </c>
      <c r="IH41" s="31">
        <v>26</v>
      </c>
      <c r="II41" s="31">
        <v>14</v>
      </c>
      <c r="IJ41" s="31">
        <v>22</v>
      </c>
      <c r="IK41" s="27">
        <v>14</v>
      </c>
      <c r="IL41" s="31">
        <v>17</v>
      </c>
      <c r="IM41" s="31">
        <v>15</v>
      </c>
      <c r="IN41" s="31">
        <v>18</v>
      </c>
      <c r="IO41" s="31">
        <v>18</v>
      </c>
      <c r="IP41" s="47">
        <f t="shared" si="73"/>
        <v>245</v>
      </c>
      <c r="IQ41" s="31">
        <v>19</v>
      </c>
      <c r="IR41" s="31">
        <v>25</v>
      </c>
      <c r="IS41" s="31">
        <v>22</v>
      </c>
      <c r="IT41" s="31">
        <v>17</v>
      </c>
      <c r="IU41" s="31">
        <v>20</v>
      </c>
      <c r="IV41" s="31">
        <v>20</v>
      </c>
      <c r="IW41" s="31">
        <v>20</v>
      </c>
      <c r="IX41" s="27">
        <v>18</v>
      </c>
      <c r="IY41" s="31">
        <v>23</v>
      </c>
      <c r="IZ41" s="31">
        <v>17</v>
      </c>
      <c r="JA41" s="31">
        <v>13</v>
      </c>
      <c r="JB41" s="31">
        <v>16</v>
      </c>
      <c r="JC41" s="47">
        <f t="shared" si="74"/>
        <v>230</v>
      </c>
      <c r="JD41" s="31">
        <v>37</v>
      </c>
      <c r="JE41" s="31">
        <v>22</v>
      </c>
      <c r="JF41" s="31">
        <v>23</v>
      </c>
      <c r="JG41" s="31">
        <v>33</v>
      </c>
      <c r="JH41" s="31">
        <v>26</v>
      </c>
      <c r="JI41" s="31">
        <v>17</v>
      </c>
      <c r="JJ41" s="170">
        <v>20</v>
      </c>
      <c r="JK41" s="27">
        <v>25</v>
      </c>
      <c r="JL41" s="31">
        <v>13</v>
      </c>
      <c r="JM41" s="31">
        <v>45</v>
      </c>
      <c r="JN41" s="31">
        <v>19</v>
      </c>
      <c r="JO41" s="31">
        <v>24</v>
      </c>
      <c r="JP41" s="46">
        <f t="shared" si="75"/>
        <v>304</v>
      </c>
      <c r="JQ41" s="31">
        <v>26</v>
      </c>
      <c r="JR41" s="31">
        <v>23</v>
      </c>
      <c r="JS41" s="31">
        <v>11</v>
      </c>
      <c r="JT41" s="31">
        <v>15</v>
      </c>
      <c r="JU41" s="31">
        <v>27</v>
      </c>
      <c r="JV41" s="31">
        <v>32</v>
      </c>
      <c r="JW41" s="31">
        <v>20</v>
      </c>
      <c r="JX41" s="31">
        <v>20</v>
      </c>
      <c r="JY41" s="31">
        <v>19</v>
      </c>
      <c r="JZ41" s="31">
        <v>31</v>
      </c>
      <c r="KA41" s="31">
        <v>23</v>
      </c>
      <c r="KB41" s="31">
        <v>30</v>
      </c>
      <c r="KC41" s="46">
        <f t="shared" si="76"/>
        <v>277</v>
      </c>
      <c r="KD41" s="31">
        <v>13</v>
      </c>
      <c r="KE41" s="31">
        <v>31</v>
      </c>
      <c r="KF41" s="31">
        <v>29</v>
      </c>
      <c r="KG41" s="31">
        <v>32</v>
      </c>
      <c r="KH41" s="31">
        <v>28</v>
      </c>
      <c r="KI41" s="31">
        <v>27</v>
      </c>
      <c r="KJ41" s="31">
        <v>18</v>
      </c>
      <c r="KK41" s="31">
        <v>25</v>
      </c>
      <c r="KL41" s="31">
        <v>26</v>
      </c>
      <c r="KM41" s="31">
        <v>15</v>
      </c>
      <c r="KN41" s="31">
        <v>25</v>
      </c>
      <c r="KO41" s="31">
        <v>19</v>
      </c>
      <c r="KP41" s="48">
        <f t="shared" si="77"/>
        <v>288</v>
      </c>
    </row>
    <row r="42" spans="1:302">
      <c r="A42" s="203"/>
      <c r="B42" s="206"/>
      <c r="C42" s="104" t="s">
        <v>58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46">
        <f t="shared" si="55"/>
        <v>0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46">
        <f t="shared" si="56"/>
        <v>0</v>
      </c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46">
        <f t="shared" si="57"/>
        <v>0</v>
      </c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47">
        <f t="shared" si="58"/>
        <v>0</v>
      </c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47">
        <f t="shared" si="59"/>
        <v>0</v>
      </c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47">
        <f t="shared" si="60"/>
        <v>0</v>
      </c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48">
        <f t="shared" si="61"/>
        <v>0</v>
      </c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48">
        <f t="shared" si="62"/>
        <v>0</v>
      </c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47">
        <f t="shared" si="63"/>
        <v>0</v>
      </c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47">
        <f t="shared" si="64"/>
        <v>0</v>
      </c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47">
        <f t="shared" si="65"/>
        <v>0</v>
      </c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47">
        <f t="shared" si="66"/>
        <v>0</v>
      </c>
      <c r="FD42" s="31">
        <v>23</v>
      </c>
      <c r="FE42" s="31">
        <v>33</v>
      </c>
      <c r="FF42" s="31">
        <v>17</v>
      </c>
      <c r="FG42" s="31">
        <v>16</v>
      </c>
      <c r="FH42" s="31">
        <v>21</v>
      </c>
      <c r="FI42" s="31">
        <v>23</v>
      </c>
      <c r="FJ42" s="31">
        <v>18</v>
      </c>
      <c r="FK42" s="31">
        <v>14</v>
      </c>
      <c r="FL42" s="31">
        <v>15</v>
      </c>
      <c r="FM42" s="31">
        <v>18</v>
      </c>
      <c r="FN42" s="31">
        <v>11</v>
      </c>
      <c r="FO42" s="31">
        <v>19</v>
      </c>
      <c r="FP42" s="48">
        <f t="shared" si="67"/>
        <v>228</v>
      </c>
      <c r="FQ42" s="31">
        <v>25</v>
      </c>
      <c r="FR42" s="31">
        <v>18</v>
      </c>
      <c r="FS42" s="31">
        <v>28</v>
      </c>
      <c r="FT42" s="31">
        <v>15</v>
      </c>
      <c r="FU42" s="31">
        <v>17</v>
      </c>
      <c r="FV42" s="31">
        <v>23</v>
      </c>
      <c r="FW42" s="31">
        <v>12</v>
      </c>
      <c r="FX42" s="31">
        <v>19</v>
      </c>
      <c r="FY42" s="31">
        <v>14</v>
      </c>
      <c r="FZ42" s="31">
        <v>14</v>
      </c>
      <c r="GA42" s="31">
        <v>21</v>
      </c>
      <c r="GB42" s="31">
        <v>21</v>
      </c>
      <c r="GC42" s="48">
        <f t="shared" si="68"/>
        <v>227</v>
      </c>
      <c r="GD42" s="31">
        <v>16</v>
      </c>
      <c r="GE42" s="31">
        <v>16</v>
      </c>
      <c r="GF42" s="31">
        <v>21</v>
      </c>
      <c r="GG42" s="31">
        <v>16</v>
      </c>
      <c r="GH42" s="31">
        <v>16</v>
      </c>
      <c r="GI42" s="31">
        <v>11</v>
      </c>
      <c r="GJ42" s="31">
        <v>16</v>
      </c>
      <c r="GK42" s="31">
        <v>15</v>
      </c>
      <c r="GL42" s="31">
        <v>25</v>
      </c>
      <c r="GM42" s="31">
        <v>22</v>
      </c>
      <c r="GN42" s="31">
        <v>15</v>
      </c>
      <c r="GO42" s="31">
        <v>16</v>
      </c>
      <c r="GP42" s="48">
        <f t="shared" si="69"/>
        <v>205</v>
      </c>
      <c r="GQ42" s="31">
        <v>22</v>
      </c>
      <c r="GR42" s="31">
        <v>18</v>
      </c>
      <c r="GS42" s="31">
        <v>22</v>
      </c>
      <c r="GT42" s="31">
        <v>18</v>
      </c>
      <c r="GU42" s="31">
        <v>15</v>
      </c>
      <c r="GV42" s="31">
        <v>23</v>
      </c>
      <c r="GW42" s="31">
        <v>8</v>
      </c>
      <c r="GX42" s="31">
        <v>24</v>
      </c>
      <c r="GY42" s="31">
        <v>14</v>
      </c>
      <c r="GZ42" s="31">
        <v>19</v>
      </c>
      <c r="HA42" s="31">
        <v>12</v>
      </c>
      <c r="HB42" s="31">
        <v>28</v>
      </c>
      <c r="HC42" s="47">
        <f t="shared" si="70"/>
        <v>223</v>
      </c>
      <c r="HD42" s="31">
        <v>11</v>
      </c>
      <c r="HE42" s="31">
        <v>16</v>
      </c>
      <c r="HF42" s="31">
        <v>20</v>
      </c>
      <c r="HG42" s="31">
        <v>17</v>
      </c>
      <c r="HH42" s="31">
        <v>27</v>
      </c>
      <c r="HI42" s="31">
        <v>15</v>
      </c>
      <c r="HJ42" s="31">
        <v>20</v>
      </c>
      <c r="HK42" s="31">
        <v>20</v>
      </c>
      <c r="HL42" s="31">
        <v>12</v>
      </c>
      <c r="HM42" s="31">
        <v>23</v>
      </c>
      <c r="HN42" s="31">
        <v>18</v>
      </c>
      <c r="HO42" s="31">
        <v>21</v>
      </c>
      <c r="HP42" s="47">
        <f t="shared" si="71"/>
        <v>220</v>
      </c>
      <c r="HQ42" s="31">
        <v>27</v>
      </c>
      <c r="HR42" s="31">
        <v>24</v>
      </c>
      <c r="HS42" s="31">
        <v>19</v>
      </c>
      <c r="HT42" s="31">
        <v>16</v>
      </c>
      <c r="HU42" s="31">
        <v>12</v>
      </c>
      <c r="HV42" s="31">
        <v>22</v>
      </c>
      <c r="HW42" s="31">
        <v>13</v>
      </c>
      <c r="HX42" s="31">
        <v>22</v>
      </c>
      <c r="HY42" s="31">
        <v>17</v>
      </c>
      <c r="HZ42" s="31">
        <v>25</v>
      </c>
      <c r="IA42" s="31">
        <v>27</v>
      </c>
      <c r="IB42" s="31">
        <v>19</v>
      </c>
      <c r="IC42" s="47">
        <f t="shared" si="72"/>
        <v>243</v>
      </c>
      <c r="ID42" s="31">
        <v>26</v>
      </c>
      <c r="IE42" s="31">
        <v>24</v>
      </c>
      <c r="IF42" s="31">
        <v>22</v>
      </c>
      <c r="IG42" s="31">
        <v>19</v>
      </c>
      <c r="IH42" s="31">
        <v>19</v>
      </c>
      <c r="II42" s="31">
        <v>17</v>
      </c>
      <c r="IJ42" s="31">
        <v>24</v>
      </c>
      <c r="IK42" s="27">
        <v>18</v>
      </c>
      <c r="IL42" s="31">
        <v>11</v>
      </c>
      <c r="IM42" s="31">
        <v>21</v>
      </c>
      <c r="IN42" s="31">
        <v>17</v>
      </c>
      <c r="IO42" s="31">
        <v>20</v>
      </c>
      <c r="IP42" s="47">
        <f t="shared" si="73"/>
        <v>238</v>
      </c>
      <c r="IQ42" s="31">
        <v>28</v>
      </c>
      <c r="IR42" s="31">
        <v>21</v>
      </c>
      <c r="IS42" s="31">
        <v>29</v>
      </c>
      <c r="IT42" s="31">
        <v>20</v>
      </c>
      <c r="IU42" s="31">
        <v>23</v>
      </c>
      <c r="IV42" s="31">
        <v>19</v>
      </c>
      <c r="IW42" s="31">
        <v>15</v>
      </c>
      <c r="IX42" s="27">
        <v>20</v>
      </c>
      <c r="IY42" s="31">
        <v>22</v>
      </c>
      <c r="IZ42" s="31">
        <v>19</v>
      </c>
      <c r="JA42" s="31">
        <v>26</v>
      </c>
      <c r="JB42" s="31">
        <v>25</v>
      </c>
      <c r="JC42" s="47">
        <f t="shared" si="74"/>
        <v>267</v>
      </c>
      <c r="JD42" s="31">
        <v>33</v>
      </c>
      <c r="JE42" s="31">
        <v>17</v>
      </c>
      <c r="JF42" s="31">
        <v>20</v>
      </c>
      <c r="JG42" s="31">
        <v>20</v>
      </c>
      <c r="JH42" s="31">
        <v>21</v>
      </c>
      <c r="JI42" s="31">
        <v>23</v>
      </c>
      <c r="JJ42" s="170">
        <v>20</v>
      </c>
      <c r="JK42" s="27">
        <v>14</v>
      </c>
      <c r="JL42" s="31">
        <v>18</v>
      </c>
      <c r="JM42" s="31">
        <v>32</v>
      </c>
      <c r="JN42" s="31">
        <v>19</v>
      </c>
      <c r="JO42" s="31">
        <v>19</v>
      </c>
      <c r="JP42" s="46">
        <f t="shared" si="75"/>
        <v>256</v>
      </c>
      <c r="JQ42" s="31">
        <v>29</v>
      </c>
      <c r="JR42" s="31">
        <v>35</v>
      </c>
      <c r="JS42" s="31">
        <v>10</v>
      </c>
      <c r="JT42" s="31">
        <v>15</v>
      </c>
      <c r="JU42" s="31">
        <v>19</v>
      </c>
      <c r="JV42" s="31">
        <v>29</v>
      </c>
      <c r="JW42" s="31">
        <v>23</v>
      </c>
      <c r="JX42" s="31">
        <v>25</v>
      </c>
      <c r="JY42" s="31">
        <v>30</v>
      </c>
      <c r="JZ42" s="31">
        <v>22</v>
      </c>
      <c r="KA42" s="31">
        <v>26</v>
      </c>
      <c r="KB42" s="31">
        <v>29</v>
      </c>
      <c r="KC42" s="46">
        <f t="shared" si="76"/>
        <v>292</v>
      </c>
      <c r="KD42" s="31">
        <v>12</v>
      </c>
      <c r="KE42" s="31">
        <v>44</v>
      </c>
      <c r="KF42" s="31">
        <v>42</v>
      </c>
      <c r="KG42" s="31">
        <v>26</v>
      </c>
      <c r="KH42" s="31">
        <v>30</v>
      </c>
      <c r="KI42" s="31">
        <v>31</v>
      </c>
      <c r="KJ42" s="31">
        <v>26</v>
      </c>
      <c r="KK42" s="31">
        <v>25</v>
      </c>
      <c r="KL42" s="31">
        <v>19</v>
      </c>
      <c r="KM42" s="31">
        <v>23</v>
      </c>
      <c r="KN42" s="31">
        <v>19</v>
      </c>
      <c r="KO42" s="31">
        <v>21</v>
      </c>
      <c r="KP42" s="48">
        <f t="shared" si="77"/>
        <v>318</v>
      </c>
    </row>
    <row r="43" spans="1:302" ht="22.5">
      <c r="A43" s="203"/>
      <c r="B43" s="206"/>
      <c r="C43" s="104" t="s">
        <v>59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46">
        <f t="shared" si="55"/>
        <v>0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46">
        <f t="shared" si="56"/>
        <v>0</v>
      </c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46">
        <f t="shared" si="57"/>
        <v>0</v>
      </c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47">
        <f t="shared" si="58"/>
        <v>0</v>
      </c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47">
        <f t="shared" si="59"/>
        <v>0</v>
      </c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47">
        <f t="shared" si="60"/>
        <v>0</v>
      </c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48">
        <f t="shared" si="61"/>
        <v>0</v>
      </c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48">
        <f t="shared" si="62"/>
        <v>0</v>
      </c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47">
        <f t="shared" si="63"/>
        <v>0</v>
      </c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47">
        <f t="shared" si="64"/>
        <v>0</v>
      </c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47">
        <f t="shared" si="65"/>
        <v>0</v>
      </c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47">
        <f t="shared" si="66"/>
        <v>0</v>
      </c>
      <c r="FD43" s="31">
        <v>4</v>
      </c>
      <c r="FE43" s="31">
        <v>6</v>
      </c>
      <c r="FF43" s="31">
        <v>4</v>
      </c>
      <c r="FG43" s="31">
        <v>2</v>
      </c>
      <c r="FH43" s="31">
        <v>11</v>
      </c>
      <c r="FI43" s="31">
        <v>2</v>
      </c>
      <c r="FJ43" s="31">
        <v>4</v>
      </c>
      <c r="FK43" s="31">
        <v>6</v>
      </c>
      <c r="FL43" s="31">
        <v>4</v>
      </c>
      <c r="FM43" s="31">
        <v>4</v>
      </c>
      <c r="FN43" s="31">
        <v>7</v>
      </c>
      <c r="FO43" s="31">
        <v>3</v>
      </c>
      <c r="FP43" s="48">
        <f t="shared" si="67"/>
        <v>57</v>
      </c>
      <c r="FQ43" s="31">
        <v>4</v>
      </c>
      <c r="FR43" s="31">
        <v>5</v>
      </c>
      <c r="FS43" s="31">
        <v>13</v>
      </c>
      <c r="FT43" s="31">
        <v>6</v>
      </c>
      <c r="FU43" s="31">
        <v>1</v>
      </c>
      <c r="FV43" s="31">
        <v>2</v>
      </c>
      <c r="FW43" s="31">
        <v>7</v>
      </c>
      <c r="FX43" s="31">
        <v>4</v>
      </c>
      <c r="FY43" s="31">
        <v>6</v>
      </c>
      <c r="FZ43" s="31">
        <v>3</v>
      </c>
      <c r="GA43" s="31">
        <v>3</v>
      </c>
      <c r="GB43" s="31">
        <v>6</v>
      </c>
      <c r="GC43" s="48">
        <f t="shared" si="68"/>
        <v>60</v>
      </c>
      <c r="GD43" s="31">
        <v>7</v>
      </c>
      <c r="GE43" s="31">
        <v>3</v>
      </c>
      <c r="GF43" s="31">
        <v>5</v>
      </c>
      <c r="GG43" s="31">
        <v>7</v>
      </c>
      <c r="GH43" s="31">
        <v>8</v>
      </c>
      <c r="GI43" s="31">
        <v>6</v>
      </c>
      <c r="GJ43" s="31">
        <v>5</v>
      </c>
      <c r="GK43" s="31">
        <v>2</v>
      </c>
      <c r="GL43" s="31">
        <v>2</v>
      </c>
      <c r="GM43" s="31">
        <v>4</v>
      </c>
      <c r="GN43" s="31">
        <v>4</v>
      </c>
      <c r="GO43" s="31">
        <v>3</v>
      </c>
      <c r="GP43" s="48">
        <f t="shared" si="69"/>
        <v>56</v>
      </c>
      <c r="GQ43" s="31">
        <v>9</v>
      </c>
      <c r="GR43" s="31">
        <v>7</v>
      </c>
      <c r="GS43" s="31">
        <v>10</v>
      </c>
      <c r="GT43" s="31">
        <v>4</v>
      </c>
      <c r="GU43" s="31">
        <v>6</v>
      </c>
      <c r="GV43" s="31">
        <v>2</v>
      </c>
      <c r="GW43" s="31">
        <v>6</v>
      </c>
      <c r="GX43" s="31">
        <v>6</v>
      </c>
      <c r="GY43" s="31">
        <v>5</v>
      </c>
      <c r="GZ43" s="31">
        <v>3</v>
      </c>
      <c r="HA43" s="31">
        <v>10</v>
      </c>
      <c r="HB43" s="31">
        <v>5</v>
      </c>
      <c r="HC43" s="47">
        <f t="shared" si="70"/>
        <v>73</v>
      </c>
      <c r="HD43" s="31">
        <v>8</v>
      </c>
      <c r="HE43" s="31">
        <v>5</v>
      </c>
      <c r="HF43" s="31">
        <v>6</v>
      </c>
      <c r="HG43" s="31">
        <v>4</v>
      </c>
      <c r="HH43" s="31">
        <v>9</v>
      </c>
      <c r="HI43" s="31">
        <v>2</v>
      </c>
      <c r="HJ43" s="31">
        <v>6</v>
      </c>
      <c r="HK43" s="31">
        <v>11</v>
      </c>
      <c r="HL43" s="31">
        <v>4</v>
      </c>
      <c r="HM43" s="31">
        <v>11</v>
      </c>
      <c r="HN43" s="31">
        <v>5</v>
      </c>
      <c r="HO43" s="31">
        <v>12</v>
      </c>
      <c r="HP43" s="47">
        <f t="shared" si="71"/>
        <v>83</v>
      </c>
      <c r="HQ43" s="31">
        <v>5</v>
      </c>
      <c r="HR43" s="31">
        <v>3</v>
      </c>
      <c r="HS43" s="31">
        <v>4</v>
      </c>
      <c r="HT43" s="31">
        <v>4</v>
      </c>
      <c r="HU43" s="31">
        <v>5</v>
      </c>
      <c r="HV43" s="31">
        <v>9</v>
      </c>
      <c r="HW43" s="31">
        <v>2</v>
      </c>
      <c r="HX43" s="31">
        <v>10</v>
      </c>
      <c r="HY43" s="31">
        <v>4</v>
      </c>
      <c r="HZ43" s="31">
        <v>3</v>
      </c>
      <c r="IA43" s="31">
        <v>7</v>
      </c>
      <c r="IB43" s="31">
        <v>5</v>
      </c>
      <c r="IC43" s="47">
        <f t="shared" si="72"/>
        <v>61</v>
      </c>
      <c r="ID43" s="31">
        <v>10</v>
      </c>
      <c r="IE43" s="31">
        <v>8</v>
      </c>
      <c r="IF43" s="31">
        <v>7</v>
      </c>
      <c r="IG43" s="31">
        <v>9</v>
      </c>
      <c r="IH43" s="31">
        <v>5</v>
      </c>
      <c r="II43" s="31">
        <v>2</v>
      </c>
      <c r="IJ43" s="31">
        <v>8</v>
      </c>
      <c r="IK43" s="31">
        <v>6</v>
      </c>
      <c r="IL43" s="31">
        <v>7</v>
      </c>
      <c r="IM43" s="31">
        <v>13</v>
      </c>
      <c r="IN43" s="31">
        <v>5</v>
      </c>
      <c r="IO43" s="31">
        <v>6</v>
      </c>
      <c r="IP43" s="47">
        <f t="shared" si="73"/>
        <v>86</v>
      </c>
      <c r="IQ43" s="31">
        <v>2</v>
      </c>
      <c r="IR43" s="31">
        <v>8</v>
      </c>
      <c r="IS43" s="31">
        <v>8</v>
      </c>
      <c r="IT43" s="31">
        <v>8</v>
      </c>
      <c r="IU43" s="31">
        <v>5</v>
      </c>
      <c r="IV43" s="31">
        <v>7</v>
      </c>
      <c r="IW43" s="31">
        <v>3</v>
      </c>
      <c r="IX43" s="31">
        <v>9</v>
      </c>
      <c r="IY43" s="31">
        <v>2</v>
      </c>
      <c r="IZ43" s="31">
        <v>10</v>
      </c>
      <c r="JA43" s="31">
        <v>8</v>
      </c>
      <c r="JB43" s="31">
        <v>10</v>
      </c>
      <c r="JC43" s="47">
        <f t="shared" si="74"/>
        <v>80</v>
      </c>
      <c r="JD43" s="31">
        <v>8</v>
      </c>
      <c r="JE43" s="31">
        <v>8</v>
      </c>
      <c r="JF43" s="31">
        <v>7</v>
      </c>
      <c r="JG43" s="31">
        <v>13</v>
      </c>
      <c r="JH43" s="31">
        <v>6</v>
      </c>
      <c r="JI43" s="31">
        <v>9</v>
      </c>
      <c r="JJ43" s="170">
        <v>9</v>
      </c>
      <c r="JK43" s="31">
        <v>4</v>
      </c>
      <c r="JL43" s="31">
        <v>7</v>
      </c>
      <c r="JM43" s="31">
        <v>13</v>
      </c>
      <c r="JN43" s="31">
        <v>5</v>
      </c>
      <c r="JO43" s="31">
        <v>6</v>
      </c>
      <c r="JP43" s="46">
        <f t="shared" si="75"/>
        <v>95</v>
      </c>
      <c r="JQ43" s="31">
        <v>7</v>
      </c>
      <c r="JR43" s="31">
        <v>10</v>
      </c>
      <c r="JS43" s="31">
        <v>1</v>
      </c>
      <c r="JT43" s="31">
        <v>6</v>
      </c>
      <c r="JU43" s="31">
        <v>7</v>
      </c>
      <c r="JV43" s="31">
        <v>8</v>
      </c>
      <c r="JW43" s="31">
        <v>6</v>
      </c>
      <c r="JX43" s="31">
        <v>6</v>
      </c>
      <c r="JY43" s="31">
        <v>10</v>
      </c>
      <c r="JZ43" s="31">
        <v>5</v>
      </c>
      <c r="KA43" s="31">
        <v>5</v>
      </c>
      <c r="KB43" s="31">
        <v>14</v>
      </c>
      <c r="KC43" s="46">
        <f t="shared" si="76"/>
        <v>85</v>
      </c>
      <c r="KD43" s="31">
        <v>2</v>
      </c>
      <c r="KE43" s="31">
        <v>12</v>
      </c>
      <c r="KF43" s="31">
        <v>20</v>
      </c>
      <c r="KG43" s="31">
        <v>11</v>
      </c>
      <c r="KH43" s="31">
        <v>14</v>
      </c>
      <c r="KI43" s="31">
        <v>7</v>
      </c>
      <c r="KJ43" s="31">
        <v>4</v>
      </c>
      <c r="KK43" s="31">
        <v>6</v>
      </c>
      <c r="KL43" s="31">
        <v>9</v>
      </c>
      <c r="KM43" s="31">
        <v>7</v>
      </c>
      <c r="KN43" s="31">
        <v>7</v>
      </c>
      <c r="KO43" s="31">
        <v>14</v>
      </c>
      <c r="KP43" s="48">
        <f t="shared" si="77"/>
        <v>113</v>
      </c>
    </row>
    <row r="44" spans="1:302">
      <c r="A44" s="203"/>
      <c r="B44" s="206"/>
      <c r="C44" s="104" t="s">
        <v>60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46">
        <f t="shared" si="55"/>
        <v>0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46">
        <f t="shared" si="56"/>
        <v>0</v>
      </c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46">
        <f t="shared" si="57"/>
        <v>0</v>
      </c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47">
        <f t="shared" si="58"/>
        <v>0</v>
      </c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47">
        <f t="shared" si="59"/>
        <v>0</v>
      </c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47">
        <f t="shared" si="60"/>
        <v>0</v>
      </c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48">
        <f t="shared" si="61"/>
        <v>0</v>
      </c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48">
        <f t="shared" si="62"/>
        <v>0</v>
      </c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47">
        <f t="shared" si="63"/>
        <v>0</v>
      </c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47">
        <f t="shared" si="64"/>
        <v>0</v>
      </c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47">
        <f t="shared" si="65"/>
        <v>0</v>
      </c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47">
        <f t="shared" si="66"/>
        <v>0</v>
      </c>
      <c r="FD44" s="31">
        <v>8</v>
      </c>
      <c r="FE44" s="31">
        <v>9</v>
      </c>
      <c r="FF44" s="31">
        <v>17</v>
      </c>
      <c r="FG44" s="31">
        <v>4</v>
      </c>
      <c r="FH44" s="31">
        <v>3</v>
      </c>
      <c r="FI44" s="31">
        <v>4</v>
      </c>
      <c r="FJ44" s="31">
        <v>9</v>
      </c>
      <c r="FK44" s="31">
        <v>4</v>
      </c>
      <c r="FL44" s="31">
        <v>1</v>
      </c>
      <c r="FM44" s="31">
        <v>5</v>
      </c>
      <c r="FN44" s="31">
        <v>2</v>
      </c>
      <c r="FO44" s="31">
        <v>5</v>
      </c>
      <c r="FP44" s="48">
        <f t="shared" si="67"/>
        <v>71</v>
      </c>
      <c r="FQ44" s="31">
        <v>13</v>
      </c>
      <c r="FR44" s="31">
        <v>4</v>
      </c>
      <c r="FS44" s="31">
        <v>6</v>
      </c>
      <c r="FT44" s="31">
        <v>6</v>
      </c>
      <c r="FU44" s="31">
        <v>4</v>
      </c>
      <c r="FV44" s="31">
        <v>1</v>
      </c>
      <c r="FW44" s="31">
        <v>6</v>
      </c>
      <c r="FX44" s="31">
        <v>7</v>
      </c>
      <c r="FY44" s="31">
        <v>2</v>
      </c>
      <c r="FZ44" s="31">
        <v>10</v>
      </c>
      <c r="GA44" s="31">
        <v>9</v>
      </c>
      <c r="GB44" s="31">
        <v>4</v>
      </c>
      <c r="GC44" s="48">
        <f t="shared" si="68"/>
        <v>72</v>
      </c>
      <c r="GD44" s="31">
        <v>4</v>
      </c>
      <c r="GE44" s="31">
        <v>6</v>
      </c>
      <c r="GF44" s="31">
        <v>6</v>
      </c>
      <c r="GG44" s="31">
        <v>6</v>
      </c>
      <c r="GH44" s="31">
        <v>10</v>
      </c>
      <c r="GI44" s="31">
        <v>7</v>
      </c>
      <c r="GJ44" s="31">
        <v>7</v>
      </c>
      <c r="GK44" s="31">
        <v>7</v>
      </c>
      <c r="GL44" s="31">
        <v>8</v>
      </c>
      <c r="GM44" s="31">
        <v>6</v>
      </c>
      <c r="GN44" s="31">
        <v>3</v>
      </c>
      <c r="GO44" s="31">
        <v>7</v>
      </c>
      <c r="GP44" s="48">
        <f t="shared" si="69"/>
        <v>77</v>
      </c>
      <c r="GQ44" s="31">
        <v>6</v>
      </c>
      <c r="GR44" s="31">
        <v>6</v>
      </c>
      <c r="GS44" s="31">
        <v>4</v>
      </c>
      <c r="GT44" s="31">
        <v>8</v>
      </c>
      <c r="GU44" s="31">
        <v>5</v>
      </c>
      <c r="GV44" s="31">
        <v>7</v>
      </c>
      <c r="GW44" s="31">
        <v>5</v>
      </c>
      <c r="GX44" s="31">
        <v>7</v>
      </c>
      <c r="GY44" s="31">
        <v>4</v>
      </c>
      <c r="GZ44" s="31">
        <v>10</v>
      </c>
      <c r="HA44" s="31">
        <v>6</v>
      </c>
      <c r="HB44" s="31">
        <v>5</v>
      </c>
      <c r="HC44" s="47">
        <f t="shared" si="70"/>
        <v>73</v>
      </c>
      <c r="HD44" s="31">
        <v>6</v>
      </c>
      <c r="HE44" s="31">
        <v>5</v>
      </c>
      <c r="HF44" s="31">
        <v>7</v>
      </c>
      <c r="HG44" s="31">
        <v>9</v>
      </c>
      <c r="HH44" s="31">
        <v>6</v>
      </c>
      <c r="HI44" s="31">
        <v>3</v>
      </c>
      <c r="HJ44" s="31">
        <v>5</v>
      </c>
      <c r="HK44" s="31">
        <v>5</v>
      </c>
      <c r="HL44" s="31">
        <v>10</v>
      </c>
      <c r="HM44" s="31">
        <v>8</v>
      </c>
      <c r="HN44" s="31">
        <v>7</v>
      </c>
      <c r="HO44" s="31">
        <v>7</v>
      </c>
      <c r="HP44" s="47">
        <f t="shared" si="71"/>
        <v>78</v>
      </c>
      <c r="HQ44" s="31">
        <v>8</v>
      </c>
      <c r="HR44" s="31">
        <v>9</v>
      </c>
      <c r="HS44" s="31">
        <v>8</v>
      </c>
      <c r="HT44" s="31">
        <v>5</v>
      </c>
      <c r="HU44" s="31">
        <v>7</v>
      </c>
      <c r="HV44" s="31">
        <v>10</v>
      </c>
      <c r="HW44" s="31">
        <v>3</v>
      </c>
      <c r="HX44" s="31">
        <v>8</v>
      </c>
      <c r="HY44" s="31">
        <v>6</v>
      </c>
      <c r="HZ44" s="31">
        <v>9</v>
      </c>
      <c r="IA44" s="31">
        <v>8</v>
      </c>
      <c r="IB44" s="31">
        <v>5</v>
      </c>
      <c r="IC44" s="47">
        <f t="shared" si="72"/>
        <v>86</v>
      </c>
      <c r="ID44" s="31">
        <v>9</v>
      </c>
      <c r="IE44" s="31">
        <v>7</v>
      </c>
      <c r="IF44" s="31">
        <v>7</v>
      </c>
      <c r="IG44" s="31">
        <v>10</v>
      </c>
      <c r="IH44" s="31">
        <v>9</v>
      </c>
      <c r="II44" s="31">
        <v>3</v>
      </c>
      <c r="IJ44" s="31">
        <v>10</v>
      </c>
      <c r="IK44" s="31">
        <v>8</v>
      </c>
      <c r="IL44" s="31">
        <v>3</v>
      </c>
      <c r="IM44" s="31">
        <v>14</v>
      </c>
      <c r="IN44" s="31">
        <v>12</v>
      </c>
      <c r="IO44" s="31">
        <v>4</v>
      </c>
      <c r="IP44" s="47">
        <f t="shared" si="73"/>
        <v>96</v>
      </c>
      <c r="IQ44" s="31">
        <v>17</v>
      </c>
      <c r="IR44" s="31">
        <v>9</v>
      </c>
      <c r="IS44" s="31">
        <v>5</v>
      </c>
      <c r="IT44" s="31">
        <v>10</v>
      </c>
      <c r="IU44" s="31">
        <v>6</v>
      </c>
      <c r="IV44" s="31">
        <v>7</v>
      </c>
      <c r="IW44" s="31">
        <v>9</v>
      </c>
      <c r="IX44" s="31">
        <v>6</v>
      </c>
      <c r="IY44" s="31">
        <v>6</v>
      </c>
      <c r="IZ44" s="31">
        <v>8</v>
      </c>
      <c r="JA44" s="31">
        <v>6</v>
      </c>
      <c r="JB44" s="31">
        <v>4</v>
      </c>
      <c r="JC44" s="47">
        <f t="shared" si="74"/>
        <v>93</v>
      </c>
      <c r="JD44" s="31">
        <v>13</v>
      </c>
      <c r="JE44" s="31">
        <v>9</v>
      </c>
      <c r="JF44" s="31">
        <v>14</v>
      </c>
      <c r="JG44" s="31">
        <v>6</v>
      </c>
      <c r="JH44" s="31">
        <v>8</v>
      </c>
      <c r="JI44" s="31">
        <v>3</v>
      </c>
      <c r="JJ44" s="170">
        <v>14</v>
      </c>
      <c r="JK44" s="31">
        <v>6</v>
      </c>
      <c r="JL44" s="31">
        <v>9</v>
      </c>
      <c r="JM44" s="31">
        <v>16</v>
      </c>
      <c r="JN44" s="31">
        <v>8</v>
      </c>
      <c r="JO44" s="31">
        <v>11</v>
      </c>
      <c r="JP44" s="46">
        <f t="shared" si="75"/>
        <v>117</v>
      </c>
      <c r="JQ44" s="31">
        <v>3</v>
      </c>
      <c r="JR44" s="31">
        <v>8</v>
      </c>
      <c r="JS44" s="31">
        <v>4</v>
      </c>
      <c r="JT44" s="31">
        <v>7</v>
      </c>
      <c r="JU44" s="31">
        <v>9</v>
      </c>
      <c r="JV44" s="31">
        <v>10</v>
      </c>
      <c r="JW44" s="31">
        <v>5</v>
      </c>
      <c r="JX44" s="31">
        <v>7</v>
      </c>
      <c r="JY44" s="31">
        <v>13</v>
      </c>
      <c r="JZ44" s="31">
        <v>6</v>
      </c>
      <c r="KA44" s="31">
        <v>8</v>
      </c>
      <c r="KB44" s="31">
        <v>9</v>
      </c>
      <c r="KC44" s="46">
        <f t="shared" si="76"/>
        <v>89</v>
      </c>
      <c r="KD44" s="31">
        <v>4</v>
      </c>
      <c r="KE44" s="31">
        <v>20</v>
      </c>
      <c r="KF44" s="31">
        <v>22</v>
      </c>
      <c r="KG44" s="31">
        <v>21</v>
      </c>
      <c r="KH44" s="31">
        <v>8</v>
      </c>
      <c r="KI44" s="31">
        <v>6</v>
      </c>
      <c r="KJ44" s="31">
        <v>10</v>
      </c>
      <c r="KK44" s="31">
        <v>4</v>
      </c>
      <c r="KL44" s="31">
        <v>8</v>
      </c>
      <c r="KM44" s="31">
        <v>8</v>
      </c>
      <c r="KN44" s="31">
        <v>7</v>
      </c>
      <c r="KO44" s="31">
        <v>13</v>
      </c>
      <c r="KP44" s="48">
        <f t="shared" si="77"/>
        <v>131</v>
      </c>
    </row>
    <row r="45" spans="1:302">
      <c r="A45" s="203"/>
      <c r="B45" s="206"/>
      <c r="C45" s="104" t="s">
        <v>61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46">
        <f t="shared" si="55"/>
        <v>0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46">
        <f t="shared" si="56"/>
        <v>0</v>
      </c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46">
        <f t="shared" si="57"/>
        <v>0</v>
      </c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47">
        <f t="shared" si="58"/>
        <v>0</v>
      </c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47">
        <f t="shared" si="59"/>
        <v>0</v>
      </c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47">
        <f t="shared" si="60"/>
        <v>0</v>
      </c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48">
        <f t="shared" si="61"/>
        <v>0</v>
      </c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48">
        <f t="shared" si="62"/>
        <v>0</v>
      </c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47">
        <f t="shared" si="63"/>
        <v>0</v>
      </c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47">
        <f t="shared" si="64"/>
        <v>0</v>
      </c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47">
        <f t="shared" si="65"/>
        <v>0</v>
      </c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47">
        <f t="shared" si="66"/>
        <v>0</v>
      </c>
      <c r="FD45" s="31">
        <v>35</v>
      </c>
      <c r="FE45" s="31">
        <v>44</v>
      </c>
      <c r="FF45" s="31">
        <v>44</v>
      </c>
      <c r="FG45" s="31">
        <v>39</v>
      </c>
      <c r="FH45" s="31">
        <v>16</v>
      </c>
      <c r="FI45" s="31">
        <v>27</v>
      </c>
      <c r="FJ45" s="31">
        <v>35</v>
      </c>
      <c r="FK45" s="31">
        <v>38</v>
      </c>
      <c r="FL45" s="31">
        <v>31</v>
      </c>
      <c r="FM45" s="31">
        <v>36</v>
      </c>
      <c r="FN45" s="31">
        <v>32</v>
      </c>
      <c r="FO45" s="31">
        <v>33</v>
      </c>
      <c r="FP45" s="48">
        <f t="shared" si="67"/>
        <v>410</v>
      </c>
      <c r="FQ45" s="31">
        <v>44</v>
      </c>
      <c r="FR45" s="31">
        <v>41</v>
      </c>
      <c r="FS45" s="31">
        <v>41</v>
      </c>
      <c r="FT45" s="31">
        <v>23</v>
      </c>
      <c r="FU45" s="31">
        <v>42</v>
      </c>
      <c r="FV45" s="31">
        <v>36</v>
      </c>
      <c r="FW45" s="31">
        <v>36</v>
      </c>
      <c r="FX45" s="31">
        <v>28</v>
      </c>
      <c r="FY45" s="31">
        <v>29</v>
      </c>
      <c r="FZ45" s="31">
        <v>25</v>
      </c>
      <c r="GA45" s="31">
        <v>35</v>
      </c>
      <c r="GB45" s="31">
        <v>34</v>
      </c>
      <c r="GC45" s="48">
        <f t="shared" si="68"/>
        <v>414</v>
      </c>
      <c r="GD45" s="31">
        <v>43</v>
      </c>
      <c r="GE45" s="31">
        <v>35</v>
      </c>
      <c r="GF45" s="31">
        <v>37</v>
      </c>
      <c r="GG45" s="31">
        <v>49</v>
      </c>
      <c r="GH45" s="31">
        <v>18</v>
      </c>
      <c r="GI45" s="31">
        <v>30</v>
      </c>
      <c r="GJ45" s="31">
        <v>27</v>
      </c>
      <c r="GK45" s="31">
        <v>28</v>
      </c>
      <c r="GL45" s="31">
        <v>33</v>
      </c>
      <c r="GM45" s="31">
        <v>39</v>
      </c>
      <c r="GN45" s="31">
        <v>48</v>
      </c>
      <c r="GO45" s="31">
        <v>15</v>
      </c>
      <c r="GP45" s="48">
        <f t="shared" si="69"/>
        <v>402</v>
      </c>
      <c r="GQ45" s="31">
        <v>36</v>
      </c>
      <c r="GR45" s="31">
        <v>42</v>
      </c>
      <c r="GS45" s="31">
        <v>41</v>
      </c>
      <c r="GT45" s="31">
        <v>41</v>
      </c>
      <c r="GU45" s="31">
        <v>25</v>
      </c>
      <c r="GV45" s="31">
        <v>28</v>
      </c>
      <c r="GW45" s="31">
        <v>28</v>
      </c>
      <c r="GX45" s="31">
        <v>17</v>
      </c>
      <c r="GY45" s="31">
        <v>26</v>
      </c>
      <c r="GZ45" s="31">
        <v>46</v>
      </c>
      <c r="HA45" s="31">
        <v>23</v>
      </c>
      <c r="HB45" s="31">
        <v>21</v>
      </c>
      <c r="HC45" s="47">
        <f t="shared" si="70"/>
        <v>374</v>
      </c>
      <c r="HD45" s="31">
        <v>44</v>
      </c>
      <c r="HE45" s="31">
        <v>47</v>
      </c>
      <c r="HF45" s="31">
        <v>58</v>
      </c>
      <c r="HG45" s="31">
        <v>37</v>
      </c>
      <c r="HH45" s="31">
        <v>35</v>
      </c>
      <c r="HI45" s="31">
        <v>35</v>
      </c>
      <c r="HJ45" s="31">
        <v>21</v>
      </c>
      <c r="HK45" s="31">
        <v>30</v>
      </c>
      <c r="HL45" s="31">
        <v>26</v>
      </c>
      <c r="HM45" s="31">
        <v>35</v>
      </c>
      <c r="HN45" s="31">
        <v>25</v>
      </c>
      <c r="HO45" s="31">
        <v>30</v>
      </c>
      <c r="HP45" s="47">
        <f t="shared" si="71"/>
        <v>423</v>
      </c>
      <c r="HQ45" s="31">
        <v>46</v>
      </c>
      <c r="HR45" s="31">
        <v>31</v>
      </c>
      <c r="HS45" s="31">
        <v>27</v>
      </c>
      <c r="HT45" s="31">
        <v>24</v>
      </c>
      <c r="HU45" s="31">
        <v>20</v>
      </c>
      <c r="HV45" s="31">
        <v>64</v>
      </c>
      <c r="HW45" s="31">
        <v>35</v>
      </c>
      <c r="HX45" s="31">
        <v>31</v>
      </c>
      <c r="HY45" s="31">
        <v>34</v>
      </c>
      <c r="HZ45" s="31">
        <v>46</v>
      </c>
      <c r="IA45" s="31">
        <v>39</v>
      </c>
      <c r="IB45" s="31">
        <v>42</v>
      </c>
      <c r="IC45" s="47">
        <f t="shared" si="72"/>
        <v>439</v>
      </c>
      <c r="ID45" s="31">
        <v>59</v>
      </c>
      <c r="IE45" s="31">
        <v>39</v>
      </c>
      <c r="IF45" s="31">
        <v>38</v>
      </c>
      <c r="IG45" s="31">
        <v>33</v>
      </c>
      <c r="IH45" s="31">
        <v>43</v>
      </c>
      <c r="II45" s="31">
        <v>44</v>
      </c>
      <c r="IJ45" s="31">
        <v>31</v>
      </c>
      <c r="IK45" s="31">
        <v>41</v>
      </c>
      <c r="IL45" s="31">
        <v>24</v>
      </c>
      <c r="IM45" s="31">
        <v>35</v>
      </c>
      <c r="IN45" s="31">
        <v>40</v>
      </c>
      <c r="IO45" s="31">
        <v>29</v>
      </c>
      <c r="IP45" s="47">
        <f t="shared" si="73"/>
        <v>456</v>
      </c>
      <c r="IQ45" s="31">
        <v>35</v>
      </c>
      <c r="IR45" s="31">
        <v>32</v>
      </c>
      <c r="IS45" s="31">
        <v>58</v>
      </c>
      <c r="IT45" s="31">
        <v>38</v>
      </c>
      <c r="IU45" s="31">
        <v>28</v>
      </c>
      <c r="IV45" s="31">
        <v>30</v>
      </c>
      <c r="IW45" s="31">
        <v>42</v>
      </c>
      <c r="IX45" s="31">
        <v>29</v>
      </c>
      <c r="IY45" s="31">
        <v>22</v>
      </c>
      <c r="IZ45" s="31">
        <v>55</v>
      </c>
      <c r="JA45" s="31">
        <v>28</v>
      </c>
      <c r="JB45" s="31">
        <v>23</v>
      </c>
      <c r="JC45" s="47">
        <f t="shared" si="74"/>
        <v>420</v>
      </c>
      <c r="JD45" s="31">
        <v>42</v>
      </c>
      <c r="JE45" s="31">
        <v>45</v>
      </c>
      <c r="JF45" s="31">
        <v>40</v>
      </c>
      <c r="JG45" s="31">
        <v>33</v>
      </c>
      <c r="JH45" s="31">
        <v>44</v>
      </c>
      <c r="JI45" s="31">
        <v>29</v>
      </c>
      <c r="JJ45" s="170">
        <v>27</v>
      </c>
      <c r="JK45" s="31">
        <v>26</v>
      </c>
      <c r="JL45" s="31">
        <v>38</v>
      </c>
      <c r="JM45" s="31">
        <v>86</v>
      </c>
      <c r="JN45" s="31">
        <v>38</v>
      </c>
      <c r="JO45" s="31">
        <v>32</v>
      </c>
      <c r="JP45" s="46">
        <f t="shared" si="75"/>
        <v>480</v>
      </c>
      <c r="JQ45" s="31">
        <v>46</v>
      </c>
      <c r="JR45" s="31">
        <v>47</v>
      </c>
      <c r="JS45" s="31">
        <v>22</v>
      </c>
      <c r="JT45" s="31">
        <v>37</v>
      </c>
      <c r="JU45" s="31">
        <v>30</v>
      </c>
      <c r="JV45" s="31">
        <v>42</v>
      </c>
      <c r="JW45" s="31">
        <v>26</v>
      </c>
      <c r="JX45" s="31">
        <v>48</v>
      </c>
      <c r="JY45" s="31">
        <v>42</v>
      </c>
      <c r="JZ45" s="31">
        <v>40</v>
      </c>
      <c r="KA45" s="31">
        <v>28</v>
      </c>
      <c r="KB45" s="31">
        <v>62</v>
      </c>
      <c r="KC45" s="46">
        <f t="shared" si="76"/>
        <v>470</v>
      </c>
      <c r="KD45" s="31">
        <v>48</v>
      </c>
      <c r="KE45" s="31">
        <v>49</v>
      </c>
      <c r="KF45" s="31">
        <v>77</v>
      </c>
      <c r="KG45" s="31">
        <v>49</v>
      </c>
      <c r="KH45" s="31">
        <v>39</v>
      </c>
      <c r="KI45" s="31">
        <v>50</v>
      </c>
      <c r="KJ45" s="31">
        <v>28</v>
      </c>
      <c r="KK45" s="31">
        <v>43</v>
      </c>
      <c r="KL45" s="31">
        <v>35</v>
      </c>
      <c r="KM45" s="31">
        <v>38</v>
      </c>
      <c r="KN45" s="31">
        <v>26</v>
      </c>
      <c r="KO45" s="31">
        <v>63</v>
      </c>
      <c r="KP45" s="48">
        <f t="shared" si="77"/>
        <v>545</v>
      </c>
    </row>
    <row r="46" spans="1:302">
      <c r="A46" s="203"/>
      <c r="B46" s="206"/>
      <c r="C46" s="104" t="s">
        <v>62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46">
        <f t="shared" si="55"/>
        <v>0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46">
        <f t="shared" si="56"/>
        <v>0</v>
      </c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46">
        <f t="shared" si="57"/>
        <v>0</v>
      </c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47">
        <f t="shared" si="58"/>
        <v>0</v>
      </c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47">
        <f t="shared" si="59"/>
        <v>0</v>
      </c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47">
        <f t="shared" si="60"/>
        <v>0</v>
      </c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48">
        <f t="shared" si="61"/>
        <v>0</v>
      </c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48">
        <f t="shared" si="62"/>
        <v>0</v>
      </c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47">
        <f t="shared" si="63"/>
        <v>0</v>
      </c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47">
        <f t="shared" si="64"/>
        <v>0</v>
      </c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47">
        <f t="shared" si="65"/>
        <v>0</v>
      </c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47">
        <f t="shared" si="66"/>
        <v>0</v>
      </c>
      <c r="FD46" s="31">
        <v>14</v>
      </c>
      <c r="FE46" s="31">
        <v>14</v>
      </c>
      <c r="FF46" s="31">
        <v>15</v>
      </c>
      <c r="FG46" s="31">
        <v>24</v>
      </c>
      <c r="FH46" s="31">
        <v>16</v>
      </c>
      <c r="FI46" s="31">
        <v>13</v>
      </c>
      <c r="FJ46" s="31">
        <v>9</v>
      </c>
      <c r="FK46" s="31">
        <v>14</v>
      </c>
      <c r="FL46" s="31">
        <v>16</v>
      </c>
      <c r="FM46" s="31">
        <v>13</v>
      </c>
      <c r="FN46" s="31">
        <v>13</v>
      </c>
      <c r="FO46" s="31">
        <v>19</v>
      </c>
      <c r="FP46" s="48">
        <f t="shared" si="67"/>
        <v>180</v>
      </c>
      <c r="FQ46" s="31">
        <v>13</v>
      </c>
      <c r="FR46" s="31">
        <v>12</v>
      </c>
      <c r="FS46" s="31">
        <v>14</v>
      </c>
      <c r="FT46" s="31">
        <v>13</v>
      </c>
      <c r="FU46" s="31">
        <v>14</v>
      </c>
      <c r="FV46" s="31">
        <v>13</v>
      </c>
      <c r="FW46" s="31">
        <v>23</v>
      </c>
      <c r="FX46" s="31">
        <v>15</v>
      </c>
      <c r="FY46" s="31">
        <v>11</v>
      </c>
      <c r="FZ46" s="31">
        <v>13</v>
      </c>
      <c r="GA46" s="31">
        <v>14</v>
      </c>
      <c r="GB46" s="31">
        <v>10</v>
      </c>
      <c r="GC46" s="48">
        <f t="shared" si="68"/>
        <v>165</v>
      </c>
      <c r="GD46" s="31">
        <v>17</v>
      </c>
      <c r="GE46" s="31">
        <v>16</v>
      </c>
      <c r="GF46" s="31">
        <v>13</v>
      </c>
      <c r="GG46" s="31">
        <v>17</v>
      </c>
      <c r="GH46" s="31">
        <v>18</v>
      </c>
      <c r="GI46" s="31">
        <v>11</v>
      </c>
      <c r="GJ46" s="31">
        <v>11</v>
      </c>
      <c r="GK46" s="31">
        <v>21</v>
      </c>
      <c r="GL46" s="31">
        <v>12</v>
      </c>
      <c r="GM46" s="31">
        <v>23</v>
      </c>
      <c r="GN46" s="31">
        <v>15</v>
      </c>
      <c r="GO46" s="31">
        <v>25</v>
      </c>
      <c r="GP46" s="48">
        <f t="shared" si="69"/>
        <v>199</v>
      </c>
      <c r="GQ46" s="31">
        <v>18</v>
      </c>
      <c r="GR46" s="31">
        <v>17</v>
      </c>
      <c r="GS46" s="31">
        <v>20</v>
      </c>
      <c r="GT46" s="31">
        <v>14</v>
      </c>
      <c r="GU46" s="31">
        <v>11</v>
      </c>
      <c r="GV46" s="31">
        <v>4</v>
      </c>
      <c r="GW46" s="31">
        <v>6</v>
      </c>
      <c r="GX46" s="31">
        <v>17</v>
      </c>
      <c r="GY46" s="31">
        <v>12</v>
      </c>
      <c r="GZ46" s="31">
        <v>14</v>
      </c>
      <c r="HA46" s="31">
        <v>16</v>
      </c>
      <c r="HB46" s="31">
        <v>15</v>
      </c>
      <c r="HC46" s="47">
        <f t="shared" si="70"/>
        <v>164</v>
      </c>
      <c r="HD46" s="31">
        <v>17</v>
      </c>
      <c r="HE46" s="31">
        <v>16</v>
      </c>
      <c r="HF46" s="31">
        <v>14</v>
      </c>
      <c r="HG46" s="31">
        <v>16</v>
      </c>
      <c r="HH46" s="31">
        <v>13</v>
      </c>
      <c r="HI46" s="31">
        <v>5</v>
      </c>
      <c r="HJ46" s="31">
        <v>13</v>
      </c>
      <c r="HK46" s="31">
        <v>16</v>
      </c>
      <c r="HL46" s="31">
        <v>13</v>
      </c>
      <c r="HM46" s="31">
        <v>11</v>
      </c>
      <c r="HN46" s="31">
        <v>16</v>
      </c>
      <c r="HO46" s="31">
        <v>19</v>
      </c>
      <c r="HP46" s="47">
        <f t="shared" si="71"/>
        <v>169</v>
      </c>
      <c r="HQ46" s="31">
        <v>20</v>
      </c>
      <c r="HR46" s="31">
        <v>17</v>
      </c>
      <c r="HS46" s="31">
        <v>16</v>
      </c>
      <c r="HT46" s="31">
        <v>23</v>
      </c>
      <c r="HU46" s="31">
        <v>19</v>
      </c>
      <c r="HV46" s="31">
        <v>24</v>
      </c>
      <c r="HW46" s="31">
        <v>16</v>
      </c>
      <c r="HX46" s="31">
        <v>15</v>
      </c>
      <c r="HY46" s="31">
        <v>18</v>
      </c>
      <c r="HZ46" s="31">
        <v>19</v>
      </c>
      <c r="IA46" s="31">
        <v>9</v>
      </c>
      <c r="IB46" s="31">
        <v>22</v>
      </c>
      <c r="IC46" s="47">
        <f t="shared" si="72"/>
        <v>218</v>
      </c>
      <c r="ID46" s="31">
        <v>18</v>
      </c>
      <c r="IE46" s="31">
        <v>14</v>
      </c>
      <c r="IF46" s="31">
        <v>20</v>
      </c>
      <c r="IG46" s="31">
        <v>26</v>
      </c>
      <c r="IH46" s="31">
        <v>28</v>
      </c>
      <c r="II46" s="31">
        <v>15</v>
      </c>
      <c r="IJ46" s="31">
        <v>20</v>
      </c>
      <c r="IK46" s="31">
        <v>20</v>
      </c>
      <c r="IL46" s="31">
        <v>14</v>
      </c>
      <c r="IM46" s="31">
        <v>17</v>
      </c>
      <c r="IN46" s="31">
        <v>12</v>
      </c>
      <c r="IO46" s="31">
        <v>24</v>
      </c>
      <c r="IP46" s="47">
        <f t="shared" si="73"/>
        <v>228</v>
      </c>
      <c r="IQ46" s="31">
        <v>20</v>
      </c>
      <c r="IR46" s="31">
        <v>18</v>
      </c>
      <c r="IS46" s="31">
        <v>22</v>
      </c>
      <c r="IT46" s="31">
        <v>13</v>
      </c>
      <c r="IU46" s="31">
        <v>19</v>
      </c>
      <c r="IV46" s="31">
        <v>14</v>
      </c>
      <c r="IW46" s="31">
        <v>9</v>
      </c>
      <c r="IX46" s="31">
        <v>13</v>
      </c>
      <c r="IY46" s="31">
        <v>13</v>
      </c>
      <c r="IZ46" s="31">
        <v>24</v>
      </c>
      <c r="JA46" s="31">
        <v>20</v>
      </c>
      <c r="JB46" s="31">
        <v>21</v>
      </c>
      <c r="JC46" s="47">
        <f t="shared" si="74"/>
        <v>206</v>
      </c>
      <c r="JD46" s="31">
        <v>34</v>
      </c>
      <c r="JE46" s="31">
        <v>21</v>
      </c>
      <c r="JF46" s="31">
        <v>9</v>
      </c>
      <c r="JG46" s="31">
        <v>17</v>
      </c>
      <c r="JH46" s="31">
        <v>14</v>
      </c>
      <c r="JI46" s="31">
        <v>11</v>
      </c>
      <c r="JJ46" s="170">
        <v>21</v>
      </c>
      <c r="JK46" s="31">
        <v>9</v>
      </c>
      <c r="JL46" s="31">
        <v>11</v>
      </c>
      <c r="JM46" s="31">
        <v>27</v>
      </c>
      <c r="JN46" s="31">
        <v>16</v>
      </c>
      <c r="JO46" s="31">
        <v>18</v>
      </c>
      <c r="JP46" s="46">
        <f t="shared" si="75"/>
        <v>208</v>
      </c>
      <c r="JQ46" s="31">
        <v>21</v>
      </c>
      <c r="JR46" s="31">
        <v>16</v>
      </c>
      <c r="JS46" s="31">
        <v>6</v>
      </c>
      <c r="JT46" s="31">
        <v>3</v>
      </c>
      <c r="JU46" s="31">
        <v>18</v>
      </c>
      <c r="JV46" s="31">
        <v>22</v>
      </c>
      <c r="JW46" s="31">
        <v>13</v>
      </c>
      <c r="JX46" s="31">
        <v>16</v>
      </c>
      <c r="JY46" s="31">
        <v>21</v>
      </c>
      <c r="JZ46" s="31">
        <v>16</v>
      </c>
      <c r="KA46" s="31">
        <v>21</v>
      </c>
      <c r="KB46" s="31">
        <v>33</v>
      </c>
      <c r="KC46" s="46">
        <f t="shared" si="76"/>
        <v>206</v>
      </c>
      <c r="KD46" s="31">
        <v>17</v>
      </c>
      <c r="KE46" s="31">
        <v>37</v>
      </c>
      <c r="KF46" s="31">
        <v>31</v>
      </c>
      <c r="KG46" s="31">
        <v>43</v>
      </c>
      <c r="KH46" s="31">
        <v>21</v>
      </c>
      <c r="KI46" s="31">
        <v>18</v>
      </c>
      <c r="KJ46" s="31">
        <v>19</v>
      </c>
      <c r="KK46" s="31">
        <v>19</v>
      </c>
      <c r="KL46" s="31">
        <v>20</v>
      </c>
      <c r="KM46" s="31">
        <v>14</v>
      </c>
      <c r="KN46" s="31">
        <v>12</v>
      </c>
      <c r="KO46" s="31">
        <v>25</v>
      </c>
      <c r="KP46" s="48">
        <f t="shared" si="77"/>
        <v>276</v>
      </c>
    </row>
    <row r="47" spans="1:302">
      <c r="A47" s="203"/>
      <c r="B47" s="206"/>
      <c r="C47" s="104" t="s">
        <v>63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46">
        <f t="shared" si="55"/>
        <v>0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46">
        <f t="shared" si="56"/>
        <v>0</v>
      </c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46">
        <f t="shared" si="57"/>
        <v>0</v>
      </c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47">
        <f t="shared" si="58"/>
        <v>0</v>
      </c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47">
        <f t="shared" si="59"/>
        <v>0</v>
      </c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47">
        <f t="shared" si="60"/>
        <v>0</v>
      </c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48">
        <f t="shared" si="61"/>
        <v>0</v>
      </c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48">
        <f t="shared" si="62"/>
        <v>0</v>
      </c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47">
        <f t="shared" si="63"/>
        <v>0</v>
      </c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47">
        <f t="shared" si="64"/>
        <v>0</v>
      </c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47">
        <f t="shared" si="65"/>
        <v>0</v>
      </c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47">
        <f t="shared" si="66"/>
        <v>0</v>
      </c>
      <c r="FD47" s="31">
        <v>8</v>
      </c>
      <c r="FE47" s="31">
        <v>5</v>
      </c>
      <c r="FF47" s="31">
        <v>9</v>
      </c>
      <c r="FG47" s="31">
        <v>7</v>
      </c>
      <c r="FH47" s="31">
        <v>8</v>
      </c>
      <c r="FI47" s="31">
        <v>4</v>
      </c>
      <c r="FJ47" s="31">
        <v>5</v>
      </c>
      <c r="FK47" s="31">
        <v>4</v>
      </c>
      <c r="FL47" s="31">
        <v>10</v>
      </c>
      <c r="FM47" s="31">
        <v>5</v>
      </c>
      <c r="FN47" s="31">
        <v>6</v>
      </c>
      <c r="FO47" s="31">
        <v>14</v>
      </c>
      <c r="FP47" s="48">
        <f t="shared" si="67"/>
        <v>85</v>
      </c>
      <c r="FQ47" s="31">
        <v>8</v>
      </c>
      <c r="FR47" s="31">
        <v>9</v>
      </c>
      <c r="FS47" s="31">
        <v>12</v>
      </c>
      <c r="FT47" s="31">
        <v>11</v>
      </c>
      <c r="FU47" s="31">
        <v>3</v>
      </c>
      <c r="FV47" s="31">
        <v>5</v>
      </c>
      <c r="FW47" s="31">
        <v>2</v>
      </c>
      <c r="FX47" s="31">
        <v>7</v>
      </c>
      <c r="FY47" s="31">
        <v>2</v>
      </c>
      <c r="FZ47" s="31">
        <v>8</v>
      </c>
      <c r="GA47" s="31">
        <v>8</v>
      </c>
      <c r="GB47" s="31">
        <v>5</v>
      </c>
      <c r="GC47" s="48">
        <f t="shared" si="68"/>
        <v>80</v>
      </c>
      <c r="GD47" s="31">
        <v>11</v>
      </c>
      <c r="GE47" s="31">
        <v>6</v>
      </c>
      <c r="GF47" s="31">
        <v>8</v>
      </c>
      <c r="GG47" s="31">
        <v>3</v>
      </c>
      <c r="GH47" s="31">
        <v>9</v>
      </c>
      <c r="GI47" s="31">
        <v>4</v>
      </c>
      <c r="GJ47" s="31">
        <v>8</v>
      </c>
      <c r="GK47" s="31">
        <v>9</v>
      </c>
      <c r="GL47" s="31">
        <v>4</v>
      </c>
      <c r="GM47" s="31">
        <v>3</v>
      </c>
      <c r="GN47" s="31">
        <v>4</v>
      </c>
      <c r="GO47" s="31">
        <v>6</v>
      </c>
      <c r="GP47" s="48">
        <f t="shared" si="69"/>
        <v>75</v>
      </c>
      <c r="GQ47" s="31">
        <v>11</v>
      </c>
      <c r="GR47" s="31">
        <v>7</v>
      </c>
      <c r="GS47" s="31">
        <v>10</v>
      </c>
      <c r="GT47" s="31">
        <v>9</v>
      </c>
      <c r="GU47" s="31">
        <v>7</v>
      </c>
      <c r="GV47" s="31">
        <v>5</v>
      </c>
      <c r="GW47" s="31">
        <v>7</v>
      </c>
      <c r="GX47" s="31">
        <v>8</v>
      </c>
      <c r="GY47" s="31">
        <v>8</v>
      </c>
      <c r="GZ47" s="31">
        <v>6</v>
      </c>
      <c r="HA47" s="31">
        <v>8</v>
      </c>
      <c r="HB47" s="31">
        <v>10</v>
      </c>
      <c r="HC47" s="47">
        <f t="shared" si="70"/>
        <v>96</v>
      </c>
      <c r="HD47" s="31">
        <v>4</v>
      </c>
      <c r="HE47" s="31">
        <v>5</v>
      </c>
      <c r="HF47" s="31">
        <v>9</v>
      </c>
      <c r="HG47" s="31">
        <v>7</v>
      </c>
      <c r="HH47" s="31">
        <v>9</v>
      </c>
      <c r="HI47" s="31">
        <v>10</v>
      </c>
      <c r="HJ47" s="31">
        <v>3</v>
      </c>
      <c r="HK47" s="31">
        <v>10</v>
      </c>
      <c r="HL47" s="31">
        <v>6</v>
      </c>
      <c r="HM47" s="31">
        <v>6</v>
      </c>
      <c r="HN47" s="31">
        <v>8</v>
      </c>
      <c r="HO47" s="31">
        <v>4</v>
      </c>
      <c r="HP47" s="47">
        <f t="shared" si="71"/>
        <v>81</v>
      </c>
      <c r="HQ47" s="31">
        <v>8</v>
      </c>
      <c r="HR47" s="31">
        <v>12</v>
      </c>
      <c r="HS47" s="31">
        <v>0</v>
      </c>
      <c r="HT47" s="31">
        <v>7</v>
      </c>
      <c r="HU47" s="31">
        <v>7</v>
      </c>
      <c r="HV47" s="31">
        <v>5</v>
      </c>
      <c r="HW47" s="31">
        <v>4</v>
      </c>
      <c r="HX47" s="31">
        <v>12</v>
      </c>
      <c r="HY47" s="31">
        <v>6</v>
      </c>
      <c r="HZ47" s="31">
        <v>7</v>
      </c>
      <c r="IA47" s="31">
        <v>11</v>
      </c>
      <c r="IB47" s="31">
        <v>8</v>
      </c>
      <c r="IC47" s="47">
        <f t="shared" si="72"/>
        <v>87</v>
      </c>
      <c r="ID47" s="31">
        <v>11</v>
      </c>
      <c r="IE47" s="31">
        <v>8</v>
      </c>
      <c r="IF47" s="31">
        <v>6</v>
      </c>
      <c r="IG47" s="31">
        <v>8</v>
      </c>
      <c r="IH47" s="31">
        <v>10</v>
      </c>
      <c r="II47" s="31">
        <v>9</v>
      </c>
      <c r="IJ47" s="31">
        <v>5</v>
      </c>
      <c r="IK47" s="31">
        <v>5</v>
      </c>
      <c r="IL47" s="31">
        <v>8</v>
      </c>
      <c r="IM47" s="31">
        <v>10</v>
      </c>
      <c r="IN47" s="31">
        <v>5</v>
      </c>
      <c r="IO47" s="31">
        <v>7</v>
      </c>
      <c r="IP47" s="47">
        <f t="shared" si="73"/>
        <v>92</v>
      </c>
      <c r="IQ47" s="31">
        <v>11</v>
      </c>
      <c r="IR47" s="31">
        <v>8</v>
      </c>
      <c r="IS47" s="31">
        <v>11</v>
      </c>
      <c r="IT47" s="31">
        <v>7</v>
      </c>
      <c r="IU47" s="31">
        <v>11</v>
      </c>
      <c r="IV47" s="31">
        <v>9</v>
      </c>
      <c r="IW47" s="31">
        <v>7</v>
      </c>
      <c r="IX47" s="31">
        <v>6</v>
      </c>
      <c r="IY47" s="31">
        <v>6</v>
      </c>
      <c r="IZ47" s="31">
        <v>8</v>
      </c>
      <c r="JA47" s="31">
        <v>16</v>
      </c>
      <c r="JB47" s="31">
        <v>9</v>
      </c>
      <c r="JC47" s="47">
        <f t="shared" si="74"/>
        <v>109</v>
      </c>
      <c r="JD47" s="31">
        <v>19</v>
      </c>
      <c r="JE47" s="31">
        <v>1</v>
      </c>
      <c r="JF47" s="31">
        <v>17</v>
      </c>
      <c r="JG47" s="31">
        <v>12</v>
      </c>
      <c r="JH47" s="31">
        <v>9</v>
      </c>
      <c r="JI47" s="31">
        <v>4</v>
      </c>
      <c r="JJ47" s="170">
        <v>7</v>
      </c>
      <c r="JK47" s="31">
        <v>5</v>
      </c>
      <c r="JL47" s="31">
        <v>7</v>
      </c>
      <c r="JM47" s="31">
        <v>9</v>
      </c>
      <c r="JN47" s="31">
        <v>7</v>
      </c>
      <c r="JO47" s="31">
        <v>16</v>
      </c>
      <c r="JP47" s="46">
        <f t="shared" si="75"/>
        <v>113</v>
      </c>
      <c r="JQ47" s="31">
        <v>21</v>
      </c>
      <c r="JR47" s="31">
        <v>12</v>
      </c>
      <c r="JS47" s="31">
        <v>10</v>
      </c>
      <c r="JT47" s="31">
        <v>3</v>
      </c>
      <c r="JU47" s="31">
        <v>8</v>
      </c>
      <c r="JV47" s="31">
        <v>7</v>
      </c>
      <c r="JW47" s="31">
        <v>5</v>
      </c>
      <c r="JX47" s="31">
        <v>5</v>
      </c>
      <c r="JY47" s="31">
        <v>11</v>
      </c>
      <c r="JZ47" s="31">
        <v>2</v>
      </c>
      <c r="KA47" s="31">
        <v>11</v>
      </c>
      <c r="KB47" s="31">
        <v>11</v>
      </c>
      <c r="KC47" s="46">
        <f t="shared" si="76"/>
        <v>106</v>
      </c>
      <c r="KD47" s="31">
        <v>9</v>
      </c>
      <c r="KE47" s="31">
        <v>17</v>
      </c>
      <c r="KF47" s="31">
        <v>18</v>
      </c>
      <c r="KG47" s="31">
        <v>16</v>
      </c>
      <c r="KH47" s="31">
        <v>14</v>
      </c>
      <c r="KI47" s="31">
        <v>9</v>
      </c>
      <c r="KJ47" s="31">
        <v>6</v>
      </c>
      <c r="KK47" s="31">
        <v>8</v>
      </c>
      <c r="KL47" s="31">
        <v>11</v>
      </c>
      <c r="KM47" s="31">
        <v>7</v>
      </c>
      <c r="KN47" s="31">
        <v>9</v>
      </c>
      <c r="KO47" s="31">
        <v>6</v>
      </c>
      <c r="KP47" s="48">
        <f t="shared" si="77"/>
        <v>130</v>
      </c>
    </row>
    <row r="48" spans="1:302">
      <c r="A48" s="203"/>
      <c r="B48" s="206"/>
      <c r="C48" s="104" t="s">
        <v>64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46">
        <f t="shared" si="55"/>
        <v>0</v>
      </c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46">
        <f t="shared" si="56"/>
        <v>0</v>
      </c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46">
        <f t="shared" si="57"/>
        <v>0</v>
      </c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47">
        <f t="shared" si="58"/>
        <v>0</v>
      </c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47">
        <f t="shared" si="59"/>
        <v>0</v>
      </c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47">
        <f t="shared" si="60"/>
        <v>0</v>
      </c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48">
        <f t="shared" si="61"/>
        <v>0</v>
      </c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48">
        <f t="shared" si="62"/>
        <v>0</v>
      </c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47">
        <f t="shared" si="63"/>
        <v>0</v>
      </c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47">
        <f t="shared" si="64"/>
        <v>0</v>
      </c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47">
        <f t="shared" si="65"/>
        <v>0</v>
      </c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47">
        <f t="shared" si="66"/>
        <v>0</v>
      </c>
      <c r="FD48" s="31">
        <v>32</v>
      </c>
      <c r="FE48" s="31">
        <v>35</v>
      </c>
      <c r="FF48" s="31">
        <v>29</v>
      </c>
      <c r="FG48" s="31">
        <v>34</v>
      </c>
      <c r="FH48" s="31">
        <v>30</v>
      </c>
      <c r="FI48" s="31">
        <v>17</v>
      </c>
      <c r="FJ48" s="31">
        <v>21</v>
      </c>
      <c r="FK48" s="31">
        <v>27</v>
      </c>
      <c r="FL48" s="31">
        <v>23</v>
      </c>
      <c r="FM48" s="31">
        <v>23</v>
      </c>
      <c r="FN48" s="31">
        <v>28</v>
      </c>
      <c r="FO48" s="31">
        <v>19</v>
      </c>
      <c r="FP48" s="48">
        <f t="shared" si="67"/>
        <v>318</v>
      </c>
      <c r="FQ48" s="31">
        <v>57</v>
      </c>
      <c r="FR48" s="31">
        <v>28</v>
      </c>
      <c r="FS48" s="31">
        <v>44</v>
      </c>
      <c r="FT48" s="31">
        <v>21</v>
      </c>
      <c r="FU48" s="31">
        <v>26</v>
      </c>
      <c r="FV48" s="31">
        <v>48</v>
      </c>
      <c r="FW48" s="31">
        <v>30</v>
      </c>
      <c r="FX48" s="31">
        <v>20</v>
      </c>
      <c r="FY48" s="31">
        <v>27</v>
      </c>
      <c r="FZ48" s="31">
        <v>29</v>
      </c>
      <c r="GA48" s="31">
        <v>36</v>
      </c>
      <c r="GB48" s="31">
        <v>20</v>
      </c>
      <c r="GC48" s="48">
        <f t="shared" si="68"/>
        <v>386</v>
      </c>
      <c r="GD48" s="31">
        <v>30</v>
      </c>
      <c r="GE48" s="31">
        <v>36</v>
      </c>
      <c r="GF48" s="31">
        <v>41</v>
      </c>
      <c r="GG48" s="31">
        <v>26</v>
      </c>
      <c r="GH48" s="31">
        <v>26</v>
      </c>
      <c r="GI48" s="31">
        <v>22</v>
      </c>
      <c r="GJ48" s="31">
        <v>28</v>
      </c>
      <c r="GK48" s="31">
        <v>17</v>
      </c>
      <c r="GL48" s="31">
        <v>16</v>
      </c>
      <c r="GM48" s="31">
        <v>18</v>
      </c>
      <c r="GN48" s="31">
        <v>38</v>
      </c>
      <c r="GO48" s="31">
        <v>17</v>
      </c>
      <c r="GP48" s="48">
        <f t="shared" si="69"/>
        <v>315</v>
      </c>
      <c r="GQ48" s="31">
        <v>34</v>
      </c>
      <c r="GR48" s="31">
        <v>25</v>
      </c>
      <c r="GS48" s="31">
        <v>27</v>
      </c>
      <c r="GT48" s="31">
        <v>31</v>
      </c>
      <c r="GU48" s="31">
        <v>18</v>
      </c>
      <c r="GV48" s="31">
        <v>21</v>
      </c>
      <c r="GW48" s="31">
        <v>19</v>
      </c>
      <c r="GX48" s="31">
        <v>27</v>
      </c>
      <c r="GY48" s="31">
        <v>23</v>
      </c>
      <c r="GZ48" s="31">
        <v>15</v>
      </c>
      <c r="HA48" s="31">
        <v>31</v>
      </c>
      <c r="HB48" s="31">
        <v>71</v>
      </c>
      <c r="HC48" s="47">
        <f t="shared" si="70"/>
        <v>342</v>
      </c>
      <c r="HD48" s="31">
        <v>33</v>
      </c>
      <c r="HE48" s="31">
        <v>20</v>
      </c>
      <c r="HF48" s="31">
        <v>41</v>
      </c>
      <c r="HG48" s="31">
        <v>34</v>
      </c>
      <c r="HH48" s="31">
        <v>29</v>
      </c>
      <c r="HI48" s="31">
        <v>23</v>
      </c>
      <c r="HJ48" s="31">
        <v>16</v>
      </c>
      <c r="HK48" s="31">
        <v>18</v>
      </c>
      <c r="HL48" s="31">
        <v>15</v>
      </c>
      <c r="HM48" s="31">
        <v>30</v>
      </c>
      <c r="HN48" s="31">
        <v>23</v>
      </c>
      <c r="HO48" s="31">
        <v>23</v>
      </c>
      <c r="HP48" s="47">
        <f t="shared" si="71"/>
        <v>305</v>
      </c>
      <c r="HQ48" s="31">
        <v>23</v>
      </c>
      <c r="HR48" s="31">
        <v>30</v>
      </c>
      <c r="HS48" s="31">
        <v>38</v>
      </c>
      <c r="HT48" s="31">
        <v>26</v>
      </c>
      <c r="HU48" s="31">
        <v>29</v>
      </c>
      <c r="HV48" s="31">
        <v>32</v>
      </c>
      <c r="HW48" s="31">
        <v>27</v>
      </c>
      <c r="HX48" s="31">
        <v>27</v>
      </c>
      <c r="HY48" s="31">
        <v>30</v>
      </c>
      <c r="HZ48" s="31">
        <v>22</v>
      </c>
      <c r="IA48" s="31">
        <v>37</v>
      </c>
      <c r="IB48" s="31">
        <v>21</v>
      </c>
      <c r="IC48" s="47">
        <f t="shared" si="72"/>
        <v>342</v>
      </c>
      <c r="ID48" s="31">
        <v>49</v>
      </c>
      <c r="IE48" s="31">
        <v>46</v>
      </c>
      <c r="IF48" s="31">
        <v>37</v>
      </c>
      <c r="IG48" s="31">
        <v>32</v>
      </c>
      <c r="IH48" s="31">
        <v>28</v>
      </c>
      <c r="II48" s="31">
        <v>22</v>
      </c>
      <c r="IJ48" s="31">
        <v>29</v>
      </c>
      <c r="IK48" s="31">
        <v>26</v>
      </c>
      <c r="IL48" s="31">
        <v>22</v>
      </c>
      <c r="IM48" s="31">
        <v>27</v>
      </c>
      <c r="IN48" s="31">
        <v>24</v>
      </c>
      <c r="IO48" s="31">
        <v>31</v>
      </c>
      <c r="IP48" s="47">
        <f t="shared" si="73"/>
        <v>373</v>
      </c>
      <c r="IQ48" s="31">
        <v>37</v>
      </c>
      <c r="IR48" s="31">
        <v>21</v>
      </c>
      <c r="IS48" s="31">
        <v>60</v>
      </c>
      <c r="IT48" s="31">
        <v>25</v>
      </c>
      <c r="IU48" s="31">
        <v>28</v>
      </c>
      <c r="IV48" s="31">
        <v>22</v>
      </c>
      <c r="IW48" s="31">
        <v>31</v>
      </c>
      <c r="IX48" s="31">
        <v>16</v>
      </c>
      <c r="IY48" s="31">
        <v>11</v>
      </c>
      <c r="IZ48" s="31">
        <v>36</v>
      </c>
      <c r="JA48" s="31">
        <v>33</v>
      </c>
      <c r="JB48" s="31">
        <v>31</v>
      </c>
      <c r="JC48" s="47">
        <f t="shared" si="74"/>
        <v>351</v>
      </c>
      <c r="JD48" s="31">
        <v>27</v>
      </c>
      <c r="JE48" s="31">
        <v>16</v>
      </c>
      <c r="JF48" s="31">
        <v>44</v>
      </c>
      <c r="JG48" s="31">
        <v>33</v>
      </c>
      <c r="JH48" s="31">
        <v>29</v>
      </c>
      <c r="JI48" s="31">
        <v>28</v>
      </c>
      <c r="JJ48" s="170">
        <v>34</v>
      </c>
      <c r="JK48" s="31">
        <v>14</v>
      </c>
      <c r="JL48" s="31">
        <v>20</v>
      </c>
      <c r="JM48" s="31">
        <v>42</v>
      </c>
      <c r="JN48" s="31">
        <v>25</v>
      </c>
      <c r="JO48" s="31">
        <v>26</v>
      </c>
      <c r="JP48" s="46">
        <f t="shared" si="75"/>
        <v>338</v>
      </c>
      <c r="JQ48" s="31">
        <v>47</v>
      </c>
      <c r="JR48" s="31">
        <v>32</v>
      </c>
      <c r="JS48" s="31">
        <v>20</v>
      </c>
      <c r="JT48" s="31">
        <v>22</v>
      </c>
      <c r="JU48" s="31">
        <v>24</v>
      </c>
      <c r="JV48" s="31">
        <v>49</v>
      </c>
      <c r="JW48" s="31">
        <v>32</v>
      </c>
      <c r="JX48" s="31">
        <v>27</v>
      </c>
      <c r="JY48" s="31">
        <v>47</v>
      </c>
      <c r="JZ48" s="31">
        <v>26</v>
      </c>
      <c r="KA48" s="31">
        <v>33</v>
      </c>
      <c r="KB48" s="31">
        <v>46</v>
      </c>
      <c r="KC48" s="46">
        <f t="shared" si="76"/>
        <v>405</v>
      </c>
      <c r="KD48" s="31">
        <v>22</v>
      </c>
      <c r="KE48" s="31">
        <v>63</v>
      </c>
      <c r="KF48" s="31">
        <v>66</v>
      </c>
      <c r="KG48" s="31">
        <v>52</v>
      </c>
      <c r="KH48" s="31">
        <v>38</v>
      </c>
      <c r="KI48" s="31">
        <v>24</v>
      </c>
      <c r="KJ48" s="31">
        <v>27</v>
      </c>
      <c r="KK48" s="31">
        <v>28</v>
      </c>
      <c r="KL48" s="31">
        <v>38</v>
      </c>
      <c r="KM48" s="31">
        <v>43</v>
      </c>
      <c r="KN48" s="31">
        <v>20</v>
      </c>
      <c r="KO48" s="31">
        <v>38</v>
      </c>
      <c r="KP48" s="48">
        <f t="shared" si="77"/>
        <v>459</v>
      </c>
    </row>
    <row r="49" spans="1:302">
      <c r="A49" s="203"/>
      <c r="B49" s="206"/>
      <c r="C49" s="104" t="s">
        <v>65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46">
        <f t="shared" si="55"/>
        <v>0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46">
        <f t="shared" si="56"/>
        <v>0</v>
      </c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46">
        <f t="shared" si="57"/>
        <v>0</v>
      </c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47">
        <f t="shared" si="58"/>
        <v>0</v>
      </c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47">
        <f t="shared" si="59"/>
        <v>0</v>
      </c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47">
        <f t="shared" si="60"/>
        <v>0</v>
      </c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48">
        <f t="shared" si="61"/>
        <v>0</v>
      </c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48">
        <f t="shared" si="62"/>
        <v>0</v>
      </c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47">
        <f t="shared" si="63"/>
        <v>0</v>
      </c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47">
        <f t="shared" si="64"/>
        <v>0</v>
      </c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47">
        <f t="shared" si="65"/>
        <v>0</v>
      </c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47">
        <f t="shared" si="66"/>
        <v>0</v>
      </c>
      <c r="FD49" s="31">
        <v>9</v>
      </c>
      <c r="FE49" s="31">
        <v>13</v>
      </c>
      <c r="FF49" s="31">
        <v>9</v>
      </c>
      <c r="FG49" s="31">
        <v>11</v>
      </c>
      <c r="FH49" s="31">
        <v>8</v>
      </c>
      <c r="FI49" s="31">
        <v>7</v>
      </c>
      <c r="FJ49" s="31">
        <v>11</v>
      </c>
      <c r="FK49" s="31">
        <v>8</v>
      </c>
      <c r="FL49" s="31">
        <v>9</v>
      </c>
      <c r="FM49" s="31">
        <v>5</v>
      </c>
      <c r="FN49" s="31">
        <v>8</v>
      </c>
      <c r="FO49" s="31">
        <v>10</v>
      </c>
      <c r="FP49" s="48">
        <f t="shared" si="67"/>
        <v>108</v>
      </c>
      <c r="FQ49" s="31">
        <v>9</v>
      </c>
      <c r="FR49" s="31">
        <v>9</v>
      </c>
      <c r="FS49" s="31">
        <v>20</v>
      </c>
      <c r="FT49" s="31">
        <v>24</v>
      </c>
      <c r="FU49" s="31">
        <v>9</v>
      </c>
      <c r="FV49" s="31">
        <v>4</v>
      </c>
      <c r="FW49" s="31">
        <v>7</v>
      </c>
      <c r="FX49" s="31">
        <v>9</v>
      </c>
      <c r="FY49" s="31">
        <v>10</v>
      </c>
      <c r="FZ49" s="31">
        <v>14</v>
      </c>
      <c r="GA49" s="31">
        <v>10</v>
      </c>
      <c r="GB49" s="31">
        <v>13</v>
      </c>
      <c r="GC49" s="48">
        <f t="shared" si="68"/>
        <v>138</v>
      </c>
      <c r="GD49" s="31">
        <v>4</v>
      </c>
      <c r="GE49" s="31">
        <v>11</v>
      </c>
      <c r="GF49" s="31">
        <v>10</v>
      </c>
      <c r="GG49" s="31">
        <v>5</v>
      </c>
      <c r="GH49" s="31">
        <v>10</v>
      </c>
      <c r="GI49" s="31">
        <v>9</v>
      </c>
      <c r="GJ49" s="31">
        <v>12</v>
      </c>
      <c r="GK49" s="31">
        <v>5</v>
      </c>
      <c r="GL49" s="31">
        <v>9</v>
      </c>
      <c r="GM49" s="31">
        <v>8</v>
      </c>
      <c r="GN49" s="31">
        <v>11</v>
      </c>
      <c r="GO49" s="31">
        <v>7</v>
      </c>
      <c r="GP49" s="48">
        <f t="shared" si="69"/>
        <v>101</v>
      </c>
      <c r="GQ49" s="31">
        <v>8</v>
      </c>
      <c r="GR49" s="31">
        <v>8</v>
      </c>
      <c r="GS49" s="31">
        <v>10</v>
      </c>
      <c r="GT49" s="31">
        <v>12</v>
      </c>
      <c r="GU49" s="31">
        <v>8</v>
      </c>
      <c r="GV49" s="31">
        <v>11</v>
      </c>
      <c r="GW49" s="31">
        <v>11</v>
      </c>
      <c r="GX49" s="31">
        <v>9</v>
      </c>
      <c r="GY49" s="31">
        <v>5</v>
      </c>
      <c r="GZ49" s="31">
        <v>8</v>
      </c>
      <c r="HA49" s="31">
        <v>12</v>
      </c>
      <c r="HB49" s="31">
        <v>9</v>
      </c>
      <c r="HC49" s="47">
        <f t="shared" si="70"/>
        <v>111</v>
      </c>
      <c r="HD49" s="31">
        <v>12</v>
      </c>
      <c r="HE49" s="31">
        <v>7</v>
      </c>
      <c r="HF49" s="31">
        <v>18</v>
      </c>
      <c r="HG49" s="31">
        <v>13</v>
      </c>
      <c r="HH49" s="31">
        <v>12</v>
      </c>
      <c r="HI49" s="31">
        <v>9</v>
      </c>
      <c r="HJ49" s="31">
        <v>6</v>
      </c>
      <c r="HK49" s="31">
        <v>16</v>
      </c>
      <c r="HL49" s="31">
        <v>12</v>
      </c>
      <c r="HM49" s="31">
        <v>11</v>
      </c>
      <c r="HN49" s="31">
        <v>12</v>
      </c>
      <c r="HO49" s="31">
        <v>9</v>
      </c>
      <c r="HP49" s="47">
        <f t="shared" si="71"/>
        <v>137</v>
      </c>
      <c r="HQ49" s="31">
        <v>10</v>
      </c>
      <c r="HR49" s="31">
        <v>12</v>
      </c>
      <c r="HS49" s="31">
        <v>6</v>
      </c>
      <c r="HT49" s="31">
        <v>9</v>
      </c>
      <c r="HU49" s="31">
        <v>9</v>
      </c>
      <c r="HV49" s="31">
        <v>10</v>
      </c>
      <c r="HW49" s="31">
        <v>11</v>
      </c>
      <c r="HX49" s="31">
        <v>9</v>
      </c>
      <c r="HY49" s="31">
        <v>6</v>
      </c>
      <c r="HZ49" s="31">
        <v>10</v>
      </c>
      <c r="IA49" s="31">
        <v>13</v>
      </c>
      <c r="IB49" s="31">
        <v>10</v>
      </c>
      <c r="IC49" s="47">
        <f t="shared" si="72"/>
        <v>115</v>
      </c>
      <c r="ID49" s="31">
        <v>17</v>
      </c>
      <c r="IE49" s="31">
        <v>11</v>
      </c>
      <c r="IF49" s="31">
        <v>6</v>
      </c>
      <c r="IG49" s="31">
        <v>11</v>
      </c>
      <c r="IH49" s="31">
        <v>10</v>
      </c>
      <c r="II49" s="31">
        <v>10</v>
      </c>
      <c r="IJ49" s="31">
        <v>11</v>
      </c>
      <c r="IK49" s="31">
        <v>16</v>
      </c>
      <c r="IL49" s="31">
        <v>11</v>
      </c>
      <c r="IM49" s="31">
        <v>10</v>
      </c>
      <c r="IN49" s="31">
        <v>8</v>
      </c>
      <c r="IO49" s="31">
        <v>15</v>
      </c>
      <c r="IP49" s="47">
        <f t="shared" si="73"/>
        <v>136</v>
      </c>
      <c r="IQ49" s="31">
        <v>13</v>
      </c>
      <c r="IR49" s="31">
        <v>5</v>
      </c>
      <c r="IS49" s="31">
        <v>10</v>
      </c>
      <c r="IT49" s="31">
        <v>20</v>
      </c>
      <c r="IU49" s="31">
        <v>16</v>
      </c>
      <c r="IV49" s="31">
        <v>9</v>
      </c>
      <c r="IW49" s="31">
        <v>7</v>
      </c>
      <c r="IX49" s="31">
        <v>8</v>
      </c>
      <c r="IY49" s="31">
        <v>9</v>
      </c>
      <c r="IZ49" s="31">
        <v>12</v>
      </c>
      <c r="JA49" s="31">
        <v>13</v>
      </c>
      <c r="JB49" s="31">
        <v>8</v>
      </c>
      <c r="JC49" s="47">
        <f t="shared" si="74"/>
        <v>130</v>
      </c>
      <c r="JD49" s="31">
        <v>19</v>
      </c>
      <c r="JE49" s="31">
        <v>18</v>
      </c>
      <c r="JF49" s="31">
        <v>9</v>
      </c>
      <c r="JG49" s="31">
        <v>13</v>
      </c>
      <c r="JH49" s="31">
        <v>8</v>
      </c>
      <c r="JI49" s="31">
        <v>7</v>
      </c>
      <c r="JJ49" s="170">
        <v>10</v>
      </c>
      <c r="JK49" s="31">
        <v>9</v>
      </c>
      <c r="JL49" s="31">
        <v>8</v>
      </c>
      <c r="JM49" s="31">
        <v>23</v>
      </c>
      <c r="JN49" s="31">
        <v>5</v>
      </c>
      <c r="JO49" s="31">
        <v>9</v>
      </c>
      <c r="JP49" s="46">
        <f t="shared" si="75"/>
        <v>138</v>
      </c>
      <c r="JQ49" s="31">
        <v>8</v>
      </c>
      <c r="JR49" s="31">
        <v>9</v>
      </c>
      <c r="JS49" s="31">
        <v>6</v>
      </c>
      <c r="JT49" s="31">
        <v>8</v>
      </c>
      <c r="JU49" s="31">
        <v>4</v>
      </c>
      <c r="JV49" s="31">
        <v>8</v>
      </c>
      <c r="JW49" s="31">
        <v>10</v>
      </c>
      <c r="JX49" s="31">
        <v>5</v>
      </c>
      <c r="JY49" s="31">
        <v>16</v>
      </c>
      <c r="JZ49" s="31">
        <v>15</v>
      </c>
      <c r="KA49" s="31">
        <v>10</v>
      </c>
      <c r="KB49" s="31">
        <v>20</v>
      </c>
      <c r="KC49" s="46">
        <f t="shared" si="76"/>
        <v>119</v>
      </c>
      <c r="KD49" s="31">
        <v>7</v>
      </c>
      <c r="KE49" s="31">
        <v>20</v>
      </c>
      <c r="KF49" s="31">
        <v>23</v>
      </c>
      <c r="KG49" s="31">
        <v>17</v>
      </c>
      <c r="KH49" s="31">
        <v>9</v>
      </c>
      <c r="KI49" s="31">
        <v>14</v>
      </c>
      <c r="KJ49" s="31">
        <v>4</v>
      </c>
      <c r="KK49" s="31">
        <v>8</v>
      </c>
      <c r="KL49" s="31">
        <v>15</v>
      </c>
      <c r="KM49" s="31">
        <v>10</v>
      </c>
      <c r="KN49" s="31">
        <v>15</v>
      </c>
      <c r="KO49" s="31">
        <v>12</v>
      </c>
      <c r="KP49" s="48">
        <f t="shared" si="77"/>
        <v>154</v>
      </c>
    </row>
    <row r="50" spans="1:302">
      <c r="A50" s="203"/>
      <c r="B50" s="206"/>
      <c r="C50" s="104" t="s">
        <v>66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46">
        <f t="shared" si="55"/>
        <v>0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46">
        <f t="shared" si="56"/>
        <v>0</v>
      </c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46">
        <f t="shared" si="57"/>
        <v>0</v>
      </c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47">
        <f t="shared" si="58"/>
        <v>0</v>
      </c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47">
        <f t="shared" si="59"/>
        <v>0</v>
      </c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47">
        <f t="shared" si="60"/>
        <v>0</v>
      </c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48">
        <f t="shared" si="61"/>
        <v>0</v>
      </c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48">
        <f t="shared" si="62"/>
        <v>0</v>
      </c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47">
        <f t="shared" si="63"/>
        <v>0</v>
      </c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47">
        <f t="shared" si="64"/>
        <v>0</v>
      </c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47">
        <f t="shared" si="65"/>
        <v>0</v>
      </c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47">
        <f t="shared" si="66"/>
        <v>0</v>
      </c>
      <c r="FD50" s="31">
        <v>29</v>
      </c>
      <c r="FE50" s="31">
        <v>23</v>
      </c>
      <c r="FF50" s="31">
        <v>21</v>
      </c>
      <c r="FG50" s="31">
        <v>22</v>
      </c>
      <c r="FH50" s="31">
        <v>14</v>
      </c>
      <c r="FI50" s="31">
        <v>12</v>
      </c>
      <c r="FJ50" s="31">
        <v>17</v>
      </c>
      <c r="FK50" s="31">
        <v>10</v>
      </c>
      <c r="FL50" s="31">
        <v>22</v>
      </c>
      <c r="FM50" s="31">
        <v>19</v>
      </c>
      <c r="FN50" s="31">
        <v>20</v>
      </c>
      <c r="FO50" s="31">
        <v>13</v>
      </c>
      <c r="FP50" s="48">
        <f t="shared" si="67"/>
        <v>222</v>
      </c>
      <c r="FQ50" s="31">
        <v>19</v>
      </c>
      <c r="FR50" s="31">
        <v>27</v>
      </c>
      <c r="FS50" s="31">
        <v>21</v>
      </c>
      <c r="FT50" s="31">
        <v>24</v>
      </c>
      <c r="FU50" s="31">
        <v>21</v>
      </c>
      <c r="FV50" s="31">
        <v>16</v>
      </c>
      <c r="FW50" s="31">
        <v>12</v>
      </c>
      <c r="FX50" s="31">
        <v>18</v>
      </c>
      <c r="FY50" s="31">
        <v>23</v>
      </c>
      <c r="FZ50" s="31">
        <v>17</v>
      </c>
      <c r="GA50" s="31">
        <v>20</v>
      </c>
      <c r="GB50" s="31">
        <v>32</v>
      </c>
      <c r="GC50" s="48">
        <f t="shared" si="68"/>
        <v>250</v>
      </c>
      <c r="GD50" s="31">
        <v>26</v>
      </c>
      <c r="GE50" s="31">
        <v>19</v>
      </c>
      <c r="GF50" s="31">
        <v>25</v>
      </c>
      <c r="GG50" s="31">
        <v>29</v>
      </c>
      <c r="GH50" s="31">
        <v>20</v>
      </c>
      <c r="GI50" s="31">
        <v>18</v>
      </c>
      <c r="GJ50" s="31">
        <v>16</v>
      </c>
      <c r="GK50" s="31">
        <v>13</v>
      </c>
      <c r="GL50" s="31">
        <v>19</v>
      </c>
      <c r="GM50" s="31">
        <v>18</v>
      </c>
      <c r="GN50" s="31">
        <v>16</v>
      </c>
      <c r="GO50" s="31">
        <v>25</v>
      </c>
      <c r="GP50" s="48">
        <f t="shared" si="69"/>
        <v>244</v>
      </c>
      <c r="GQ50" s="31">
        <v>32</v>
      </c>
      <c r="GR50" s="31">
        <v>37</v>
      </c>
      <c r="GS50" s="31">
        <v>33</v>
      </c>
      <c r="GT50" s="31">
        <v>19</v>
      </c>
      <c r="GU50" s="31">
        <v>19</v>
      </c>
      <c r="GV50" s="31">
        <v>23</v>
      </c>
      <c r="GW50" s="31">
        <v>9</v>
      </c>
      <c r="GX50" s="31">
        <v>18</v>
      </c>
      <c r="GY50" s="31">
        <v>19</v>
      </c>
      <c r="GZ50" s="31">
        <v>24</v>
      </c>
      <c r="HA50" s="31">
        <v>17</v>
      </c>
      <c r="HB50" s="31">
        <v>29</v>
      </c>
      <c r="HC50" s="47">
        <f t="shared" si="70"/>
        <v>279</v>
      </c>
      <c r="HD50" s="31">
        <v>35</v>
      </c>
      <c r="HE50" s="31">
        <v>31</v>
      </c>
      <c r="HF50" s="31">
        <v>18</v>
      </c>
      <c r="HG50" s="31">
        <v>21</v>
      </c>
      <c r="HH50" s="31">
        <v>24</v>
      </c>
      <c r="HI50" s="31">
        <v>16</v>
      </c>
      <c r="HJ50" s="31">
        <v>11</v>
      </c>
      <c r="HK50" s="31">
        <v>19</v>
      </c>
      <c r="HL50" s="31">
        <v>14</v>
      </c>
      <c r="HM50" s="31">
        <v>17</v>
      </c>
      <c r="HN50" s="31">
        <v>19</v>
      </c>
      <c r="HO50" s="31">
        <v>25</v>
      </c>
      <c r="HP50" s="47">
        <f t="shared" si="71"/>
        <v>250</v>
      </c>
      <c r="HQ50" s="31">
        <v>29</v>
      </c>
      <c r="HR50" s="31">
        <v>32</v>
      </c>
      <c r="HS50" s="31">
        <v>23</v>
      </c>
      <c r="HT50" s="31">
        <v>23</v>
      </c>
      <c r="HU50" s="31">
        <v>9</v>
      </c>
      <c r="HV50" s="31">
        <v>19</v>
      </c>
      <c r="HW50" s="31">
        <v>11</v>
      </c>
      <c r="HX50" s="31">
        <v>10</v>
      </c>
      <c r="HY50" s="31">
        <v>25</v>
      </c>
      <c r="HZ50" s="31">
        <v>16</v>
      </c>
      <c r="IA50" s="31">
        <v>19</v>
      </c>
      <c r="IB50" s="31">
        <v>10</v>
      </c>
      <c r="IC50" s="47">
        <f t="shared" si="72"/>
        <v>226</v>
      </c>
      <c r="ID50" s="31">
        <v>27</v>
      </c>
      <c r="IE50" s="31">
        <v>24</v>
      </c>
      <c r="IF50" s="31">
        <v>24</v>
      </c>
      <c r="IG50" s="31">
        <v>8</v>
      </c>
      <c r="IH50" s="31">
        <v>24</v>
      </c>
      <c r="II50" s="31">
        <v>8</v>
      </c>
      <c r="IJ50" s="31">
        <v>20</v>
      </c>
      <c r="IK50" s="31">
        <v>30</v>
      </c>
      <c r="IL50" s="31">
        <v>11</v>
      </c>
      <c r="IM50" s="31">
        <v>32</v>
      </c>
      <c r="IN50" s="31">
        <v>20</v>
      </c>
      <c r="IO50" s="31">
        <v>30</v>
      </c>
      <c r="IP50" s="47">
        <f t="shared" si="73"/>
        <v>258</v>
      </c>
      <c r="IQ50" s="31">
        <v>26</v>
      </c>
      <c r="IR50" s="31">
        <v>22</v>
      </c>
      <c r="IS50" s="31">
        <v>21</v>
      </c>
      <c r="IT50" s="31">
        <v>22</v>
      </c>
      <c r="IU50" s="31">
        <v>21</v>
      </c>
      <c r="IV50" s="31">
        <v>18</v>
      </c>
      <c r="IW50" s="31">
        <v>24</v>
      </c>
      <c r="IX50" s="31">
        <v>18</v>
      </c>
      <c r="IY50" s="31">
        <v>30</v>
      </c>
      <c r="IZ50" s="31">
        <v>28</v>
      </c>
      <c r="JA50" s="31">
        <v>22</v>
      </c>
      <c r="JB50" s="31">
        <v>32</v>
      </c>
      <c r="JC50" s="47">
        <f t="shared" si="74"/>
        <v>284</v>
      </c>
      <c r="JD50" s="31">
        <v>37</v>
      </c>
      <c r="JE50" s="31">
        <v>42</v>
      </c>
      <c r="JF50" s="31">
        <v>9</v>
      </c>
      <c r="JG50" s="31">
        <v>30</v>
      </c>
      <c r="JH50" s="31">
        <v>22</v>
      </c>
      <c r="JI50" s="31">
        <v>23</v>
      </c>
      <c r="JJ50" s="170">
        <v>26</v>
      </c>
      <c r="JK50" s="31">
        <v>25</v>
      </c>
      <c r="JL50" s="31">
        <v>23</v>
      </c>
      <c r="JM50" s="31">
        <v>40</v>
      </c>
      <c r="JN50" s="31">
        <v>14</v>
      </c>
      <c r="JO50" s="31">
        <v>14</v>
      </c>
      <c r="JP50" s="46">
        <f t="shared" si="75"/>
        <v>305</v>
      </c>
      <c r="JQ50" s="31">
        <v>29</v>
      </c>
      <c r="JR50" s="31">
        <v>24</v>
      </c>
      <c r="JS50" s="31">
        <v>22</v>
      </c>
      <c r="JT50" s="31">
        <v>11</v>
      </c>
      <c r="JU50" s="31">
        <v>27</v>
      </c>
      <c r="JV50" s="31">
        <v>28</v>
      </c>
      <c r="JW50" s="31">
        <v>28</v>
      </c>
      <c r="JX50" s="31">
        <v>24</v>
      </c>
      <c r="JY50" s="31">
        <v>35</v>
      </c>
      <c r="JZ50" s="31">
        <v>21</v>
      </c>
      <c r="KA50" s="31">
        <v>24</v>
      </c>
      <c r="KB50" s="31">
        <v>37</v>
      </c>
      <c r="KC50" s="46">
        <f t="shared" si="76"/>
        <v>310</v>
      </c>
      <c r="KD50" s="31">
        <v>19</v>
      </c>
      <c r="KE50" s="31">
        <v>41</v>
      </c>
      <c r="KF50" s="31">
        <v>46</v>
      </c>
      <c r="KG50" s="31">
        <v>48</v>
      </c>
      <c r="KH50" s="31">
        <v>27</v>
      </c>
      <c r="KI50" s="31">
        <v>27</v>
      </c>
      <c r="KJ50" s="31">
        <v>25</v>
      </c>
      <c r="KK50" s="31">
        <v>17</v>
      </c>
      <c r="KL50" s="31">
        <v>26</v>
      </c>
      <c r="KM50" s="31">
        <v>26</v>
      </c>
      <c r="KN50" s="31">
        <v>26</v>
      </c>
      <c r="KO50" s="31">
        <v>25</v>
      </c>
      <c r="KP50" s="48">
        <f t="shared" si="77"/>
        <v>353</v>
      </c>
    </row>
    <row r="51" spans="1:302">
      <c r="A51" s="203"/>
      <c r="B51" s="206"/>
      <c r="C51" s="104" t="s">
        <v>67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46">
        <f t="shared" si="55"/>
        <v>0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46">
        <f t="shared" si="56"/>
        <v>0</v>
      </c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46">
        <f t="shared" si="57"/>
        <v>0</v>
      </c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47">
        <f t="shared" si="58"/>
        <v>0</v>
      </c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47">
        <f t="shared" si="59"/>
        <v>0</v>
      </c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47">
        <f t="shared" si="60"/>
        <v>0</v>
      </c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48">
        <f t="shared" si="61"/>
        <v>0</v>
      </c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48">
        <f t="shared" si="62"/>
        <v>0</v>
      </c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47">
        <f t="shared" si="63"/>
        <v>0</v>
      </c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47">
        <f t="shared" si="64"/>
        <v>0</v>
      </c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47">
        <f t="shared" si="65"/>
        <v>0</v>
      </c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47">
        <f t="shared" si="66"/>
        <v>0</v>
      </c>
      <c r="FD51" s="31">
        <v>1</v>
      </c>
      <c r="FE51" s="31">
        <v>15</v>
      </c>
      <c r="FF51" s="31">
        <v>14</v>
      </c>
      <c r="FG51" s="31">
        <v>8</v>
      </c>
      <c r="FH51" s="31">
        <v>16</v>
      </c>
      <c r="FI51" s="31">
        <v>10</v>
      </c>
      <c r="FJ51" s="31">
        <v>10</v>
      </c>
      <c r="FK51" s="31">
        <v>7</v>
      </c>
      <c r="FL51" s="31">
        <v>11</v>
      </c>
      <c r="FM51" s="31">
        <v>7</v>
      </c>
      <c r="FN51" s="31">
        <v>10</v>
      </c>
      <c r="FO51" s="31">
        <v>8</v>
      </c>
      <c r="FP51" s="48">
        <f t="shared" si="67"/>
        <v>117</v>
      </c>
      <c r="FQ51" s="31">
        <v>11</v>
      </c>
      <c r="FR51" s="31">
        <v>10</v>
      </c>
      <c r="FS51" s="31">
        <v>10</v>
      </c>
      <c r="FT51" s="31">
        <v>9</v>
      </c>
      <c r="FU51" s="31">
        <v>12</v>
      </c>
      <c r="FV51" s="31">
        <v>14</v>
      </c>
      <c r="FW51" s="31">
        <v>2</v>
      </c>
      <c r="FX51" s="31">
        <v>7</v>
      </c>
      <c r="FY51" s="31">
        <v>11</v>
      </c>
      <c r="FZ51" s="31">
        <v>12</v>
      </c>
      <c r="GA51" s="31">
        <v>9</v>
      </c>
      <c r="GB51" s="31">
        <v>7</v>
      </c>
      <c r="GC51" s="48">
        <f t="shared" si="68"/>
        <v>114</v>
      </c>
      <c r="GD51" s="31">
        <v>10</v>
      </c>
      <c r="GE51" s="31">
        <v>17</v>
      </c>
      <c r="GF51" s="31">
        <v>12</v>
      </c>
      <c r="GG51" s="31">
        <v>10</v>
      </c>
      <c r="GH51" s="31">
        <v>6</v>
      </c>
      <c r="GI51" s="31">
        <v>6</v>
      </c>
      <c r="GJ51" s="31">
        <v>9</v>
      </c>
      <c r="GK51" s="31">
        <v>7</v>
      </c>
      <c r="GL51" s="31">
        <v>9</v>
      </c>
      <c r="GM51" s="31">
        <v>11</v>
      </c>
      <c r="GN51" s="31">
        <v>4</v>
      </c>
      <c r="GO51" s="31">
        <v>7</v>
      </c>
      <c r="GP51" s="48">
        <f t="shared" si="69"/>
        <v>108</v>
      </c>
      <c r="GQ51" s="31">
        <v>7</v>
      </c>
      <c r="GR51" s="31">
        <v>12</v>
      </c>
      <c r="GS51" s="31">
        <v>10</v>
      </c>
      <c r="GT51" s="31">
        <v>10</v>
      </c>
      <c r="GU51" s="31">
        <v>16</v>
      </c>
      <c r="GV51" s="31">
        <v>11</v>
      </c>
      <c r="GW51" s="31">
        <v>8</v>
      </c>
      <c r="GX51" s="31">
        <v>10</v>
      </c>
      <c r="GY51" s="31">
        <v>10</v>
      </c>
      <c r="GZ51" s="31">
        <v>5</v>
      </c>
      <c r="HA51" s="31">
        <v>5</v>
      </c>
      <c r="HB51" s="31">
        <v>6</v>
      </c>
      <c r="HC51" s="47">
        <f t="shared" si="70"/>
        <v>110</v>
      </c>
      <c r="HD51" s="31">
        <v>10</v>
      </c>
      <c r="HE51" s="31">
        <v>11</v>
      </c>
      <c r="HF51" s="31">
        <v>12</v>
      </c>
      <c r="HG51" s="31">
        <v>14</v>
      </c>
      <c r="HH51" s="31">
        <v>9</v>
      </c>
      <c r="HI51" s="31">
        <v>18</v>
      </c>
      <c r="HJ51" s="31">
        <v>11</v>
      </c>
      <c r="HK51" s="31">
        <v>16</v>
      </c>
      <c r="HL51" s="31">
        <v>7</v>
      </c>
      <c r="HM51" s="31">
        <v>9</v>
      </c>
      <c r="HN51" s="31">
        <v>11</v>
      </c>
      <c r="HO51" s="31">
        <v>10</v>
      </c>
      <c r="HP51" s="47">
        <f t="shared" si="71"/>
        <v>138</v>
      </c>
      <c r="HQ51" s="31">
        <v>10</v>
      </c>
      <c r="HR51" s="31">
        <v>10</v>
      </c>
      <c r="HS51" s="31">
        <v>13</v>
      </c>
      <c r="HT51" s="31">
        <v>7</v>
      </c>
      <c r="HU51" s="31">
        <v>9</v>
      </c>
      <c r="HV51" s="31">
        <v>9</v>
      </c>
      <c r="HW51" s="31">
        <v>9</v>
      </c>
      <c r="HX51" s="31">
        <v>7</v>
      </c>
      <c r="HY51" s="31">
        <v>7</v>
      </c>
      <c r="HZ51" s="31">
        <v>14</v>
      </c>
      <c r="IA51" s="31">
        <v>3</v>
      </c>
      <c r="IB51" s="31">
        <v>7</v>
      </c>
      <c r="IC51" s="47">
        <f t="shared" si="72"/>
        <v>105</v>
      </c>
      <c r="ID51" s="31">
        <v>10</v>
      </c>
      <c r="IE51" s="31">
        <v>9</v>
      </c>
      <c r="IF51" s="31">
        <v>10</v>
      </c>
      <c r="IG51" s="31">
        <v>10</v>
      </c>
      <c r="IH51" s="31">
        <v>13</v>
      </c>
      <c r="II51" s="31">
        <v>8</v>
      </c>
      <c r="IJ51" s="31">
        <v>7</v>
      </c>
      <c r="IK51" s="31">
        <v>14</v>
      </c>
      <c r="IL51" s="31">
        <v>5</v>
      </c>
      <c r="IM51" s="31">
        <v>16</v>
      </c>
      <c r="IN51" s="31">
        <v>9</v>
      </c>
      <c r="IO51" s="31">
        <v>11</v>
      </c>
      <c r="IP51" s="47">
        <f t="shared" si="73"/>
        <v>122</v>
      </c>
      <c r="IQ51" s="31">
        <v>23</v>
      </c>
      <c r="IR51" s="31">
        <v>7</v>
      </c>
      <c r="IS51" s="31">
        <v>12</v>
      </c>
      <c r="IT51" s="31">
        <v>10</v>
      </c>
      <c r="IU51" s="31">
        <v>14</v>
      </c>
      <c r="IV51" s="31">
        <v>15</v>
      </c>
      <c r="IW51" s="31">
        <v>7</v>
      </c>
      <c r="IX51" s="31">
        <v>4</v>
      </c>
      <c r="IY51" s="31">
        <v>17</v>
      </c>
      <c r="IZ51" s="31">
        <v>8</v>
      </c>
      <c r="JA51" s="31">
        <v>9</v>
      </c>
      <c r="JB51" s="31">
        <v>9</v>
      </c>
      <c r="JC51" s="47">
        <f t="shared" si="74"/>
        <v>135</v>
      </c>
      <c r="JD51" s="31">
        <v>17</v>
      </c>
      <c r="JE51" s="31">
        <v>6</v>
      </c>
      <c r="JF51" s="31">
        <v>11</v>
      </c>
      <c r="JG51" s="31">
        <v>12</v>
      </c>
      <c r="JH51" s="31">
        <v>12</v>
      </c>
      <c r="JI51" s="31">
        <v>9</v>
      </c>
      <c r="JJ51" s="170">
        <v>8</v>
      </c>
      <c r="JK51" s="31">
        <v>5</v>
      </c>
      <c r="JL51" s="31">
        <v>12</v>
      </c>
      <c r="JM51" s="31">
        <v>17</v>
      </c>
      <c r="JN51" s="31">
        <v>13</v>
      </c>
      <c r="JO51" s="31">
        <v>8</v>
      </c>
      <c r="JP51" s="46">
        <f t="shared" si="75"/>
        <v>130</v>
      </c>
      <c r="JQ51" s="31">
        <v>11</v>
      </c>
      <c r="JR51" s="31">
        <v>19</v>
      </c>
      <c r="JS51" s="31">
        <v>4</v>
      </c>
      <c r="JT51" s="31">
        <v>6</v>
      </c>
      <c r="JU51" s="31">
        <v>8</v>
      </c>
      <c r="JV51" s="31">
        <v>9</v>
      </c>
      <c r="JW51" s="31">
        <v>11</v>
      </c>
      <c r="JX51" s="31">
        <v>10</v>
      </c>
      <c r="JY51" s="31">
        <v>9</v>
      </c>
      <c r="JZ51" s="31">
        <v>13</v>
      </c>
      <c r="KA51" s="31">
        <v>14</v>
      </c>
      <c r="KB51" s="31">
        <v>16</v>
      </c>
      <c r="KC51" s="46">
        <f t="shared" si="76"/>
        <v>130</v>
      </c>
      <c r="KD51" s="31">
        <v>3</v>
      </c>
      <c r="KE51" s="31">
        <v>12</v>
      </c>
      <c r="KF51" s="31">
        <v>22</v>
      </c>
      <c r="KG51" s="31">
        <v>11</v>
      </c>
      <c r="KH51" s="31">
        <v>9</v>
      </c>
      <c r="KI51" s="31">
        <v>18</v>
      </c>
      <c r="KJ51" s="31">
        <v>10</v>
      </c>
      <c r="KK51" s="31">
        <v>6</v>
      </c>
      <c r="KL51" s="31">
        <v>17</v>
      </c>
      <c r="KM51" s="31">
        <v>11</v>
      </c>
      <c r="KN51" s="31">
        <v>6</v>
      </c>
      <c r="KO51" s="31">
        <v>10</v>
      </c>
      <c r="KP51" s="48">
        <f t="shared" si="77"/>
        <v>135</v>
      </c>
    </row>
    <row r="52" spans="1:302" ht="13.5" thickBot="1">
      <c r="A52" s="203"/>
      <c r="B52" s="206"/>
      <c r="C52" s="108" t="s">
        <v>68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46">
        <f t="shared" si="55"/>
        <v>0</v>
      </c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6">
        <f t="shared" si="56"/>
        <v>0</v>
      </c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46">
        <f t="shared" si="57"/>
        <v>0</v>
      </c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47">
        <f t="shared" si="58"/>
        <v>0</v>
      </c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47">
        <f t="shared" si="59"/>
        <v>0</v>
      </c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47">
        <f t="shared" si="60"/>
        <v>0</v>
      </c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48">
        <f t="shared" si="61"/>
        <v>0</v>
      </c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48">
        <f t="shared" si="62"/>
        <v>0</v>
      </c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47">
        <f t="shared" si="63"/>
        <v>0</v>
      </c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47">
        <f t="shared" si="64"/>
        <v>0</v>
      </c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47">
        <f t="shared" si="65"/>
        <v>0</v>
      </c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47">
        <f t="shared" si="66"/>
        <v>0</v>
      </c>
      <c r="FD52" s="35">
        <v>18</v>
      </c>
      <c r="FE52" s="35">
        <v>26</v>
      </c>
      <c r="FF52" s="35">
        <v>25</v>
      </c>
      <c r="FG52" s="35">
        <v>17</v>
      </c>
      <c r="FH52" s="35">
        <v>15</v>
      </c>
      <c r="FI52" s="35">
        <v>23</v>
      </c>
      <c r="FJ52" s="35">
        <v>14</v>
      </c>
      <c r="FK52" s="35">
        <v>21</v>
      </c>
      <c r="FL52" s="35">
        <v>24</v>
      </c>
      <c r="FM52" s="35">
        <v>18</v>
      </c>
      <c r="FN52" s="35">
        <v>22</v>
      </c>
      <c r="FO52" s="35">
        <v>17</v>
      </c>
      <c r="FP52" s="48">
        <f t="shared" si="67"/>
        <v>240</v>
      </c>
      <c r="FQ52" s="35">
        <v>22</v>
      </c>
      <c r="FR52" s="35">
        <v>28</v>
      </c>
      <c r="FS52" s="35">
        <v>31</v>
      </c>
      <c r="FT52" s="35">
        <v>22</v>
      </c>
      <c r="FU52" s="35">
        <v>27</v>
      </c>
      <c r="FV52" s="35">
        <v>21</v>
      </c>
      <c r="FW52" s="35">
        <v>19</v>
      </c>
      <c r="FX52" s="35">
        <v>29</v>
      </c>
      <c r="FY52" s="35">
        <v>30</v>
      </c>
      <c r="FZ52" s="35">
        <v>22</v>
      </c>
      <c r="GA52" s="35">
        <v>22</v>
      </c>
      <c r="GB52" s="35">
        <v>22</v>
      </c>
      <c r="GC52" s="48">
        <f t="shared" si="68"/>
        <v>295</v>
      </c>
      <c r="GD52" s="35">
        <v>26</v>
      </c>
      <c r="GE52" s="35">
        <v>17</v>
      </c>
      <c r="GF52" s="35">
        <v>23</v>
      </c>
      <c r="GG52" s="35">
        <v>41</v>
      </c>
      <c r="GH52" s="35">
        <v>23</v>
      </c>
      <c r="GI52" s="35">
        <v>18</v>
      </c>
      <c r="GJ52" s="35">
        <v>31</v>
      </c>
      <c r="GK52" s="35">
        <v>17</v>
      </c>
      <c r="GL52" s="35">
        <v>20</v>
      </c>
      <c r="GM52" s="35">
        <v>19</v>
      </c>
      <c r="GN52" s="35">
        <v>24</v>
      </c>
      <c r="GO52" s="35">
        <v>27</v>
      </c>
      <c r="GP52" s="48">
        <f t="shared" si="69"/>
        <v>286</v>
      </c>
      <c r="GQ52" s="35">
        <v>32</v>
      </c>
      <c r="GR52" s="35">
        <v>29</v>
      </c>
      <c r="GS52" s="35">
        <v>32</v>
      </c>
      <c r="GT52" s="35">
        <v>29</v>
      </c>
      <c r="GU52" s="35">
        <v>22</v>
      </c>
      <c r="GV52" s="35">
        <v>31</v>
      </c>
      <c r="GW52" s="35">
        <v>25</v>
      </c>
      <c r="GX52" s="35">
        <v>15</v>
      </c>
      <c r="GY52" s="35">
        <v>30</v>
      </c>
      <c r="GZ52" s="35">
        <v>26</v>
      </c>
      <c r="HA52" s="35">
        <v>21</v>
      </c>
      <c r="HB52" s="35">
        <v>21</v>
      </c>
      <c r="HC52" s="47">
        <f t="shared" si="70"/>
        <v>313</v>
      </c>
      <c r="HD52" s="35">
        <v>22</v>
      </c>
      <c r="HE52" s="35">
        <v>30</v>
      </c>
      <c r="HF52" s="35">
        <v>33</v>
      </c>
      <c r="HG52" s="35">
        <v>37</v>
      </c>
      <c r="HH52" s="35">
        <v>23</v>
      </c>
      <c r="HI52" s="35">
        <v>25</v>
      </c>
      <c r="HJ52" s="35">
        <v>28</v>
      </c>
      <c r="HK52" s="35">
        <v>22</v>
      </c>
      <c r="HL52" s="35">
        <v>20</v>
      </c>
      <c r="HM52" s="35">
        <v>25</v>
      </c>
      <c r="HN52" s="35">
        <v>18</v>
      </c>
      <c r="HO52" s="35">
        <v>38</v>
      </c>
      <c r="HP52" s="47">
        <f t="shared" si="71"/>
        <v>321</v>
      </c>
      <c r="HQ52" s="35">
        <v>24</v>
      </c>
      <c r="HR52" s="35">
        <v>33</v>
      </c>
      <c r="HS52" s="35">
        <v>26</v>
      </c>
      <c r="HT52" s="35">
        <v>25</v>
      </c>
      <c r="HU52" s="35">
        <v>22</v>
      </c>
      <c r="HV52" s="35">
        <v>20</v>
      </c>
      <c r="HW52" s="35">
        <v>20</v>
      </c>
      <c r="HX52" s="35">
        <v>25</v>
      </c>
      <c r="HY52" s="35">
        <v>16</v>
      </c>
      <c r="HZ52" s="35">
        <v>19</v>
      </c>
      <c r="IA52" s="35">
        <v>22</v>
      </c>
      <c r="IB52" s="35">
        <v>32</v>
      </c>
      <c r="IC52" s="47">
        <f t="shared" si="72"/>
        <v>284</v>
      </c>
      <c r="ID52" s="35">
        <v>40</v>
      </c>
      <c r="IE52" s="35">
        <v>34</v>
      </c>
      <c r="IF52" s="35">
        <v>34</v>
      </c>
      <c r="IG52" s="35">
        <v>24</v>
      </c>
      <c r="IH52" s="35">
        <v>24</v>
      </c>
      <c r="II52" s="35">
        <v>26</v>
      </c>
      <c r="IJ52" s="35">
        <v>24</v>
      </c>
      <c r="IK52" s="35">
        <v>19</v>
      </c>
      <c r="IL52" s="35">
        <v>18</v>
      </c>
      <c r="IM52" s="35">
        <v>28</v>
      </c>
      <c r="IN52" s="35">
        <v>22</v>
      </c>
      <c r="IO52" s="35">
        <v>26</v>
      </c>
      <c r="IP52" s="47">
        <f t="shared" si="73"/>
        <v>319</v>
      </c>
      <c r="IQ52" s="35">
        <v>27</v>
      </c>
      <c r="IR52" s="35">
        <v>24</v>
      </c>
      <c r="IS52" s="35">
        <v>24</v>
      </c>
      <c r="IT52" s="35">
        <v>30</v>
      </c>
      <c r="IU52" s="35">
        <v>25</v>
      </c>
      <c r="IV52" s="35">
        <v>22</v>
      </c>
      <c r="IW52" s="35">
        <v>24</v>
      </c>
      <c r="IX52" s="35">
        <v>28</v>
      </c>
      <c r="IY52" s="35">
        <v>18</v>
      </c>
      <c r="IZ52" s="35">
        <v>25</v>
      </c>
      <c r="JA52" s="35">
        <v>31</v>
      </c>
      <c r="JB52" s="35">
        <v>30</v>
      </c>
      <c r="JC52" s="47">
        <f t="shared" si="74"/>
        <v>308</v>
      </c>
      <c r="JD52" s="35">
        <v>31</v>
      </c>
      <c r="JE52" s="35">
        <v>30</v>
      </c>
      <c r="JF52" s="35">
        <v>26</v>
      </c>
      <c r="JG52" s="35">
        <v>25</v>
      </c>
      <c r="JH52" s="35">
        <v>30</v>
      </c>
      <c r="JI52" s="35">
        <v>23</v>
      </c>
      <c r="JJ52" s="171">
        <v>33</v>
      </c>
      <c r="JK52" s="35">
        <v>25</v>
      </c>
      <c r="JL52" s="35">
        <v>24</v>
      </c>
      <c r="JM52" s="35">
        <v>43</v>
      </c>
      <c r="JN52" s="35">
        <v>23</v>
      </c>
      <c r="JO52" s="35">
        <v>28</v>
      </c>
      <c r="JP52" s="46">
        <f t="shared" si="75"/>
        <v>341</v>
      </c>
      <c r="JQ52" s="35">
        <v>33</v>
      </c>
      <c r="JR52" s="35">
        <v>28</v>
      </c>
      <c r="JS52" s="35">
        <v>12</v>
      </c>
      <c r="JT52" s="35">
        <v>15</v>
      </c>
      <c r="JU52" s="35">
        <v>26</v>
      </c>
      <c r="JV52" s="35">
        <v>38</v>
      </c>
      <c r="JW52" s="35">
        <v>24</v>
      </c>
      <c r="JX52" s="35">
        <v>19</v>
      </c>
      <c r="JY52" s="35">
        <v>27</v>
      </c>
      <c r="JZ52" s="35">
        <v>33</v>
      </c>
      <c r="KA52" s="35">
        <v>32</v>
      </c>
      <c r="KB52" s="35">
        <v>33</v>
      </c>
      <c r="KC52" s="46">
        <f t="shared" si="76"/>
        <v>320</v>
      </c>
      <c r="KD52" s="35">
        <v>25</v>
      </c>
      <c r="KE52" s="35">
        <v>58</v>
      </c>
      <c r="KF52" s="35">
        <v>55</v>
      </c>
      <c r="KG52" s="35">
        <v>46</v>
      </c>
      <c r="KH52" s="35">
        <v>30</v>
      </c>
      <c r="KI52" s="35">
        <v>34</v>
      </c>
      <c r="KJ52" s="35">
        <v>26</v>
      </c>
      <c r="KK52" s="35">
        <v>26</v>
      </c>
      <c r="KL52" s="35">
        <v>31</v>
      </c>
      <c r="KM52" s="35">
        <v>31</v>
      </c>
      <c r="KN52" s="35">
        <v>18</v>
      </c>
      <c r="KO52" s="35">
        <v>23</v>
      </c>
      <c r="KP52" s="48">
        <f t="shared" si="77"/>
        <v>403</v>
      </c>
    </row>
    <row r="53" spans="1:302" ht="23.25" thickBot="1">
      <c r="A53" s="203"/>
      <c r="B53" s="207"/>
      <c r="C53" s="109" t="s">
        <v>41</v>
      </c>
      <c r="D53" s="39">
        <v>216</v>
      </c>
      <c r="E53" s="39">
        <v>176</v>
      </c>
      <c r="F53" s="39">
        <v>207</v>
      </c>
      <c r="G53" s="39">
        <v>177</v>
      </c>
      <c r="H53" s="39">
        <v>197</v>
      </c>
      <c r="I53" s="39">
        <v>158</v>
      </c>
      <c r="J53" s="39">
        <v>193</v>
      </c>
      <c r="K53" s="39">
        <v>149</v>
      </c>
      <c r="L53" s="39">
        <v>180</v>
      </c>
      <c r="M53" s="39">
        <v>179</v>
      </c>
      <c r="N53" s="39">
        <v>167</v>
      </c>
      <c r="O53" s="39">
        <v>229</v>
      </c>
      <c r="P53" s="50">
        <f>SUM(D53:O53)</f>
        <v>2228</v>
      </c>
      <c r="Q53" s="39">
        <v>227</v>
      </c>
      <c r="R53" s="39">
        <v>255</v>
      </c>
      <c r="S53" s="39">
        <v>214</v>
      </c>
      <c r="T53" s="39">
        <v>205</v>
      </c>
      <c r="U53" s="39">
        <v>189</v>
      </c>
      <c r="V53" s="39">
        <v>171</v>
      </c>
      <c r="W53" s="39">
        <v>168</v>
      </c>
      <c r="X53" s="39">
        <v>160</v>
      </c>
      <c r="Y53" s="39">
        <v>161</v>
      </c>
      <c r="Z53" s="39">
        <v>168</v>
      </c>
      <c r="AA53" s="39">
        <v>181</v>
      </c>
      <c r="AB53" s="39">
        <v>160</v>
      </c>
      <c r="AC53" s="50">
        <f>SUM(Q53:AB53)</f>
        <v>2259</v>
      </c>
      <c r="AD53" s="39">
        <v>240</v>
      </c>
      <c r="AE53" s="39">
        <v>202</v>
      </c>
      <c r="AF53" s="39">
        <v>235</v>
      </c>
      <c r="AG53" s="39">
        <v>171</v>
      </c>
      <c r="AH53" s="39">
        <v>198</v>
      </c>
      <c r="AI53" s="39">
        <v>147</v>
      </c>
      <c r="AJ53" s="39">
        <v>168</v>
      </c>
      <c r="AK53" s="39">
        <v>183</v>
      </c>
      <c r="AL53" s="39">
        <v>141</v>
      </c>
      <c r="AM53" s="39">
        <v>184</v>
      </c>
      <c r="AN53" s="39">
        <v>156</v>
      </c>
      <c r="AO53" s="39">
        <v>159</v>
      </c>
      <c r="AP53" s="50">
        <f>SUM(AD53:AO53)</f>
        <v>2184</v>
      </c>
      <c r="AQ53" s="39">
        <v>218</v>
      </c>
      <c r="AR53" s="39">
        <v>194</v>
      </c>
      <c r="AS53" s="39">
        <v>181</v>
      </c>
      <c r="AT53" s="39">
        <v>186</v>
      </c>
      <c r="AU53" s="39">
        <v>152</v>
      </c>
      <c r="AV53" s="39">
        <v>159</v>
      </c>
      <c r="AW53" s="39">
        <v>159</v>
      </c>
      <c r="AX53" s="39">
        <v>175</v>
      </c>
      <c r="AY53" s="39">
        <v>161</v>
      </c>
      <c r="AZ53" s="39">
        <v>186</v>
      </c>
      <c r="BA53" s="39">
        <v>165</v>
      </c>
      <c r="BB53" s="39">
        <v>217</v>
      </c>
      <c r="BC53" s="45">
        <f>SUM(AQ53:BB53)</f>
        <v>2153</v>
      </c>
      <c r="BD53" s="39">
        <v>234</v>
      </c>
      <c r="BE53" s="39">
        <v>145</v>
      </c>
      <c r="BF53" s="39">
        <v>206</v>
      </c>
      <c r="BG53" s="39">
        <v>205</v>
      </c>
      <c r="BH53" s="39">
        <v>198</v>
      </c>
      <c r="BI53" s="39">
        <v>168</v>
      </c>
      <c r="BJ53" s="39">
        <v>146</v>
      </c>
      <c r="BK53" s="39">
        <v>166</v>
      </c>
      <c r="BL53" s="39">
        <v>185</v>
      </c>
      <c r="BM53" s="39">
        <v>188</v>
      </c>
      <c r="BN53" s="39">
        <v>135</v>
      </c>
      <c r="BO53" s="39">
        <v>241</v>
      </c>
      <c r="BP53" s="45">
        <f>SUM(BD53:BO53)</f>
        <v>2217</v>
      </c>
      <c r="BQ53" s="39">
        <v>273</v>
      </c>
      <c r="BR53" s="39">
        <v>208</v>
      </c>
      <c r="BS53" s="39">
        <v>247</v>
      </c>
      <c r="BT53" s="39">
        <v>166</v>
      </c>
      <c r="BU53" s="39">
        <v>178</v>
      </c>
      <c r="BV53" s="39">
        <v>168</v>
      </c>
      <c r="BW53" s="39">
        <v>188</v>
      </c>
      <c r="BX53" s="39">
        <v>205</v>
      </c>
      <c r="BY53" s="39">
        <v>209</v>
      </c>
      <c r="BZ53" s="39">
        <v>163</v>
      </c>
      <c r="CA53" s="39">
        <v>192</v>
      </c>
      <c r="CB53" s="39">
        <v>245</v>
      </c>
      <c r="CC53" s="134">
        <f t="shared" si="60"/>
        <v>2442</v>
      </c>
      <c r="CD53" s="39">
        <v>228</v>
      </c>
      <c r="CE53" s="39">
        <v>204</v>
      </c>
      <c r="CF53" s="39">
        <v>251</v>
      </c>
      <c r="CG53" s="39">
        <v>182</v>
      </c>
      <c r="CH53" s="39">
        <v>173</v>
      </c>
      <c r="CI53" s="39">
        <v>155</v>
      </c>
      <c r="CJ53" s="39">
        <v>168</v>
      </c>
      <c r="CK53" s="39">
        <v>187</v>
      </c>
      <c r="CL53" s="39">
        <v>165</v>
      </c>
      <c r="CM53" s="39">
        <v>175</v>
      </c>
      <c r="CN53" s="39">
        <v>172</v>
      </c>
      <c r="CO53" s="39">
        <v>195</v>
      </c>
      <c r="CP53" s="138">
        <f t="shared" si="61"/>
        <v>2255</v>
      </c>
      <c r="CQ53" s="39">
        <v>193</v>
      </c>
      <c r="CR53" s="39">
        <v>201</v>
      </c>
      <c r="CS53" s="39">
        <v>249</v>
      </c>
      <c r="CT53" s="39">
        <v>163</v>
      </c>
      <c r="CU53" s="39">
        <v>189</v>
      </c>
      <c r="CV53" s="39">
        <v>214</v>
      </c>
      <c r="CW53" s="39">
        <v>127</v>
      </c>
      <c r="CX53" s="39">
        <v>215</v>
      </c>
      <c r="CY53" s="39">
        <v>188</v>
      </c>
      <c r="CZ53" s="39">
        <v>171</v>
      </c>
      <c r="DA53" s="39">
        <v>201</v>
      </c>
      <c r="DB53" s="39">
        <v>201</v>
      </c>
      <c r="DC53" s="138">
        <f t="shared" si="62"/>
        <v>2312</v>
      </c>
      <c r="DD53" s="39">
        <v>298</v>
      </c>
      <c r="DE53" s="39">
        <v>277</v>
      </c>
      <c r="DF53" s="39">
        <v>233</v>
      </c>
      <c r="DG53" s="39">
        <v>233</v>
      </c>
      <c r="DH53" s="39">
        <v>221</v>
      </c>
      <c r="DI53" s="39">
        <v>157</v>
      </c>
      <c r="DJ53" s="39">
        <v>187</v>
      </c>
      <c r="DK53" s="39">
        <v>193</v>
      </c>
      <c r="DL53" s="39">
        <v>188</v>
      </c>
      <c r="DM53" s="39">
        <v>220</v>
      </c>
      <c r="DN53" s="39">
        <v>186</v>
      </c>
      <c r="DO53" s="39">
        <v>199</v>
      </c>
      <c r="DP53" s="134">
        <f t="shared" si="63"/>
        <v>2592</v>
      </c>
      <c r="DQ53" s="39">
        <v>221</v>
      </c>
      <c r="DR53" s="39">
        <v>219</v>
      </c>
      <c r="DS53" s="39">
        <v>225</v>
      </c>
      <c r="DT53" s="39">
        <v>225</v>
      </c>
      <c r="DU53" s="39">
        <v>189</v>
      </c>
      <c r="DV53" s="39">
        <v>197</v>
      </c>
      <c r="DW53" s="39">
        <v>199</v>
      </c>
      <c r="DX53" s="39">
        <v>166</v>
      </c>
      <c r="DY53" s="39">
        <v>247</v>
      </c>
      <c r="DZ53" s="39">
        <v>178</v>
      </c>
      <c r="EA53" s="39">
        <v>210</v>
      </c>
      <c r="EB53" s="39">
        <v>209</v>
      </c>
      <c r="EC53" s="137">
        <f t="shared" si="64"/>
        <v>2485</v>
      </c>
      <c r="ED53" s="39">
        <v>285</v>
      </c>
      <c r="EE53" s="39">
        <v>228</v>
      </c>
      <c r="EF53" s="39">
        <v>283</v>
      </c>
      <c r="EG53" s="39">
        <v>209</v>
      </c>
      <c r="EH53" s="39">
        <v>225</v>
      </c>
      <c r="EI53" s="39">
        <v>199</v>
      </c>
      <c r="EJ53" s="39">
        <v>215</v>
      </c>
      <c r="EK53" s="39">
        <v>191</v>
      </c>
      <c r="EL53" s="39">
        <v>198</v>
      </c>
      <c r="EM53" s="39">
        <v>223</v>
      </c>
      <c r="EN53" s="39">
        <v>208</v>
      </c>
      <c r="EO53" s="39">
        <v>245</v>
      </c>
      <c r="EP53" s="137">
        <f t="shared" si="65"/>
        <v>2709</v>
      </c>
      <c r="EQ53" s="39">
        <v>288</v>
      </c>
      <c r="ER53" s="39">
        <v>262</v>
      </c>
      <c r="ES53" s="39">
        <v>296</v>
      </c>
      <c r="ET53" s="39">
        <v>180</v>
      </c>
      <c r="EU53" s="39">
        <v>220</v>
      </c>
      <c r="EV53" s="39">
        <v>212</v>
      </c>
      <c r="EW53" s="39">
        <v>214</v>
      </c>
      <c r="EX53" s="39">
        <v>241</v>
      </c>
      <c r="EY53" s="39">
        <v>242</v>
      </c>
      <c r="EZ53" s="39">
        <v>221</v>
      </c>
      <c r="FA53" s="39">
        <v>273</v>
      </c>
      <c r="FB53" s="39">
        <v>224</v>
      </c>
      <c r="FC53" s="137">
        <f t="shared" si="66"/>
        <v>2873</v>
      </c>
      <c r="FD53" s="39">
        <f>SUM(FD38:FD52)</f>
        <v>263</v>
      </c>
      <c r="FE53" s="39">
        <f t="shared" ref="FE53:HP53" si="78">SUM(FE38:FE52)</f>
        <v>284</v>
      </c>
      <c r="FF53" s="39">
        <f t="shared" si="78"/>
        <v>275</v>
      </c>
      <c r="FG53" s="39">
        <f t="shared" si="78"/>
        <v>253</v>
      </c>
      <c r="FH53" s="39">
        <f t="shared" si="78"/>
        <v>243</v>
      </c>
      <c r="FI53" s="39">
        <f t="shared" si="78"/>
        <v>217</v>
      </c>
      <c r="FJ53" s="39">
        <f t="shared" si="78"/>
        <v>216</v>
      </c>
      <c r="FK53" s="39">
        <f t="shared" si="78"/>
        <v>214</v>
      </c>
      <c r="FL53" s="39">
        <f t="shared" si="78"/>
        <v>226</v>
      </c>
      <c r="FM53" s="39">
        <f t="shared" si="78"/>
        <v>230</v>
      </c>
      <c r="FN53" s="39">
        <f t="shared" si="78"/>
        <v>205</v>
      </c>
      <c r="FO53" s="39">
        <f t="shared" si="78"/>
        <v>230</v>
      </c>
      <c r="FP53" s="39">
        <f t="shared" si="78"/>
        <v>2856</v>
      </c>
      <c r="FQ53" s="39">
        <f t="shared" si="78"/>
        <v>303</v>
      </c>
      <c r="FR53" s="39">
        <f t="shared" si="78"/>
        <v>274</v>
      </c>
      <c r="FS53" s="39">
        <f t="shared" si="78"/>
        <v>315</v>
      </c>
      <c r="FT53" s="39">
        <f t="shared" si="78"/>
        <v>237</v>
      </c>
      <c r="FU53" s="39">
        <f t="shared" si="78"/>
        <v>255</v>
      </c>
      <c r="FV53" s="39">
        <f t="shared" si="78"/>
        <v>253</v>
      </c>
      <c r="FW53" s="39">
        <f t="shared" si="78"/>
        <v>226</v>
      </c>
      <c r="FX53" s="39">
        <f t="shared" si="78"/>
        <v>238</v>
      </c>
      <c r="FY53" s="39">
        <f t="shared" si="78"/>
        <v>224</v>
      </c>
      <c r="FZ53" s="39">
        <f t="shared" si="78"/>
        <v>249</v>
      </c>
      <c r="GA53" s="39">
        <f t="shared" si="78"/>
        <v>255</v>
      </c>
      <c r="GB53" s="39">
        <f t="shared" si="78"/>
        <v>253</v>
      </c>
      <c r="GC53" s="39">
        <f t="shared" si="78"/>
        <v>3082</v>
      </c>
      <c r="GD53" s="39">
        <f t="shared" si="78"/>
        <v>277</v>
      </c>
      <c r="GE53" s="39">
        <f t="shared" si="78"/>
        <v>262</v>
      </c>
      <c r="GF53" s="39">
        <f t="shared" si="78"/>
        <v>263</v>
      </c>
      <c r="GG53" s="39">
        <f t="shared" si="78"/>
        <v>277</v>
      </c>
      <c r="GH53" s="39">
        <f t="shared" si="78"/>
        <v>242</v>
      </c>
      <c r="GI53" s="39">
        <f t="shared" si="78"/>
        <v>209</v>
      </c>
      <c r="GJ53" s="39">
        <f t="shared" si="78"/>
        <v>235</v>
      </c>
      <c r="GK53" s="39">
        <f t="shared" si="78"/>
        <v>192</v>
      </c>
      <c r="GL53" s="39">
        <f t="shared" si="78"/>
        <v>427</v>
      </c>
      <c r="GM53" s="39">
        <f t="shared" si="78"/>
        <v>237</v>
      </c>
      <c r="GN53" s="39">
        <f t="shared" si="78"/>
        <v>397</v>
      </c>
      <c r="GO53" s="39">
        <f t="shared" si="78"/>
        <v>226</v>
      </c>
      <c r="GP53" s="39">
        <f t="shared" si="78"/>
        <v>3244</v>
      </c>
      <c r="GQ53" s="39">
        <f t="shared" si="78"/>
        <v>305</v>
      </c>
      <c r="GR53" s="39">
        <f t="shared" si="78"/>
        <v>289</v>
      </c>
      <c r="GS53" s="39">
        <f t="shared" si="78"/>
        <v>301</v>
      </c>
      <c r="GT53" s="39">
        <f t="shared" si="78"/>
        <v>274</v>
      </c>
      <c r="GU53" s="39">
        <f t="shared" si="78"/>
        <v>205</v>
      </c>
      <c r="GV53" s="39">
        <f t="shared" si="78"/>
        <v>227</v>
      </c>
      <c r="GW53" s="39">
        <f t="shared" si="78"/>
        <v>193</v>
      </c>
      <c r="GX53" s="39">
        <f t="shared" si="78"/>
        <v>234</v>
      </c>
      <c r="GY53" s="39">
        <f t="shared" si="78"/>
        <v>216</v>
      </c>
      <c r="GZ53" s="39">
        <f t="shared" si="78"/>
        <v>250</v>
      </c>
      <c r="HA53" s="39">
        <f t="shared" si="78"/>
        <v>230</v>
      </c>
      <c r="HB53" s="39">
        <f t="shared" si="78"/>
        <v>301</v>
      </c>
      <c r="HC53" s="41">
        <f t="shared" si="78"/>
        <v>3025</v>
      </c>
      <c r="HD53" s="39">
        <f t="shared" si="78"/>
        <v>288</v>
      </c>
      <c r="HE53" s="39">
        <f t="shared" si="78"/>
        <v>271</v>
      </c>
      <c r="HF53" s="39">
        <f t="shared" si="78"/>
        <v>319</v>
      </c>
      <c r="HG53" s="39">
        <f t="shared" si="78"/>
        <v>287</v>
      </c>
      <c r="HH53" s="39">
        <f t="shared" si="78"/>
        <v>284</v>
      </c>
      <c r="HI53" s="39">
        <f t="shared" si="78"/>
        <v>218</v>
      </c>
      <c r="HJ53" s="39">
        <f t="shared" si="78"/>
        <v>212</v>
      </c>
      <c r="HK53" s="39">
        <f t="shared" si="78"/>
        <v>256</v>
      </c>
      <c r="HL53" s="39">
        <f t="shared" si="78"/>
        <v>215</v>
      </c>
      <c r="HM53" s="39">
        <f t="shared" si="78"/>
        <v>270</v>
      </c>
      <c r="HN53" s="39">
        <f t="shared" si="78"/>
        <v>234</v>
      </c>
      <c r="HO53" s="39">
        <f t="shared" si="78"/>
        <v>277</v>
      </c>
      <c r="HP53" s="41">
        <f t="shared" si="78"/>
        <v>3131</v>
      </c>
      <c r="HQ53" s="39">
        <f t="shared" ref="HQ53:IP53" si="79">SUM(HQ38:HQ52)</f>
        <v>305</v>
      </c>
      <c r="HR53" s="39">
        <f t="shared" si="79"/>
        <v>295</v>
      </c>
      <c r="HS53" s="39">
        <f t="shared" si="79"/>
        <v>262</v>
      </c>
      <c r="HT53" s="39">
        <f t="shared" si="79"/>
        <v>238</v>
      </c>
      <c r="HU53" s="39">
        <f t="shared" si="79"/>
        <v>223</v>
      </c>
      <c r="HV53" s="39">
        <f t="shared" si="79"/>
        <v>289</v>
      </c>
      <c r="HW53" s="39">
        <f t="shared" si="79"/>
        <v>238</v>
      </c>
      <c r="HX53" s="39">
        <f t="shared" si="79"/>
        <v>233</v>
      </c>
      <c r="HY53" s="39">
        <f t="shared" si="79"/>
        <v>218</v>
      </c>
      <c r="HZ53" s="39">
        <f t="shared" si="79"/>
        <v>277</v>
      </c>
      <c r="IA53" s="39">
        <f t="shared" si="79"/>
        <v>264</v>
      </c>
      <c r="IB53" s="39">
        <f t="shared" si="79"/>
        <v>244</v>
      </c>
      <c r="IC53" s="41">
        <f t="shared" si="79"/>
        <v>3086</v>
      </c>
      <c r="ID53" s="39">
        <f t="shared" si="79"/>
        <v>375</v>
      </c>
      <c r="IE53" s="39">
        <f t="shared" si="79"/>
        <v>309</v>
      </c>
      <c r="IF53" s="39">
        <f t="shared" si="79"/>
        <v>299</v>
      </c>
      <c r="IG53" s="39">
        <f t="shared" si="79"/>
        <v>272</v>
      </c>
      <c r="IH53" s="39">
        <f t="shared" si="79"/>
        <v>287</v>
      </c>
      <c r="II53" s="39">
        <f t="shared" si="79"/>
        <v>224</v>
      </c>
      <c r="IJ53" s="39">
        <f t="shared" si="79"/>
        <v>274</v>
      </c>
      <c r="IK53" s="39">
        <f t="shared" si="79"/>
        <v>274</v>
      </c>
      <c r="IL53" s="39">
        <f t="shared" si="79"/>
        <v>192</v>
      </c>
      <c r="IM53" s="39">
        <f t="shared" si="79"/>
        <v>299</v>
      </c>
      <c r="IN53" s="39">
        <f t="shared" si="79"/>
        <v>240</v>
      </c>
      <c r="IO53" s="39">
        <f t="shared" si="79"/>
        <v>268</v>
      </c>
      <c r="IP53" s="41">
        <f t="shared" si="79"/>
        <v>3313</v>
      </c>
      <c r="IQ53" s="39">
        <f t="shared" ref="IQ53:JC53" si="80">SUM(IQ38:IQ52)</f>
        <v>308</v>
      </c>
      <c r="IR53" s="39">
        <f t="shared" si="80"/>
        <v>266</v>
      </c>
      <c r="IS53" s="39">
        <f t="shared" si="80"/>
        <v>350</v>
      </c>
      <c r="IT53" s="39">
        <f t="shared" si="80"/>
        <v>282</v>
      </c>
      <c r="IU53" s="39">
        <f t="shared" si="80"/>
        <v>279</v>
      </c>
      <c r="IV53" s="39">
        <f t="shared" si="80"/>
        <v>237</v>
      </c>
      <c r="IW53" s="39">
        <f t="shared" si="80"/>
        <v>252</v>
      </c>
      <c r="IX53" s="39">
        <f t="shared" si="80"/>
        <v>215</v>
      </c>
      <c r="IY53" s="39">
        <f t="shared" si="80"/>
        <v>224</v>
      </c>
      <c r="IZ53" s="39">
        <f t="shared" si="80"/>
        <v>312</v>
      </c>
      <c r="JA53" s="39">
        <f t="shared" si="80"/>
        <v>275</v>
      </c>
      <c r="JB53" s="39">
        <f t="shared" si="80"/>
        <v>261</v>
      </c>
      <c r="JC53" s="41">
        <f t="shared" si="80"/>
        <v>3261</v>
      </c>
      <c r="JD53" s="39">
        <f t="shared" ref="JD53:JP53" si="81">SUM(JD38:JD52)</f>
        <v>377</v>
      </c>
      <c r="JE53" s="39">
        <f t="shared" si="81"/>
        <v>296</v>
      </c>
      <c r="JF53" s="39">
        <f t="shared" si="81"/>
        <v>289</v>
      </c>
      <c r="JG53" s="39">
        <f t="shared" si="81"/>
        <v>301</v>
      </c>
      <c r="JH53" s="39">
        <f t="shared" si="81"/>
        <v>292</v>
      </c>
      <c r="JI53" s="39">
        <f t="shared" si="81"/>
        <v>229</v>
      </c>
      <c r="JJ53" s="172">
        <f t="shared" si="81"/>
        <v>277</v>
      </c>
      <c r="JK53" s="39">
        <f t="shared" si="81"/>
        <v>217</v>
      </c>
      <c r="JL53" s="39">
        <f t="shared" si="81"/>
        <v>244</v>
      </c>
      <c r="JM53" s="39">
        <f t="shared" si="81"/>
        <v>498</v>
      </c>
      <c r="JN53" s="39">
        <f t="shared" si="81"/>
        <v>249</v>
      </c>
      <c r="JO53" s="39">
        <f t="shared" si="81"/>
        <v>249</v>
      </c>
      <c r="JP53" s="50">
        <f t="shared" si="81"/>
        <v>3518</v>
      </c>
      <c r="JQ53" s="39">
        <f t="shared" ref="JQ53:KC53" si="82">SUM(JQ38:JQ52)</f>
        <v>334</v>
      </c>
      <c r="JR53" s="39">
        <f t="shared" si="82"/>
        <v>313</v>
      </c>
      <c r="JS53" s="39">
        <f t="shared" si="82"/>
        <v>166</v>
      </c>
      <c r="JT53" s="39">
        <f t="shared" si="82"/>
        <v>188</v>
      </c>
      <c r="JU53" s="39">
        <f t="shared" si="82"/>
        <v>252</v>
      </c>
      <c r="JV53" s="39">
        <f t="shared" si="82"/>
        <v>352</v>
      </c>
      <c r="JW53" s="39">
        <f t="shared" si="82"/>
        <v>272</v>
      </c>
      <c r="JX53" s="39">
        <f t="shared" si="82"/>
        <v>262</v>
      </c>
      <c r="JY53" s="39">
        <f t="shared" si="82"/>
        <v>336</v>
      </c>
      <c r="JZ53" s="39">
        <f t="shared" si="82"/>
        <v>294</v>
      </c>
      <c r="KA53" s="39">
        <f t="shared" si="82"/>
        <v>292</v>
      </c>
      <c r="KB53" s="39">
        <f t="shared" si="82"/>
        <v>466</v>
      </c>
      <c r="KC53" s="50">
        <f t="shared" si="82"/>
        <v>3527</v>
      </c>
      <c r="KD53" s="39">
        <f t="shared" ref="KD53:KP53" si="83">SUM(KD38:KD52)</f>
        <v>211</v>
      </c>
      <c r="KE53" s="39">
        <f t="shared" si="83"/>
        <v>516</v>
      </c>
      <c r="KF53" s="39">
        <f t="shared" si="83"/>
        <v>566</v>
      </c>
      <c r="KG53" s="39">
        <f t="shared" si="83"/>
        <v>450</v>
      </c>
      <c r="KH53" s="39">
        <f t="shared" si="83"/>
        <v>326</v>
      </c>
      <c r="KI53" s="39">
        <f t="shared" si="83"/>
        <v>322</v>
      </c>
      <c r="KJ53" s="39">
        <f t="shared" si="83"/>
        <v>246</v>
      </c>
      <c r="KK53" s="39">
        <f t="shared" si="83"/>
        <v>268</v>
      </c>
      <c r="KL53" s="39">
        <f t="shared" si="83"/>
        <v>325</v>
      </c>
      <c r="KM53" s="39">
        <f t="shared" si="83"/>
        <v>297</v>
      </c>
      <c r="KN53" s="39">
        <f t="shared" si="83"/>
        <v>254</v>
      </c>
      <c r="KO53" s="39">
        <f t="shared" si="83"/>
        <v>341</v>
      </c>
      <c r="KP53" s="39">
        <f t="shared" si="83"/>
        <v>4122</v>
      </c>
    </row>
    <row r="54" spans="1:302" ht="33.75">
      <c r="A54" s="203"/>
      <c r="B54" s="205" t="s">
        <v>42</v>
      </c>
      <c r="C54" s="103" t="s">
        <v>54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46">
        <f t="shared" ref="P54:P68" si="84">SUM(D54:O54)</f>
        <v>0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46">
        <f t="shared" ref="AC54:AC68" si="85">SUM(Q54:AB54)</f>
        <v>0</v>
      </c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46">
        <f t="shared" ref="AP54:AP68" si="86">SUM(AD54:AO54)</f>
        <v>0</v>
      </c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47">
        <f t="shared" ref="BC54:BC68" si="87">SUM(AQ54:BB54)</f>
        <v>0</v>
      </c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47">
        <f t="shared" ref="BP54:BP85" si="88">SUM(BD54:BO54)</f>
        <v>0</v>
      </c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47">
        <f t="shared" si="60"/>
        <v>0</v>
      </c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48">
        <f t="shared" si="61"/>
        <v>0</v>
      </c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48">
        <f t="shared" si="62"/>
        <v>0</v>
      </c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47">
        <f t="shared" si="63"/>
        <v>0</v>
      </c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47">
        <f t="shared" si="64"/>
        <v>0</v>
      </c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47">
        <f t="shared" si="65"/>
        <v>0</v>
      </c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47">
        <f t="shared" si="66"/>
        <v>0</v>
      </c>
      <c r="FD54" s="27">
        <v>14</v>
      </c>
      <c r="FE54" s="27">
        <v>10</v>
      </c>
      <c r="FF54" s="27">
        <v>9</v>
      </c>
      <c r="FG54" s="27">
        <v>9</v>
      </c>
      <c r="FH54" s="27">
        <v>9</v>
      </c>
      <c r="FI54" s="27">
        <v>6</v>
      </c>
      <c r="FJ54" s="27">
        <v>15</v>
      </c>
      <c r="FK54" s="27">
        <v>7</v>
      </c>
      <c r="FL54" s="27">
        <v>10</v>
      </c>
      <c r="FM54" s="27">
        <v>11</v>
      </c>
      <c r="FN54" s="27">
        <v>6</v>
      </c>
      <c r="FO54" s="27">
        <v>9</v>
      </c>
      <c r="FP54" s="48">
        <f t="shared" si="67"/>
        <v>115</v>
      </c>
      <c r="FQ54" s="27">
        <v>6</v>
      </c>
      <c r="FR54" s="27">
        <v>19</v>
      </c>
      <c r="FS54" s="27">
        <v>13</v>
      </c>
      <c r="FT54" s="27">
        <v>10</v>
      </c>
      <c r="FU54" s="27">
        <v>6</v>
      </c>
      <c r="FV54" s="27">
        <v>14</v>
      </c>
      <c r="FW54" s="27">
        <v>8</v>
      </c>
      <c r="FX54" s="27">
        <v>7</v>
      </c>
      <c r="FY54" s="27">
        <v>11</v>
      </c>
      <c r="FZ54" s="27">
        <v>17</v>
      </c>
      <c r="GA54" s="27">
        <v>22</v>
      </c>
      <c r="GB54" s="27">
        <v>15</v>
      </c>
      <c r="GC54" s="48">
        <f t="shared" si="68"/>
        <v>148</v>
      </c>
      <c r="GD54" s="27">
        <v>16</v>
      </c>
      <c r="GE54" s="27">
        <v>14</v>
      </c>
      <c r="GF54" s="27">
        <v>17</v>
      </c>
      <c r="GG54" s="27">
        <v>21</v>
      </c>
      <c r="GH54" s="27">
        <v>25</v>
      </c>
      <c r="GI54" s="27">
        <v>19</v>
      </c>
      <c r="GJ54" s="27">
        <v>20</v>
      </c>
      <c r="GK54" s="27">
        <v>19</v>
      </c>
      <c r="GL54" s="27">
        <v>16</v>
      </c>
      <c r="GM54" s="27">
        <v>12</v>
      </c>
      <c r="GN54" s="27">
        <v>23</v>
      </c>
      <c r="GO54" s="27">
        <v>13</v>
      </c>
      <c r="GP54" s="48">
        <f t="shared" ref="GP54:GP68" si="89">SUM(GD54:GO54)</f>
        <v>215</v>
      </c>
      <c r="GQ54" s="27">
        <v>32</v>
      </c>
      <c r="GR54" s="27">
        <v>28</v>
      </c>
      <c r="GS54" s="27">
        <v>17</v>
      </c>
      <c r="GT54" s="27">
        <v>24</v>
      </c>
      <c r="GU54" s="27">
        <v>10</v>
      </c>
      <c r="GV54" s="27">
        <v>20</v>
      </c>
      <c r="GW54" s="27">
        <v>13</v>
      </c>
      <c r="GX54" s="27">
        <v>14</v>
      </c>
      <c r="GY54" s="27">
        <v>18</v>
      </c>
      <c r="GZ54" s="27">
        <v>13</v>
      </c>
      <c r="HA54" s="27">
        <v>18</v>
      </c>
      <c r="HB54" s="27">
        <v>16</v>
      </c>
      <c r="HC54" s="47">
        <f t="shared" ref="HC54:HC68" si="90">SUM(GQ54:HB54)</f>
        <v>223</v>
      </c>
      <c r="HD54" s="27">
        <v>12</v>
      </c>
      <c r="HE54" s="27">
        <v>12</v>
      </c>
      <c r="HF54" s="27">
        <v>22</v>
      </c>
      <c r="HG54" s="27">
        <v>12</v>
      </c>
      <c r="HH54" s="27">
        <v>22</v>
      </c>
      <c r="HI54" s="27">
        <v>15</v>
      </c>
      <c r="HJ54" s="27">
        <v>16</v>
      </c>
      <c r="HK54" s="27">
        <v>14</v>
      </c>
      <c r="HL54" s="27">
        <v>11</v>
      </c>
      <c r="HM54" s="27">
        <v>9</v>
      </c>
      <c r="HN54" s="27">
        <v>8</v>
      </c>
      <c r="HO54" s="27">
        <v>10</v>
      </c>
      <c r="HP54" s="47">
        <f t="shared" ref="HP54:HP68" si="91">SUM(HD54:HO54)</f>
        <v>163</v>
      </c>
      <c r="HQ54" s="27">
        <v>8</v>
      </c>
      <c r="HR54" s="27">
        <v>21</v>
      </c>
      <c r="HS54" s="27">
        <v>17</v>
      </c>
      <c r="HT54" s="27">
        <v>17</v>
      </c>
      <c r="HU54" s="27">
        <v>15</v>
      </c>
      <c r="HV54" s="27">
        <v>14</v>
      </c>
      <c r="HW54" s="27">
        <v>7</v>
      </c>
      <c r="HX54" s="27">
        <v>13</v>
      </c>
      <c r="HY54" s="27">
        <v>12</v>
      </c>
      <c r="HZ54" s="27">
        <v>25</v>
      </c>
      <c r="IA54" s="27">
        <v>17</v>
      </c>
      <c r="IB54" s="27">
        <v>13</v>
      </c>
      <c r="IC54" s="47">
        <f t="shared" ref="IC54:IC68" si="92">SUM(HQ54:IB54)</f>
        <v>179</v>
      </c>
      <c r="ID54" s="27">
        <v>19</v>
      </c>
      <c r="IE54" s="27">
        <v>12</v>
      </c>
      <c r="IF54" s="27">
        <v>11</v>
      </c>
      <c r="IG54" s="27">
        <v>9</v>
      </c>
      <c r="IH54" s="27">
        <v>17</v>
      </c>
      <c r="II54" s="27">
        <v>10</v>
      </c>
      <c r="IJ54" s="27">
        <v>13</v>
      </c>
      <c r="IK54" s="27">
        <v>17</v>
      </c>
      <c r="IL54" s="27">
        <v>14</v>
      </c>
      <c r="IM54" s="27">
        <v>24</v>
      </c>
      <c r="IN54" s="27">
        <v>18</v>
      </c>
      <c r="IO54" s="27">
        <v>5</v>
      </c>
      <c r="IP54" s="47">
        <f t="shared" ref="IP54:IP68" si="93">SUM(ID54:IO54)</f>
        <v>169</v>
      </c>
      <c r="IQ54" s="27">
        <v>16</v>
      </c>
      <c r="IR54" s="27">
        <v>18</v>
      </c>
      <c r="IS54" s="27">
        <v>11</v>
      </c>
      <c r="IT54" s="27">
        <v>9</v>
      </c>
      <c r="IU54" s="27">
        <v>14</v>
      </c>
      <c r="IV54" s="27">
        <v>12</v>
      </c>
      <c r="IW54" s="27">
        <v>20</v>
      </c>
      <c r="IX54" s="27">
        <v>12</v>
      </c>
      <c r="IY54" s="27">
        <v>82</v>
      </c>
      <c r="IZ54" s="27">
        <v>22</v>
      </c>
      <c r="JA54" s="27">
        <v>12</v>
      </c>
      <c r="JB54" s="27">
        <v>14</v>
      </c>
      <c r="JC54" s="47">
        <f t="shared" ref="JC54:JC68" si="94">SUM(IQ54:JB54)</f>
        <v>242</v>
      </c>
      <c r="JD54" s="27">
        <v>17</v>
      </c>
      <c r="JE54" s="27">
        <v>9</v>
      </c>
      <c r="JF54" s="27">
        <v>10</v>
      </c>
      <c r="JG54" s="27">
        <v>7</v>
      </c>
      <c r="JH54" s="27">
        <v>13</v>
      </c>
      <c r="JI54" s="27">
        <v>14</v>
      </c>
      <c r="JJ54" s="173">
        <v>19</v>
      </c>
      <c r="JK54" s="27">
        <v>15</v>
      </c>
      <c r="JL54" s="27">
        <v>15</v>
      </c>
      <c r="JM54" s="27">
        <v>7</v>
      </c>
      <c r="JN54" s="27">
        <v>9</v>
      </c>
      <c r="JO54" s="27">
        <v>8</v>
      </c>
      <c r="JP54" s="46">
        <f t="shared" ref="JP54:JP68" si="95">SUM(JD54:JO54)</f>
        <v>143</v>
      </c>
      <c r="JQ54" s="27">
        <v>22</v>
      </c>
      <c r="JR54" s="27">
        <v>7</v>
      </c>
      <c r="JS54" s="27">
        <v>1</v>
      </c>
      <c r="JT54" s="27">
        <v>0</v>
      </c>
      <c r="JU54" s="27">
        <v>7</v>
      </c>
      <c r="JV54" s="27">
        <v>7</v>
      </c>
      <c r="JW54" s="27">
        <v>10</v>
      </c>
      <c r="JX54" s="27">
        <v>2</v>
      </c>
      <c r="JY54" s="27">
        <v>9</v>
      </c>
      <c r="JZ54" s="27">
        <v>10</v>
      </c>
      <c r="KA54" s="27">
        <v>10</v>
      </c>
      <c r="KB54" s="27">
        <v>11</v>
      </c>
      <c r="KC54" s="46">
        <f t="shared" ref="KC54:KC68" si="96">SUM(JQ54:KB54)</f>
        <v>96</v>
      </c>
      <c r="KD54" s="27">
        <v>3</v>
      </c>
      <c r="KE54" s="27">
        <v>9</v>
      </c>
      <c r="KF54" s="27">
        <v>12</v>
      </c>
      <c r="KG54" s="27">
        <v>6</v>
      </c>
      <c r="KH54" s="27">
        <v>13</v>
      </c>
      <c r="KI54" s="27">
        <v>22</v>
      </c>
      <c r="KJ54" s="27">
        <v>21</v>
      </c>
      <c r="KK54" s="27">
        <v>10</v>
      </c>
      <c r="KL54" s="27">
        <v>5</v>
      </c>
      <c r="KM54" s="27">
        <v>9</v>
      </c>
      <c r="KN54" s="27">
        <v>12</v>
      </c>
      <c r="KO54" s="27">
        <v>9</v>
      </c>
      <c r="KP54" s="48">
        <f t="shared" ref="KP54:KP68" si="97">SUM(KD54:KO54)</f>
        <v>131</v>
      </c>
    </row>
    <row r="55" spans="1:302">
      <c r="A55" s="203"/>
      <c r="B55" s="205"/>
      <c r="C55" s="104" t="s">
        <v>55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46">
        <f t="shared" si="84"/>
        <v>0</v>
      </c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46">
        <f t="shared" si="85"/>
        <v>0</v>
      </c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46">
        <f t="shared" si="86"/>
        <v>0</v>
      </c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47">
        <f t="shared" si="87"/>
        <v>0</v>
      </c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47">
        <f t="shared" si="88"/>
        <v>0</v>
      </c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47">
        <f t="shared" si="60"/>
        <v>0</v>
      </c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48">
        <f t="shared" si="61"/>
        <v>0</v>
      </c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48">
        <f t="shared" si="62"/>
        <v>0</v>
      </c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47">
        <f t="shared" si="63"/>
        <v>0</v>
      </c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47">
        <f t="shared" si="64"/>
        <v>0</v>
      </c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47">
        <f t="shared" si="65"/>
        <v>0</v>
      </c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47">
        <f t="shared" si="66"/>
        <v>0</v>
      </c>
      <c r="FD55" s="27">
        <v>35</v>
      </c>
      <c r="FE55" s="27">
        <v>33</v>
      </c>
      <c r="FF55" s="27">
        <v>39</v>
      </c>
      <c r="FG55" s="27">
        <v>49</v>
      </c>
      <c r="FH55" s="27">
        <v>39</v>
      </c>
      <c r="FI55" s="27">
        <v>40</v>
      </c>
      <c r="FJ55" s="27">
        <v>34</v>
      </c>
      <c r="FK55" s="27">
        <v>35</v>
      </c>
      <c r="FL55" s="27">
        <v>29</v>
      </c>
      <c r="FM55" s="27">
        <v>28</v>
      </c>
      <c r="FN55" s="27">
        <v>35</v>
      </c>
      <c r="FO55" s="27">
        <v>30</v>
      </c>
      <c r="FP55" s="48">
        <f t="shared" si="67"/>
        <v>426</v>
      </c>
      <c r="FQ55" s="27">
        <v>28</v>
      </c>
      <c r="FR55" s="27">
        <v>46</v>
      </c>
      <c r="FS55" s="27">
        <v>36</v>
      </c>
      <c r="FT55" s="27">
        <v>30</v>
      </c>
      <c r="FU55" s="27">
        <v>23</v>
      </c>
      <c r="FV55" s="27">
        <v>32</v>
      </c>
      <c r="FW55" s="27">
        <v>38</v>
      </c>
      <c r="FX55" s="27">
        <v>30</v>
      </c>
      <c r="FY55" s="27">
        <v>35</v>
      </c>
      <c r="FZ55" s="27">
        <v>43</v>
      </c>
      <c r="GA55" s="27">
        <v>26</v>
      </c>
      <c r="GB55" s="27">
        <v>31</v>
      </c>
      <c r="GC55" s="48">
        <f t="shared" si="68"/>
        <v>398</v>
      </c>
      <c r="GD55" s="27">
        <v>34</v>
      </c>
      <c r="GE55" s="27">
        <v>49</v>
      </c>
      <c r="GF55" s="27">
        <v>42</v>
      </c>
      <c r="GG55" s="27">
        <v>38</v>
      </c>
      <c r="GH55" s="27">
        <v>43</v>
      </c>
      <c r="GI55" s="27">
        <v>18</v>
      </c>
      <c r="GJ55" s="27">
        <v>36</v>
      </c>
      <c r="GK55" s="27">
        <v>38</v>
      </c>
      <c r="GL55" s="27">
        <v>33</v>
      </c>
      <c r="GM55" s="27">
        <v>37</v>
      </c>
      <c r="GN55" s="27">
        <v>41</v>
      </c>
      <c r="GO55" s="27">
        <v>40</v>
      </c>
      <c r="GP55" s="48">
        <f t="shared" si="89"/>
        <v>449</v>
      </c>
      <c r="GQ55" s="27">
        <v>50</v>
      </c>
      <c r="GR55" s="27">
        <v>37</v>
      </c>
      <c r="GS55" s="27">
        <v>38</v>
      </c>
      <c r="GT55" s="27">
        <v>33</v>
      </c>
      <c r="GU55" s="27">
        <v>32</v>
      </c>
      <c r="GV55" s="27">
        <v>43</v>
      </c>
      <c r="GW55" s="27">
        <v>26</v>
      </c>
      <c r="GX55" s="27">
        <v>39</v>
      </c>
      <c r="GY55" s="27">
        <v>35</v>
      </c>
      <c r="GZ55" s="27">
        <v>43</v>
      </c>
      <c r="HA55" s="27">
        <v>31</v>
      </c>
      <c r="HB55" s="27">
        <v>37</v>
      </c>
      <c r="HC55" s="47">
        <f t="shared" si="90"/>
        <v>444</v>
      </c>
      <c r="HD55" s="27">
        <v>48</v>
      </c>
      <c r="HE55" s="27">
        <v>39</v>
      </c>
      <c r="HF55" s="27">
        <v>54</v>
      </c>
      <c r="HG55" s="27">
        <v>42</v>
      </c>
      <c r="HH55" s="27">
        <v>44</v>
      </c>
      <c r="HI55" s="27">
        <v>20</v>
      </c>
      <c r="HJ55" s="27">
        <v>48</v>
      </c>
      <c r="HK55" s="27">
        <v>40</v>
      </c>
      <c r="HL55" s="27">
        <v>38</v>
      </c>
      <c r="HM55" s="27">
        <v>32</v>
      </c>
      <c r="HN55" s="27">
        <v>20</v>
      </c>
      <c r="HO55" s="27">
        <v>41</v>
      </c>
      <c r="HP55" s="47">
        <f t="shared" si="91"/>
        <v>466</v>
      </c>
      <c r="HQ55" s="27">
        <v>42</v>
      </c>
      <c r="HR55" s="27">
        <v>44</v>
      </c>
      <c r="HS55" s="27">
        <v>40</v>
      </c>
      <c r="HT55" s="27">
        <v>41</v>
      </c>
      <c r="HU55" s="27">
        <v>30</v>
      </c>
      <c r="HV55" s="27">
        <v>27</v>
      </c>
      <c r="HW55" s="27">
        <v>31</v>
      </c>
      <c r="HX55" s="27">
        <v>19</v>
      </c>
      <c r="HY55" s="27">
        <v>32</v>
      </c>
      <c r="HZ55" s="27">
        <v>32</v>
      </c>
      <c r="IA55" s="27">
        <v>40</v>
      </c>
      <c r="IB55" s="27">
        <v>29</v>
      </c>
      <c r="IC55" s="47">
        <f t="shared" si="92"/>
        <v>407</v>
      </c>
      <c r="ID55" s="27">
        <v>63</v>
      </c>
      <c r="IE55" s="27">
        <v>55</v>
      </c>
      <c r="IF55" s="27">
        <v>51</v>
      </c>
      <c r="IG55" s="27">
        <v>32</v>
      </c>
      <c r="IH55" s="27">
        <v>34</v>
      </c>
      <c r="II55" s="27">
        <v>33</v>
      </c>
      <c r="IJ55" s="27">
        <v>38</v>
      </c>
      <c r="IK55" s="31">
        <v>40</v>
      </c>
      <c r="IL55" s="27">
        <v>36</v>
      </c>
      <c r="IM55" s="27">
        <v>32</v>
      </c>
      <c r="IN55" s="27">
        <v>35</v>
      </c>
      <c r="IO55" s="27">
        <v>34</v>
      </c>
      <c r="IP55" s="47">
        <f t="shared" si="93"/>
        <v>483</v>
      </c>
      <c r="IQ55" s="27">
        <v>51</v>
      </c>
      <c r="IR55" s="27">
        <v>42</v>
      </c>
      <c r="IS55" s="27">
        <v>41</v>
      </c>
      <c r="IT55" s="27">
        <v>33</v>
      </c>
      <c r="IU55" s="27">
        <v>35</v>
      </c>
      <c r="IV55" s="27">
        <v>27</v>
      </c>
      <c r="IW55" s="27">
        <v>40</v>
      </c>
      <c r="IX55" s="31">
        <v>32</v>
      </c>
      <c r="IY55" s="27">
        <v>81</v>
      </c>
      <c r="IZ55" s="27">
        <v>57</v>
      </c>
      <c r="JA55" s="27">
        <v>28</v>
      </c>
      <c r="JB55" s="27">
        <v>30</v>
      </c>
      <c r="JC55" s="47">
        <f t="shared" si="94"/>
        <v>497</v>
      </c>
      <c r="JD55" s="27">
        <v>68</v>
      </c>
      <c r="JE55" s="27">
        <v>41</v>
      </c>
      <c r="JF55" s="27">
        <v>51</v>
      </c>
      <c r="JG55" s="27">
        <v>41</v>
      </c>
      <c r="JH55" s="27">
        <v>33</v>
      </c>
      <c r="JI55" s="27">
        <v>38</v>
      </c>
      <c r="JJ55" s="173">
        <v>52</v>
      </c>
      <c r="JK55" s="27">
        <v>33</v>
      </c>
      <c r="JL55" s="27">
        <v>43</v>
      </c>
      <c r="JM55" s="27">
        <v>33</v>
      </c>
      <c r="JN55" s="27">
        <v>37</v>
      </c>
      <c r="JO55" s="27">
        <v>29</v>
      </c>
      <c r="JP55" s="46">
        <f t="shared" si="95"/>
        <v>499</v>
      </c>
      <c r="JQ55" s="27">
        <v>52</v>
      </c>
      <c r="JR55" s="27">
        <v>45</v>
      </c>
      <c r="JS55" s="27">
        <v>39</v>
      </c>
      <c r="JT55" s="27">
        <v>40</v>
      </c>
      <c r="JU55" s="27">
        <v>42</v>
      </c>
      <c r="JV55" s="27">
        <v>43</v>
      </c>
      <c r="JW55" s="27">
        <v>36</v>
      </c>
      <c r="JX55" s="27">
        <v>33</v>
      </c>
      <c r="JY55" s="27">
        <v>54</v>
      </c>
      <c r="JZ55" s="27">
        <v>53</v>
      </c>
      <c r="KA55" s="27">
        <v>58</v>
      </c>
      <c r="KB55" s="27">
        <v>68</v>
      </c>
      <c r="KC55" s="46">
        <f t="shared" si="96"/>
        <v>563</v>
      </c>
      <c r="KD55" s="27">
        <v>37</v>
      </c>
      <c r="KE55" s="27">
        <v>93</v>
      </c>
      <c r="KF55" s="27">
        <v>80</v>
      </c>
      <c r="KG55" s="27">
        <v>68</v>
      </c>
      <c r="KH55" s="27">
        <v>54</v>
      </c>
      <c r="KI55" s="27">
        <v>34</v>
      </c>
      <c r="KJ55" s="27">
        <v>30</v>
      </c>
      <c r="KK55" s="27">
        <v>35</v>
      </c>
      <c r="KL55" s="27">
        <v>59</v>
      </c>
      <c r="KM55" s="27">
        <v>24</v>
      </c>
      <c r="KN55" s="27">
        <v>46</v>
      </c>
      <c r="KO55" s="27">
        <v>50</v>
      </c>
      <c r="KP55" s="48">
        <f t="shared" si="97"/>
        <v>610</v>
      </c>
    </row>
    <row r="56" spans="1:302">
      <c r="A56" s="203"/>
      <c r="B56" s="205"/>
      <c r="C56" s="104" t="s">
        <v>56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46">
        <f t="shared" si="84"/>
        <v>0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46">
        <f t="shared" si="85"/>
        <v>0</v>
      </c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46">
        <f t="shared" si="86"/>
        <v>0</v>
      </c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47">
        <f t="shared" si="87"/>
        <v>0</v>
      </c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47">
        <f t="shared" si="88"/>
        <v>0</v>
      </c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47">
        <f t="shared" si="60"/>
        <v>0</v>
      </c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48">
        <f t="shared" si="61"/>
        <v>0</v>
      </c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48">
        <f t="shared" si="62"/>
        <v>0</v>
      </c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47">
        <f t="shared" si="63"/>
        <v>0</v>
      </c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47">
        <f t="shared" si="64"/>
        <v>0</v>
      </c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47">
        <f t="shared" si="65"/>
        <v>0</v>
      </c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47">
        <f t="shared" si="66"/>
        <v>0</v>
      </c>
      <c r="FD56" s="27">
        <v>21</v>
      </c>
      <c r="FE56" s="27">
        <v>23</v>
      </c>
      <c r="FF56" s="27">
        <v>22</v>
      </c>
      <c r="FG56" s="27">
        <v>27</v>
      </c>
      <c r="FH56" s="27">
        <v>37</v>
      </c>
      <c r="FI56" s="27">
        <v>9</v>
      </c>
      <c r="FJ56" s="27">
        <v>16</v>
      </c>
      <c r="FK56" s="27">
        <v>20</v>
      </c>
      <c r="FL56" s="27">
        <v>20</v>
      </c>
      <c r="FM56" s="27">
        <v>23</v>
      </c>
      <c r="FN56" s="27">
        <v>24</v>
      </c>
      <c r="FO56" s="27">
        <v>22</v>
      </c>
      <c r="FP56" s="48">
        <f t="shared" si="67"/>
        <v>264</v>
      </c>
      <c r="FQ56" s="27">
        <v>27</v>
      </c>
      <c r="FR56" s="27">
        <v>21</v>
      </c>
      <c r="FS56" s="27">
        <v>32</v>
      </c>
      <c r="FT56" s="27">
        <v>24</v>
      </c>
      <c r="FU56" s="27">
        <v>11</v>
      </c>
      <c r="FV56" s="27">
        <v>14</v>
      </c>
      <c r="FW56" s="27">
        <v>17</v>
      </c>
      <c r="FX56" s="27">
        <v>15</v>
      </c>
      <c r="FY56" s="27">
        <v>13</v>
      </c>
      <c r="FZ56" s="27">
        <v>18</v>
      </c>
      <c r="GA56" s="27">
        <v>10</v>
      </c>
      <c r="GB56" s="27">
        <v>13</v>
      </c>
      <c r="GC56" s="48">
        <f t="shared" si="68"/>
        <v>215</v>
      </c>
      <c r="GD56" s="27">
        <v>22</v>
      </c>
      <c r="GE56" s="27">
        <v>19</v>
      </c>
      <c r="GF56" s="27">
        <v>27</v>
      </c>
      <c r="GG56" s="27">
        <v>21</v>
      </c>
      <c r="GH56" s="27">
        <v>26</v>
      </c>
      <c r="GI56" s="27">
        <v>15</v>
      </c>
      <c r="GJ56" s="27">
        <v>15</v>
      </c>
      <c r="GK56" s="27">
        <v>21</v>
      </c>
      <c r="GL56" s="27">
        <v>17</v>
      </c>
      <c r="GM56" s="27">
        <v>13</v>
      </c>
      <c r="GN56" s="27">
        <v>14</v>
      </c>
      <c r="GO56" s="27">
        <v>22</v>
      </c>
      <c r="GP56" s="48">
        <f t="shared" si="89"/>
        <v>232</v>
      </c>
      <c r="GQ56" s="27">
        <v>24</v>
      </c>
      <c r="GR56" s="27">
        <v>15</v>
      </c>
      <c r="GS56" s="27">
        <v>23</v>
      </c>
      <c r="GT56" s="27">
        <v>12</v>
      </c>
      <c r="GU56" s="27">
        <v>11</v>
      </c>
      <c r="GV56" s="27">
        <v>7</v>
      </c>
      <c r="GW56" s="27">
        <v>16</v>
      </c>
      <c r="GX56" s="27">
        <v>25</v>
      </c>
      <c r="GY56" s="27">
        <v>16</v>
      </c>
      <c r="GZ56" s="27">
        <v>22</v>
      </c>
      <c r="HA56" s="27">
        <v>14</v>
      </c>
      <c r="HB56" s="27">
        <v>17</v>
      </c>
      <c r="HC56" s="47">
        <f t="shared" si="90"/>
        <v>202</v>
      </c>
      <c r="HD56" s="27">
        <v>18</v>
      </c>
      <c r="HE56" s="27">
        <v>15</v>
      </c>
      <c r="HF56" s="27">
        <v>26</v>
      </c>
      <c r="HG56" s="27">
        <v>20</v>
      </c>
      <c r="HH56" s="27">
        <v>24</v>
      </c>
      <c r="HI56" s="27">
        <v>21</v>
      </c>
      <c r="HJ56" s="27">
        <v>13</v>
      </c>
      <c r="HK56" s="27">
        <v>20</v>
      </c>
      <c r="HL56" s="27">
        <v>29</v>
      </c>
      <c r="HM56" s="27">
        <v>15</v>
      </c>
      <c r="HN56" s="27">
        <v>18</v>
      </c>
      <c r="HO56" s="27">
        <v>19</v>
      </c>
      <c r="HP56" s="47">
        <f t="shared" si="91"/>
        <v>238</v>
      </c>
      <c r="HQ56" s="27">
        <v>23</v>
      </c>
      <c r="HR56" s="27">
        <v>16</v>
      </c>
      <c r="HS56" s="27">
        <v>31</v>
      </c>
      <c r="HT56" s="27">
        <v>22</v>
      </c>
      <c r="HU56" s="27">
        <v>19</v>
      </c>
      <c r="HV56" s="27">
        <v>18</v>
      </c>
      <c r="HW56" s="27">
        <v>20</v>
      </c>
      <c r="HX56" s="27">
        <v>21</v>
      </c>
      <c r="HY56" s="27">
        <v>18</v>
      </c>
      <c r="HZ56" s="27">
        <v>26</v>
      </c>
      <c r="IA56" s="27">
        <v>18</v>
      </c>
      <c r="IB56" s="27">
        <v>17</v>
      </c>
      <c r="IC56" s="47">
        <f t="shared" si="92"/>
        <v>249</v>
      </c>
      <c r="ID56" s="27">
        <v>13</v>
      </c>
      <c r="IE56" s="27">
        <v>23</v>
      </c>
      <c r="IF56" s="27">
        <v>26</v>
      </c>
      <c r="IG56" s="27">
        <v>31</v>
      </c>
      <c r="IH56" s="27">
        <v>17</v>
      </c>
      <c r="II56" s="27">
        <v>18</v>
      </c>
      <c r="IJ56" s="27">
        <v>25</v>
      </c>
      <c r="IK56" s="31">
        <v>30</v>
      </c>
      <c r="IL56" s="27">
        <v>14</v>
      </c>
      <c r="IM56" s="27">
        <v>19</v>
      </c>
      <c r="IN56" s="27">
        <v>16</v>
      </c>
      <c r="IO56" s="27">
        <v>19</v>
      </c>
      <c r="IP56" s="47">
        <f t="shared" si="93"/>
        <v>251</v>
      </c>
      <c r="IQ56" s="27">
        <v>28</v>
      </c>
      <c r="IR56" s="27">
        <v>26</v>
      </c>
      <c r="IS56" s="27">
        <v>27</v>
      </c>
      <c r="IT56" s="27">
        <v>20</v>
      </c>
      <c r="IU56" s="27">
        <v>19</v>
      </c>
      <c r="IV56" s="27">
        <v>13</v>
      </c>
      <c r="IW56" s="27">
        <v>15</v>
      </c>
      <c r="IX56" s="31">
        <v>14</v>
      </c>
      <c r="IY56" s="27">
        <v>58</v>
      </c>
      <c r="IZ56" s="27">
        <v>31</v>
      </c>
      <c r="JA56" s="27">
        <v>14</v>
      </c>
      <c r="JB56" s="27">
        <v>16</v>
      </c>
      <c r="JC56" s="47">
        <f t="shared" si="94"/>
        <v>281</v>
      </c>
      <c r="JD56" s="27">
        <v>21</v>
      </c>
      <c r="JE56" s="27">
        <v>18</v>
      </c>
      <c r="JF56" s="27">
        <v>21</v>
      </c>
      <c r="JG56" s="27">
        <v>13</v>
      </c>
      <c r="JH56" s="27">
        <v>16</v>
      </c>
      <c r="JI56" s="27">
        <v>16</v>
      </c>
      <c r="JJ56" s="173">
        <v>16</v>
      </c>
      <c r="JK56" s="27">
        <v>17</v>
      </c>
      <c r="JL56" s="27">
        <v>10</v>
      </c>
      <c r="JM56" s="27">
        <v>21</v>
      </c>
      <c r="JN56" s="27">
        <v>8</v>
      </c>
      <c r="JO56" s="27">
        <v>16</v>
      </c>
      <c r="JP56" s="46">
        <f t="shared" si="95"/>
        <v>193</v>
      </c>
      <c r="JQ56" s="27">
        <v>34</v>
      </c>
      <c r="JR56" s="27">
        <v>26</v>
      </c>
      <c r="JS56" s="27">
        <v>18</v>
      </c>
      <c r="JT56" s="27">
        <v>14</v>
      </c>
      <c r="JU56" s="27">
        <v>17</v>
      </c>
      <c r="JV56" s="27">
        <v>23</v>
      </c>
      <c r="JW56" s="27">
        <v>22</v>
      </c>
      <c r="JX56" s="27">
        <v>13</v>
      </c>
      <c r="JY56" s="27">
        <v>23</v>
      </c>
      <c r="JZ56" s="27">
        <v>28</v>
      </c>
      <c r="KA56" s="27">
        <v>27</v>
      </c>
      <c r="KB56" s="27">
        <v>92</v>
      </c>
      <c r="KC56" s="46">
        <f t="shared" si="96"/>
        <v>337</v>
      </c>
      <c r="KD56" s="27">
        <v>7</v>
      </c>
      <c r="KE56" s="27">
        <v>49</v>
      </c>
      <c r="KF56" s="27">
        <v>71</v>
      </c>
      <c r="KG56" s="27">
        <v>30</v>
      </c>
      <c r="KH56" s="27">
        <v>27</v>
      </c>
      <c r="KI56" s="27">
        <v>20</v>
      </c>
      <c r="KJ56" s="27">
        <v>16</v>
      </c>
      <c r="KK56" s="27">
        <v>14</v>
      </c>
      <c r="KL56" s="27">
        <v>31</v>
      </c>
      <c r="KM56" s="27">
        <v>21</v>
      </c>
      <c r="KN56" s="27">
        <v>26</v>
      </c>
      <c r="KO56" s="27">
        <v>24</v>
      </c>
      <c r="KP56" s="48">
        <f t="shared" si="97"/>
        <v>336</v>
      </c>
    </row>
    <row r="57" spans="1:302">
      <c r="A57" s="203"/>
      <c r="B57" s="205"/>
      <c r="C57" s="107" t="s">
        <v>57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46">
        <f t="shared" si="84"/>
        <v>0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46">
        <f t="shared" si="85"/>
        <v>0</v>
      </c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46">
        <f t="shared" si="86"/>
        <v>0</v>
      </c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47">
        <f t="shared" si="87"/>
        <v>0</v>
      </c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47">
        <f t="shared" si="88"/>
        <v>0</v>
      </c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47">
        <f t="shared" si="60"/>
        <v>0</v>
      </c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48">
        <f t="shared" si="61"/>
        <v>0</v>
      </c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48">
        <f t="shared" si="62"/>
        <v>0</v>
      </c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47">
        <f t="shared" si="63"/>
        <v>0</v>
      </c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47">
        <f t="shared" si="64"/>
        <v>0</v>
      </c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47">
        <f t="shared" si="65"/>
        <v>0</v>
      </c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47">
        <f t="shared" si="66"/>
        <v>0</v>
      </c>
      <c r="FD57" s="27">
        <v>29</v>
      </c>
      <c r="FE57" s="27">
        <v>22</v>
      </c>
      <c r="FF57" s="27">
        <v>26</v>
      </c>
      <c r="FG57" s="27">
        <v>23</v>
      </c>
      <c r="FH57" s="27">
        <v>17</v>
      </c>
      <c r="FI57" s="27">
        <v>20</v>
      </c>
      <c r="FJ57" s="27">
        <v>19</v>
      </c>
      <c r="FK57" s="27">
        <v>18</v>
      </c>
      <c r="FL57" s="27">
        <v>27</v>
      </c>
      <c r="FM57" s="27">
        <v>20</v>
      </c>
      <c r="FN57" s="27">
        <v>17</v>
      </c>
      <c r="FO57" s="27">
        <v>28</v>
      </c>
      <c r="FP57" s="48">
        <f t="shared" si="67"/>
        <v>266</v>
      </c>
      <c r="FQ57" s="27">
        <v>28</v>
      </c>
      <c r="FR57" s="27">
        <v>23</v>
      </c>
      <c r="FS57" s="27">
        <v>26</v>
      </c>
      <c r="FT57" s="27">
        <v>18</v>
      </c>
      <c r="FU57" s="27">
        <v>22</v>
      </c>
      <c r="FV57" s="27">
        <v>23</v>
      </c>
      <c r="FW57" s="27">
        <v>23</v>
      </c>
      <c r="FX57" s="27">
        <v>25</v>
      </c>
      <c r="FY57" s="27">
        <v>21</v>
      </c>
      <c r="FZ57" s="27">
        <v>34</v>
      </c>
      <c r="GA57" s="27">
        <v>24</v>
      </c>
      <c r="GB57" s="27">
        <v>18</v>
      </c>
      <c r="GC57" s="48">
        <f t="shared" si="68"/>
        <v>285</v>
      </c>
      <c r="GD57" s="27">
        <v>26</v>
      </c>
      <c r="GE57" s="27">
        <v>23</v>
      </c>
      <c r="GF57" s="27">
        <v>24</v>
      </c>
      <c r="GG57" s="27">
        <v>32</v>
      </c>
      <c r="GH57" s="27">
        <v>25</v>
      </c>
      <c r="GI57" s="27">
        <v>18</v>
      </c>
      <c r="GJ57" s="27">
        <v>26</v>
      </c>
      <c r="GK57" s="27">
        <v>20</v>
      </c>
      <c r="GL57" s="27">
        <v>14</v>
      </c>
      <c r="GM57" s="27">
        <v>33</v>
      </c>
      <c r="GN57" s="27">
        <v>30</v>
      </c>
      <c r="GO57" s="27">
        <v>22</v>
      </c>
      <c r="GP57" s="48">
        <f t="shared" si="89"/>
        <v>293</v>
      </c>
      <c r="GQ57" s="27">
        <v>25</v>
      </c>
      <c r="GR57" s="27">
        <v>29</v>
      </c>
      <c r="GS57" s="27">
        <v>30</v>
      </c>
      <c r="GT57" s="27">
        <v>24</v>
      </c>
      <c r="GU57" s="27">
        <v>23</v>
      </c>
      <c r="GV57" s="27">
        <v>24</v>
      </c>
      <c r="GW57" s="27">
        <v>18</v>
      </c>
      <c r="GX57" s="27">
        <v>19</v>
      </c>
      <c r="GY57" s="27">
        <v>25</v>
      </c>
      <c r="GZ57" s="27">
        <v>15</v>
      </c>
      <c r="HA57" s="27">
        <v>18</v>
      </c>
      <c r="HB57" s="27">
        <v>27</v>
      </c>
      <c r="HC57" s="47">
        <f t="shared" si="90"/>
        <v>277</v>
      </c>
      <c r="HD57" s="27">
        <v>34</v>
      </c>
      <c r="HE57" s="27">
        <v>23</v>
      </c>
      <c r="HF57" s="27">
        <v>30</v>
      </c>
      <c r="HG57" s="27">
        <v>19</v>
      </c>
      <c r="HH57" s="27">
        <v>20</v>
      </c>
      <c r="HI57" s="27">
        <v>19</v>
      </c>
      <c r="HJ57" s="27">
        <v>23</v>
      </c>
      <c r="HK57" s="27">
        <v>25</v>
      </c>
      <c r="HL57" s="27">
        <v>20</v>
      </c>
      <c r="HM57" s="27">
        <v>19</v>
      </c>
      <c r="HN57" s="27">
        <v>21</v>
      </c>
      <c r="HO57" s="27">
        <v>20</v>
      </c>
      <c r="HP57" s="47">
        <f t="shared" si="91"/>
        <v>273</v>
      </c>
      <c r="HQ57" s="27">
        <v>28</v>
      </c>
      <c r="HR57" s="27">
        <v>32</v>
      </c>
      <c r="HS57" s="27">
        <v>21</v>
      </c>
      <c r="HT57" s="27">
        <v>18</v>
      </c>
      <c r="HU57" s="27">
        <v>20</v>
      </c>
      <c r="HV57" s="27">
        <v>22</v>
      </c>
      <c r="HW57" s="27">
        <v>17</v>
      </c>
      <c r="HX57" s="27">
        <v>22</v>
      </c>
      <c r="HY57" s="27">
        <v>21</v>
      </c>
      <c r="HZ57" s="27">
        <v>37</v>
      </c>
      <c r="IA57" s="27">
        <v>19</v>
      </c>
      <c r="IB57" s="27">
        <v>24</v>
      </c>
      <c r="IC57" s="47">
        <f t="shared" si="92"/>
        <v>281</v>
      </c>
      <c r="ID57" s="27">
        <v>30</v>
      </c>
      <c r="IE57" s="27">
        <v>20</v>
      </c>
      <c r="IF57" s="27">
        <v>21</v>
      </c>
      <c r="IG57" s="27">
        <v>26</v>
      </c>
      <c r="IH57" s="27">
        <v>26</v>
      </c>
      <c r="II57" s="27">
        <v>22</v>
      </c>
      <c r="IJ57" s="27">
        <v>27</v>
      </c>
      <c r="IK57" s="31">
        <v>13</v>
      </c>
      <c r="IL57" s="27">
        <v>26</v>
      </c>
      <c r="IM57" s="27">
        <v>29</v>
      </c>
      <c r="IN57" s="27">
        <v>23</v>
      </c>
      <c r="IO57" s="27">
        <v>25</v>
      </c>
      <c r="IP57" s="47">
        <f t="shared" si="93"/>
        <v>288</v>
      </c>
      <c r="IQ57" s="27">
        <v>18</v>
      </c>
      <c r="IR57" s="27">
        <v>23</v>
      </c>
      <c r="IS57" s="27">
        <v>21</v>
      </c>
      <c r="IT57" s="27">
        <v>26</v>
      </c>
      <c r="IU57" s="27">
        <v>21</v>
      </c>
      <c r="IV57" s="27">
        <v>17</v>
      </c>
      <c r="IW57" s="27">
        <v>17</v>
      </c>
      <c r="IX57" s="31">
        <v>24</v>
      </c>
      <c r="IY57" s="27">
        <v>53</v>
      </c>
      <c r="IZ57" s="27">
        <v>26</v>
      </c>
      <c r="JA57" s="27">
        <v>24</v>
      </c>
      <c r="JB57" s="27">
        <v>18</v>
      </c>
      <c r="JC57" s="47">
        <f t="shared" si="94"/>
        <v>288</v>
      </c>
      <c r="JD57" s="27">
        <v>35</v>
      </c>
      <c r="JE57" s="27">
        <v>26</v>
      </c>
      <c r="JF57" s="27">
        <v>34</v>
      </c>
      <c r="JG57" s="27">
        <v>28</v>
      </c>
      <c r="JH57" s="27">
        <v>26</v>
      </c>
      <c r="JI57" s="27">
        <v>19</v>
      </c>
      <c r="JJ57" s="173">
        <v>28</v>
      </c>
      <c r="JK57" s="27">
        <v>18</v>
      </c>
      <c r="JL57" s="27">
        <v>21</v>
      </c>
      <c r="JM57" s="27">
        <v>23</v>
      </c>
      <c r="JN57" s="27">
        <v>16</v>
      </c>
      <c r="JO57" s="27">
        <v>26</v>
      </c>
      <c r="JP57" s="46">
        <f t="shared" si="95"/>
        <v>300</v>
      </c>
      <c r="JQ57" s="27">
        <v>30</v>
      </c>
      <c r="JR57" s="27">
        <v>21</v>
      </c>
      <c r="JS57" s="27">
        <v>18</v>
      </c>
      <c r="JT57" s="27">
        <v>12</v>
      </c>
      <c r="JU57" s="27">
        <v>21</v>
      </c>
      <c r="JV57" s="27">
        <v>27</v>
      </c>
      <c r="JW57" s="27">
        <v>25</v>
      </c>
      <c r="JX57" s="27">
        <v>17</v>
      </c>
      <c r="JY57" s="27">
        <v>20</v>
      </c>
      <c r="JZ57" s="27">
        <v>25</v>
      </c>
      <c r="KA57" s="27">
        <v>39</v>
      </c>
      <c r="KB57" s="27">
        <v>39</v>
      </c>
      <c r="KC57" s="46">
        <f t="shared" si="96"/>
        <v>294</v>
      </c>
      <c r="KD57" s="27">
        <v>21</v>
      </c>
      <c r="KE57" s="27">
        <v>65</v>
      </c>
      <c r="KF57" s="27">
        <v>72</v>
      </c>
      <c r="KG57" s="27">
        <v>42</v>
      </c>
      <c r="KH57" s="27">
        <v>30</v>
      </c>
      <c r="KI57" s="27">
        <v>26</v>
      </c>
      <c r="KJ57" s="27">
        <v>14</v>
      </c>
      <c r="KK57" s="27">
        <v>25</v>
      </c>
      <c r="KL57" s="27">
        <v>42</v>
      </c>
      <c r="KM57" s="27">
        <v>23</v>
      </c>
      <c r="KN57" s="27">
        <v>19</v>
      </c>
      <c r="KO57" s="27">
        <v>25</v>
      </c>
      <c r="KP57" s="48">
        <f t="shared" si="97"/>
        <v>404</v>
      </c>
    </row>
    <row r="58" spans="1:302">
      <c r="A58" s="203"/>
      <c r="B58" s="205"/>
      <c r="C58" s="104" t="s">
        <v>58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46">
        <f t="shared" si="84"/>
        <v>0</v>
      </c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46">
        <f t="shared" si="85"/>
        <v>0</v>
      </c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46">
        <f t="shared" si="86"/>
        <v>0</v>
      </c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47">
        <f t="shared" si="87"/>
        <v>0</v>
      </c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47">
        <f t="shared" si="88"/>
        <v>0</v>
      </c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47">
        <f t="shared" si="60"/>
        <v>0</v>
      </c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48">
        <f t="shared" si="61"/>
        <v>0</v>
      </c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48">
        <f t="shared" si="62"/>
        <v>0</v>
      </c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47">
        <f t="shared" si="63"/>
        <v>0</v>
      </c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47">
        <f t="shared" si="64"/>
        <v>0</v>
      </c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47">
        <f t="shared" si="65"/>
        <v>0</v>
      </c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47">
        <f t="shared" si="66"/>
        <v>0</v>
      </c>
      <c r="FD58" s="27">
        <v>24</v>
      </c>
      <c r="FE58" s="27">
        <v>17</v>
      </c>
      <c r="FF58" s="27">
        <v>17</v>
      </c>
      <c r="FG58" s="27">
        <v>24</v>
      </c>
      <c r="FH58" s="27">
        <v>22</v>
      </c>
      <c r="FI58" s="27">
        <v>28</v>
      </c>
      <c r="FJ58" s="27">
        <v>22</v>
      </c>
      <c r="FK58" s="27">
        <v>17</v>
      </c>
      <c r="FL58" s="27">
        <v>15</v>
      </c>
      <c r="FM58" s="27">
        <v>23</v>
      </c>
      <c r="FN58" s="27">
        <v>27</v>
      </c>
      <c r="FO58" s="27">
        <v>23</v>
      </c>
      <c r="FP58" s="48">
        <f t="shared" si="67"/>
        <v>259</v>
      </c>
      <c r="FQ58" s="27">
        <v>23</v>
      </c>
      <c r="FR58" s="27">
        <v>21</v>
      </c>
      <c r="FS58" s="27">
        <v>31</v>
      </c>
      <c r="FT58" s="27">
        <v>17</v>
      </c>
      <c r="FU58" s="27">
        <v>22</v>
      </c>
      <c r="FV58" s="27">
        <v>21</v>
      </c>
      <c r="FW58" s="27">
        <v>13</v>
      </c>
      <c r="FX58" s="27">
        <v>26</v>
      </c>
      <c r="FY58" s="27">
        <v>20</v>
      </c>
      <c r="FZ58" s="27">
        <v>29</v>
      </c>
      <c r="GA58" s="27">
        <v>24</v>
      </c>
      <c r="GB58" s="27">
        <v>20</v>
      </c>
      <c r="GC58" s="48">
        <f t="shared" si="68"/>
        <v>267</v>
      </c>
      <c r="GD58" s="27">
        <v>34</v>
      </c>
      <c r="GE58" s="27">
        <v>26</v>
      </c>
      <c r="GF58" s="27">
        <v>23</v>
      </c>
      <c r="GG58" s="27">
        <v>28</v>
      </c>
      <c r="GH58" s="27">
        <v>24</v>
      </c>
      <c r="GI58" s="27">
        <v>13</v>
      </c>
      <c r="GJ58" s="27">
        <v>19</v>
      </c>
      <c r="GK58" s="27">
        <v>13</v>
      </c>
      <c r="GL58" s="27">
        <v>14</v>
      </c>
      <c r="GM58" s="27">
        <v>30</v>
      </c>
      <c r="GN58" s="27">
        <v>20</v>
      </c>
      <c r="GO58" s="27">
        <v>20</v>
      </c>
      <c r="GP58" s="48">
        <f t="shared" si="89"/>
        <v>264</v>
      </c>
      <c r="GQ58" s="27">
        <v>38</v>
      </c>
      <c r="GR58" s="27">
        <v>25</v>
      </c>
      <c r="GS58" s="27">
        <v>24</v>
      </c>
      <c r="GT58" s="27">
        <v>19</v>
      </c>
      <c r="GU58" s="27">
        <v>21</v>
      </c>
      <c r="GV58" s="27">
        <v>16</v>
      </c>
      <c r="GW58" s="27">
        <v>15</v>
      </c>
      <c r="GX58" s="27">
        <v>22</v>
      </c>
      <c r="GY58" s="27">
        <v>23</v>
      </c>
      <c r="GZ58" s="27">
        <v>15</v>
      </c>
      <c r="HA58" s="27">
        <v>22</v>
      </c>
      <c r="HB58" s="27">
        <v>23</v>
      </c>
      <c r="HC58" s="47">
        <f t="shared" si="90"/>
        <v>263</v>
      </c>
      <c r="HD58" s="27">
        <v>28</v>
      </c>
      <c r="HE58" s="27">
        <v>21</v>
      </c>
      <c r="HF58" s="27">
        <v>31</v>
      </c>
      <c r="HG58" s="27">
        <v>23</v>
      </c>
      <c r="HH58" s="27">
        <v>21</v>
      </c>
      <c r="HI58" s="27">
        <v>25</v>
      </c>
      <c r="HJ58" s="27">
        <v>17</v>
      </c>
      <c r="HK58" s="27">
        <v>21</v>
      </c>
      <c r="HL58" s="27">
        <v>20</v>
      </c>
      <c r="HM58" s="27">
        <v>24</v>
      </c>
      <c r="HN58" s="27">
        <v>15</v>
      </c>
      <c r="HO58" s="27">
        <v>28</v>
      </c>
      <c r="HP58" s="47">
        <f t="shared" si="91"/>
        <v>274</v>
      </c>
      <c r="HQ58" s="27">
        <v>24</v>
      </c>
      <c r="HR58" s="27">
        <v>32</v>
      </c>
      <c r="HS58" s="27">
        <v>30</v>
      </c>
      <c r="HT58" s="27">
        <v>20</v>
      </c>
      <c r="HU58" s="27">
        <v>19</v>
      </c>
      <c r="HV58" s="27">
        <v>24</v>
      </c>
      <c r="HW58" s="27">
        <v>15</v>
      </c>
      <c r="HX58" s="27">
        <v>22</v>
      </c>
      <c r="HY58" s="27">
        <v>26</v>
      </c>
      <c r="HZ58" s="27">
        <v>27</v>
      </c>
      <c r="IA58" s="27">
        <v>21</v>
      </c>
      <c r="IB58" s="27">
        <v>18</v>
      </c>
      <c r="IC58" s="47">
        <f t="shared" si="92"/>
        <v>278</v>
      </c>
      <c r="ID58" s="27">
        <v>18</v>
      </c>
      <c r="IE58" s="27">
        <v>16</v>
      </c>
      <c r="IF58" s="27">
        <v>28</v>
      </c>
      <c r="IG58" s="27">
        <v>14</v>
      </c>
      <c r="IH58" s="27">
        <v>29</v>
      </c>
      <c r="II58" s="27">
        <v>25</v>
      </c>
      <c r="IJ58" s="27">
        <v>26</v>
      </c>
      <c r="IK58" s="31">
        <v>35</v>
      </c>
      <c r="IL58" s="27">
        <v>17</v>
      </c>
      <c r="IM58" s="27">
        <v>37</v>
      </c>
      <c r="IN58" s="27">
        <v>19</v>
      </c>
      <c r="IO58" s="27">
        <v>27</v>
      </c>
      <c r="IP58" s="47">
        <f t="shared" si="93"/>
        <v>291</v>
      </c>
      <c r="IQ58" s="27">
        <v>29</v>
      </c>
      <c r="IR58" s="27">
        <v>24</v>
      </c>
      <c r="IS58" s="27">
        <v>18</v>
      </c>
      <c r="IT58" s="27">
        <v>20</v>
      </c>
      <c r="IU58" s="27">
        <v>17</v>
      </c>
      <c r="IV58" s="27">
        <v>18</v>
      </c>
      <c r="IW58" s="27">
        <v>15</v>
      </c>
      <c r="IX58" s="31">
        <v>26</v>
      </c>
      <c r="IY58" s="27">
        <v>45</v>
      </c>
      <c r="IZ58" s="27">
        <v>25</v>
      </c>
      <c r="JA58" s="27">
        <v>25</v>
      </c>
      <c r="JB58" s="27">
        <v>18</v>
      </c>
      <c r="JC58" s="47">
        <f t="shared" si="94"/>
        <v>280</v>
      </c>
      <c r="JD58" s="27">
        <v>23</v>
      </c>
      <c r="JE58" s="27">
        <v>22</v>
      </c>
      <c r="JF58" s="27">
        <v>23</v>
      </c>
      <c r="JG58" s="27">
        <v>25</v>
      </c>
      <c r="JH58" s="27">
        <v>27</v>
      </c>
      <c r="JI58" s="27">
        <v>21</v>
      </c>
      <c r="JJ58" s="173">
        <v>24</v>
      </c>
      <c r="JK58" s="27">
        <v>27</v>
      </c>
      <c r="JL58" s="27">
        <v>21</v>
      </c>
      <c r="JM58" s="27">
        <v>16</v>
      </c>
      <c r="JN58" s="27">
        <v>22</v>
      </c>
      <c r="JO58" s="27">
        <v>25</v>
      </c>
      <c r="JP58" s="46">
        <f t="shared" si="95"/>
        <v>276</v>
      </c>
      <c r="JQ58" s="27">
        <v>25</v>
      </c>
      <c r="JR58" s="27">
        <v>22</v>
      </c>
      <c r="JS58" s="27">
        <v>16</v>
      </c>
      <c r="JT58" s="27">
        <v>17</v>
      </c>
      <c r="JU58" s="27">
        <v>27</v>
      </c>
      <c r="JV58" s="27">
        <v>29</v>
      </c>
      <c r="JW58" s="27">
        <v>25</v>
      </c>
      <c r="JX58" s="27">
        <v>21</v>
      </c>
      <c r="JY58" s="27">
        <v>32</v>
      </c>
      <c r="JZ58" s="27">
        <v>17</v>
      </c>
      <c r="KA58" s="27">
        <v>36</v>
      </c>
      <c r="KB58" s="27">
        <v>32</v>
      </c>
      <c r="KC58" s="46">
        <f t="shared" si="96"/>
        <v>299</v>
      </c>
      <c r="KD58" s="27">
        <v>28</v>
      </c>
      <c r="KE58" s="27">
        <v>62</v>
      </c>
      <c r="KF58" s="27">
        <v>54</v>
      </c>
      <c r="KG58" s="27">
        <v>38</v>
      </c>
      <c r="KH58" s="27">
        <v>29</v>
      </c>
      <c r="KI58" s="27">
        <v>26</v>
      </c>
      <c r="KJ58" s="27">
        <v>30</v>
      </c>
      <c r="KK58" s="27">
        <v>17</v>
      </c>
      <c r="KL58" s="27">
        <v>29</v>
      </c>
      <c r="KM58" s="27">
        <v>19</v>
      </c>
      <c r="KN58" s="27">
        <v>23</v>
      </c>
      <c r="KO58" s="27">
        <v>27</v>
      </c>
      <c r="KP58" s="48">
        <f t="shared" si="97"/>
        <v>382</v>
      </c>
    </row>
    <row r="59" spans="1:302" ht="22.5">
      <c r="A59" s="203"/>
      <c r="B59" s="205"/>
      <c r="C59" s="104" t="s">
        <v>59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46">
        <f t="shared" si="84"/>
        <v>0</v>
      </c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46">
        <f t="shared" si="85"/>
        <v>0</v>
      </c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46">
        <f t="shared" si="86"/>
        <v>0</v>
      </c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47">
        <f t="shared" si="87"/>
        <v>0</v>
      </c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47">
        <f t="shared" si="88"/>
        <v>0</v>
      </c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47">
        <f t="shared" si="60"/>
        <v>0</v>
      </c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48">
        <f t="shared" si="61"/>
        <v>0</v>
      </c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48">
        <f t="shared" si="62"/>
        <v>0</v>
      </c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47">
        <f t="shared" si="63"/>
        <v>0</v>
      </c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47">
        <f t="shared" si="64"/>
        <v>0</v>
      </c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47">
        <f t="shared" si="65"/>
        <v>0</v>
      </c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47">
        <f t="shared" si="66"/>
        <v>0</v>
      </c>
      <c r="FD59" s="27">
        <v>10</v>
      </c>
      <c r="FE59" s="27">
        <v>5</v>
      </c>
      <c r="FF59" s="27">
        <v>7</v>
      </c>
      <c r="FG59" s="27">
        <v>4</v>
      </c>
      <c r="FH59" s="27">
        <v>9</v>
      </c>
      <c r="FI59" s="27">
        <v>5</v>
      </c>
      <c r="FJ59" s="27">
        <v>4</v>
      </c>
      <c r="FK59" s="27">
        <v>4</v>
      </c>
      <c r="FL59" s="27">
        <v>10</v>
      </c>
      <c r="FM59" s="27">
        <v>8</v>
      </c>
      <c r="FN59" s="27">
        <v>4</v>
      </c>
      <c r="FO59" s="27">
        <v>6</v>
      </c>
      <c r="FP59" s="48">
        <f t="shared" si="67"/>
        <v>76</v>
      </c>
      <c r="FQ59" s="27">
        <v>9</v>
      </c>
      <c r="FR59" s="27">
        <v>12</v>
      </c>
      <c r="FS59" s="27">
        <v>11</v>
      </c>
      <c r="FT59" s="27">
        <v>8</v>
      </c>
      <c r="FU59" s="27">
        <v>10</v>
      </c>
      <c r="FV59" s="27">
        <v>10</v>
      </c>
      <c r="FW59" s="27">
        <v>7</v>
      </c>
      <c r="FX59" s="27">
        <v>6</v>
      </c>
      <c r="FY59" s="27">
        <v>3</v>
      </c>
      <c r="FZ59" s="27">
        <v>4</v>
      </c>
      <c r="GA59" s="27">
        <v>5</v>
      </c>
      <c r="GB59" s="27">
        <v>8</v>
      </c>
      <c r="GC59" s="48">
        <f t="shared" si="68"/>
        <v>93</v>
      </c>
      <c r="GD59" s="27">
        <v>8</v>
      </c>
      <c r="GE59" s="27">
        <v>5</v>
      </c>
      <c r="GF59" s="27">
        <v>6</v>
      </c>
      <c r="GG59" s="27">
        <v>7</v>
      </c>
      <c r="GH59" s="27">
        <v>7</v>
      </c>
      <c r="GI59" s="27">
        <v>8</v>
      </c>
      <c r="GJ59" s="27">
        <v>8</v>
      </c>
      <c r="GK59" s="27">
        <v>5</v>
      </c>
      <c r="GL59" s="27">
        <v>10</v>
      </c>
      <c r="GM59" s="27">
        <v>6</v>
      </c>
      <c r="GN59" s="27">
        <v>3</v>
      </c>
      <c r="GO59" s="27">
        <v>5</v>
      </c>
      <c r="GP59" s="48">
        <f t="shared" si="89"/>
        <v>78</v>
      </c>
      <c r="GQ59" s="27">
        <v>13</v>
      </c>
      <c r="GR59" s="27">
        <v>5</v>
      </c>
      <c r="GS59" s="27">
        <v>11</v>
      </c>
      <c r="GT59" s="27">
        <v>10</v>
      </c>
      <c r="GU59" s="27">
        <v>8</v>
      </c>
      <c r="GV59" s="27">
        <v>1</v>
      </c>
      <c r="GW59" s="27">
        <v>3</v>
      </c>
      <c r="GX59" s="27">
        <v>9</v>
      </c>
      <c r="GY59" s="27">
        <v>6</v>
      </c>
      <c r="GZ59" s="27">
        <v>10</v>
      </c>
      <c r="HA59" s="27">
        <v>6</v>
      </c>
      <c r="HB59" s="27">
        <v>6</v>
      </c>
      <c r="HC59" s="47">
        <f t="shared" si="90"/>
        <v>88</v>
      </c>
      <c r="HD59" s="27">
        <v>16</v>
      </c>
      <c r="HE59" s="27">
        <v>5</v>
      </c>
      <c r="HF59" s="27">
        <v>5</v>
      </c>
      <c r="HG59" s="27">
        <v>8</v>
      </c>
      <c r="HH59" s="27">
        <v>8</v>
      </c>
      <c r="HI59" s="27">
        <v>9</v>
      </c>
      <c r="HJ59" s="27">
        <v>10</v>
      </c>
      <c r="HK59" s="27">
        <v>8</v>
      </c>
      <c r="HL59" s="27">
        <v>10</v>
      </c>
      <c r="HM59" s="27">
        <v>7</v>
      </c>
      <c r="HN59" s="27">
        <v>0</v>
      </c>
      <c r="HO59" s="27">
        <v>5</v>
      </c>
      <c r="HP59" s="47">
        <f t="shared" si="91"/>
        <v>91</v>
      </c>
      <c r="HQ59" s="27">
        <v>7</v>
      </c>
      <c r="HR59" s="27">
        <v>8</v>
      </c>
      <c r="HS59" s="27">
        <v>7</v>
      </c>
      <c r="HT59" s="27">
        <v>2</v>
      </c>
      <c r="HU59" s="27">
        <v>9</v>
      </c>
      <c r="HV59" s="27">
        <v>10</v>
      </c>
      <c r="HW59" s="27">
        <v>6</v>
      </c>
      <c r="HX59" s="27">
        <v>10</v>
      </c>
      <c r="HY59" s="27">
        <v>7</v>
      </c>
      <c r="HZ59" s="27">
        <v>3</v>
      </c>
      <c r="IA59" s="27">
        <v>5</v>
      </c>
      <c r="IB59" s="27">
        <v>5</v>
      </c>
      <c r="IC59" s="47">
        <f t="shared" si="92"/>
        <v>79</v>
      </c>
      <c r="ID59" s="27">
        <v>10</v>
      </c>
      <c r="IE59" s="27">
        <v>6</v>
      </c>
      <c r="IF59" s="27">
        <v>12</v>
      </c>
      <c r="IG59" s="27">
        <v>6</v>
      </c>
      <c r="IH59" s="27">
        <v>8</v>
      </c>
      <c r="II59" s="27">
        <v>7</v>
      </c>
      <c r="IJ59" s="27">
        <v>14</v>
      </c>
      <c r="IK59" s="31">
        <v>8</v>
      </c>
      <c r="IL59" s="27">
        <v>7</v>
      </c>
      <c r="IM59" s="27">
        <v>14</v>
      </c>
      <c r="IN59" s="27">
        <v>7</v>
      </c>
      <c r="IO59" s="27">
        <v>8</v>
      </c>
      <c r="IP59" s="47">
        <f t="shared" si="93"/>
        <v>107</v>
      </c>
      <c r="IQ59" s="27">
        <v>7</v>
      </c>
      <c r="IR59" s="27">
        <v>6</v>
      </c>
      <c r="IS59" s="27">
        <v>10</v>
      </c>
      <c r="IT59" s="27">
        <v>9</v>
      </c>
      <c r="IU59" s="27">
        <v>10</v>
      </c>
      <c r="IV59" s="27">
        <v>4</v>
      </c>
      <c r="IW59" s="27">
        <v>3</v>
      </c>
      <c r="IX59" s="31">
        <v>6</v>
      </c>
      <c r="IY59" s="27">
        <v>22</v>
      </c>
      <c r="IZ59" s="27">
        <v>3</v>
      </c>
      <c r="JA59" s="27">
        <v>5</v>
      </c>
      <c r="JB59" s="27">
        <v>4</v>
      </c>
      <c r="JC59" s="47">
        <f t="shared" si="94"/>
        <v>89</v>
      </c>
      <c r="JD59" s="27">
        <v>10</v>
      </c>
      <c r="JE59" s="27">
        <v>11</v>
      </c>
      <c r="JF59" s="27">
        <v>10</v>
      </c>
      <c r="JG59" s="27">
        <v>6</v>
      </c>
      <c r="JH59" s="27">
        <v>7</v>
      </c>
      <c r="JI59" s="27">
        <v>5</v>
      </c>
      <c r="JJ59" s="173">
        <v>10</v>
      </c>
      <c r="JK59" s="27">
        <v>3</v>
      </c>
      <c r="JL59" s="27">
        <v>6</v>
      </c>
      <c r="JM59" s="27">
        <v>9</v>
      </c>
      <c r="JN59" s="27">
        <v>6</v>
      </c>
      <c r="JO59" s="27">
        <v>10</v>
      </c>
      <c r="JP59" s="46">
        <f t="shared" si="95"/>
        <v>93</v>
      </c>
      <c r="JQ59" s="27">
        <v>7</v>
      </c>
      <c r="JR59" s="27">
        <v>5</v>
      </c>
      <c r="JS59" s="27">
        <v>5</v>
      </c>
      <c r="JT59" s="27">
        <v>4</v>
      </c>
      <c r="JU59" s="27">
        <v>13</v>
      </c>
      <c r="JV59" s="27">
        <v>13</v>
      </c>
      <c r="JW59" s="27">
        <v>6</v>
      </c>
      <c r="JX59" s="27">
        <v>10</v>
      </c>
      <c r="JY59" s="27">
        <v>11</v>
      </c>
      <c r="JZ59" s="27">
        <v>6</v>
      </c>
      <c r="KA59" s="27">
        <v>10</v>
      </c>
      <c r="KB59" s="27">
        <v>14</v>
      </c>
      <c r="KC59" s="46">
        <f t="shared" si="96"/>
        <v>104</v>
      </c>
      <c r="KD59" s="27">
        <v>7</v>
      </c>
      <c r="KE59" s="27">
        <v>16</v>
      </c>
      <c r="KF59" s="27">
        <v>22</v>
      </c>
      <c r="KG59" s="27">
        <v>24</v>
      </c>
      <c r="KH59" s="27">
        <v>10</v>
      </c>
      <c r="KI59" s="27">
        <v>11</v>
      </c>
      <c r="KJ59" s="27">
        <v>5</v>
      </c>
      <c r="KK59" s="27">
        <v>11</v>
      </c>
      <c r="KL59" s="27">
        <v>11</v>
      </c>
      <c r="KM59" s="27">
        <v>13</v>
      </c>
      <c r="KN59" s="27">
        <v>7</v>
      </c>
      <c r="KO59" s="27">
        <v>13</v>
      </c>
      <c r="KP59" s="48">
        <f t="shared" si="97"/>
        <v>150</v>
      </c>
    </row>
    <row r="60" spans="1:302">
      <c r="A60" s="203"/>
      <c r="B60" s="205"/>
      <c r="C60" s="104" t="s">
        <v>60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46">
        <f t="shared" si="84"/>
        <v>0</v>
      </c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46">
        <f t="shared" si="85"/>
        <v>0</v>
      </c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46">
        <f t="shared" si="86"/>
        <v>0</v>
      </c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47">
        <f t="shared" si="87"/>
        <v>0</v>
      </c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47">
        <f t="shared" si="88"/>
        <v>0</v>
      </c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47">
        <f t="shared" si="60"/>
        <v>0</v>
      </c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48">
        <f t="shared" si="61"/>
        <v>0</v>
      </c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48">
        <f t="shared" si="62"/>
        <v>0</v>
      </c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47">
        <f t="shared" si="63"/>
        <v>0</v>
      </c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47">
        <f t="shared" si="64"/>
        <v>0</v>
      </c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47">
        <f t="shared" si="65"/>
        <v>0</v>
      </c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47">
        <f t="shared" si="66"/>
        <v>0</v>
      </c>
      <c r="FD60" s="27">
        <v>8</v>
      </c>
      <c r="FE60" s="27">
        <v>6</v>
      </c>
      <c r="FF60" s="27">
        <v>11</v>
      </c>
      <c r="FG60" s="27">
        <v>9</v>
      </c>
      <c r="FH60" s="27">
        <v>7</v>
      </c>
      <c r="FI60" s="27">
        <v>8</v>
      </c>
      <c r="FJ60" s="27">
        <v>6</v>
      </c>
      <c r="FK60" s="27">
        <v>7</v>
      </c>
      <c r="FL60" s="27">
        <v>6</v>
      </c>
      <c r="FM60" s="27">
        <v>9</v>
      </c>
      <c r="FN60" s="27">
        <v>7</v>
      </c>
      <c r="FO60" s="27">
        <v>8</v>
      </c>
      <c r="FP60" s="48">
        <f t="shared" si="67"/>
        <v>92</v>
      </c>
      <c r="FQ60" s="27">
        <v>11</v>
      </c>
      <c r="FR60" s="27">
        <v>9</v>
      </c>
      <c r="FS60" s="27">
        <v>10</v>
      </c>
      <c r="FT60" s="27">
        <v>9</v>
      </c>
      <c r="FU60" s="27">
        <v>8</v>
      </c>
      <c r="FV60" s="27">
        <v>5</v>
      </c>
      <c r="FW60" s="27">
        <v>8</v>
      </c>
      <c r="FX60" s="27">
        <v>14</v>
      </c>
      <c r="FY60" s="27">
        <v>10</v>
      </c>
      <c r="FZ60" s="27">
        <v>9</v>
      </c>
      <c r="GA60" s="27">
        <v>7</v>
      </c>
      <c r="GB60" s="27">
        <v>4</v>
      </c>
      <c r="GC60" s="48">
        <f t="shared" si="68"/>
        <v>104</v>
      </c>
      <c r="GD60" s="27">
        <v>6</v>
      </c>
      <c r="GE60" s="27">
        <v>9</v>
      </c>
      <c r="GF60" s="27">
        <v>12</v>
      </c>
      <c r="GG60" s="27">
        <v>13</v>
      </c>
      <c r="GH60" s="27">
        <v>9</v>
      </c>
      <c r="GI60" s="27">
        <v>7</v>
      </c>
      <c r="GJ60" s="27">
        <v>7</v>
      </c>
      <c r="GK60" s="27">
        <v>8</v>
      </c>
      <c r="GL60" s="27">
        <v>5</v>
      </c>
      <c r="GM60" s="27">
        <v>4</v>
      </c>
      <c r="GN60" s="27">
        <v>7</v>
      </c>
      <c r="GO60" s="27">
        <v>8</v>
      </c>
      <c r="GP60" s="48">
        <f t="shared" si="89"/>
        <v>95</v>
      </c>
      <c r="GQ60" s="27">
        <v>10</v>
      </c>
      <c r="GR60" s="27">
        <v>3</v>
      </c>
      <c r="GS60" s="27">
        <v>5</v>
      </c>
      <c r="GT60" s="27">
        <v>2</v>
      </c>
      <c r="GU60" s="27">
        <v>4</v>
      </c>
      <c r="GV60" s="27">
        <v>3</v>
      </c>
      <c r="GW60" s="27">
        <v>8</v>
      </c>
      <c r="GX60" s="27">
        <v>8</v>
      </c>
      <c r="GY60" s="27">
        <v>14</v>
      </c>
      <c r="GZ60" s="27">
        <v>7</v>
      </c>
      <c r="HA60" s="27">
        <v>8</v>
      </c>
      <c r="HB60" s="27">
        <v>5</v>
      </c>
      <c r="HC60" s="47">
        <f t="shared" si="90"/>
        <v>77</v>
      </c>
      <c r="HD60" s="27">
        <v>13</v>
      </c>
      <c r="HE60" s="27">
        <v>8</v>
      </c>
      <c r="HF60" s="27">
        <v>8</v>
      </c>
      <c r="HG60" s="27">
        <v>6</v>
      </c>
      <c r="HH60" s="27">
        <v>8</v>
      </c>
      <c r="HI60" s="27">
        <v>7</v>
      </c>
      <c r="HJ60" s="27">
        <v>7</v>
      </c>
      <c r="HK60" s="27">
        <v>7</v>
      </c>
      <c r="HL60" s="27">
        <v>8</v>
      </c>
      <c r="HM60" s="27">
        <v>10</v>
      </c>
      <c r="HN60" s="27">
        <v>11</v>
      </c>
      <c r="HO60" s="27">
        <v>6</v>
      </c>
      <c r="HP60" s="47">
        <f t="shared" si="91"/>
        <v>99</v>
      </c>
      <c r="HQ60" s="27">
        <v>12</v>
      </c>
      <c r="HR60" s="27">
        <v>13</v>
      </c>
      <c r="HS60" s="27">
        <v>19</v>
      </c>
      <c r="HT60" s="27">
        <v>6</v>
      </c>
      <c r="HU60" s="27">
        <v>6</v>
      </c>
      <c r="HV60" s="27">
        <v>13</v>
      </c>
      <c r="HW60" s="27">
        <v>6</v>
      </c>
      <c r="HX60" s="27">
        <v>7</v>
      </c>
      <c r="HY60" s="27">
        <v>8</v>
      </c>
      <c r="HZ60" s="27">
        <v>10</v>
      </c>
      <c r="IA60" s="27">
        <v>7</v>
      </c>
      <c r="IB60" s="27">
        <v>7</v>
      </c>
      <c r="IC60" s="47">
        <f t="shared" si="92"/>
        <v>114</v>
      </c>
      <c r="ID60" s="27">
        <v>16</v>
      </c>
      <c r="IE60" s="27">
        <v>8</v>
      </c>
      <c r="IF60" s="27">
        <v>10</v>
      </c>
      <c r="IG60" s="27">
        <v>4</v>
      </c>
      <c r="IH60" s="27">
        <v>4</v>
      </c>
      <c r="II60" s="27">
        <v>4</v>
      </c>
      <c r="IJ60" s="27">
        <v>10</v>
      </c>
      <c r="IK60" s="31">
        <v>10</v>
      </c>
      <c r="IL60" s="27">
        <v>8</v>
      </c>
      <c r="IM60" s="27">
        <v>11</v>
      </c>
      <c r="IN60" s="27">
        <v>8</v>
      </c>
      <c r="IO60" s="27">
        <v>16</v>
      </c>
      <c r="IP60" s="47">
        <f t="shared" si="93"/>
        <v>109</v>
      </c>
      <c r="IQ60" s="27">
        <v>2</v>
      </c>
      <c r="IR60" s="27">
        <v>7</v>
      </c>
      <c r="IS60" s="27">
        <v>14</v>
      </c>
      <c r="IT60" s="27">
        <v>8</v>
      </c>
      <c r="IU60" s="27">
        <v>9</v>
      </c>
      <c r="IV60" s="27">
        <v>3</v>
      </c>
      <c r="IW60" s="27">
        <v>13</v>
      </c>
      <c r="IX60" s="31">
        <v>4</v>
      </c>
      <c r="IY60" s="27">
        <v>23</v>
      </c>
      <c r="IZ60" s="27">
        <v>12</v>
      </c>
      <c r="JA60" s="27">
        <v>8</v>
      </c>
      <c r="JB60" s="27">
        <v>4</v>
      </c>
      <c r="JC60" s="47">
        <f t="shared" si="94"/>
        <v>107</v>
      </c>
      <c r="JD60" s="27">
        <v>8</v>
      </c>
      <c r="JE60" s="27">
        <v>16</v>
      </c>
      <c r="JF60" s="27">
        <v>16</v>
      </c>
      <c r="JG60" s="27">
        <v>9</v>
      </c>
      <c r="JH60" s="27">
        <v>7</v>
      </c>
      <c r="JI60" s="27">
        <v>8</v>
      </c>
      <c r="JJ60" s="173">
        <v>10</v>
      </c>
      <c r="JK60" s="27">
        <v>4</v>
      </c>
      <c r="JL60" s="27">
        <v>7</v>
      </c>
      <c r="JM60" s="27">
        <v>7</v>
      </c>
      <c r="JN60" s="27">
        <v>15</v>
      </c>
      <c r="JO60" s="27">
        <v>6</v>
      </c>
      <c r="JP60" s="46">
        <f t="shared" si="95"/>
        <v>113</v>
      </c>
      <c r="JQ60" s="27">
        <v>15</v>
      </c>
      <c r="JR60" s="27">
        <v>15</v>
      </c>
      <c r="JS60" s="27">
        <v>6</v>
      </c>
      <c r="JT60" s="27">
        <v>3</v>
      </c>
      <c r="JU60" s="27">
        <v>10</v>
      </c>
      <c r="JV60" s="27">
        <v>8</v>
      </c>
      <c r="JW60" s="27">
        <v>9</v>
      </c>
      <c r="JX60" s="27">
        <v>9</v>
      </c>
      <c r="JY60" s="27">
        <v>11</v>
      </c>
      <c r="JZ60" s="27">
        <v>10</v>
      </c>
      <c r="KA60" s="27">
        <v>12</v>
      </c>
      <c r="KB60" s="27">
        <v>19</v>
      </c>
      <c r="KC60" s="46">
        <f t="shared" si="96"/>
        <v>127</v>
      </c>
      <c r="KD60" s="27">
        <v>5</v>
      </c>
      <c r="KE60" s="27">
        <v>12</v>
      </c>
      <c r="KF60" s="27">
        <v>25</v>
      </c>
      <c r="KG60" s="27">
        <v>16</v>
      </c>
      <c r="KH60" s="27">
        <v>15</v>
      </c>
      <c r="KI60" s="27">
        <v>12</v>
      </c>
      <c r="KJ60" s="27">
        <v>8</v>
      </c>
      <c r="KK60" s="27">
        <v>12</v>
      </c>
      <c r="KL60" s="27">
        <v>12</v>
      </c>
      <c r="KM60" s="27">
        <v>9</v>
      </c>
      <c r="KN60" s="27">
        <v>12</v>
      </c>
      <c r="KO60" s="27">
        <v>14</v>
      </c>
      <c r="KP60" s="48">
        <f t="shared" si="97"/>
        <v>152</v>
      </c>
    </row>
    <row r="61" spans="1:302">
      <c r="A61" s="203"/>
      <c r="B61" s="205"/>
      <c r="C61" s="104" t="s">
        <v>61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6">
        <f t="shared" si="84"/>
        <v>0</v>
      </c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46">
        <f t="shared" si="85"/>
        <v>0</v>
      </c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46">
        <f t="shared" si="86"/>
        <v>0</v>
      </c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47">
        <f t="shared" si="87"/>
        <v>0</v>
      </c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47">
        <f t="shared" si="88"/>
        <v>0</v>
      </c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47">
        <f t="shared" si="60"/>
        <v>0</v>
      </c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48">
        <f t="shared" si="61"/>
        <v>0</v>
      </c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48">
        <f t="shared" si="62"/>
        <v>0</v>
      </c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47">
        <f t="shared" si="63"/>
        <v>0</v>
      </c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47">
        <f t="shared" si="64"/>
        <v>0</v>
      </c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47">
        <f t="shared" si="65"/>
        <v>0</v>
      </c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47">
        <f t="shared" si="66"/>
        <v>0</v>
      </c>
      <c r="FD61" s="27">
        <v>50</v>
      </c>
      <c r="FE61" s="27">
        <v>51</v>
      </c>
      <c r="FF61" s="27">
        <v>46</v>
      </c>
      <c r="FG61" s="27">
        <v>46</v>
      </c>
      <c r="FH61" s="27">
        <v>17</v>
      </c>
      <c r="FI61" s="27">
        <v>31</v>
      </c>
      <c r="FJ61" s="27">
        <v>37</v>
      </c>
      <c r="FK61" s="27">
        <v>29</v>
      </c>
      <c r="FL61" s="27">
        <v>24</v>
      </c>
      <c r="FM61" s="27">
        <v>26</v>
      </c>
      <c r="FN61" s="27">
        <v>32</v>
      </c>
      <c r="FO61" s="27">
        <v>47</v>
      </c>
      <c r="FP61" s="48">
        <f t="shared" si="67"/>
        <v>436</v>
      </c>
      <c r="FQ61" s="27">
        <v>41</v>
      </c>
      <c r="FR61" s="27">
        <v>37</v>
      </c>
      <c r="FS61" s="27">
        <v>50</v>
      </c>
      <c r="FT61" s="27">
        <v>32</v>
      </c>
      <c r="FU61" s="27">
        <v>24</v>
      </c>
      <c r="FV61" s="27">
        <v>39</v>
      </c>
      <c r="FW61" s="27">
        <v>40</v>
      </c>
      <c r="FX61" s="27">
        <v>31</v>
      </c>
      <c r="FY61" s="27">
        <v>23</v>
      </c>
      <c r="FZ61" s="27">
        <v>48</v>
      </c>
      <c r="GA61" s="27">
        <v>37</v>
      </c>
      <c r="GB61" s="27">
        <v>32</v>
      </c>
      <c r="GC61" s="48">
        <f t="shared" si="68"/>
        <v>434</v>
      </c>
      <c r="GD61" s="27">
        <v>41</v>
      </c>
      <c r="GE61" s="27">
        <v>43</v>
      </c>
      <c r="GF61" s="27">
        <v>39</v>
      </c>
      <c r="GG61" s="27">
        <v>49</v>
      </c>
      <c r="GH61" s="27">
        <v>28</v>
      </c>
      <c r="GI61" s="27">
        <v>36</v>
      </c>
      <c r="GJ61" s="27">
        <v>32</v>
      </c>
      <c r="GK61" s="27">
        <v>37</v>
      </c>
      <c r="GL61" s="27">
        <v>32</v>
      </c>
      <c r="GM61" s="27">
        <v>49</v>
      </c>
      <c r="GN61" s="27">
        <v>47</v>
      </c>
      <c r="GO61" s="27">
        <v>30</v>
      </c>
      <c r="GP61" s="48">
        <f t="shared" si="89"/>
        <v>463</v>
      </c>
      <c r="GQ61" s="27">
        <v>49</v>
      </c>
      <c r="GR61" s="27">
        <v>53</v>
      </c>
      <c r="GS61" s="27">
        <v>54</v>
      </c>
      <c r="GT61" s="27">
        <v>52</v>
      </c>
      <c r="GU61" s="27">
        <v>23</v>
      </c>
      <c r="GV61" s="27">
        <v>29</v>
      </c>
      <c r="GW61" s="27">
        <v>40</v>
      </c>
      <c r="GX61" s="27">
        <v>25</v>
      </c>
      <c r="GY61" s="27">
        <v>40</v>
      </c>
      <c r="GZ61" s="27">
        <v>58</v>
      </c>
      <c r="HA61" s="27">
        <v>50</v>
      </c>
      <c r="HB61" s="27">
        <v>41</v>
      </c>
      <c r="HC61" s="47">
        <f t="shared" si="90"/>
        <v>514</v>
      </c>
      <c r="HD61" s="27">
        <v>43</v>
      </c>
      <c r="HE61" s="27">
        <v>44</v>
      </c>
      <c r="HF61" s="27">
        <v>51</v>
      </c>
      <c r="HG61" s="27">
        <v>44</v>
      </c>
      <c r="HH61" s="27">
        <v>49</v>
      </c>
      <c r="HI61" s="27">
        <v>40</v>
      </c>
      <c r="HJ61" s="27">
        <v>39</v>
      </c>
      <c r="HK61" s="27">
        <v>41</v>
      </c>
      <c r="HL61" s="27">
        <v>43</v>
      </c>
      <c r="HM61" s="27">
        <v>45</v>
      </c>
      <c r="HN61" s="27">
        <v>30</v>
      </c>
      <c r="HO61" s="27">
        <v>34</v>
      </c>
      <c r="HP61" s="47">
        <f t="shared" si="91"/>
        <v>503</v>
      </c>
      <c r="HQ61" s="27">
        <v>47</v>
      </c>
      <c r="HR61" s="27">
        <v>49</v>
      </c>
      <c r="HS61" s="27">
        <v>35</v>
      </c>
      <c r="HT61" s="27">
        <v>30</v>
      </c>
      <c r="HU61" s="27">
        <v>28</v>
      </c>
      <c r="HV61" s="27">
        <v>57</v>
      </c>
      <c r="HW61" s="27">
        <v>13</v>
      </c>
      <c r="HX61" s="27">
        <v>25</v>
      </c>
      <c r="HY61" s="27">
        <v>26</v>
      </c>
      <c r="HZ61" s="27">
        <v>24</v>
      </c>
      <c r="IA61" s="27">
        <v>36</v>
      </c>
      <c r="IB61" s="27">
        <v>34</v>
      </c>
      <c r="IC61" s="47">
        <f t="shared" si="92"/>
        <v>404</v>
      </c>
      <c r="ID61" s="27">
        <v>53</v>
      </c>
      <c r="IE61" s="27">
        <v>49</v>
      </c>
      <c r="IF61" s="27">
        <v>63</v>
      </c>
      <c r="IG61" s="27">
        <v>47</v>
      </c>
      <c r="IH61" s="27">
        <v>52</v>
      </c>
      <c r="II61" s="27">
        <v>28</v>
      </c>
      <c r="IJ61" s="27">
        <v>36</v>
      </c>
      <c r="IK61" s="31">
        <v>37</v>
      </c>
      <c r="IL61" s="27">
        <v>40</v>
      </c>
      <c r="IM61" s="27">
        <v>45</v>
      </c>
      <c r="IN61" s="27">
        <v>46</v>
      </c>
      <c r="IO61" s="27">
        <v>36</v>
      </c>
      <c r="IP61" s="47">
        <f t="shared" si="93"/>
        <v>532</v>
      </c>
      <c r="IQ61" s="27">
        <v>36</v>
      </c>
      <c r="IR61" s="27">
        <v>43</v>
      </c>
      <c r="IS61" s="27">
        <v>35</v>
      </c>
      <c r="IT61" s="27">
        <v>37</v>
      </c>
      <c r="IU61" s="27">
        <v>38</v>
      </c>
      <c r="IV61" s="27">
        <v>43</v>
      </c>
      <c r="IW61" s="27">
        <v>36</v>
      </c>
      <c r="IX61" s="31">
        <v>32</v>
      </c>
      <c r="IY61" s="27">
        <v>125</v>
      </c>
      <c r="IZ61" s="27">
        <v>51</v>
      </c>
      <c r="JA61" s="27">
        <v>52</v>
      </c>
      <c r="JB61" s="27">
        <v>44</v>
      </c>
      <c r="JC61" s="47">
        <f t="shared" si="94"/>
        <v>572</v>
      </c>
      <c r="JD61" s="27">
        <v>53</v>
      </c>
      <c r="JE61" s="27">
        <v>52</v>
      </c>
      <c r="JF61" s="27">
        <v>44</v>
      </c>
      <c r="JG61" s="27">
        <v>43</v>
      </c>
      <c r="JH61" s="27">
        <v>44</v>
      </c>
      <c r="JI61" s="27">
        <v>43</v>
      </c>
      <c r="JJ61" s="173">
        <v>40</v>
      </c>
      <c r="JK61" s="27">
        <v>49</v>
      </c>
      <c r="JL61" s="27">
        <v>39</v>
      </c>
      <c r="JM61" s="27">
        <v>35</v>
      </c>
      <c r="JN61" s="27">
        <v>29</v>
      </c>
      <c r="JO61" s="27">
        <v>52</v>
      </c>
      <c r="JP61" s="46">
        <f t="shared" si="95"/>
        <v>523</v>
      </c>
      <c r="JQ61" s="27">
        <v>53</v>
      </c>
      <c r="JR61" s="27">
        <v>46</v>
      </c>
      <c r="JS61" s="27">
        <v>34</v>
      </c>
      <c r="JT61" s="27">
        <v>28</v>
      </c>
      <c r="JU61" s="27">
        <v>35</v>
      </c>
      <c r="JV61" s="27">
        <v>36</v>
      </c>
      <c r="JW61" s="27">
        <v>55</v>
      </c>
      <c r="JX61" s="27">
        <v>43</v>
      </c>
      <c r="JY61" s="27">
        <v>53</v>
      </c>
      <c r="JZ61" s="27">
        <v>40</v>
      </c>
      <c r="KA61" s="27">
        <v>47</v>
      </c>
      <c r="KB61" s="27">
        <v>103</v>
      </c>
      <c r="KC61" s="46">
        <f t="shared" si="96"/>
        <v>573</v>
      </c>
      <c r="KD61" s="27">
        <v>53</v>
      </c>
      <c r="KE61" s="27">
        <v>73</v>
      </c>
      <c r="KF61" s="27">
        <v>103</v>
      </c>
      <c r="KG61" s="27">
        <v>73</v>
      </c>
      <c r="KH61" s="27">
        <v>47</v>
      </c>
      <c r="KI61" s="27">
        <v>57</v>
      </c>
      <c r="KJ61" s="27">
        <v>24</v>
      </c>
      <c r="KK61" s="27">
        <v>44</v>
      </c>
      <c r="KL61" s="27">
        <v>42</v>
      </c>
      <c r="KM61" s="27">
        <v>36</v>
      </c>
      <c r="KN61" s="27">
        <v>49</v>
      </c>
      <c r="KO61" s="27">
        <v>61</v>
      </c>
      <c r="KP61" s="48">
        <f t="shared" si="97"/>
        <v>662</v>
      </c>
    </row>
    <row r="62" spans="1:302">
      <c r="A62" s="203"/>
      <c r="B62" s="205"/>
      <c r="C62" s="104" t="s">
        <v>62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6">
        <f t="shared" si="84"/>
        <v>0</v>
      </c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46">
        <f t="shared" si="85"/>
        <v>0</v>
      </c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46">
        <f t="shared" si="86"/>
        <v>0</v>
      </c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47">
        <f t="shared" si="87"/>
        <v>0</v>
      </c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47">
        <f t="shared" si="88"/>
        <v>0</v>
      </c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47">
        <f t="shared" si="60"/>
        <v>0</v>
      </c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48">
        <f t="shared" si="61"/>
        <v>0</v>
      </c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48">
        <f t="shared" si="62"/>
        <v>0</v>
      </c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47">
        <f t="shared" si="63"/>
        <v>0</v>
      </c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47">
        <f t="shared" si="64"/>
        <v>0</v>
      </c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47">
        <f t="shared" si="65"/>
        <v>0</v>
      </c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47">
        <f t="shared" si="66"/>
        <v>0</v>
      </c>
      <c r="FD62" s="27">
        <v>21</v>
      </c>
      <c r="FE62" s="27">
        <v>20</v>
      </c>
      <c r="FF62" s="27">
        <v>17</v>
      </c>
      <c r="FG62" s="27">
        <v>18</v>
      </c>
      <c r="FH62" s="27">
        <v>17</v>
      </c>
      <c r="FI62" s="27">
        <v>22</v>
      </c>
      <c r="FJ62" s="27">
        <v>18</v>
      </c>
      <c r="FK62" s="27">
        <v>14</v>
      </c>
      <c r="FL62" s="27">
        <v>10</v>
      </c>
      <c r="FM62" s="27">
        <v>17</v>
      </c>
      <c r="FN62" s="27">
        <v>15</v>
      </c>
      <c r="FO62" s="27">
        <v>18</v>
      </c>
      <c r="FP62" s="48">
        <f t="shared" si="67"/>
        <v>207</v>
      </c>
      <c r="FQ62" s="27">
        <v>17</v>
      </c>
      <c r="FR62" s="27">
        <v>15</v>
      </c>
      <c r="FS62" s="27">
        <v>19</v>
      </c>
      <c r="FT62" s="27">
        <v>23</v>
      </c>
      <c r="FU62" s="27">
        <v>24</v>
      </c>
      <c r="FV62" s="27">
        <v>19</v>
      </c>
      <c r="FW62" s="27">
        <v>9</v>
      </c>
      <c r="FX62" s="27">
        <v>16</v>
      </c>
      <c r="FY62" s="27">
        <v>19</v>
      </c>
      <c r="FZ62" s="27">
        <v>22</v>
      </c>
      <c r="GA62" s="27">
        <v>17</v>
      </c>
      <c r="GB62" s="27">
        <v>13</v>
      </c>
      <c r="GC62" s="48">
        <f t="shared" si="68"/>
        <v>213</v>
      </c>
      <c r="GD62" s="27">
        <v>19</v>
      </c>
      <c r="GE62" s="27">
        <v>20</v>
      </c>
      <c r="GF62" s="27">
        <v>24</v>
      </c>
      <c r="GG62" s="27">
        <v>22</v>
      </c>
      <c r="GH62" s="27">
        <v>10</v>
      </c>
      <c r="GI62" s="27">
        <v>8</v>
      </c>
      <c r="GJ62" s="27">
        <v>12</v>
      </c>
      <c r="GK62" s="27">
        <v>12</v>
      </c>
      <c r="GL62" s="27">
        <v>15</v>
      </c>
      <c r="GM62" s="27">
        <v>15</v>
      </c>
      <c r="GN62" s="27">
        <v>19</v>
      </c>
      <c r="GO62" s="27">
        <v>20</v>
      </c>
      <c r="GP62" s="48">
        <f t="shared" si="89"/>
        <v>196</v>
      </c>
      <c r="GQ62" s="27">
        <v>19</v>
      </c>
      <c r="GR62" s="27">
        <v>26</v>
      </c>
      <c r="GS62" s="27">
        <v>13</v>
      </c>
      <c r="GT62" s="27">
        <v>18</v>
      </c>
      <c r="GU62" s="27">
        <v>14</v>
      </c>
      <c r="GV62" s="27">
        <v>8</v>
      </c>
      <c r="GW62" s="27">
        <v>13</v>
      </c>
      <c r="GX62" s="27">
        <v>13</v>
      </c>
      <c r="GY62" s="27">
        <v>13</v>
      </c>
      <c r="GZ62" s="27">
        <v>21</v>
      </c>
      <c r="HA62" s="27">
        <v>21</v>
      </c>
      <c r="HB62" s="27">
        <v>23</v>
      </c>
      <c r="HC62" s="47">
        <f t="shared" si="90"/>
        <v>202</v>
      </c>
      <c r="HD62" s="27">
        <v>29</v>
      </c>
      <c r="HE62" s="27">
        <v>17</v>
      </c>
      <c r="HF62" s="27">
        <v>14</v>
      </c>
      <c r="HG62" s="27">
        <v>10</v>
      </c>
      <c r="HH62" s="27">
        <v>20</v>
      </c>
      <c r="HI62" s="27">
        <v>14</v>
      </c>
      <c r="HJ62" s="27">
        <v>15</v>
      </c>
      <c r="HK62" s="27">
        <v>18</v>
      </c>
      <c r="HL62" s="27">
        <v>27</v>
      </c>
      <c r="HM62" s="27">
        <v>13</v>
      </c>
      <c r="HN62" s="27">
        <v>17</v>
      </c>
      <c r="HO62" s="27">
        <v>21</v>
      </c>
      <c r="HP62" s="47">
        <f t="shared" si="91"/>
        <v>215</v>
      </c>
      <c r="HQ62" s="27">
        <v>10</v>
      </c>
      <c r="HR62" s="27">
        <v>30</v>
      </c>
      <c r="HS62" s="27">
        <v>17</v>
      </c>
      <c r="HT62" s="27">
        <v>16</v>
      </c>
      <c r="HU62" s="27">
        <v>12</v>
      </c>
      <c r="HV62" s="27">
        <v>10</v>
      </c>
      <c r="HW62" s="27">
        <v>23</v>
      </c>
      <c r="HX62" s="27">
        <v>19</v>
      </c>
      <c r="HY62" s="27">
        <v>13</v>
      </c>
      <c r="HZ62" s="27">
        <v>21</v>
      </c>
      <c r="IA62" s="27">
        <v>17</v>
      </c>
      <c r="IB62" s="27">
        <v>20</v>
      </c>
      <c r="IC62" s="47">
        <f t="shared" si="92"/>
        <v>208</v>
      </c>
      <c r="ID62" s="27">
        <v>18</v>
      </c>
      <c r="IE62" s="27">
        <v>21</v>
      </c>
      <c r="IF62" s="27">
        <v>25</v>
      </c>
      <c r="IG62" s="27">
        <v>15</v>
      </c>
      <c r="IH62" s="27">
        <v>18</v>
      </c>
      <c r="II62" s="27">
        <v>9</v>
      </c>
      <c r="IJ62" s="27">
        <v>15</v>
      </c>
      <c r="IK62" s="31">
        <v>14</v>
      </c>
      <c r="IL62" s="27">
        <v>8</v>
      </c>
      <c r="IM62" s="27">
        <v>24</v>
      </c>
      <c r="IN62" s="27">
        <v>15</v>
      </c>
      <c r="IO62" s="27">
        <v>19</v>
      </c>
      <c r="IP62" s="47">
        <f t="shared" si="93"/>
        <v>201</v>
      </c>
      <c r="IQ62" s="27">
        <v>21</v>
      </c>
      <c r="IR62" s="27">
        <v>18</v>
      </c>
      <c r="IS62" s="27">
        <v>24</v>
      </c>
      <c r="IT62" s="27">
        <v>11</v>
      </c>
      <c r="IU62" s="27">
        <v>15</v>
      </c>
      <c r="IV62" s="27">
        <v>19</v>
      </c>
      <c r="IW62" s="27">
        <v>13</v>
      </c>
      <c r="IX62" s="31">
        <v>10</v>
      </c>
      <c r="IY62" s="27">
        <v>48</v>
      </c>
      <c r="IZ62" s="27">
        <v>24</v>
      </c>
      <c r="JA62" s="27">
        <v>20</v>
      </c>
      <c r="JB62" s="27">
        <v>17</v>
      </c>
      <c r="JC62" s="47">
        <f t="shared" si="94"/>
        <v>240</v>
      </c>
      <c r="JD62" s="27">
        <v>32</v>
      </c>
      <c r="JE62" s="27">
        <v>19</v>
      </c>
      <c r="JF62" s="27">
        <v>13</v>
      </c>
      <c r="JG62" s="27">
        <v>11</v>
      </c>
      <c r="JH62" s="27">
        <v>13</v>
      </c>
      <c r="JI62" s="27">
        <v>10</v>
      </c>
      <c r="JJ62" s="173">
        <v>18</v>
      </c>
      <c r="JK62" s="27">
        <v>12</v>
      </c>
      <c r="JL62" s="27">
        <v>12</v>
      </c>
      <c r="JM62" s="27">
        <v>16</v>
      </c>
      <c r="JN62" s="27">
        <v>16</v>
      </c>
      <c r="JO62" s="27">
        <v>24</v>
      </c>
      <c r="JP62" s="46">
        <f t="shared" si="95"/>
        <v>196</v>
      </c>
      <c r="JQ62" s="27">
        <v>22</v>
      </c>
      <c r="JR62" s="27">
        <v>22</v>
      </c>
      <c r="JS62" s="27">
        <v>11</v>
      </c>
      <c r="JT62" s="27">
        <v>19</v>
      </c>
      <c r="JU62" s="27">
        <v>13</v>
      </c>
      <c r="JV62" s="27">
        <v>23</v>
      </c>
      <c r="JW62" s="27">
        <v>20</v>
      </c>
      <c r="JX62" s="27">
        <v>20</v>
      </c>
      <c r="JY62" s="27">
        <v>23</v>
      </c>
      <c r="JZ62" s="27">
        <v>9</v>
      </c>
      <c r="KA62" s="27">
        <v>38</v>
      </c>
      <c r="KB62" s="27">
        <v>31</v>
      </c>
      <c r="KC62" s="46">
        <f t="shared" si="96"/>
        <v>251</v>
      </c>
      <c r="KD62" s="27">
        <v>22</v>
      </c>
      <c r="KE62" s="27">
        <v>32</v>
      </c>
      <c r="KF62" s="27">
        <v>49</v>
      </c>
      <c r="KG62" s="27">
        <v>37</v>
      </c>
      <c r="KH62" s="27">
        <v>36</v>
      </c>
      <c r="KI62" s="27">
        <v>31</v>
      </c>
      <c r="KJ62" s="27">
        <v>21</v>
      </c>
      <c r="KK62" s="27">
        <v>12</v>
      </c>
      <c r="KL62" s="27">
        <v>27</v>
      </c>
      <c r="KM62" s="27">
        <v>16</v>
      </c>
      <c r="KN62" s="27">
        <v>20</v>
      </c>
      <c r="KO62" s="27">
        <v>25</v>
      </c>
      <c r="KP62" s="48">
        <f t="shared" si="97"/>
        <v>328</v>
      </c>
    </row>
    <row r="63" spans="1:302">
      <c r="A63" s="203"/>
      <c r="B63" s="205"/>
      <c r="C63" s="104" t="s">
        <v>63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6">
        <f t="shared" si="84"/>
        <v>0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46">
        <f t="shared" si="85"/>
        <v>0</v>
      </c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46">
        <f t="shared" si="86"/>
        <v>0</v>
      </c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47">
        <f t="shared" si="87"/>
        <v>0</v>
      </c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47">
        <f t="shared" si="88"/>
        <v>0</v>
      </c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47">
        <f t="shared" si="60"/>
        <v>0</v>
      </c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48">
        <f t="shared" si="61"/>
        <v>0</v>
      </c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48">
        <f t="shared" si="62"/>
        <v>0</v>
      </c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47">
        <f t="shared" si="63"/>
        <v>0</v>
      </c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47">
        <f t="shared" si="64"/>
        <v>0</v>
      </c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47">
        <f t="shared" si="65"/>
        <v>0</v>
      </c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47">
        <f t="shared" si="66"/>
        <v>0</v>
      </c>
      <c r="FD63" s="27">
        <v>15</v>
      </c>
      <c r="FE63" s="27">
        <v>3</v>
      </c>
      <c r="FF63" s="27">
        <v>8</v>
      </c>
      <c r="FG63" s="27">
        <v>6</v>
      </c>
      <c r="FH63" s="27">
        <v>8</v>
      </c>
      <c r="FI63" s="27">
        <v>2</v>
      </c>
      <c r="FJ63" s="27">
        <v>7</v>
      </c>
      <c r="FK63" s="27">
        <v>3</v>
      </c>
      <c r="FL63" s="27">
        <v>9</v>
      </c>
      <c r="FM63" s="27">
        <v>8</v>
      </c>
      <c r="FN63" s="27">
        <v>5</v>
      </c>
      <c r="FO63" s="27">
        <v>13</v>
      </c>
      <c r="FP63" s="48">
        <f t="shared" si="67"/>
        <v>87</v>
      </c>
      <c r="FQ63" s="27">
        <v>16</v>
      </c>
      <c r="FR63" s="27">
        <v>5</v>
      </c>
      <c r="FS63" s="27">
        <v>8</v>
      </c>
      <c r="FT63" s="27">
        <v>8</v>
      </c>
      <c r="FU63" s="27">
        <v>6</v>
      </c>
      <c r="FV63" s="27">
        <v>5</v>
      </c>
      <c r="FW63" s="27">
        <v>5</v>
      </c>
      <c r="FX63" s="27">
        <v>7</v>
      </c>
      <c r="FY63" s="27">
        <v>4</v>
      </c>
      <c r="FZ63" s="27">
        <v>6</v>
      </c>
      <c r="GA63" s="27">
        <v>10</v>
      </c>
      <c r="GB63" s="27">
        <v>9</v>
      </c>
      <c r="GC63" s="48">
        <f t="shared" si="68"/>
        <v>89</v>
      </c>
      <c r="GD63" s="27">
        <v>5</v>
      </c>
      <c r="GE63" s="27">
        <v>8</v>
      </c>
      <c r="GF63" s="27">
        <v>8</v>
      </c>
      <c r="GG63" s="27">
        <v>10</v>
      </c>
      <c r="GH63" s="27">
        <v>3</v>
      </c>
      <c r="GI63" s="27">
        <v>6</v>
      </c>
      <c r="GJ63" s="27">
        <v>4</v>
      </c>
      <c r="GK63" s="27">
        <v>9</v>
      </c>
      <c r="GL63" s="27">
        <v>3</v>
      </c>
      <c r="GM63" s="27">
        <v>7</v>
      </c>
      <c r="GN63" s="27">
        <v>5</v>
      </c>
      <c r="GO63" s="27">
        <v>7</v>
      </c>
      <c r="GP63" s="48">
        <f t="shared" si="89"/>
        <v>75</v>
      </c>
      <c r="GQ63" s="27">
        <v>18</v>
      </c>
      <c r="GR63" s="27">
        <v>6</v>
      </c>
      <c r="GS63" s="27">
        <v>4</v>
      </c>
      <c r="GT63" s="27">
        <v>10</v>
      </c>
      <c r="GU63" s="27">
        <v>8</v>
      </c>
      <c r="GV63" s="27">
        <v>2</v>
      </c>
      <c r="GW63" s="27">
        <v>7</v>
      </c>
      <c r="GX63" s="27">
        <v>8</v>
      </c>
      <c r="GY63" s="27">
        <v>9</v>
      </c>
      <c r="GZ63" s="27">
        <v>3</v>
      </c>
      <c r="HA63" s="27">
        <v>2</v>
      </c>
      <c r="HB63" s="27">
        <v>8</v>
      </c>
      <c r="HC63" s="47">
        <f t="shared" si="90"/>
        <v>85</v>
      </c>
      <c r="HD63" s="27">
        <v>12</v>
      </c>
      <c r="HE63" s="27">
        <v>9</v>
      </c>
      <c r="HF63" s="27">
        <v>6</v>
      </c>
      <c r="HG63" s="27">
        <v>6</v>
      </c>
      <c r="HH63" s="27">
        <v>10</v>
      </c>
      <c r="HI63" s="27">
        <v>9</v>
      </c>
      <c r="HJ63" s="27">
        <v>6</v>
      </c>
      <c r="HK63" s="27">
        <v>10</v>
      </c>
      <c r="HL63" s="27">
        <v>7</v>
      </c>
      <c r="HM63" s="27">
        <v>11</v>
      </c>
      <c r="HN63" s="27">
        <v>9</v>
      </c>
      <c r="HO63" s="27">
        <v>10</v>
      </c>
      <c r="HP63" s="47">
        <f t="shared" si="91"/>
        <v>105</v>
      </c>
      <c r="HQ63" s="27">
        <v>8</v>
      </c>
      <c r="HR63" s="27">
        <v>12</v>
      </c>
      <c r="HS63" s="27">
        <v>5</v>
      </c>
      <c r="HT63" s="27">
        <v>6</v>
      </c>
      <c r="HU63" s="27">
        <v>4</v>
      </c>
      <c r="HV63" s="27">
        <v>15</v>
      </c>
      <c r="HW63" s="27">
        <v>10</v>
      </c>
      <c r="HX63" s="27">
        <v>4</v>
      </c>
      <c r="HY63" s="27">
        <v>8</v>
      </c>
      <c r="HZ63" s="27">
        <v>6</v>
      </c>
      <c r="IA63" s="27">
        <v>9</v>
      </c>
      <c r="IB63" s="27">
        <v>6</v>
      </c>
      <c r="IC63" s="47">
        <f t="shared" si="92"/>
        <v>93</v>
      </c>
      <c r="ID63" s="27">
        <v>11</v>
      </c>
      <c r="IE63" s="27">
        <v>8</v>
      </c>
      <c r="IF63" s="27">
        <v>7</v>
      </c>
      <c r="IG63" s="27">
        <v>5</v>
      </c>
      <c r="IH63" s="27">
        <v>7</v>
      </c>
      <c r="II63" s="27">
        <v>3</v>
      </c>
      <c r="IJ63" s="27">
        <v>8</v>
      </c>
      <c r="IK63" s="31">
        <v>15</v>
      </c>
      <c r="IL63" s="27">
        <v>5</v>
      </c>
      <c r="IM63" s="27">
        <v>12</v>
      </c>
      <c r="IN63" s="27">
        <v>9</v>
      </c>
      <c r="IO63" s="27">
        <v>10</v>
      </c>
      <c r="IP63" s="47">
        <f t="shared" si="93"/>
        <v>100</v>
      </c>
      <c r="IQ63" s="27">
        <v>9</v>
      </c>
      <c r="IR63" s="27">
        <v>8</v>
      </c>
      <c r="IS63" s="27">
        <v>13</v>
      </c>
      <c r="IT63" s="27">
        <v>7</v>
      </c>
      <c r="IU63" s="27">
        <v>8</v>
      </c>
      <c r="IV63" s="27">
        <v>8</v>
      </c>
      <c r="IW63" s="27">
        <v>9</v>
      </c>
      <c r="IX63" s="31">
        <v>11</v>
      </c>
      <c r="IY63" s="27">
        <v>33</v>
      </c>
      <c r="IZ63" s="27">
        <v>8</v>
      </c>
      <c r="JA63" s="27">
        <v>4</v>
      </c>
      <c r="JB63" s="27">
        <v>9</v>
      </c>
      <c r="JC63" s="47">
        <f t="shared" si="94"/>
        <v>127</v>
      </c>
      <c r="JD63" s="27">
        <v>11</v>
      </c>
      <c r="JE63" s="27">
        <v>7</v>
      </c>
      <c r="JF63" s="27">
        <v>10</v>
      </c>
      <c r="JG63" s="27">
        <v>7</v>
      </c>
      <c r="JH63" s="27">
        <v>7</v>
      </c>
      <c r="JI63" s="27">
        <v>10</v>
      </c>
      <c r="JJ63" s="173">
        <v>11</v>
      </c>
      <c r="JK63" s="27">
        <v>5</v>
      </c>
      <c r="JL63" s="27">
        <v>9</v>
      </c>
      <c r="JM63" s="27">
        <v>4</v>
      </c>
      <c r="JN63" s="27">
        <v>7</v>
      </c>
      <c r="JO63" s="27">
        <v>8</v>
      </c>
      <c r="JP63" s="46">
        <f t="shared" si="95"/>
        <v>96</v>
      </c>
      <c r="JQ63" s="27">
        <v>17</v>
      </c>
      <c r="JR63" s="27">
        <v>11</v>
      </c>
      <c r="JS63" s="27">
        <v>5</v>
      </c>
      <c r="JT63" s="27">
        <v>5</v>
      </c>
      <c r="JU63" s="27">
        <v>10</v>
      </c>
      <c r="JV63" s="27">
        <v>10</v>
      </c>
      <c r="JW63" s="27">
        <v>6</v>
      </c>
      <c r="JX63" s="27">
        <v>8</v>
      </c>
      <c r="JY63" s="27">
        <v>10</v>
      </c>
      <c r="JZ63" s="27">
        <v>8</v>
      </c>
      <c r="KA63" s="27">
        <v>9</v>
      </c>
      <c r="KB63" s="27">
        <v>14</v>
      </c>
      <c r="KC63" s="46">
        <f t="shared" si="96"/>
        <v>113</v>
      </c>
      <c r="KD63" s="27">
        <v>11</v>
      </c>
      <c r="KE63" s="27">
        <v>17</v>
      </c>
      <c r="KF63" s="27">
        <v>17</v>
      </c>
      <c r="KG63" s="27">
        <v>27</v>
      </c>
      <c r="KH63" s="27">
        <v>4</v>
      </c>
      <c r="KI63" s="27">
        <v>7</v>
      </c>
      <c r="KJ63" s="27">
        <v>7</v>
      </c>
      <c r="KK63" s="27">
        <v>8</v>
      </c>
      <c r="KL63" s="27">
        <v>10</v>
      </c>
      <c r="KM63" s="27">
        <v>13</v>
      </c>
      <c r="KN63" s="27">
        <v>10</v>
      </c>
      <c r="KO63" s="27">
        <v>11</v>
      </c>
      <c r="KP63" s="48">
        <f t="shared" si="97"/>
        <v>142</v>
      </c>
    </row>
    <row r="64" spans="1:302">
      <c r="A64" s="203"/>
      <c r="B64" s="206"/>
      <c r="C64" s="104" t="s">
        <v>64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46">
        <f t="shared" si="84"/>
        <v>0</v>
      </c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46">
        <f t="shared" si="85"/>
        <v>0</v>
      </c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46">
        <f t="shared" si="86"/>
        <v>0</v>
      </c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47">
        <f t="shared" si="87"/>
        <v>0</v>
      </c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47">
        <f t="shared" si="88"/>
        <v>0</v>
      </c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47">
        <f t="shared" si="60"/>
        <v>0</v>
      </c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48">
        <f t="shared" si="61"/>
        <v>0</v>
      </c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48">
        <f t="shared" si="62"/>
        <v>0</v>
      </c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47">
        <f t="shared" si="63"/>
        <v>0</v>
      </c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47">
        <f t="shared" si="64"/>
        <v>0</v>
      </c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47">
        <f t="shared" si="65"/>
        <v>0</v>
      </c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47">
        <f t="shared" si="66"/>
        <v>0</v>
      </c>
      <c r="FD64" s="31">
        <v>40</v>
      </c>
      <c r="FE64" s="31">
        <v>33</v>
      </c>
      <c r="FF64" s="31">
        <v>30</v>
      </c>
      <c r="FG64" s="31">
        <v>36</v>
      </c>
      <c r="FH64" s="31">
        <v>38</v>
      </c>
      <c r="FI64" s="31">
        <v>28</v>
      </c>
      <c r="FJ64" s="31">
        <v>33</v>
      </c>
      <c r="FK64" s="31">
        <v>30</v>
      </c>
      <c r="FL64" s="31">
        <v>29</v>
      </c>
      <c r="FM64" s="31">
        <v>31</v>
      </c>
      <c r="FN64" s="31">
        <v>38</v>
      </c>
      <c r="FO64" s="31">
        <v>24</v>
      </c>
      <c r="FP64" s="48">
        <f t="shared" si="67"/>
        <v>390</v>
      </c>
      <c r="FQ64" s="31">
        <v>38</v>
      </c>
      <c r="FR64" s="31">
        <v>34</v>
      </c>
      <c r="FS64" s="31">
        <v>43</v>
      </c>
      <c r="FT64" s="31">
        <v>22</v>
      </c>
      <c r="FU64" s="31">
        <v>42</v>
      </c>
      <c r="FV64" s="31">
        <v>26</v>
      </c>
      <c r="FW64" s="31">
        <v>33</v>
      </c>
      <c r="FX64" s="31">
        <v>22</v>
      </c>
      <c r="FY64" s="31">
        <v>22</v>
      </c>
      <c r="FZ64" s="31">
        <v>37</v>
      </c>
      <c r="GA64" s="31">
        <v>28</v>
      </c>
      <c r="GB64" s="31">
        <v>24</v>
      </c>
      <c r="GC64" s="48">
        <f t="shared" si="68"/>
        <v>371</v>
      </c>
      <c r="GD64" s="31">
        <v>42</v>
      </c>
      <c r="GE64" s="31">
        <v>45</v>
      </c>
      <c r="GF64" s="31">
        <v>29</v>
      </c>
      <c r="GG64" s="31">
        <v>35</v>
      </c>
      <c r="GH64" s="31">
        <v>33</v>
      </c>
      <c r="GI64" s="31">
        <v>27</v>
      </c>
      <c r="GJ64" s="31">
        <v>37</v>
      </c>
      <c r="GK64" s="31">
        <v>31</v>
      </c>
      <c r="GL64" s="31">
        <v>33</v>
      </c>
      <c r="GM64" s="31">
        <v>23</v>
      </c>
      <c r="GN64" s="31">
        <v>26</v>
      </c>
      <c r="GO64" s="31">
        <v>23</v>
      </c>
      <c r="GP64" s="48">
        <f t="shared" si="89"/>
        <v>384</v>
      </c>
      <c r="GQ64" s="31">
        <v>43</v>
      </c>
      <c r="GR64" s="31">
        <v>35</v>
      </c>
      <c r="GS64" s="31">
        <v>29</v>
      </c>
      <c r="GT64" s="31">
        <v>39</v>
      </c>
      <c r="GU64" s="31">
        <v>34</v>
      </c>
      <c r="GV64" s="31">
        <v>27</v>
      </c>
      <c r="GW64" s="31">
        <v>14</v>
      </c>
      <c r="GX64" s="31">
        <v>30</v>
      </c>
      <c r="GY64" s="31">
        <v>34</v>
      </c>
      <c r="GZ64" s="31">
        <v>35</v>
      </c>
      <c r="HA64" s="31">
        <v>45</v>
      </c>
      <c r="HB64" s="31">
        <v>115</v>
      </c>
      <c r="HC64" s="47">
        <f t="shared" si="90"/>
        <v>480</v>
      </c>
      <c r="HD64" s="31">
        <v>30</v>
      </c>
      <c r="HE64" s="31">
        <v>42</v>
      </c>
      <c r="HF64" s="31">
        <v>34</v>
      </c>
      <c r="HG64" s="31">
        <v>46</v>
      </c>
      <c r="HH64" s="31">
        <v>27</v>
      </c>
      <c r="HI64" s="31">
        <v>26</v>
      </c>
      <c r="HJ64" s="31">
        <v>22</v>
      </c>
      <c r="HK64" s="31">
        <v>39</v>
      </c>
      <c r="HL64" s="31">
        <v>45</v>
      </c>
      <c r="HM64" s="31">
        <v>41</v>
      </c>
      <c r="HN64" s="31">
        <v>40</v>
      </c>
      <c r="HO64" s="31">
        <v>31</v>
      </c>
      <c r="HP64" s="47">
        <f t="shared" si="91"/>
        <v>423</v>
      </c>
      <c r="HQ64" s="31">
        <v>38</v>
      </c>
      <c r="HR64" s="31">
        <v>44</v>
      </c>
      <c r="HS64" s="31">
        <v>32</v>
      </c>
      <c r="HT64" s="31">
        <v>25</v>
      </c>
      <c r="HU64" s="31">
        <v>24</v>
      </c>
      <c r="HV64" s="31">
        <v>37</v>
      </c>
      <c r="HW64" s="31">
        <v>31</v>
      </c>
      <c r="HX64" s="31">
        <v>22</v>
      </c>
      <c r="HY64" s="31">
        <v>34</v>
      </c>
      <c r="HZ64" s="31">
        <v>25</v>
      </c>
      <c r="IA64" s="31">
        <v>30</v>
      </c>
      <c r="IB64" s="31">
        <v>15</v>
      </c>
      <c r="IC64" s="47">
        <f t="shared" si="92"/>
        <v>357</v>
      </c>
      <c r="ID64" s="31">
        <v>52</v>
      </c>
      <c r="IE64" s="31">
        <v>38</v>
      </c>
      <c r="IF64" s="31">
        <v>42</v>
      </c>
      <c r="IG64" s="31">
        <v>39</v>
      </c>
      <c r="IH64" s="31">
        <v>42</v>
      </c>
      <c r="II64" s="31">
        <v>24</v>
      </c>
      <c r="IJ64" s="31">
        <v>28</v>
      </c>
      <c r="IK64" s="31">
        <v>38</v>
      </c>
      <c r="IL64" s="31">
        <v>25</v>
      </c>
      <c r="IM64" s="31">
        <v>37</v>
      </c>
      <c r="IN64" s="31">
        <v>28</v>
      </c>
      <c r="IO64" s="31">
        <v>38</v>
      </c>
      <c r="IP64" s="47">
        <f t="shared" si="93"/>
        <v>431</v>
      </c>
      <c r="IQ64" s="31">
        <v>29</v>
      </c>
      <c r="IR64" s="31">
        <v>27</v>
      </c>
      <c r="IS64" s="31">
        <v>52</v>
      </c>
      <c r="IT64" s="31">
        <v>36</v>
      </c>
      <c r="IU64" s="31">
        <v>30</v>
      </c>
      <c r="IV64" s="31">
        <v>34</v>
      </c>
      <c r="IW64" s="31">
        <v>31</v>
      </c>
      <c r="IX64" s="31">
        <v>35</v>
      </c>
      <c r="IY64" s="31">
        <v>70</v>
      </c>
      <c r="IZ64" s="31">
        <v>45</v>
      </c>
      <c r="JA64" s="31">
        <v>34</v>
      </c>
      <c r="JB64" s="31">
        <v>30</v>
      </c>
      <c r="JC64" s="47">
        <f t="shared" si="94"/>
        <v>453</v>
      </c>
      <c r="JD64" s="31">
        <v>42</v>
      </c>
      <c r="JE64" s="27">
        <v>12</v>
      </c>
      <c r="JF64" s="31">
        <v>61</v>
      </c>
      <c r="JG64" s="31">
        <v>34</v>
      </c>
      <c r="JH64" s="31">
        <v>44</v>
      </c>
      <c r="JI64" s="31">
        <v>19</v>
      </c>
      <c r="JJ64" s="170">
        <v>40</v>
      </c>
      <c r="JK64" s="31">
        <v>31</v>
      </c>
      <c r="JL64" s="31">
        <v>20</v>
      </c>
      <c r="JM64" s="31">
        <v>22</v>
      </c>
      <c r="JN64" s="31">
        <v>31</v>
      </c>
      <c r="JO64" s="31">
        <v>34</v>
      </c>
      <c r="JP64" s="46">
        <f t="shared" si="95"/>
        <v>390</v>
      </c>
      <c r="JQ64" s="31">
        <v>42</v>
      </c>
      <c r="JR64" s="31">
        <v>46</v>
      </c>
      <c r="JS64" s="31">
        <v>12</v>
      </c>
      <c r="JT64" s="31">
        <v>33</v>
      </c>
      <c r="JU64" s="31">
        <v>26</v>
      </c>
      <c r="JV64" s="31">
        <v>48</v>
      </c>
      <c r="JW64" s="31">
        <v>30</v>
      </c>
      <c r="JX64" s="31">
        <v>29</v>
      </c>
      <c r="JY64" s="31">
        <v>28</v>
      </c>
      <c r="JZ64" s="31">
        <v>42</v>
      </c>
      <c r="KA64" s="31">
        <v>42</v>
      </c>
      <c r="KB64" s="31">
        <v>63</v>
      </c>
      <c r="KC64" s="46">
        <f t="shared" si="96"/>
        <v>441</v>
      </c>
      <c r="KD64" s="31">
        <v>39</v>
      </c>
      <c r="KE64" s="31">
        <v>80</v>
      </c>
      <c r="KF64" s="31">
        <v>72</v>
      </c>
      <c r="KG64" s="31">
        <v>57</v>
      </c>
      <c r="KH64" s="31">
        <v>45</v>
      </c>
      <c r="KI64" s="31">
        <v>36</v>
      </c>
      <c r="KJ64" s="31">
        <v>29</v>
      </c>
      <c r="KK64" s="31">
        <v>24</v>
      </c>
      <c r="KL64" s="31">
        <v>33</v>
      </c>
      <c r="KM64" s="31">
        <v>41</v>
      </c>
      <c r="KN64" s="31">
        <v>46</v>
      </c>
      <c r="KO64" s="31">
        <v>50</v>
      </c>
      <c r="KP64" s="48">
        <f t="shared" si="97"/>
        <v>552</v>
      </c>
    </row>
    <row r="65" spans="1:302">
      <c r="A65" s="203"/>
      <c r="B65" s="206"/>
      <c r="C65" s="104" t="s">
        <v>65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46">
        <f t="shared" si="84"/>
        <v>0</v>
      </c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46">
        <f t="shared" si="85"/>
        <v>0</v>
      </c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46">
        <f t="shared" si="86"/>
        <v>0</v>
      </c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47">
        <f t="shared" si="87"/>
        <v>0</v>
      </c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47">
        <f t="shared" si="88"/>
        <v>0</v>
      </c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47">
        <f t="shared" si="60"/>
        <v>0</v>
      </c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48">
        <f t="shared" si="61"/>
        <v>0</v>
      </c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48">
        <f t="shared" si="62"/>
        <v>0</v>
      </c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47">
        <f t="shared" si="63"/>
        <v>0</v>
      </c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47">
        <f t="shared" si="64"/>
        <v>0</v>
      </c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47">
        <f t="shared" si="65"/>
        <v>0</v>
      </c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47">
        <f t="shared" si="66"/>
        <v>0</v>
      </c>
      <c r="FD65" s="31">
        <v>17</v>
      </c>
      <c r="FE65" s="31">
        <v>11</v>
      </c>
      <c r="FF65" s="31">
        <v>6</v>
      </c>
      <c r="FG65" s="31">
        <v>13</v>
      </c>
      <c r="FH65" s="31">
        <v>14</v>
      </c>
      <c r="FI65" s="31">
        <v>9</v>
      </c>
      <c r="FJ65" s="31">
        <v>8</v>
      </c>
      <c r="FK65" s="31">
        <v>15</v>
      </c>
      <c r="FL65" s="31">
        <v>12</v>
      </c>
      <c r="FM65" s="31">
        <v>14</v>
      </c>
      <c r="FN65" s="31">
        <v>11</v>
      </c>
      <c r="FO65" s="31">
        <v>8</v>
      </c>
      <c r="FP65" s="48">
        <f t="shared" si="67"/>
        <v>138</v>
      </c>
      <c r="FQ65" s="31">
        <v>11</v>
      </c>
      <c r="FR65" s="31">
        <v>8</v>
      </c>
      <c r="FS65" s="31">
        <v>19</v>
      </c>
      <c r="FT65" s="31">
        <v>9</v>
      </c>
      <c r="FU65" s="31">
        <v>10</v>
      </c>
      <c r="FV65" s="31">
        <v>12</v>
      </c>
      <c r="FW65" s="31">
        <v>16</v>
      </c>
      <c r="FX65" s="31">
        <v>7</v>
      </c>
      <c r="FY65" s="31">
        <v>17</v>
      </c>
      <c r="FZ65" s="31">
        <v>8</v>
      </c>
      <c r="GA65" s="31">
        <v>12</v>
      </c>
      <c r="GB65" s="31">
        <v>11</v>
      </c>
      <c r="GC65" s="48">
        <f t="shared" si="68"/>
        <v>140</v>
      </c>
      <c r="GD65" s="31">
        <v>13</v>
      </c>
      <c r="GE65" s="31">
        <v>11</v>
      </c>
      <c r="GF65" s="31">
        <v>9</v>
      </c>
      <c r="GG65" s="31">
        <v>9</v>
      </c>
      <c r="GH65" s="31">
        <v>12</v>
      </c>
      <c r="GI65" s="31">
        <v>5</v>
      </c>
      <c r="GJ65" s="31">
        <v>13</v>
      </c>
      <c r="GK65" s="31">
        <v>10</v>
      </c>
      <c r="GL65" s="31">
        <v>7</v>
      </c>
      <c r="GM65" s="31">
        <v>7</v>
      </c>
      <c r="GN65" s="31">
        <v>7</v>
      </c>
      <c r="GO65" s="31">
        <v>9</v>
      </c>
      <c r="GP65" s="48">
        <f t="shared" si="89"/>
        <v>112</v>
      </c>
      <c r="GQ65" s="31">
        <v>11</v>
      </c>
      <c r="GR65" s="31">
        <v>10</v>
      </c>
      <c r="GS65" s="31">
        <v>12</v>
      </c>
      <c r="GT65" s="31">
        <v>15</v>
      </c>
      <c r="GU65" s="31">
        <v>10</v>
      </c>
      <c r="GV65" s="31">
        <v>9</v>
      </c>
      <c r="GW65" s="31">
        <v>9</v>
      </c>
      <c r="GX65" s="31">
        <v>14</v>
      </c>
      <c r="GY65" s="31">
        <v>15</v>
      </c>
      <c r="GZ65" s="31">
        <v>8</v>
      </c>
      <c r="HA65" s="31">
        <v>11</v>
      </c>
      <c r="HB65" s="31">
        <v>12</v>
      </c>
      <c r="HC65" s="47">
        <f t="shared" si="90"/>
        <v>136</v>
      </c>
      <c r="HD65" s="31">
        <v>20</v>
      </c>
      <c r="HE65" s="31">
        <v>13</v>
      </c>
      <c r="HF65" s="31">
        <v>15</v>
      </c>
      <c r="HG65" s="31">
        <v>9</v>
      </c>
      <c r="HH65" s="31">
        <v>14</v>
      </c>
      <c r="HI65" s="31">
        <v>8</v>
      </c>
      <c r="HJ65" s="31">
        <v>10</v>
      </c>
      <c r="HK65" s="31">
        <v>10</v>
      </c>
      <c r="HL65" s="31">
        <v>3</v>
      </c>
      <c r="HM65" s="31">
        <v>13</v>
      </c>
      <c r="HN65" s="31">
        <v>8</v>
      </c>
      <c r="HO65" s="31">
        <v>11</v>
      </c>
      <c r="HP65" s="47">
        <f t="shared" si="91"/>
        <v>134</v>
      </c>
      <c r="HQ65" s="31">
        <v>11</v>
      </c>
      <c r="HR65" s="31">
        <v>13</v>
      </c>
      <c r="HS65" s="31">
        <v>13</v>
      </c>
      <c r="HT65" s="31">
        <v>9</v>
      </c>
      <c r="HU65" s="31">
        <v>5</v>
      </c>
      <c r="HV65" s="31">
        <v>9</v>
      </c>
      <c r="HW65" s="31">
        <v>10</v>
      </c>
      <c r="HX65" s="31">
        <v>16</v>
      </c>
      <c r="HY65" s="31">
        <v>9</v>
      </c>
      <c r="HZ65" s="31">
        <v>14</v>
      </c>
      <c r="IA65" s="31">
        <v>13</v>
      </c>
      <c r="IB65" s="31">
        <v>7</v>
      </c>
      <c r="IC65" s="47">
        <f t="shared" si="92"/>
        <v>129</v>
      </c>
      <c r="ID65" s="31">
        <v>21</v>
      </c>
      <c r="IE65" s="31">
        <v>20</v>
      </c>
      <c r="IF65" s="31">
        <v>15</v>
      </c>
      <c r="IG65" s="31">
        <v>12</v>
      </c>
      <c r="IH65" s="31">
        <v>13</v>
      </c>
      <c r="II65" s="31">
        <v>10</v>
      </c>
      <c r="IJ65" s="31">
        <v>7</v>
      </c>
      <c r="IK65" s="31">
        <v>18</v>
      </c>
      <c r="IL65" s="31">
        <v>8</v>
      </c>
      <c r="IM65" s="31">
        <v>12</v>
      </c>
      <c r="IN65" s="31">
        <v>11</v>
      </c>
      <c r="IO65" s="31">
        <v>6</v>
      </c>
      <c r="IP65" s="47">
        <f t="shared" si="93"/>
        <v>153</v>
      </c>
      <c r="IQ65" s="31">
        <v>16</v>
      </c>
      <c r="IR65" s="31">
        <v>7</v>
      </c>
      <c r="IS65" s="31">
        <v>16</v>
      </c>
      <c r="IT65" s="31">
        <v>6</v>
      </c>
      <c r="IU65" s="31">
        <v>13</v>
      </c>
      <c r="IV65" s="31">
        <v>20</v>
      </c>
      <c r="IW65" s="31">
        <v>10</v>
      </c>
      <c r="IX65" s="31">
        <v>9</v>
      </c>
      <c r="IY65" s="31">
        <v>27</v>
      </c>
      <c r="IZ65" s="31">
        <v>15</v>
      </c>
      <c r="JA65" s="31">
        <v>5</v>
      </c>
      <c r="JB65" s="31">
        <v>18</v>
      </c>
      <c r="JC65" s="47">
        <f t="shared" si="94"/>
        <v>162</v>
      </c>
      <c r="JD65" s="31">
        <v>20</v>
      </c>
      <c r="JE65" s="31">
        <v>17</v>
      </c>
      <c r="JF65" s="31">
        <v>14</v>
      </c>
      <c r="JG65" s="31">
        <v>18</v>
      </c>
      <c r="JH65" s="31">
        <v>10</v>
      </c>
      <c r="JI65" s="31">
        <v>11</v>
      </c>
      <c r="JJ65" s="170">
        <v>13</v>
      </c>
      <c r="JK65" s="31">
        <v>8</v>
      </c>
      <c r="JL65" s="31">
        <v>12</v>
      </c>
      <c r="JM65" s="31">
        <v>13</v>
      </c>
      <c r="JN65" s="31">
        <v>10</v>
      </c>
      <c r="JO65" s="31">
        <v>19</v>
      </c>
      <c r="JP65" s="46">
        <f t="shared" si="95"/>
        <v>165</v>
      </c>
      <c r="JQ65" s="31">
        <v>16</v>
      </c>
      <c r="JR65" s="31">
        <v>12</v>
      </c>
      <c r="JS65" s="31">
        <v>3</v>
      </c>
      <c r="JT65" s="31">
        <v>14</v>
      </c>
      <c r="JU65" s="31">
        <v>9</v>
      </c>
      <c r="JV65" s="31">
        <v>14</v>
      </c>
      <c r="JW65" s="31">
        <v>9</v>
      </c>
      <c r="JX65" s="31">
        <v>10</v>
      </c>
      <c r="JY65" s="31">
        <v>12</v>
      </c>
      <c r="JZ65" s="31">
        <v>11</v>
      </c>
      <c r="KA65" s="31">
        <v>21</v>
      </c>
      <c r="KB65" s="31">
        <v>24</v>
      </c>
      <c r="KC65" s="46">
        <f t="shared" si="96"/>
        <v>155</v>
      </c>
      <c r="KD65" s="31">
        <v>9</v>
      </c>
      <c r="KE65" s="31">
        <v>32</v>
      </c>
      <c r="KF65" s="31">
        <v>35</v>
      </c>
      <c r="KG65" s="31">
        <v>16</v>
      </c>
      <c r="KH65" s="31">
        <v>13</v>
      </c>
      <c r="KI65" s="31">
        <v>13</v>
      </c>
      <c r="KJ65" s="31">
        <v>12</v>
      </c>
      <c r="KK65" s="31">
        <v>10</v>
      </c>
      <c r="KL65" s="31">
        <v>21</v>
      </c>
      <c r="KM65" s="31">
        <v>14</v>
      </c>
      <c r="KN65" s="31">
        <v>15</v>
      </c>
      <c r="KO65" s="31">
        <v>23</v>
      </c>
      <c r="KP65" s="48">
        <f t="shared" si="97"/>
        <v>213</v>
      </c>
    </row>
    <row r="66" spans="1:302">
      <c r="A66" s="203"/>
      <c r="B66" s="206"/>
      <c r="C66" s="104" t="s">
        <v>66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46">
        <f t="shared" si="84"/>
        <v>0</v>
      </c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46">
        <f t="shared" si="85"/>
        <v>0</v>
      </c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46">
        <f t="shared" si="86"/>
        <v>0</v>
      </c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47">
        <f t="shared" si="87"/>
        <v>0</v>
      </c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47">
        <f t="shared" si="88"/>
        <v>0</v>
      </c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47">
        <f t="shared" si="60"/>
        <v>0</v>
      </c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48">
        <f t="shared" si="61"/>
        <v>0</v>
      </c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48">
        <f t="shared" si="62"/>
        <v>0</v>
      </c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47">
        <f t="shared" si="63"/>
        <v>0</v>
      </c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47">
        <f t="shared" si="64"/>
        <v>0</v>
      </c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47">
        <f t="shared" si="65"/>
        <v>0</v>
      </c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47">
        <f t="shared" si="66"/>
        <v>0</v>
      </c>
      <c r="FD66" s="31">
        <v>27</v>
      </c>
      <c r="FE66" s="31">
        <v>27</v>
      </c>
      <c r="FF66" s="31">
        <v>35</v>
      </c>
      <c r="FG66" s="31">
        <v>19</v>
      </c>
      <c r="FH66" s="31">
        <v>18</v>
      </c>
      <c r="FI66" s="31">
        <v>31</v>
      </c>
      <c r="FJ66" s="31">
        <v>25</v>
      </c>
      <c r="FK66" s="31">
        <v>23</v>
      </c>
      <c r="FL66" s="31">
        <v>24</v>
      </c>
      <c r="FM66" s="31">
        <v>25</v>
      </c>
      <c r="FN66" s="31">
        <v>21</v>
      </c>
      <c r="FO66" s="31">
        <v>17</v>
      </c>
      <c r="FP66" s="48">
        <f t="shared" si="67"/>
        <v>292</v>
      </c>
      <c r="FQ66" s="31">
        <v>30</v>
      </c>
      <c r="FR66" s="31">
        <v>23</v>
      </c>
      <c r="FS66" s="31">
        <v>36</v>
      </c>
      <c r="FT66" s="31">
        <v>17</v>
      </c>
      <c r="FU66" s="31">
        <v>14</v>
      </c>
      <c r="FV66" s="31">
        <v>22</v>
      </c>
      <c r="FW66" s="31">
        <v>24</v>
      </c>
      <c r="FX66" s="31">
        <v>24</v>
      </c>
      <c r="FY66" s="31">
        <v>20</v>
      </c>
      <c r="FZ66" s="31">
        <v>21</v>
      </c>
      <c r="GA66" s="31">
        <v>18</v>
      </c>
      <c r="GB66" s="31">
        <v>27</v>
      </c>
      <c r="GC66" s="48">
        <f t="shared" si="68"/>
        <v>276</v>
      </c>
      <c r="GD66" s="31">
        <v>24</v>
      </c>
      <c r="GE66" s="31">
        <v>24</v>
      </c>
      <c r="GF66" s="31">
        <v>21</v>
      </c>
      <c r="GG66" s="31">
        <v>19</v>
      </c>
      <c r="GH66" s="31">
        <v>27</v>
      </c>
      <c r="GI66" s="31">
        <v>19</v>
      </c>
      <c r="GJ66" s="31">
        <v>28</v>
      </c>
      <c r="GK66" s="31">
        <v>19</v>
      </c>
      <c r="GL66" s="31">
        <v>14</v>
      </c>
      <c r="GM66" s="31">
        <v>19</v>
      </c>
      <c r="GN66" s="31">
        <v>16</v>
      </c>
      <c r="GO66" s="31">
        <v>24</v>
      </c>
      <c r="GP66" s="48">
        <f t="shared" si="89"/>
        <v>254</v>
      </c>
      <c r="GQ66" s="31">
        <v>38</v>
      </c>
      <c r="GR66" s="31">
        <v>27</v>
      </c>
      <c r="GS66" s="31">
        <v>39</v>
      </c>
      <c r="GT66" s="31">
        <v>17</v>
      </c>
      <c r="GU66" s="31">
        <v>30</v>
      </c>
      <c r="GV66" s="31">
        <v>22</v>
      </c>
      <c r="GW66" s="31">
        <v>17</v>
      </c>
      <c r="GX66" s="31">
        <v>21</v>
      </c>
      <c r="GY66" s="31">
        <v>18</v>
      </c>
      <c r="GZ66" s="31">
        <v>24</v>
      </c>
      <c r="HA66" s="31">
        <v>26</v>
      </c>
      <c r="HB66" s="31">
        <v>24</v>
      </c>
      <c r="HC66" s="47">
        <f t="shared" si="90"/>
        <v>303</v>
      </c>
      <c r="HD66" s="31">
        <v>31</v>
      </c>
      <c r="HE66" s="31">
        <v>27</v>
      </c>
      <c r="HF66" s="31">
        <v>29</v>
      </c>
      <c r="HG66" s="31">
        <v>25</v>
      </c>
      <c r="HH66" s="31">
        <v>22</v>
      </c>
      <c r="HI66" s="31">
        <v>16</v>
      </c>
      <c r="HJ66" s="31">
        <v>19</v>
      </c>
      <c r="HK66" s="31">
        <v>22</v>
      </c>
      <c r="HL66" s="31">
        <v>19</v>
      </c>
      <c r="HM66" s="31">
        <v>20</v>
      </c>
      <c r="HN66" s="31">
        <v>29</v>
      </c>
      <c r="HO66" s="31">
        <v>23</v>
      </c>
      <c r="HP66" s="47">
        <f t="shared" si="91"/>
        <v>282</v>
      </c>
      <c r="HQ66" s="31">
        <v>19</v>
      </c>
      <c r="HR66" s="31">
        <v>22</v>
      </c>
      <c r="HS66" s="31">
        <v>31</v>
      </c>
      <c r="HT66" s="31">
        <v>15</v>
      </c>
      <c r="HU66" s="31">
        <v>14</v>
      </c>
      <c r="HV66" s="31">
        <v>20</v>
      </c>
      <c r="HW66" s="31">
        <v>23</v>
      </c>
      <c r="HX66" s="31">
        <v>25</v>
      </c>
      <c r="HY66" s="31">
        <v>18</v>
      </c>
      <c r="HZ66" s="31">
        <v>21</v>
      </c>
      <c r="IA66" s="31">
        <v>22</v>
      </c>
      <c r="IB66" s="31">
        <v>25</v>
      </c>
      <c r="IC66" s="47">
        <f t="shared" si="92"/>
        <v>255</v>
      </c>
      <c r="ID66" s="31">
        <v>39</v>
      </c>
      <c r="IE66" s="31">
        <v>27</v>
      </c>
      <c r="IF66" s="31">
        <v>32</v>
      </c>
      <c r="IG66" s="31">
        <v>34</v>
      </c>
      <c r="IH66" s="31">
        <v>27</v>
      </c>
      <c r="II66" s="31">
        <v>18</v>
      </c>
      <c r="IJ66" s="31">
        <v>38</v>
      </c>
      <c r="IK66" s="31">
        <v>28</v>
      </c>
      <c r="IL66" s="31">
        <v>20</v>
      </c>
      <c r="IM66" s="31">
        <v>28</v>
      </c>
      <c r="IN66" s="31">
        <v>19</v>
      </c>
      <c r="IO66" s="31">
        <v>32</v>
      </c>
      <c r="IP66" s="47">
        <f t="shared" si="93"/>
        <v>342</v>
      </c>
      <c r="IQ66" s="31">
        <v>26</v>
      </c>
      <c r="IR66" s="31">
        <v>23</v>
      </c>
      <c r="IS66" s="31">
        <v>29</v>
      </c>
      <c r="IT66" s="31">
        <v>24</v>
      </c>
      <c r="IU66" s="31">
        <v>36</v>
      </c>
      <c r="IV66" s="31">
        <v>18</v>
      </c>
      <c r="IW66" s="31">
        <v>19</v>
      </c>
      <c r="IX66" s="31">
        <v>14</v>
      </c>
      <c r="IY66" s="31">
        <v>69</v>
      </c>
      <c r="IZ66" s="31">
        <v>34</v>
      </c>
      <c r="JA66" s="31">
        <v>27</v>
      </c>
      <c r="JB66" s="31">
        <v>30</v>
      </c>
      <c r="JC66" s="47">
        <f t="shared" si="94"/>
        <v>349</v>
      </c>
      <c r="JD66" s="31">
        <v>30</v>
      </c>
      <c r="JE66" s="31">
        <v>37</v>
      </c>
      <c r="JF66" s="31">
        <v>27</v>
      </c>
      <c r="JG66" s="31">
        <v>23</v>
      </c>
      <c r="JH66" s="31">
        <v>32</v>
      </c>
      <c r="JI66" s="31">
        <v>22</v>
      </c>
      <c r="JJ66" s="170">
        <v>22</v>
      </c>
      <c r="JK66" s="31">
        <v>23</v>
      </c>
      <c r="JL66" s="31">
        <v>20</v>
      </c>
      <c r="JM66" s="31">
        <v>19</v>
      </c>
      <c r="JN66" s="31">
        <v>17</v>
      </c>
      <c r="JO66" s="31">
        <v>26</v>
      </c>
      <c r="JP66" s="46">
        <f t="shared" si="95"/>
        <v>298</v>
      </c>
      <c r="JQ66" s="31">
        <v>34</v>
      </c>
      <c r="JR66" s="31">
        <v>26</v>
      </c>
      <c r="JS66" s="31">
        <v>19</v>
      </c>
      <c r="JT66" s="31">
        <v>19</v>
      </c>
      <c r="JU66" s="31">
        <v>16</v>
      </c>
      <c r="JV66" s="31">
        <v>28</v>
      </c>
      <c r="JW66" s="31">
        <v>30</v>
      </c>
      <c r="JX66" s="31">
        <v>16</v>
      </c>
      <c r="JY66" s="31">
        <v>35</v>
      </c>
      <c r="JZ66" s="31">
        <v>33</v>
      </c>
      <c r="KA66" s="31">
        <v>16</v>
      </c>
      <c r="KB66" s="31">
        <v>46</v>
      </c>
      <c r="KC66" s="46">
        <f t="shared" si="96"/>
        <v>318</v>
      </c>
      <c r="KD66" s="31">
        <v>21</v>
      </c>
      <c r="KE66" s="31">
        <v>53</v>
      </c>
      <c r="KF66" s="31">
        <v>57</v>
      </c>
      <c r="KG66" s="31">
        <v>32</v>
      </c>
      <c r="KH66" s="31">
        <v>37</v>
      </c>
      <c r="KI66" s="31">
        <v>26</v>
      </c>
      <c r="KJ66" s="31">
        <v>30</v>
      </c>
      <c r="KK66" s="31">
        <v>25</v>
      </c>
      <c r="KL66" s="31">
        <v>26</v>
      </c>
      <c r="KM66" s="31">
        <v>22</v>
      </c>
      <c r="KN66" s="31">
        <v>27</v>
      </c>
      <c r="KO66" s="31">
        <v>33</v>
      </c>
      <c r="KP66" s="48">
        <f t="shared" si="97"/>
        <v>389</v>
      </c>
    </row>
    <row r="67" spans="1:302">
      <c r="A67" s="203"/>
      <c r="B67" s="206"/>
      <c r="C67" s="104" t="s">
        <v>67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46">
        <f t="shared" si="84"/>
        <v>0</v>
      </c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46">
        <f t="shared" si="85"/>
        <v>0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46">
        <f t="shared" si="86"/>
        <v>0</v>
      </c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47">
        <f t="shared" si="87"/>
        <v>0</v>
      </c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47">
        <f t="shared" si="88"/>
        <v>0</v>
      </c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47">
        <f t="shared" si="60"/>
        <v>0</v>
      </c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48">
        <f t="shared" si="61"/>
        <v>0</v>
      </c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48">
        <f t="shared" si="62"/>
        <v>0</v>
      </c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47">
        <f t="shared" si="63"/>
        <v>0</v>
      </c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47">
        <f t="shared" si="64"/>
        <v>0</v>
      </c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47">
        <f t="shared" si="65"/>
        <v>0</v>
      </c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47">
        <f t="shared" si="66"/>
        <v>0</v>
      </c>
      <c r="FD67" s="31">
        <v>12</v>
      </c>
      <c r="FE67" s="31">
        <v>9</v>
      </c>
      <c r="FF67" s="31">
        <v>14</v>
      </c>
      <c r="FG67" s="31">
        <v>12</v>
      </c>
      <c r="FH67" s="31">
        <v>18</v>
      </c>
      <c r="FI67" s="31">
        <v>12</v>
      </c>
      <c r="FJ67" s="31">
        <v>6</v>
      </c>
      <c r="FK67" s="31">
        <v>13</v>
      </c>
      <c r="FL67" s="31">
        <v>17</v>
      </c>
      <c r="FM67" s="31">
        <v>6</v>
      </c>
      <c r="FN67" s="31">
        <v>15</v>
      </c>
      <c r="FO67" s="31">
        <v>15</v>
      </c>
      <c r="FP67" s="48">
        <f t="shared" si="67"/>
        <v>149</v>
      </c>
      <c r="FQ67" s="31">
        <v>13</v>
      </c>
      <c r="FR67" s="31">
        <v>15</v>
      </c>
      <c r="FS67" s="31">
        <v>18</v>
      </c>
      <c r="FT67" s="31">
        <v>7</v>
      </c>
      <c r="FU67" s="31">
        <v>14</v>
      </c>
      <c r="FV67" s="31">
        <v>11</v>
      </c>
      <c r="FW67" s="31">
        <v>11</v>
      </c>
      <c r="FX67" s="31">
        <v>3</v>
      </c>
      <c r="FY67" s="31">
        <v>10</v>
      </c>
      <c r="FZ67" s="31">
        <v>14</v>
      </c>
      <c r="GA67" s="31">
        <v>10</v>
      </c>
      <c r="GB67" s="31">
        <v>9</v>
      </c>
      <c r="GC67" s="48">
        <f t="shared" si="68"/>
        <v>135</v>
      </c>
      <c r="GD67" s="31">
        <v>15</v>
      </c>
      <c r="GE67" s="31">
        <v>13</v>
      </c>
      <c r="GF67" s="31">
        <v>19</v>
      </c>
      <c r="GG67" s="31">
        <v>16</v>
      </c>
      <c r="GH67" s="31">
        <v>7</v>
      </c>
      <c r="GI67" s="31">
        <v>10</v>
      </c>
      <c r="GJ67" s="31">
        <v>7</v>
      </c>
      <c r="GK67" s="31">
        <v>14</v>
      </c>
      <c r="GL67" s="31">
        <v>14</v>
      </c>
      <c r="GM67" s="31">
        <v>11</v>
      </c>
      <c r="GN67" s="31">
        <v>16</v>
      </c>
      <c r="GO67" s="31">
        <v>6</v>
      </c>
      <c r="GP67" s="48">
        <f t="shared" si="89"/>
        <v>148</v>
      </c>
      <c r="GQ67" s="31">
        <v>13</v>
      </c>
      <c r="GR67" s="31">
        <v>6</v>
      </c>
      <c r="GS67" s="31">
        <v>10</v>
      </c>
      <c r="GT67" s="31">
        <v>7</v>
      </c>
      <c r="GU67" s="31">
        <v>11</v>
      </c>
      <c r="GV67" s="31">
        <v>12</v>
      </c>
      <c r="GW67" s="31">
        <v>8</v>
      </c>
      <c r="GX67" s="31">
        <v>10</v>
      </c>
      <c r="GY67" s="31">
        <v>9</v>
      </c>
      <c r="GZ67" s="31">
        <v>13</v>
      </c>
      <c r="HA67" s="31">
        <v>4</v>
      </c>
      <c r="HB67" s="31">
        <v>14</v>
      </c>
      <c r="HC67" s="47">
        <f t="shared" si="90"/>
        <v>117</v>
      </c>
      <c r="HD67" s="31">
        <v>15</v>
      </c>
      <c r="HE67" s="31">
        <v>18</v>
      </c>
      <c r="HF67" s="31">
        <v>19</v>
      </c>
      <c r="HG67" s="31">
        <v>10</v>
      </c>
      <c r="HH67" s="31">
        <v>13</v>
      </c>
      <c r="HI67" s="31">
        <v>11</v>
      </c>
      <c r="HJ67" s="31">
        <v>12</v>
      </c>
      <c r="HK67" s="31">
        <v>9</v>
      </c>
      <c r="HL67" s="31">
        <v>10</v>
      </c>
      <c r="HM67" s="31">
        <v>15</v>
      </c>
      <c r="HN67" s="31">
        <v>12</v>
      </c>
      <c r="HO67" s="31">
        <v>8</v>
      </c>
      <c r="HP67" s="47">
        <f t="shared" si="91"/>
        <v>152</v>
      </c>
      <c r="HQ67" s="31">
        <v>13</v>
      </c>
      <c r="HR67" s="31">
        <v>10</v>
      </c>
      <c r="HS67" s="31">
        <v>8</v>
      </c>
      <c r="HT67" s="31">
        <v>17</v>
      </c>
      <c r="HU67" s="31">
        <v>6</v>
      </c>
      <c r="HV67" s="31">
        <v>14</v>
      </c>
      <c r="HW67" s="31">
        <v>98</v>
      </c>
      <c r="HX67" s="31">
        <v>13</v>
      </c>
      <c r="HY67" s="31">
        <v>13</v>
      </c>
      <c r="HZ67" s="31">
        <v>16</v>
      </c>
      <c r="IA67" s="31">
        <v>15</v>
      </c>
      <c r="IB67" s="31">
        <v>12</v>
      </c>
      <c r="IC67" s="47">
        <f t="shared" si="92"/>
        <v>235</v>
      </c>
      <c r="ID67" s="31">
        <v>23</v>
      </c>
      <c r="IE67" s="31">
        <v>13</v>
      </c>
      <c r="IF67" s="31">
        <v>21</v>
      </c>
      <c r="IG67" s="31">
        <v>12</v>
      </c>
      <c r="IH67" s="31">
        <v>9</v>
      </c>
      <c r="II67" s="31">
        <v>13</v>
      </c>
      <c r="IJ67" s="31">
        <v>4</v>
      </c>
      <c r="IK67" s="31">
        <v>12</v>
      </c>
      <c r="IL67" s="31">
        <v>9</v>
      </c>
      <c r="IM67" s="31">
        <v>18</v>
      </c>
      <c r="IN67" s="31">
        <v>9</v>
      </c>
      <c r="IO67" s="31">
        <v>9</v>
      </c>
      <c r="IP67" s="47">
        <f t="shared" si="93"/>
        <v>152</v>
      </c>
      <c r="IQ67" s="31">
        <v>12</v>
      </c>
      <c r="IR67" s="31">
        <v>18</v>
      </c>
      <c r="IS67" s="31">
        <v>17</v>
      </c>
      <c r="IT67" s="31">
        <v>8</v>
      </c>
      <c r="IU67" s="31">
        <v>9</v>
      </c>
      <c r="IV67" s="31">
        <v>9</v>
      </c>
      <c r="IW67" s="31">
        <v>8</v>
      </c>
      <c r="IX67" s="31">
        <v>9</v>
      </c>
      <c r="IY67" s="31">
        <v>29</v>
      </c>
      <c r="IZ67" s="31">
        <v>15</v>
      </c>
      <c r="JA67" s="31">
        <v>9</v>
      </c>
      <c r="JB67" s="31">
        <v>9</v>
      </c>
      <c r="JC67" s="47">
        <f t="shared" si="94"/>
        <v>152</v>
      </c>
      <c r="JD67" s="31">
        <v>15</v>
      </c>
      <c r="JE67" s="31">
        <v>10</v>
      </c>
      <c r="JF67" s="31">
        <v>11</v>
      </c>
      <c r="JG67" s="31">
        <v>8</v>
      </c>
      <c r="JH67" s="31">
        <v>12</v>
      </c>
      <c r="JI67" s="31">
        <v>8</v>
      </c>
      <c r="JJ67" s="170">
        <v>11</v>
      </c>
      <c r="JK67" s="31">
        <v>10</v>
      </c>
      <c r="JL67" s="31">
        <v>12</v>
      </c>
      <c r="JM67" s="31">
        <v>12</v>
      </c>
      <c r="JN67" s="31">
        <v>8</v>
      </c>
      <c r="JO67" s="31">
        <v>14</v>
      </c>
      <c r="JP67" s="46">
        <f t="shared" si="95"/>
        <v>131</v>
      </c>
      <c r="JQ67" s="31">
        <v>16</v>
      </c>
      <c r="JR67" s="31">
        <v>14</v>
      </c>
      <c r="JS67" s="31">
        <v>11</v>
      </c>
      <c r="JT67" s="31">
        <v>10</v>
      </c>
      <c r="JU67" s="31">
        <v>11</v>
      </c>
      <c r="JV67" s="31">
        <v>10</v>
      </c>
      <c r="JW67" s="31">
        <v>17</v>
      </c>
      <c r="JX67" s="31">
        <v>10</v>
      </c>
      <c r="JY67" s="31">
        <v>7</v>
      </c>
      <c r="JZ67" s="31">
        <v>12</v>
      </c>
      <c r="KA67" s="31">
        <v>10</v>
      </c>
      <c r="KB67" s="31">
        <v>25</v>
      </c>
      <c r="KC67" s="46">
        <f t="shared" si="96"/>
        <v>153</v>
      </c>
      <c r="KD67" s="31">
        <v>12</v>
      </c>
      <c r="KE67" s="31">
        <v>27</v>
      </c>
      <c r="KF67" s="31">
        <v>28</v>
      </c>
      <c r="KG67" s="31">
        <v>29</v>
      </c>
      <c r="KH67" s="31">
        <v>22</v>
      </c>
      <c r="KI67" s="31">
        <v>23</v>
      </c>
      <c r="KJ67" s="31">
        <v>9</v>
      </c>
      <c r="KK67" s="31">
        <v>10</v>
      </c>
      <c r="KL67" s="31">
        <v>10</v>
      </c>
      <c r="KM67" s="31">
        <v>16</v>
      </c>
      <c r="KN67" s="31">
        <v>14</v>
      </c>
      <c r="KO67" s="31">
        <v>18</v>
      </c>
      <c r="KP67" s="48">
        <f t="shared" si="97"/>
        <v>218</v>
      </c>
    </row>
    <row r="68" spans="1:302" ht="13.5" thickBot="1">
      <c r="A68" s="203"/>
      <c r="B68" s="206"/>
      <c r="C68" s="108" t="s">
        <v>68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46">
        <f t="shared" si="84"/>
        <v>0</v>
      </c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46">
        <f t="shared" si="85"/>
        <v>0</v>
      </c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46">
        <f t="shared" si="86"/>
        <v>0</v>
      </c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47">
        <f t="shared" si="87"/>
        <v>0</v>
      </c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47">
        <f t="shared" si="88"/>
        <v>0</v>
      </c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47">
        <f t="shared" si="60"/>
        <v>0</v>
      </c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48">
        <f t="shared" si="61"/>
        <v>0</v>
      </c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48">
        <f t="shared" si="62"/>
        <v>0</v>
      </c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47">
        <f t="shared" si="63"/>
        <v>0</v>
      </c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47">
        <f t="shared" si="64"/>
        <v>0</v>
      </c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47">
        <f t="shared" si="65"/>
        <v>0</v>
      </c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47">
        <f t="shared" si="66"/>
        <v>0</v>
      </c>
      <c r="FD68" s="35">
        <v>28</v>
      </c>
      <c r="FE68" s="35">
        <v>31</v>
      </c>
      <c r="FF68" s="35">
        <v>18</v>
      </c>
      <c r="FG68" s="35">
        <v>31</v>
      </c>
      <c r="FH68" s="35">
        <v>18</v>
      </c>
      <c r="FI68" s="35">
        <v>29</v>
      </c>
      <c r="FJ68" s="35">
        <v>21</v>
      </c>
      <c r="FK68" s="35">
        <v>28</v>
      </c>
      <c r="FL68" s="35">
        <v>21</v>
      </c>
      <c r="FM68" s="35">
        <v>28</v>
      </c>
      <c r="FN68" s="35">
        <v>21</v>
      </c>
      <c r="FO68" s="35">
        <v>28</v>
      </c>
      <c r="FP68" s="48">
        <f t="shared" si="67"/>
        <v>302</v>
      </c>
      <c r="FQ68" s="35">
        <v>38</v>
      </c>
      <c r="FR68" s="35">
        <v>34</v>
      </c>
      <c r="FS68" s="35">
        <v>33</v>
      </c>
      <c r="FT68" s="35">
        <v>28</v>
      </c>
      <c r="FU68" s="35">
        <v>19</v>
      </c>
      <c r="FV68" s="35">
        <v>28</v>
      </c>
      <c r="FW68" s="35">
        <v>30</v>
      </c>
      <c r="FX68" s="35">
        <v>30</v>
      </c>
      <c r="FY68" s="35">
        <v>26</v>
      </c>
      <c r="FZ68" s="35">
        <v>26</v>
      </c>
      <c r="GA68" s="35">
        <v>30</v>
      </c>
      <c r="GB68" s="35">
        <v>28</v>
      </c>
      <c r="GC68" s="48">
        <f t="shared" si="68"/>
        <v>350</v>
      </c>
      <c r="GD68" s="35">
        <v>43</v>
      </c>
      <c r="GE68" s="35">
        <v>36</v>
      </c>
      <c r="GF68" s="35">
        <v>17</v>
      </c>
      <c r="GG68" s="35">
        <v>26</v>
      </c>
      <c r="GH68" s="35">
        <v>32</v>
      </c>
      <c r="GI68" s="35">
        <v>17</v>
      </c>
      <c r="GJ68" s="35">
        <v>19</v>
      </c>
      <c r="GK68" s="35">
        <v>19</v>
      </c>
      <c r="GL68" s="35">
        <v>25</v>
      </c>
      <c r="GM68" s="35">
        <v>30</v>
      </c>
      <c r="GN68" s="35">
        <v>24</v>
      </c>
      <c r="GO68" s="35">
        <v>33</v>
      </c>
      <c r="GP68" s="48">
        <f t="shared" si="89"/>
        <v>321</v>
      </c>
      <c r="GQ68" s="35">
        <v>32</v>
      </c>
      <c r="GR68" s="35">
        <v>26</v>
      </c>
      <c r="GS68" s="35">
        <v>30</v>
      </c>
      <c r="GT68" s="35">
        <v>40</v>
      </c>
      <c r="GU68" s="35">
        <v>24</v>
      </c>
      <c r="GV68" s="35">
        <v>34</v>
      </c>
      <c r="GW68" s="35">
        <v>18</v>
      </c>
      <c r="GX68" s="35">
        <v>21</v>
      </c>
      <c r="GY68" s="35">
        <v>37</v>
      </c>
      <c r="GZ68" s="35">
        <v>26</v>
      </c>
      <c r="HA68" s="35">
        <v>26</v>
      </c>
      <c r="HB68" s="35">
        <v>23</v>
      </c>
      <c r="HC68" s="47">
        <f t="shared" si="90"/>
        <v>337</v>
      </c>
      <c r="HD68" s="35">
        <v>34</v>
      </c>
      <c r="HE68" s="35">
        <v>38</v>
      </c>
      <c r="HF68" s="35">
        <v>34</v>
      </c>
      <c r="HG68" s="35">
        <v>33</v>
      </c>
      <c r="HH68" s="35">
        <v>25</v>
      </c>
      <c r="HI68" s="35">
        <v>27</v>
      </c>
      <c r="HJ68" s="35">
        <v>30</v>
      </c>
      <c r="HK68" s="35">
        <v>24</v>
      </c>
      <c r="HL68" s="35">
        <v>32</v>
      </c>
      <c r="HM68" s="35">
        <v>30</v>
      </c>
      <c r="HN68" s="35">
        <v>16</v>
      </c>
      <c r="HO68" s="35">
        <v>37</v>
      </c>
      <c r="HP68" s="47">
        <f t="shared" si="91"/>
        <v>360</v>
      </c>
      <c r="HQ68" s="35">
        <v>29</v>
      </c>
      <c r="HR68" s="35">
        <v>36</v>
      </c>
      <c r="HS68" s="35">
        <v>24</v>
      </c>
      <c r="HT68" s="35">
        <v>26</v>
      </c>
      <c r="HU68" s="35">
        <v>22</v>
      </c>
      <c r="HV68" s="35">
        <v>14</v>
      </c>
      <c r="HW68" s="35">
        <v>19</v>
      </c>
      <c r="HX68" s="35">
        <v>25</v>
      </c>
      <c r="HY68" s="35">
        <v>23</v>
      </c>
      <c r="HZ68" s="35">
        <v>35</v>
      </c>
      <c r="IA68" s="35">
        <v>38</v>
      </c>
      <c r="IB68" s="35">
        <v>34</v>
      </c>
      <c r="IC68" s="47">
        <f t="shared" si="92"/>
        <v>325</v>
      </c>
      <c r="ID68" s="35">
        <v>39</v>
      </c>
      <c r="IE68" s="35">
        <v>32</v>
      </c>
      <c r="IF68" s="35">
        <v>37</v>
      </c>
      <c r="IG68" s="35">
        <v>46</v>
      </c>
      <c r="IH68" s="35">
        <v>32</v>
      </c>
      <c r="II68" s="35">
        <v>30</v>
      </c>
      <c r="IJ68" s="35">
        <v>25</v>
      </c>
      <c r="IK68" s="35">
        <v>50</v>
      </c>
      <c r="IL68" s="35">
        <v>24</v>
      </c>
      <c r="IM68" s="35">
        <v>30</v>
      </c>
      <c r="IN68" s="35">
        <v>33</v>
      </c>
      <c r="IO68" s="35">
        <v>32</v>
      </c>
      <c r="IP68" s="47">
        <f t="shared" si="93"/>
        <v>410</v>
      </c>
      <c r="IQ68" s="35">
        <v>28</v>
      </c>
      <c r="IR68" s="35">
        <v>25</v>
      </c>
      <c r="IS68" s="35">
        <v>33</v>
      </c>
      <c r="IT68" s="35">
        <v>25</v>
      </c>
      <c r="IU68" s="35">
        <v>29</v>
      </c>
      <c r="IV68" s="35">
        <v>36</v>
      </c>
      <c r="IW68" s="35">
        <v>28</v>
      </c>
      <c r="IX68" s="35">
        <v>30</v>
      </c>
      <c r="IY68" s="35">
        <v>80</v>
      </c>
      <c r="IZ68" s="35">
        <v>36</v>
      </c>
      <c r="JA68" s="35">
        <v>25</v>
      </c>
      <c r="JB68" s="35">
        <v>32</v>
      </c>
      <c r="JC68" s="47">
        <f t="shared" si="94"/>
        <v>407</v>
      </c>
      <c r="JD68" s="35">
        <v>39</v>
      </c>
      <c r="JE68" s="35">
        <v>28</v>
      </c>
      <c r="JF68" s="35">
        <v>28</v>
      </c>
      <c r="JG68" s="35">
        <v>29</v>
      </c>
      <c r="JH68" s="35">
        <v>38</v>
      </c>
      <c r="JI68" s="35">
        <v>34</v>
      </c>
      <c r="JJ68" s="171">
        <v>41</v>
      </c>
      <c r="JK68" s="35">
        <v>28</v>
      </c>
      <c r="JL68" s="35">
        <v>38</v>
      </c>
      <c r="JM68" s="35">
        <v>24</v>
      </c>
      <c r="JN68" s="35">
        <v>27</v>
      </c>
      <c r="JO68" s="35">
        <v>31</v>
      </c>
      <c r="JP68" s="46">
        <f t="shared" si="95"/>
        <v>385</v>
      </c>
      <c r="JQ68" s="35">
        <v>37</v>
      </c>
      <c r="JR68" s="35">
        <v>35</v>
      </c>
      <c r="JS68" s="35">
        <v>26</v>
      </c>
      <c r="JT68" s="35">
        <v>32</v>
      </c>
      <c r="JU68" s="35">
        <v>29</v>
      </c>
      <c r="JV68" s="35">
        <v>42</v>
      </c>
      <c r="JW68" s="35">
        <v>32</v>
      </c>
      <c r="JX68" s="35">
        <v>40</v>
      </c>
      <c r="JY68" s="35">
        <v>45</v>
      </c>
      <c r="JZ68" s="35">
        <v>31</v>
      </c>
      <c r="KA68" s="35">
        <v>32</v>
      </c>
      <c r="KB68" s="35">
        <v>46</v>
      </c>
      <c r="KC68" s="46">
        <f t="shared" si="96"/>
        <v>427</v>
      </c>
      <c r="KD68" s="35">
        <v>23</v>
      </c>
      <c r="KE68" s="35">
        <v>66</v>
      </c>
      <c r="KF68" s="35">
        <v>58</v>
      </c>
      <c r="KG68" s="35">
        <v>48</v>
      </c>
      <c r="KH68" s="35">
        <v>39</v>
      </c>
      <c r="KI68" s="35">
        <v>20</v>
      </c>
      <c r="KJ68" s="35">
        <v>34</v>
      </c>
      <c r="KK68" s="35">
        <v>36</v>
      </c>
      <c r="KL68" s="35">
        <v>38</v>
      </c>
      <c r="KM68" s="35">
        <v>40</v>
      </c>
      <c r="KN68" s="35">
        <v>27</v>
      </c>
      <c r="KO68" s="35">
        <v>59</v>
      </c>
      <c r="KP68" s="48">
        <f t="shared" si="97"/>
        <v>488</v>
      </c>
    </row>
    <row r="69" spans="1:302" ht="26.25" thickBot="1">
      <c r="A69" s="203"/>
      <c r="B69" s="207"/>
      <c r="C69" s="51" t="s">
        <v>43</v>
      </c>
      <c r="D69" s="52">
        <v>251</v>
      </c>
      <c r="E69" s="39">
        <v>244</v>
      </c>
      <c r="F69" s="39">
        <v>226</v>
      </c>
      <c r="G69" s="39">
        <v>217</v>
      </c>
      <c r="H69" s="39">
        <v>229</v>
      </c>
      <c r="I69" s="39">
        <v>207</v>
      </c>
      <c r="J69" s="39">
        <v>205</v>
      </c>
      <c r="K69" s="39">
        <v>216</v>
      </c>
      <c r="L69" s="39">
        <v>222</v>
      </c>
      <c r="M69" s="39">
        <v>243</v>
      </c>
      <c r="N69" s="39">
        <v>206</v>
      </c>
      <c r="O69" s="39">
        <v>294</v>
      </c>
      <c r="P69" s="50">
        <f>SUM(D69:O69)</f>
        <v>2760</v>
      </c>
      <c r="Q69" s="39">
        <v>261</v>
      </c>
      <c r="R69" s="39">
        <v>293</v>
      </c>
      <c r="S69" s="39">
        <v>274</v>
      </c>
      <c r="T69" s="39">
        <v>264</v>
      </c>
      <c r="U69" s="39">
        <v>240</v>
      </c>
      <c r="V69" s="39">
        <v>207</v>
      </c>
      <c r="W69" s="39">
        <v>217</v>
      </c>
      <c r="X69" s="39">
        <v>194</v>
      </c>
      <c r="Y69" s="39">
        <v>231</v>
      </c>
      <c r="Z69" s="39">
        <v>231</v>
      </c>
      <c r="AA69" s="39">
        <v>248</v>
      </c>
      <c r="AB69" s="39">
        <v>177</v>
      </c>
      <c r="AC69" s="50">
        <f>SUM(Q69:AB69)</f>
        <v>2837</v>
      </c>
      <c r="AD69" s="39">
        <v>323</v>
      </c>
      <c r="AE69" s="39">
        <v>227</v>
      </c>
      <c r="AF69" s="39">
        <v>268</v>
      </c>
      <c r="AG69" s="39">
        <v>216</v>
      </c>
      <c r="AH69" s="39">
        <v>272</v>
      </c>
      <c r="AI69" s="39">
        <v>210</v>
      </c>
      <c r="AJ69" s="39">
        <v>223</v>
      </c>
      <c r="AK69" s="39">
        <v>210</v>
      </c>
      <c r="AL69" s="39">
        <v>201</v>
      </c>
      <c r="AM69" s="39">
        <v>216</v>
      </c>
      <c r="AN69" s="39">
        <v>226</v>
      </c>
      <c r="AO69" s="39">
        <v>211</v>
      </c>
      <c r="AP69" s="50">
        <f>SUM(AD69:AO69)</f>
        <v>2803</v>
      </c>
      <c r="AQ69" s="39">
        <v>250</v>
      </c>
      <c r="AR69" s="39">
        <v>229</v>
      </c>
      <c r="AS69" s="39">
        <v>257</v>
      </c>
      <c r="AT69" s="39">
        <v>270</v>
      </c>
      <c r="AU69" s="39">
        <v>234</v>
      </c>
      <c r="AV69" s="39">
        <v>217</v>
      </c>
      <c r="AW69" s="39">
        <v>195</v>
      </c>
      <c r="AX69" s="39">
        <v>250</v>
      </c>
      <c r="AY69" s="39">
        <v>212</v>
      </c>
      <c r="AZ69" s="39">
        <v>227</v>
      </c>
      <c r="BA69" s="39">
        <v>224</v>
      </c>
      <c r="BB69" s="39">
        <v>266</v>
      </c>
      <c r="BC69" s="45">
        <f>SUM(AQ69:BB69)</f>
        <v>2831</v>
      </c>
      <c r="BD69" s="39">
        <v>276</v>
      </c>
      <c r="BE69" s="39">
        <v>182</v>
      </c>
      <c r="BF69" s="39">
        <v>297</v>
      </c>
      <c r="BG69" s="39">
        <v>245</v>
      </c>
      <c r="BH69" s="39">
        <v>241</v>
      </c>
      <c r="BI69" s="39">
        <v>198</v>
      </c>
      <c r="BJ69" s="39">
        <v>234</v>
      </c>
      <c r="BK69" s="39">
        <v>176</v>
      </c>
      <c r="BL69" s="39">
        <v>210</v>
      </c>
      <c r="BM69" s="39">
        <v>241</v>
      </c>
      <c r="BN69" s="39">
        <v>195</v>
      </c>
      <c r="BO69" s="39">
        <v>287</v>
      </c>
      <c r="BP69" s="45">
        <f t="shared" si="88"/>
        <v>2782</v>
      </c>
      <c r="BQ69" s="39">
        <v>301</v>
      </c>
      <c r="BR69" s="39">
        <v>263</v>
      </c>
      <c r="BS69" s="39">
        <v>272</v>
      </c>
      <c r="BT69" s="39">
        <v>209</v>
      </c>
      <c r="BU69" s="39">
        <v>228</v>
      </c>
      <c r="BV69" s="39">
        <v>203</v>
      </c>
      <c r="BW69" s="39">
        <v>259</v>
      </c>
      <c r="BX69" s="39">
        <v>255</v>
      </c>
      <c r="BY69" s="39">
        <v>232</v>
      </c>
      <c r="BZ69" s="39">
        <v>215</v>
      </c>
      <c r="CA69" s="39">
        <v>216</v>
      </c>
      <c r="CB69" s="39">
        <v>286</v>
      </c>
      <c r="CC69" s="134">
        <f t="shared" si="60"/>
        <v>2939</v>
      </c>
      <c r="CD69" s="39">
        <v>296</v>
      </c>
      <c r="CE69" s="39">
        <v>239</v>
      </c>
      <c r="CF69" s="39">
        <v>304</v>
      </c>
      <c r="CG69" s="39">
        <v>236</v>
      </c>
      <c r="CH69" s="39">
        <v>231</v>
      </c>
      <c r="CI69" s="39">
        <v>223</v>
      </c>
      <c r="CJ69" s="39">
        <v>202</v>
      </c>
      <c r="CK69" s="39">
        <v>248</v>
      </c>
      <c r="CL69" s="39">
        <v>204</v>
      </c>
      <c r="CM69" s="39">
        <v>248</v>
      </c>
      <c r="CN69" s="39">
        <v>250</v>
      </c>
      <c r="CO69" s="39">
        <v>237</v>
      </c>
      <c r="CP69" s="135">
        <f t="shared" si="61"/>
        <v>2918</v>
      </c>
      <c r="CQ69" s="39">
        <v>261</v>
      </c>
      <c r="CR69" s="39">
        <v>245</v>
      </c>
      <c r="CS69" s="39">
        <v>279</v>
      </c>
      <c r="CT69" s="39">
        <v>234</v>
      </c>
      <c r="CU69" s="39">
        <v>263</v>
      </c>
      <c r="CV69" s="39">
        <v>250</v>
      </c>
      <c r="CW69" s="39">
        <v>188</v>
      </c>
      <c r="CX69" s="39">
        <v>267</v>
      </c>
      <c r="CY69" s="39">
        <v>258</v>
      </c>
      <c r="CZ69" s="39">
        <v>250</v>
      </c>
      <c r="DA69" s="39">
        <v>232</v>
      </c>
      <c r="DB69" s="39">
        <v>274</v>
      </c>
      <c r="DC69" s="135">
        <f t="shared" si="62"/>
        <v>3001</v>
      </c>
      <c r="DD69" s="39">
        <v>361</v>
      </c>
      <c r="DE69" s="39">
        <v>320</v>
      </c>
      <c r="DF69" s="39">
        <v>294</v>
      </c>
      <c r="DG69" s="39">
        <v>268</v>
      </c>
      <c r="DH69" s="39">
        <v>296</v>
      </c>
      <c r="DI69" s="39">
        <v>249</v>
      </c>
      <c r="DJ69" s="39">
        <v>248</v>
      </c>
      <c r="DK69" s="39">
        <v>225</v>
      </c>
      <c r="DL69" s="39">
        <v>248</v>
      </c>
      <c r="DM69" s="39">
        <v>236</v>
      </c>
      <c r="DN69" s="39">
        <v>270</v>
      </c>
      <c r="DO69" s="39">
        <v>216</v>
      </c>
      <c r="DP69" s="134">
        <f t="shared" si="63"/>
        <v>3231</v>
      </c>
      <c r="DQ69" s="39">
        <v>304</v>
      </c>
      <c r="DR69" s="39">
        <v>319</v>
      </c>
      <c r="DS69" s="39">
        <v>285</v>
      </c>
      <c r="DT69" s="39">
        <v>274</v>
      </c>
      <c r="DU69" s="39">
        <v>248</v>
      </c>
      <c r="DV69" s="39">
        <v>250</v>
      </c>
      <c r="DW69" s="39">
        <v>260</v>
      </c>
      <c r="DX69" s="39">
        <v>263</v>
      </c>
      <c r="DY69" s="39">
        <v>249</v>
      </c>
      <c r="DZ69" s="39">
        <v>262</v>
      </c>
      <c r="EA69" s="39">
        <v>252</v>
      </c>
      <c r="EB69" s="39">
        <v>288</v>
      </c>
      <c r="EC69" s="134">
        <f t="shared" si="64"/>
        <v>3254</v>
      </c>
      <c r="ED69" s="39">
        <v>324</v>
      </c>
      <c r="EE69" s="39">
        <v>292</v>
      </c>
      <c r="EF69" s="39">
        <v>298</v>
      </c>
      <c r="EG69" s="39">
        <v>288</v>
      </c>
      <c r="EH69" s="39">
        <v>244</v>
      </c>
      <c r="EI69" s="39">
        <v>259</v>
      </c>
      <c r="EJ69" s="39">
        <v>255</v>
      </c>
      <c r="EK69" s="39">
        <v>266</v>
      </c>
      <c r="EL69" s="39">
        <v>274</v>
      </c>
      <c r="EM69" s="39">
        <v>312</v>
      </c>
      <c r="EN69" s="39">
        <v>249</v>
      </c>
      <c r="EO69" s="39">
        <v>314</v>
      </c>
      <c r="EP69" s="134">
        <f t="shared" si="65"/>
        <v>3375</v>
      </c>
      <c r="EQ69" s="39">
        <v>236</v>
      </c>
      <c r="ER69" s="39">
        <v>284</v>
      </c>
      <c r="ES69" s="39">
        <v>336</v>
      </c>
      <c r="ET69" s="39">
        <v>273</v>
      </c>
      <c r="EU69" s="39">
        <v>278</v>
      </c>
      <c r="EV69" s="39">
        <v>301</v>
      </c>
      <c r="EW69" s="39">
        <v>283</v>
      </c>
      <c r="EX69" s="39">
        <v>286</v>
      </c>
      <c r="EY69" s="39">
        <v>291</v>
      </c>
      <c r="EZ69" s="39">
        <v>277</v>
      </c>
      <c r="FA69" s="39">
        <v>292</v>
      </c>
      <c r="FB69" s="39">
        <v>309</v>
      </c>
      <c r="FC69" s="134">
        <f t="shared" si="66"/>
        <v>3446</v>
      </c>
      <c r="FD69" s="39">
        <f>SUM(FD54:FD68)</f>
        <v>351</v>
      </c>
      <c r="FE69" s="39">
        <f t="shared" ref="FE69:HP69" si="98">SUM(FE54:FE68)</f>
        <v>301</v>
      </c>
      <c r="FF69" s="39">
        <f t="shared" si="98"/>
        <v>305</v>
      </c>
      <c r="FG69" s="39">
        <f t="shared" si="98"/>
        <v>326</v>
      </c>
      <c r="FH69" s="39">
        <f t="shared" si="98"/>
        <v>288</v>
      </c>
      <c r="FI69" s="39">
        <f t="shared" si="98"/>
        <v>280</v>
      </c>
      <c r="FJ69" s="39">
        <f t="shared" si="98"/>
        <v>271</v>
      </c>
      <c r="FK69" s="39">
        <f t="shared" si="98"/>
        <v>263</v>
      </c>
      <c r="FL69" s="39">
        <f t="shared" si="98"/>
        <v>263</v>
      </c>
      <c r="FM69" s="39">
        <f t="shared" si="98"/>
        <v>277</v>
      </c>
      <c r="FN69" s="39">
        <f t="shared" si="98"/>
        <v>278</v>
      </c>
      <c r="FO69" s="39">
        <f t="shared" si="98"/>
        <v>296</v>
      </c>
      <c r="FP69" s="39">
        <f t="shared" si="98"/>
        <v>3499</v>
      </c>
      <c r="FQ69" s="39">
        <f t="shared" si="98"/>
        <v>336</v>
      </c>
      <c r="FR69" s="39">
        <f t="shared" si="98"/>
        <v>322</v>
      </c>
      <c r="FS69" s="39">
        <f t="shared" si="98"/>
        <v>385</v>
      </c>
      <c r="FT69" s="39">
        <f t="shared" si="98"/>
        <v>262</v>
      </c>
      <c r="FU69" s="39">
        <f t="shared" si="98"/>
        <v>255</v>
      </c>
      <c r="FV69" s="39">
        <f t="shared" si="98"/>
        <v>281</v>
      </c>
      <c r="FW69" s="39">
        <f t="shared" si="98"/>
        <v>282</v>
      </c>
      <c r="FX69" s="39">
        <f t="shared" si="98"/>
        <v>263</v>
      </c>
      <c r="FY69" s="39">
        <f t="shared" si="98"/>
        <v>254</v>
      </c>
      <c r="FZ69" s="39">
        <f t="shared" si="98"/>
        <v>336</v>
      </c>
      <c r="GA69" s="39">
        <f t="shared" si="98"/>
        <v>280</v>
      </c>
      <c r="GB69" s="39">
        <f t="shared" si="98"/>
        <v>262</v>
      </c>
      <c r="GC69" s="39">
        <f t="shared" si="98"/>
        <v>3518</v>
      </c>
      <c r="GD69" s="39">
        <f t="shared" si="98"/>
        <v>348</v>
      </c>
      <c r="GE69" s="39">
        <f t="shared" si="98"/>
        <v>345</v>
      </c>
      <c r="GF69" s="39">
        <f t="shared" si="98"/>
        <v>317</v>
      </c>
      <c r="GG69" s="39">
        <f t="shared" si="98"/>
        <v>346</v>
      </c>
      <c r="GH69" s="39">
        <f t="shared" si="98"/>
        <v>311</v>
      </c>
      <c r="GI69" s="39">
        <f t="shared" si="98"/>
        <v>226</v>
      </c>
      <c r="GJ69" s="39">
        <f t="shared" si="98"/>
        <v>283</v>
      </c>
      <c r="GK69" s="39">
        <f t="shared" si="98"/>
        <v>275</v>
      </c>
      <c r="GL69" s="39">
        <f t="shared" si="98"/>
        <v>252</v>
      </c>
      <c r="GM69" s="39">
        <f t="shared" si="98"/>
        <v>296</v>
      </c>
      <c r="GN69" s="39">
        <f t="shared" si="98"/>
        <v>298</v>
      </c>
      <c r="GO69" s="39">
        <f t="shared" si="98"/>
        <v>282</v>
      </c>
      <c r="GP69" s="39">
        <f t="shared" si="98"/>
        <v>3579</v>
      </c>
      <c r="GQ69" s="39">
        <f t="shared" si="98"/>
        <v>415</v>
      </c>
      <c r="GR69" s="39">
        <f t="shared" si="98"/>
        <v>331</v>
      </c>
      <c r="GS69" s="39">
        <f t="shared" si="98"/>
        <v>339</v>
      </c>
      <c r="GT69" s="39">
        <f t="shared" si="98"/>
        <v>322</v>
      </c>
      <c r="GU69" s="39">
        <f t="shared" si="98"/>
        <v>263</v>
      </c>
      <c r="GV69" s="39">
        <f t="shared" si="98"/>
        <v>257</v>
      </c>
      <c r="GW69" s="39">
        <f t="shared" si="98"/>
        <v>225</v>
      </c>
      <c r="GX69" s="39">
        <f t="shared" si="98"/>
        <v>278</v>
      </c>
      <c r="GY69" s="39">
        <f t="shared" si="98"/>
        <v>312</v>
      </c>
      <c r="GZ69" s="39">
        <f t="shared" si="98"/>
        <v>313</v>
      </c>
      <c r="HA69" s="39">
        <f t="shared" si="98"/>
        <v>302</v>
      </c>
      <c r="HB69" s="39">
        <f t="shared" si="98"/>
        <v>391</v>
      </c>
      <c r="HC69" s="41">
        <f t="shared" si="98"/>
        <v>3748</v>
      </c>
      <c r="HD69" s="39">
        <f t="shared" si="98"/>
        <v>383</v>
      </c>
      <c r="HE69" s="39">
        <f t="shared" si="98"/>
        <v>331</v>
      </c>
      <c r="HF69" s="39">
        <f t="shared" si="98"/>
        <v>378</v>
      </c>
      <c r="HG69" s="39">
        <f t="shared" si="98"/>
        <v>313</v>
      </c>
      <c r="HH69" s="39">
        <f t="shared" si="98"/>
        <v>327</v>
      </c>
      <c r="HI69" s="39">
        <f t="shared" si="98"/>
        <v>267</v>
      </c>
      <c r="HJ69" s="39">
        <f t="shared" si="98"/>
        <v>287</v>
      </c>
      <c r="HK69" s="39">
        <f t="shared" si="98"/>
        <v>308</v>
      </c>
      <c r="HL69" s="39">
        <f t="shared" si="98"/>
        <v>322</v>
      </c>
      <c r="HM69" s="39">
        <f t="shared" si="98"/>
        <v>304</v>
      </c>
      <c r="HN69" s="39">
        <f t="shared" si="98"/>
        <v>254</v>
      </c>
      <c r="HO69" s="39">
        <f t="shared" si="98"/>
        <v>304</v>
      </c>
      <c r="HP69" s="41">
        <f t="shared" si="98"/>
        <v>3778</v>
      </c>
      <c r="HQ69" s="39">
        <f t="shared" ref="HQ69:IP69" si="99">SUM(HQ54:HQ68)</f>
        <v>319</v>
      </c>
      <c r="HR69" s="39">
        <f t="shared" si="99"/>
        <v>382</v>
      </c>
      <c r="HS69" s="39">
        <f t="shared" si="99"/>
        <v>330</v>
      </c>
      <c r="HT69" s="39">
        <f t="shared" si="99"/>
        <v>270</v>
      </c>
      <c r="HU69" s="39">
        <f t="shared" si="99"/>
        <v>233</v>
      </c>
      <c r="HV69" s="39">
        <f t="shared" si="99"/>
        <v>304</v>
      </c>
      <c r="HW69" s="39">
        <f t="shared" si="99"/>
        <v>329</v>
      </c>
      <c r="HX69" s="39">
        <f t="shared" si="99"/>
        <v>263</v>
      </c>
      <c r="HY69" s="39">
        <f t="shared" si="99"/>
        <v>268</v>
      </c>
      <c r="HZ69" s="39">
        <f t="shared" si="99"/>
        <v>322</v>
      </c>
      <c r="IA69" s="39">
        <f t="shared" si="99"/>
        <v>307</v>
      </c>
      <c r="IB69" s="39">
        <f t="shared" si="99"/>
        <v>266</v>
      </c>
      <c r="IC69" s="41">
        <f t="shared" si="99"/>
        <v>3593</v>
      </c>
      <c r="ID69" s="39">
        <f t="shared" si="99"/>
        <v>425</v>
      </c>
      <c r="IE69" s="39">
        <f t="shared" si="99"/>
        <v>348</v>
      </c>
      <c r="IF69" s="39">
        <f t="shared" si="99"/>
        <v>401</v>
      </c>
      <c r="IG69" s="39">
        <f t="shared" si="99"/>
        <v>332</v>
      </c>
      <c r="IH69" s="39">
        <f t="shared" si="99"/>
        <v>335</v>
      </c>
      <c r="II69" s="39">
        <f t="shared" si="99"/>
        <v>254</v>
      </c>
      <c r="IJ69" s="39">
        <f t="shared" si="99"/>
        <v>314</v>
      </c>
      <c r="IK69" s="39">
        <f t="shared" si="99"/>
        <v>365</v>
      </c>
      <c r="IL69" s="39">
        <f t="shared" si="99"/>
        <v>261</v>
      </c>
      <c r="IM69" s="39">
        <f t="shared" si="99"/>
        <v>372</v>
      </c>
      <c r="IN69" s="39">
        <f t="shared" si="99"/>
        <v>296</v>
      </c>
      <c r="IO69" s="39">
        <f t="shared" si="99"/>
        <v>316</v>
      </c>
      <c r="IP69" s="41">
        <f t="shared" si="99"/>
        <v>4019</v>
      </c>
      <c r="IQ69" s="39">
        <f t="shared" ref="IQ69:JC69" si="100">SUM(IQ54:IQ68)</f>
        <v>328</v>
      </c>
      <c r="IR69" s="39">
        <f t="shared" si="100"/>
        <v>315</v>
      </c>
      <c r="IS69" s="39">
        <f t="shared" si="100"/>
        <v>361</v>
      </c>
      <c r="IT69" s="39">
        <f t="shared" si="100"/>
        <v>279</v>
      </c>
      <c r="IU69" s="39">
        <f t="shared" si="100"/>
        <v>303</v>
      </c>
      <c r="IV69" s="39">
        <f t="shared" si="100"/>
        <v>281</v>
      </c>
      <c r="IW69" s="39">
        <f t="shared" si="100"/>
        <v>277</v>
      </c>
      <c r="IX69" s="39">
        <f t="shared" si="100"/>
        <v>268</v>
      </c>
      <c r="IY69" s="39">
        <f t="shared" si="100"/>
        <v>845</v>
      </c>
      <c r="IZ69" s="39">
        <f t="shared" si="100"/>
        <v>404</v>
      </c>
      <c r="JA69" s="39">
        <f t="shared" si="100"/>
        <v>292</v>
      </c>
      <c r="JB69" s="39">
        <f t="shared" si="100"/>
        <v>293</v>
      </c>
      <c r="JC69" s="41">
        <f t="shared" si="100"/>
        <v>4246</v>
      </c>
      <c r="JD69" s="39">
        <f t="shared" ref="JD69:JP69" si="101">SUM(JD54:JD68)</f>
        <v>424</v>
      </c>
      <c r="JE69" s="39">
        <f t="shared" si="101"/>
        <v>325</v>
      </c>
      <c r="JF69" s="39">
        <f t="shared" si="101"/>
        <v>373</v>
      </c>
      <c r="JG69" s="39">
        <f t="shared" si="101"/>
        <v>302</v>
      </c>
      <c r="JH69" s="39">
        <f t="shared" si="101"/>
        <v>329</v>
      </c>
      <c r="JI69" s="39">
        <f t="shared" si="101"/>
        <v>278</v>
      </c>
      <c r="JJ69" s="172">
        <f t="shared" si="101"/>
        <v>355</v>
      </c>
      <c r="JK69" s="39">
        <f t="shared" si="101"/>
        <v>283</v>
      </c>
      <c r="JL69" s="39">
        <f t="shared" si="101"/>
        <v>285</v>
      </c>
      <c r="JM69" s="39">
        <f t="shared" si="101"/>
        <v>261</v>
      </c>
      <c r="JN69" s="39">
        <f t="shared" si="101"/>
        <v>258</v>
      </c>
      <c r="JO69" s="39">
        <f t="shared" si="101"/>
        <v>328</v>
      </c>
      <c r="JP69" s="50">
        <f t="shared" si="101"/>
        <v>3801</v>
      </c>
      <c r="JQ69" s="39">
        <f t="shared" ref="JQ69:KC69" si="102">SUM(JQ54:JQ68)</f>
        <v>422</v>
      </c>
      <c r="JR69" s="39">
        <f t="shared" si="102"/>
        <v>353</v>
      </c>
      <c r="JS69" s="39">
        <f t="shared" si="102"/>
        <v>224</v>
      </c>
      <c r="JT69" s="39">
        <f t="shared" si="102"/>
        <v>250</v>
      </c>
      <c r="JU69" s="39">
        <f t="shared" si="102"/>
        <v>286</v>
      </c>
      <c r="JV69" s="39">
        <f t="shared" si="102"/>
        <v>361</v>
      </c>
      <c r="JW69" s="39">
        <f t="shared" si="102"/>
        <v>332</v>
      </c>
      <c r="JX69" s="39">
        <f t="shared" si="102"/>
        <v>281</v>
      </c>
      <c r="JY69" s="39">
        <f t="shared" si="102"/>
        <v>373</v>
      </c>
      <c r="JZ69" s="39">
        <f t="shared" si="102"/>
        <v>335</v>
      </c>
      <c r="KA69" s="39">
        <f t="shared" si="102"/>
        <v>407</v>
      </c>
      <c r="KB69" s="39">
        <f t="shared" si="102"/>
        <v>627</v>
      </c>
      <c r="KC69" s="50">
        <f t="shared" si="102"/>
        <v>4251</v>
      </c>
      <c r="KD69" s="39">
        <f t="shared" ref="KD69:KP69" si="103">SUM(KD54:KD68)</f>
        <v>298</v>
      </c>
      <c r="KE69" s="39">
        <f t="shared" si="103"/>
        <v>686</v>
      </c>
      <c r="KF69" s="39">
        <f t="shared" si="103"/>
        <v>755</v>
      </c>
      <c r="KG69" s="39">
        <f t="shared" si="103"/>
        <v>543</v>
      </c>
      <c r="KH69" s="39">
        <f t="shared" si="103"/>
        <v>421</v>
      </c>
      <c r="KI69" s="39">
        <f t="shared" si="103"/>
        <v>364</v>
      </c>
      <c r="KJ69" s="39">
        <f t="shared" si="103"/>
        <v>290</v>
      </c>
      <c r="KK69" s="39">
        <f t="shared" si="103"/>
        <v>293</v>
      </c>
      <c r="KL69" s="39">
        <f t="shared" si="103"/>
        <v>396</v>
      </c>
      <c r="KM69" s="39">
        <f t="shared" si="103"/>
        <v>316</v>
      </c>
      <c r="KN69" s="39">
        <f t="shared" si="103"/>
        <v>353</v>
      </c>
      <c r="KO69" s="39">
        <f t="shared" si="103"/>
        <v>442</v>
      </c>
      <c r="KP69" s="39">
        <f t="shared" si="103"/>
        <v>5157</v>
      </c>
    </row>
    <row r="70" spans="1:302" ht="25.5" customHeight="1" thickBot="1">
      <c r="A70" s="204"/>
      <c r="B70" s="200" t="s">
        <v>44</v>
      </c>
      <c r="C70" s="201"/>
      <c r="D70" s="43">
        <f t="shared" ref="D70:BB70" si="104">D53+D69</f>
        <v>467</v>
      </c>
      <c r="E70" s="43">
        <f t="shared" si="104"/>
        <v>420</v>
      </c>
      <c r="F70" s="43">
        <f t="shared" si="104"/>
        <v>433</v>
      </c>
      <c r="G70" s="43">
        <f t="shared" si="104"/>
        <v>394</v>
      </c>
      <c r="H70" s="43">
        <f t="shared" si="104"/>
        <v>426</v>
      </c>
      <c r="I70" s="43">
        <f t="shared" si="104"/>
        <v>365</v>
      </c>
      <c r="J70" s="43">
        <f t="shared" si="104"/>
        <v>398</v>
      </c>
      <c r="K70" s="43">
        <f t="shared" si="104"/>
        <v>365</v>
      </c>
      <c r="L70" s="43">
        <f t="shared" si="104"/>
        <v>402</v>
      </c>
      <c r="M70" s="43">
        <f t="shared" si="104"/>
        <v>422</v>
      </c>
      <c r="N70" s="43">
        <f t="shared" si="104"/>
        <v>373</v>
      </c>
      <c r="O70" s="43">
        <f t="shared" si="104"/>
        <v>523</v>
      </c>
      <c r="P70" s="44">
        <f t="shared" si="104"/>
        <v>4988</v>
      </c>
      <c r="Q70" s="43">
        <f t="shared" si="104"/>
        <v>488</v>
      </c>
      <c r="R70" s="43">
        <f t="shared" si="104"/>
        <v>548</v>
      </c>
      <c r="S70" s="43">
        <f t="shared" si="104"/>
        <v>488</v>
      </c>
      <c r="T70" s="43">
        <f t="shared" si="104"/>
        <v>469</v>
      </c>
      <c r="U70" s="43">
        <f t="shared" si="104"/>
        <v>429</v>
      </c>
      <c r="V70" s="43">
        <f t="shared" si="104"/>
        <v>378</v>
      </c>
      <c r="W70" s="43">
        <f t="shared" si="104"/>
        <v>385</v>
      </c>
      <c r="X70" s="43">
        <f t="shared" si="104"/>
        <v>354</v>
      </c>
      <c r="Y70" s="43">
        <f t="shared" si="104"/>
        <v>392</v>
      </c>
      <c r="Z70" s="43">
        <f t="shared" si="104"/>
        <v>399</v>
      </c>
      <c r="AA70" s="43">
        <f t="shared" si="104"/>
        <v>429</v>
      </c>
      <c r="AB70" s="43">
        <f t="shared" si="104"/>
        <v>337</v>
      </c>
      <c r="AC70" s="44">
        <f t="shared" si="104"/>
        <v>5096</v>
      </c>
      <c r="AD70" s="43">
        <f t="shared" si="104"/>
        <v>563</v>
      </c>
      <c r="AE70" s="43">
        <f t="shared" si="104"/>
        <v>429</v>
      </c>
      <c r="AF70" s="43">
        <f t="shared" si="104"/>
        <v>503</v>
      </c>
      <c r="AG70" s="43">
        <f t="shared" si="104"/>
        <v>387</v>
      </c>
      <c r="AH70" s="43">
        <f t="shared" si="104"/>
        <v>470</v>
      </c>
      <c r="AI70" s="43">
        <f t="shared" si="104"/>
        <v>357</v>
      </c>
      <c r="AJ70" s="43">
        <f t="shared" si="104"/>
        <v>391</v>
      </c>
      <c r="AK70" s="43">
        <f t="shared" si="104"/>
        <v>393</v>
      </c>
      <c r="AL70" s="43">
        <f t="shared" si="104"/>
        <v>342</v>
      </c>
      <c r="AM70" s="43">
        <f t="shared" si="104"/>
        <v>400</v>
      </c>
      <c r="AN70" s="43">
        <f t="shared" si="104"/>
        <v>382</v>
      </c>
      <c r="AO70" s="43">
        <f t="shared" si="104"/>
        <v>370</v>
      </c>
      <c r="AP70" s="44">
        <f t="shared" si="104"/>
        <v>4987</v>
      </c>
      <c r="AQ70" s="43">
        <f t="shared" si="104"/>
        <v>468</v>
      </c>
      <c r="AR70" s="43">
        <f t="shared" si="104"/>
        <v>423</v>
      </c>
      <c r="AS70" s="43">
        <f t="shared" si="104"/>
        <v>438</v>
      </c>
      <c r="AT70" s="43">
        <f t="shared" si="104"/>
        <v>456</v>
      </c>
      <c r="AU70" s="43">
        <f t="shared" si="104"/>
        <v>386</v>
      </c>
      <c r="AV70" s="43">
        <f t="shared" si="104"/>
        <v>376</v>
      </c>
      <c r="AW70" s="43">
        <f t="shared" si="104"/>
        <v>354</v>
      </c>
      <c r="AX70" s="43">
        <f t="shared" si="104"/>
        <v>425</v>
      </c>
      <c r="AY70" s="43">
        <f t="shared" si="104"/>
        <v>373</v>
      </c>
      <c r="AZ70" s="43">
        <f t="shared" si="104"/>
        <v>413</v>
      </c>
      <c r="BA70" s="43">
        <f t="shared" si="104"/>
        <v>389</v>
      </c>
      <c r="BB70" s="43">
        <f t="shared" si="104"/>
        <v>483</v>
      </c>
      <c r="BC70" s="45">
        <f>SUM(AQ70:BB70)</f>
        <v>4984</v>
      </c>
      <c r="BD70" s="43">
        <f t="shared" ref="BD70:DO70" si="105">BD53+BD69</f>
        <v>510</v>
      </c>
      <c r="BE70" s="43">
        <f t="shared" si="105"/>
        <v>327</v>
      </c>
      <c r="BF70" s="43">
        <f t="shared" si="105"/>
        <v>503</v>
      </c>
      <c r="BG70" s="43">
        <f t="shared" si="105"/>
        <v>450</v>
      </c>
      <c r="BH70" s="43">
        <f t="shared" si="105"/>
        <v>439</v>
      </c>
      <c r="BI70" s="43">
        <f t="shared" si="105"/>
        <v>366</v>
      </c>
      <c r="BJ70" s="43">
        <f t="shared" si="105"/>
        <v>380</v>
      </c>
      <c r="BK70" s="43">
        <f t="shared" si="105"/>
        <v>342</v>
      </c>
      <c r="BL70" s="43">
        <f t="shared" si="105"/>
        <v>395</v>
      </c>
      <c r="BM70" s="43">
        <f t="shared" si="105"/>
        <v>429</v>
      </c>
      <c r="BN70" s="43">
        <f t="shared" si="105"/>
        <v>330</v>
      </c>
      <c r="BO70" s="43">
        <f t="shared" si="105"/>
        <v>528</v>
      </c>
      <c r="BP70" s="45">
        <f t="shared" si="88"/>
        <v>4999</v>
      </c>
      <c r="BQ70" s="43">
        <f t="shared" si="105"/>
        <v>574</v>
      </c>
      <c r="BR70" s="43">
        <f t="shared" si="105"/>
        <v>471</v>
      </c>
      <c r="BS70" s="43">
        <f t="shared" si="105"/>
        <v>519</v>
      </c>
      <c r="BT70" s="43">
        <f t="shared" si="105"/>
        <v>375</v>
      </c>
      <c r="BU70" s="43">
        <f t="shared" si="105"/>
        <v>406</v>
      </c>
      <c r="BV70" s="43">
        <f t="shared" si="105"/>
        <v>371</v>
      </c>
      <c r="BW70" s="43">
        <f t="shared" si="105"/>
        <v>447</v>
      </c>
      <c r="BX70" s="43">
        <f t="shared" si="105"/>
        <v>460</v>
      </c>
      <c r="BY70" s="43">
        <f t="shared" si="105"/>
        <v>441</v>
      </c>
      <c r="BZ70" s="43">
        <f t="shared" si="105"/>
        <v>378</v>
      </c>
      <c r="CA70" s="43">
        <f t="shared" si="105"/>
        <v>408</v>
      </c>
      <c r="CB70" s="43">
        <f t="shared" si="105"/>
        <v>531</v>
      </c>
      <c r="CC70" s="45">
        <f t="shared" si="105"/>
        <v>5381</v>
      </c>
      <c r="CD70" s="43">
        <f t="shared" si="105"/>
        <v>524</v>
      </c>
      <c r="CE70" s="43">
        <f t="shared" si="105"/>
        <v>443</v>
      </c>
      <c r="CF70" s="43">
        <f t="shared" si="105"/>
        <v>555</v>
      </c>
      <c r="CG70" s="43">
        <f t="shared" si="105"/>
        <v>418</v>
      </c>
      <c r="CH70" s="43">
        <f t="shared" si="105"/>
        <v>404</v>
      </c>
      <c r="CI70" s="43">
        <f t="shared" si="105"/>
        <v>378</v>
      </c>
      <c r="CJ70" s="43">
        <f t="shared" si="105"/>
        <v>370</v>
      </c>
      <c r="CK70" s="43">
        <f t="shared" si="105"/>
        <v>435</v>
      </c>
      <c r="CL70" s="43">
        <f t="shared" si="105"/>
        <v>369</v>
      </c>
      <c r="CM70" s="43">
        <f t="shared" si="105"/>
        <v>423</v>
      </c>
      <c r="CN70" s="43">
        <f t="shared" si="105"/>
        <v>422</v>
      </c>
      <c r="CO70" s="43">
        <f t="shared" si="105"/>
        <v>432</v>
      </c>
      <c r="CP70" s="43">
        <f t="shared" si="105"/>
        <v>5173</v>
      </c>
      <c r="CQ70" s="43">
        <f t="shared" si="105"/>
        <v>454</v>
      </c>
      <c r="CR70" s="43">
        <f t="shared" si="105"/>
        <v>446</v>
      </c>
      <c r="CS70" s="43">
        <f t="shared" si="105"/>
        <v>528</v>
      </c>
      <c r="CT70" s="43">
        <f t="shared" si="105"/>
        <v>397</v>
      </c>
      <c r="CU70" s="43">
        <f t="shared" si="105"/>
        <v>452</v>
      </c>
      <c r="CV70" s="43">
        <f t="shared" si="105"/>
        <v>464</v>
      </c>
      <c r="CW70" s="43">
        <f t="shared" si="105"/>
        <v>315</v>
      </c>
      <c r="CX70" s="43">
        <f t="shared" si="105"/>
        <v>482</v>
      </c>
      <c r="CY70" s="43">
        <f t="shared" si="105"/>
        <v>446</v>
      </c>
      <c r="CZ70" s="43">
        <f t="shared" si="105"/>
        <v>421</v>
      </c>
      <c r="DA70" s="43">
        <f t="shared" si="105"/>
        <v>433</v>
      </c>
      <c r="DB70" s="43">
        <f t="shared" si="105"/>
        <v>475</v>
      </c>
      <c r="DC70" s="43">
        <f t="shared" si="105"/>
        <v>5313</v>
      </c>
      <c r="DD70" s="43">
        <f t="shared" si="105"/>
        <v>659</v>
      </c>
      <c r="DE70" s="43">
        <f t="shared" si="105"/>
        <v>597</v>
      </c>
      <c r="DF70" s="43">
        <f t="shared" si="105"/>
        <v>527</v>
      </c>
      <c r="DG70" s="43">
        <f t="shared" si="105"/>
        <v>501</v>
      </c>
      <c r="DH70" s="43">
        <f t="shared" si="105"/>
        <v>517</v>
      </c>
      <c r="DI70" s="43">
        <f t="shared" si="105"/>
        <v>406</v>
      </c>
      <c r="DJ70" s="43">
        <f t="shared" si="105"/>
        <v>435</v>
      </c>
      <c r="DK70" s="43">
        <f t="shared" si="105"/>
        <v>418</v>
      </c>
      <c r="DL70" s="43">
        <f t="shared" si="105"/>
        <v>436</v>
      </c>
      <c r="DM70" s="43">
        <f t="shared" si="105"/>
        <v>456</v>
      </c>
      <c r="DN70" s="43">
        <f t="shared" si="105"/>
        <v>456</v>
      </c>
      <c r="DO70" s="43">
        <f t="shared" si="105"/>
        <v>415</v>
      </c>
      <c r="DP70" s="45">
        <f>DP53+DP69</f>
        <v>5823</v>
      </c>
      <c r="DQ70" s="43">
        <f t="shared" ref="DQ70:EB70" si="106">DQ53+DQ69</f>
        <v>525</v>
      </c>
      <c r="DR70" s="43">
        <f t="shared" si="106"/>
        <v>538</v>
      </c>
      <c r="DS70" s="43">
        <f t="shared" si="106"/>
        <v>510</v>
      </c>
      <c r="DT70" s="43">
        <f t="shared" si="106"/>
        <v>499</v>
      </c>
      <c r="DU70" s="43">
        <f t="shared" si="106"/>
        <v>437</v>
      </c>
      <c r="DV70" s="43">
        <f t="shared" si="106"/>
        <v>447</v>
      </c>
      <c r="DW70" s="43">
        <f t="shared" si="106"/>
        <v>459</v>
      </c>
      <c r="DX70" s="43">
        <f t="shared" si="106"/>
        <v>429</v>
      </c>
      <c r="DY70" s="43">
        <f t="shared" si="106"/>
        <v>496</v>
      </c>
      <c r="DZ70" s="43">
        <f t="shared" si="106"/>
        <v>440</v>
      </c>
      <c r="EA70" s="43">
        <f t="shared" si="106"/>
        <v>462</v>
      </c>
      <c r="EB70" s="43">
        <f t="shared" si="106"/>
        <v>497</v>
      </c>
      <c r="EC70" s="45">
        <f>EC53+EC69</f>
        <v>5739</v>
      </c>
      <c r="ED70" s="43">
        <f t="shared" ref="ED70:EO70" si="107">ED53+ED69</f>
        <v>609</v>
      </c>
      <c r="EE70" s="43">
        <f t="shared" si="107"/>
        <v>520</v>
      </c>
      <c r="EF70" s="43">
        <f t="shared" si="107"/>
        <v>581</v>
      </c>
      <c r="EG70" s="43">
        <f t="shared" si="107"/>
        <v>497</v>
      </c>
      <c r="EH70" s="43">
        <f t="shared" si="107"/>
        <v>469</v>
      </c>
      <c r="EI70" s="43">
        <f t="shared" si="107"/>
        <v>458</v>
      </c>
      <c r="EJ70" s="43">
        <f t="shared" si="107"/>
        <v>470</v>
      </c>
      <c r="EK70" s="43">
        <f t="shared" si="107"/>
        <v>457</v>
      </c>
      <c r="EL70" s="43">
        <f t="shared" si="107"/>
        <v>472</v>
      </c>
      <c r="EM70" s="43">
        <f t="shared" si="107"/>
        <v>535</v>
      </c>
      <c r="EN70" s="43">
        <f t="shared" si="107"/>
        <v>457</v>
      </c>
      <c r="EO70" s="43">
        <f t="shared" si="107"/>
        <v>559</v>
      </c>
      <c r="EP70" s="45">
        <f>EP53+EP69</f>
        <v>6084</v>
      </c>
      <c r="EQ70" s="43">
        <f t="shared" ref="EQ70:FB70" si="108">EQ53+EQ69</f>
        <v>524</v>
      </c>
      <c r="ER70" s="43">
        <f t="shared" si="108"/>
        <v>546</v>
      </c>
      <c r="ES70" s="43">
        <f t="shared" si="108"/>
        <v>632</v>
      </c>
      <c r="ET70" s="43">
        <f t="shared" si="108"/>
        <v>453</v>
      </c>
      <c r="EU70" s="43">
        <f t="shared" si="108"/>
        <v>498</v>
      </c>
      <c r="EV70" s="43">
        <f t="shared" si="108"/>
        <v>513</v>
      </c>
      <c r="EW70" s="43">
        <f t="shared" si="108"/>
        <v>497</v>
      </c>
      <c r="EX70" s="43">
        <f t="shared" si="108"/>
        <v>527</v>
      </c>
      <c r="EY70" s="43">
        <f t="shared" si="108"/>
        <v>533</v>
      </c>
      <c r="EZ70" s="43">
        <f t="shared" si="108"/>
        <v>498</v>
      </c>
      <c r="FA70" s="43">
        <f t="shared" si="108"/>
        <v>565</v>
      </c>
      <c r="FB70" s="43">
        <f t="shared" si="108"/>
        <v>533</v>
      </c>
      <c r="FC70" s="45">
        <f>FC53+FC69</f>
        <v>6319</v>
      </c>
      <c r="FD70" s="43">
        <f>FD53+FD69</f>
        <v>614</v>
      </c>
      <c r="FE70" s="43">
        <f t="shared" ref="FE70:HP70" si="109">FE53+FE69</f>
        <v>585</v>
      </c>
      <c r="FF70" s="43">
        <f t="shared" si="109"/>
        <v>580</v>
      </c>
      <c r="FG70" s="43">
        <f t="shared" si="109"/>
        <v>579</v>
      </c>
      <c r="FH70" s="43">
        <f t="shared" si="109"/>
        <v>531</v>
      </c>
      <c r="FI70" s="43">
        <f t="shared" si="109"/>
        <v>497</v>
      </c>
      <c r="FJ70" s="43">
        <f t="shared" si="109"/>
        <v>487</v>
      </c>
      <c r="FK70" s="43">
        <f t="shared" si="109"/>
        <v>477</v>
      </c>
      <c r="FL70" s="43">
        <f t="shared" si="109"/>
        <v>489</v>
      </c>
      <c r="FM70" s="43">
        <f t="shared" si="109"/>
        <v>507</v>
      </c>
      <c r="FN70" s="43">
        <f t="shared" si="109"/>
        <v>483</v>
      </c>
      <c r="FO70" s="43">
        <f t="shared" si="109"/>
        <v>526</v>
      </c>
      <c r="FP70" s="43">
        <f t="shared" si="109"/>
        <v>6355</v>
      </c>
      <c r="FQ70" s="43">
        <f t="shared" si="109"/>
        <v>639</v>
      </c>
      <c r="FR70" s="43">
        <f t="shared" si="109"/>
        <v>596</v>
      </c>
      <c r="FS70" s="43">
        <f t="shared" si="109"/>
        <v>700</v>
      </c>
      <c r="FT70" s="43">
        <f t="shared" si="109"/>
        <v>499</v>
      </c>
      <c r="FU70" s="43">
        <f t="shared" si="109"/>
        <v>510</v>
      </c>
      <c r="FV70" s="43">
        <f t="shared" si="109"/>
        <v>534</v>
      </c>
      <c r="FW70" s="43">
        <f t="shared" si="109"/>
        <v>508</v>
      </c>
      <c r="FX70" s="43">
        <f t="shared" si="109"/>
        <v>501</v>
      </c>
      <c r="FY70" s="43">
        <f t="shared" si="109"/>
        <v>478</v>
      </c>
      <c r="FZ70" s="43">
        <f t="shared" si="109"/>
        <v>585</v>
      </c>
      <c r="GA70" s="43">
        <f t="shared" si="109"/>
        <v>535</v>
      </c>
      <c r="GB70" s="43">
        <f t="shared" si="109"/>
        <v>515</v>
      </c>
      <c r="GC70" s="43">
        <f t="shared" si="109"/>
        <v>6600</v>
      </c>
      <c r="GD70" s="43">
        <f t="shared" si="109"/>
        <v>625</v>
      </c>
      <c r="GE70" s="43">
        <f t="shared" si="109"/>
        <v>607</v>
      </c>
      <c r="GF70" s="43">
        <f t="shared" si="109"/>
        <v>580</v>
      </c>
      <c r="GG70" s="43">
        <f t="shared" si="109"/>
        <v>623</v>
      </c>
      <c r="GH70" s="43">
        <f t="shared" si="109"/>
        <v>553</v>
      </c>
      <c r="GI70" s="43">
        <f t="shared" si="109"/>
        <v>435</v>
      </c>
      <c r="GJ70" s="43">
        <f t="shared" si="109"/>
        <v>518</v>
      </c>
      <c r="GK70" s="43">
        <f t="shared" si="109"/>
        <v>467</v>
      </c>
      <c r="GL70" s="43">
        <f t="shared" si="109"/>
        <v>679</v>
      </c>
      <c r="GM70" s="43">
        <f t="shared" si="109"/>
        <v>533</v>
      </c>
      <c r="GN70" s="43">
        <f t="shared" si="109"/>
        <v>695</v>
      </c>
      <c r="GO70" s="43">
        <f t="shared" si="109"/>
        <v>508</v>
      </c>
      <c r="GP70" s="43">
        <f t="shared" si="109"/>
        <v>6823</v>
      </c>
      <c r="GQ70" s="43">
        <f t="shared" si="109"/>
        <v>720</v>
      </c>
      <c r="GR70" s="43">
        <f t="shared" si="109"/>
        <v>620</v>
      </c>
      <c r="GS70" s="43">
        <f t="shared" si="109"/>
        <v>640</v>
      </c>
      <c r="GT70" s="43">
        <f t="shared" si="109"/>
        <v>596</v>
      </c>
      <c r="GU70" s="43">
        <f t="shared" si="109"/>
        <v>468</v>
      </c>
      <c r="GV70" s="43">
        <f t="shared" si="109"/>
        <v>484</v>
      </c>
      <c r="GW70" s="43">
        <f t="shared" si="109"/>
        <v>418</v>
      </c>
      <c r="GX70" s="43">
        <f t="shared" si="109"/>
        <v>512</v>
      </c>
      <c r="GY70" s="43">
        <f t="shared" si="109"/>
        <v>528</v>
      </c>
      <c r="GZ70" s="43">
        <f t="shared" si="109"/>
        <v>563</v>
      </c>
      <c r="HA70" s="43">
        <f t="shared" si="109"/>
        <v>532</v>
      </c>
      <c r="HB70" s="43">
        <f t="shared" si="109"/>
        <v>692</v>
      </c>
      <c r="HC70" s="45">
        <f t="shared" si="109"/>
        <v>6773</v>
      </c>
      <c r="HD70" s="43">
        <f t="shared" si="109"/>
        <v>671</v>
      </c>
      <c r="HE70" s="43">
        <f t="shared" si="109"/>
        <v>602</v>
      </c>
      <c r="HF70" s="43">
        <f t="shared" si="109"/>
        <v>697</v>
      </c>
      <c r="HG70" s="43">
        <f t="shared" si="109"/>
        <v>600</v>
      </c>
      <c r="HH70" s="43">
        <f t="shared" si="109"/>
        <v>611</v>
      </c>
      <c r="HI70" s="43">
        <f t="shared" si="109"/>
        <v>485</v>
      </c>
      <c r="HJ70" s="43">
        <f t="shared" si="109"/>
        <v>499</v>
      </c>
      <c r="HK70" s="43">
        <f t="shared" si="109"/>
        <v>564</v>
      </c>
      <c r="HL70" s="43">
        <f t="shared" si="109"/>
        <v>537</v>
      </c>
      <c r="HM70" s="43">
        <f t="shared" si="109"/>
        <v>574</v>
      </c>
      <c r="HN70" s="43">
        <f t="shared" si="109"/>
        <v>488</v>
      </c>
      <c r="HO70" s="43">
        <f t="shared" si="109"/>
        <v>581</v>
      </c>
      <c r="HP70" s="45">
        <f t="shared" si="109"/>
        <v>6909</v>
      </c>
      <c r="HQ70" s="43">
        <f t="shared" ref="HQ70:IP70" si="110">HQ53+HQ69</f>
        <v>624</v>
      </c>
      <c r="HR70" s="43">
        <f t="shared" si="110"/>
        <v>677</v>
      </c>
      <c r="HS70" s="43">
        <f t="shared" si="110"/>
        <v>592</v>
      </c>
      <c r="HT70" s="43">
        <f t="shared" si="110"/>
        <v>508</v>
      </c>
      <c r="HU70" s="43">
        <f t="shared" si="110"/>
        <v>456</v>
      </c>
      <c r="HV70" s="43">
        <f t="shared" si="110"/>
        <v>593</v>
      </c>
      <c r="HW70" s="43">
        <f t="shared" si="110"/>
        <v>567</v>
      </c>
      <c r="HX70" s="43">
        <f t="shared" si="110"/>
        <v>496</v>
      </c>
      <c r="HY70" s="43">
        <f t="shared" si="110"/>
        <v>486</v>
      </c>
      <c r="HZ70" s="43">
        <f t="shared" si="110"/>
        <v>599</v>
      </c>
      <c r="IA70" s="43">
        <f t="shared" si="110"/>
        <v>571</v>
      </c>
      <c r="IB70" s="43">
        <f t="shared" si="110"/>
        <v>510</v>
      </c>
      <c r="IC70" s="45">
        <f t="shared" si="110"/>
        <v>6679</v>
      </c>
      <c r="ID70" s="43">
        <f t="shared" si="110"/>
        <v>800</v>
      </c>
      <c r="IE70" s="43">
        <f t="shared" si="110"/>
        <v>657</v>
      </c>
      <c r="IF70" s="43">
        <f t="shared" si="110"/>
        <v>700</v>
      </c>
      <c r="IG70" s="43">
        <f t="shared" si="110"/>
        <v>604</v>
      </c>
      <c r="IH70" s="43">
        <f t="shared" si="110"/>
        <v>622</v>
      </c>
      <c r="II70" s="43">
        <f t="shared" si="110"/>
        <v>478</v>
      </c>
      <c r="IJ70" s="43">
        <f t="shared" si="110"/>
        <v>588</v>
      </c>
      <c r="IK70" s="43">
        <f t="shared" si="110"/>
        <v>639</v>
      </c>
      <c r="IL70" s="43">
        <f t="shared" si="110"/>
        <v>453</v>
      </c>
      <c r="IM70" s="43">
        <f t="shared" si="110"/>
        <v>671</v>
      </c>
      <c r="IN70" s="43">
        <f t="shared" si="110"/>
        <v>536</v>
      </c>
      <c r="IO70" s="43">
        <f t="shared" si="110"/>
        <v>584</v>
      </c>
      <c r="IP70" s="45">
        <f t="shared" si="110"/>
        <v>7332</v>
      </c>
      <c r="IQ70" s="43">
        <f t="shared" ref="IQ70:JC70" si="111">IQ53+IQ69</f>
        <v>636</v>
      </c>
      <c r="IR70" s="43">
        <f t="shared" si="111"/>
        <v>581</v>
      </c>
      <c r="IS70" s="43">
        <f t="shared" si="111"/>
        <v>711</v>
      </c>
      <c r="IT70" s="43">
        <f t="shared" si="111"/>
        <v>561</v>
      </c>
      <c r="IU70" s="43">
        <f t="shared" si="111"/>
        <v>582</v>
      </c>
      <c r="IV70" s="43">
        <f t="shared" si="111"/>
        <v>518</v>
      </c>
      <c r="IW70" s="43">
        <f t="shared" si="111"/>
        <v>529</v>
      </c>
      <c r="IX70" s="43">
        <f t="shared" si="111"/>
        <v>483</v>
      </c>
      <c r="IY70" s="43">
        <f t="shared" si="111"/>
        <v>1069</v>
      </c>
      <c r="IZ70" s="43">
        <f t="shared" si="111"/>
        <v>716</v>
      </c>
      <c r="JA70" s="43">
        <f t="shared" si="111"/>
        <v>567</v>
      </c>
      <c r="JB70" s="43">
        <f t="shared" si="111"/>
        <v>554</v>
      </c>
      <c r="JC70" s="45">
        <f t="shared" si="111"/>
        <v>7507</v>
      </c>
      <c r="JD70" s="43">
        <f t="shared" ref="JD70:JP70" si="112">JD53+JD69</f>
        <v>801</v>
      </c>
      <c r="JE70" s="43">
        <f t="shared" si="112"/>
        <v>621</v>
      </c>
      <c r="JF70" s="43">
        <f t="shared" si="112"/>
        <v>662</v>
      </c>
      <c r="JG70" s="43">
        <f t="shared" si="112"/>
        <v>603</v>
      </c>
      <c r="JH70" s="43">
        <f t="shared" si="112"/>
        <v>621</v>
      </c>
      <c r="JI70" s="43">
        <f t="shared" si="112"/>
        <v>507</v>
      </c>
      <c r="JJ70" s="174">
        <f t="shared" si="112"/>
        <v>632</v>
      </c>
      <c r="JK70" s="43">
        <f t="shared" si="112"/>
        <v>500</v>
      </c>
      <c r="JL70" s="43">
        <f t="shared" si="112"/>
        <v>529</v>
      </c>
      <c r="JM70" s="43">
        <f t="shared" si="112"/>
        <v>759</v>
      </c>
      <c r="JN70" s="43">
        <f t="shared" si="112"/>
        <v>507</v>
      </c>
      <c r="JO70" s="43">
        <f t="shared" si="112"/>
        <v>577</v>
      </c>
      <c r="JP70" s="44">
        <f t="shared" si="112"/>
        <v>7319</v>
      </c>
      <c r="JQ70" s="43">
        <f t="shared" ref="JQ70:KC70" si="113">JQ53+JQ69</f>
        <v>756</v>
      </c>
      <c r="JR70" s="43">
        <f t="shared" si="113"/>
        <v>666</v>
      </c>
      <c r="JS70" s="43">
        <f t="shared" si="113"/>
        <v>390</v>
      </c>
      <c r="JT70" s="43">
        <f t="shared" si="113"/>
        <v>438</v>
      </c>
      <c r="JU70" s="43">
        <f t="shared" si="113"/>
        <v>538</v>
      </c>
      <c r="JV70" s="43">
        <f t="shared" si="113"/>
        <v>713</v>
      </c>
      <c r="JW70" s="43">
        <f t="shared" si="113"/>
        <v>604</v>
      </c>
      <c r="JX70" s="43">
        <f t="shared" si="113"/>
        <v>543</v>
      </c>
      <c r="JY70" s="43">
        <f t="shared" si="113"/>
        <v>709</v>
      </c>
      <c r="JZ70" s="43">
        <f t="shared" si="113"/>
        <v>629</v>
      </c>
      <c r="KA70" s="43">
        <f t="shared" si="113"/>
        <v>699</v>
      </c>
      <c r="KB70" s="43">
        <f t="shared" si="113"/>
        <v>1093</v>
      </c>
      <c r="KC70" s="44">
        <f t="shared" si="113"/>
        <v>7778</v>
      </c>
      <c r="KD70" s="43">
        <f t="shared" ref="KD70:KP70" si="114">KD53+KD69</f>
        <v>509</v>
      </c>
      <c r="KE70" s="43">
        <f t="shared" si="114"/>
        <v>1202</v>
      </c>
      <c r="KF70" s="43">
        <f t="shared" si="114"/>
        <v>1321</v>
      </c>
      <c r="KG70" s="43">
        <f t="shared" si="114"/>
        <v>993</v>
      </c>
      <c r="KH70" s="43">
        <f t="shared" si="114"/>
        <v>747</v>
      </c>
      <c r="KI70" s="43">
        <f t="shared" si="114"/>
        <v>686</v>
      </c>
      <c r="KJ70" s="43">
        <f t="shared" si="114"/>
        <v>536</v>
      </c>
      <c r="KK70" s="43">
        <f t="shared" si="114"/>
        <v>561</v>
      </c>
      <c r="KL70" s="43">
        <f t="shared" si="114"/>
        <v>721</v>
      </c>
      <c r="KM70" s="43">
        <f t="shared" si="114"/>
        <v>613</v>
      </c>
      <c r="KN70" s="43">
        <f t="shared" si="114"/>
        <v>607</v>
      </c>
      <c r="KO70" s="43">
        <f t="shared" si="114"/>
        <v>783</v>
      </c>
      <c r="KP70" s="43">
        <f t="shared" si="114"/>
        <v>9279</v>
      </c>
    </row>
    <row r="71" spans="1:302">
      <c r="A71" s="210" t="s">
        <v>45</v>
      </c>
      <c r="B71" s="219" t="s">
        <v>54</v>
      </c>
      <c r="C71" s="220" t="s">
        <v>54</v>
      </c>
      <c r="D71" s="27"/>
      <c r="E71" s="27"/>
      <c r="F71" s="27"/>
      <c r="G71" s="27"/>
      <c r="H71" s="27"/>
      <c r="I71" s="27"/>
      <c r="J71" s="27"/>
      <c r="K71" s="27"/>
      <c r="L71" s="27"/>
      <c r="M71" s="26"/>
      <c r="N71" s="27"/>
      <c r="O71" s="27"/>
      <c r="P71" s="46">
        <f t="shared" ref="P71:P85" si="115">SUM(D71:O71)</f>
        <v>0</v>
      </c>
      <c r="Q71" s="27"/>
      <c r="R71" s="27"/>
      <c r="S71" s="27"/>
      <c r="T71" s="27"/>
      <c r="U71" s="27"/>
      <c r="V71" s="27"/>
      <c r="W71" s="27"/>
      <c r="X71" s="27"/>
      <c r="Y71" s="27"/>
      <c r="Z71" s="26"/>
      <c r="AA71" s="27"/>
      <c r="AB71" s="27"/>
      <c r="AC71" s="46">
        <f t="shared" ref="AC71:AC85" si="116">SUM(Q71:AB71)</f>
        <v>0</v>
      </c>
      <c r="AD71" s="27"/>
      <c r="AE71" s="27"/>
      <c r="AF71" s="27"/>
      <c r="AG71" s="27"/>
      <c r="AH71" s="27"/>
      <c r="AI71" s="27"/>
      <c r="AJ71" s="27"/>
      <c r="AK71" s="27"/>
      <c r="AL71" s="27"/>
      <c r="AM71" s="26"/>
      <c r="AN71" s="27"/>
      <c r="AO71" s="27"/>
      <c r="AP71" s="46">
        <f t="shared" ref="AP71:AP85" si="117">SUM(AD71:AO71)</f>
        <v>0</v>
      </c>
      <c r="AQ71" s="27"/>
      <c r="AR71" s="27"/>
      <c r="AS71" s="27"/>
      <c r="AT71" s="27"/>
      <c r="AU71" s="27"/>
      <c r="AV71" s="27"/>
      <c r="AW71" s="27"/>
      <c r="AX71" s="27"/>
      <c r="AY71" s="27"/>
      <c r="AZ71" s="26"/>
      <c r="BA71" s="27"/>
      <c r="BB71" s="27"/>
      <c r="BC71" s="47">
        <f t="shared" ref="BC71:BC85" si="118">SUM(AQ71:BB71)</f>
        <v>0</v>
      </c>
      <c r="BD71" s="27"/>
      <c r="BE71" s="27"/>
      <c r="BF71" s="27"/>
      <c r="BG71" s="27"/>
      <c r="BH71" s="27"/>
      <c r="BI71" s="27"/>
      <c r="BJ71" s="27"/>
      <c r="BK71" s="27"/>
      <c r="BL71" s="27"/>
      <c r="BM71" s="26"/>
      <c r="BN71" s="27"/>
      <c r="BO71" s="27"/>
      <c r="BP71" s="47">
        <f t="shared" si="88"/>
        <v>0</v>
      </c>
      <c r="BQ71" s="27"/>
      <c r="BR71" s="27"/>
      <c r="BS71" s="27"/>
      <c r="BT71" s="27"/>
      <c r="BU71" s="27"/>
      <c r="BV71" s="27"/>
      <c r="BW71" s="27"/>
      <c r="BX71" s="27"/>
      <c r="BY71" s="27"/>
      <c r="BZ71" s="26"/>
      <c r="CA71" s="27"/>
      <c r="CB71" s="27"/>
      <c r="CC71" s="47">
        <f t="shared" ref="CC71:CC102" si="119">SUM(BQ71:CB71)</f>
        <v>0</v>
      </c>
      <c r="CD71" s="27"/>
      <c r="CE71" s="27"/>
      <c r="CF71" s="27"/>
      <c r="CG71" s="27"/>
      <c r="CH71" s="27"/>
      <c r="CI71" s="27"/>
      <c r="CJ71" s="27"/>
      <c r="CK71" s="27"/>
      <c r="CL71" s="27"/>
      <c r="CM71" s="26"/>
      <c r="CN71" s="27"/>
      <c r="CO71" s="27"/>
      <c r="CP71" s="48">
        <f t="shared" ref="CP71:CP102" si="120">SUM(CD71:CO71)</f>
        <v>0</v>
      </c>
      <c r="CQ71" s="27"/>
      <c r="CR71" s="27"/>
      <c r="CS71" s="27"/>
      <c r="CT71" s="27"/>
      <c r="CU71" s="27"/>
      <c r="CV71" s="27"/>
      <c r="CW71" s="27"/>
      <c r="CX71" s="27"/>
      <c r="CY71" s="27"/>
      <c r="CZ71" s="26"/>
      <c r="DA71" s="27"/>
      <c r="DB71" s="27"/>
      <c r="DC71" s="48">
        <f t="shared" ref="DC71:DC102" si="121">SUM(CQ71:DB71)</f>
        <v>0</v>
      </c>
      <c r="DD71" s="27"/>
      <c r="DE71" s="27"/>
      <c r="DF71" s="27"/>
      <c r="DG71" s="27"/>
      <c r="DH71" s="27"/>
      <c r="DI71" s="27"/>
      <c r="DJ71" s="27"/>
      <c r="DK71" s="27"/>
      <c r="DL71" s="27"/>
      <c r="DM71" s="26"/>
      <c r="DN71" s="27"/>
      <c r="DO71" s="27"/>
      <c r="DP71" s="47">
        <f t="shared" ref="DP71:DP102" si="122">SUM(DD71:DO71)</f>
        <v>0</v>
      </c>
      <c r="DQ71" s="27"/>
      <c r="DR71" s="27"/>
      <c r="DS71" s="27"/>
      <c r="DT71" s="27"/>
      <c r="DU71" s="27"/>
      <c r="DV71" s="27"/>
      <c r="DW71" s="27"/>
      <c r="DX71" s="27"/>
      <c r="DY71" s="27"/>
      <c r="DZ71" s="26"/>
      <c r="EA71" s="27"/>
      <c r="EB71" s="27"/>
      <c r="EC71" s="47">
        <f t="shared" ref="EC71:EC102" si="123">SUM(DQ71:EB71)</f>
        <v>0</v>
      </c>
      <c r="ED71" s="27"/>
      <c r="EE71" s="27"/>
      <c r="EF71" s="27"/>
      <c r="EG71" s="27"/>
      <c r="EH71" s="27"/>
      <c r="EI71" s="27"/>
      <c r="EJ71" s="27"/>
      <c r="EK71" s="27"/>
      <c r="EL71" s="27"/>
      <c r="EM71" s="26"/>
      <c r="EN71" s="27"/>
      <c r="EO71" s="27"/>
      <c r="EP71" s="47">
        <f t="shared" ref="EP71:EP102" si="124">SUM(ED71:EO71)</f>
        <v>0</v>
      </c>
      <c r="EQ71" s="27"/>
      <c r="ER71" s="27"/>
      <c r="ES71" s="27"/>
      <c r="ET71" s="27"/>
      <c r="EU71" s="27"/>
      <c r="EV71" s="27"/>
      <c r="EW71" s="27"/>
      <c r="EX71" s="27"/>
      <c r="EY71" s="27"/>
      <c r="EZ71" s="26"/>
      <c r="FA71" s="27"/>
      <c r="FB71" s="27"/>
      <c r="FC71" s="47">
        <f t="shared" ref="FC71:FC102" si="125">SUM(EQ71:FB71)</f>
        <v>0</v>
      </c>
      <c r="FD71" s="27">
        <v>80</v>
      </c>
      <c r="FE71" s="27">
        <v>26</v>
      </c>
      <c r="FF71" s="27">
        <v>34</v>
      </c>
      <c r="FG71" s="27">
        <v>24</v>
      </c>
      <c r="FH71" s="27">
        <v>45</v>
      </c>
      <c r="FI71" s="27">
        <v>62</v>
      </c>
      <c r="FJ71" s="27">
        <v>37</v>
      </c>
      <c r="FK71" s="27">
        <v>32</v>
      </c>
      <c r="FL71" s="27">
        <v>42</v>
      </c>
      <c r="FM71" s="26">
        <v>47</v>
      </c>
      <c r="FN71" s="27">
        <v>43</v>
      </c>
      <c r="FO71" s="27">
        <v>67</v>
      </c>
      <c r="FP71" s="48">
        <f t="shared" ref="FP71:FP101" si="126">SUM(FD71:FO71)</f>
        <v>539</v>
      </c>
      <c r="FQ71" s="27">
        <v>38</v>
      </c>
      <c r="FR71" s="27">
        <v>59</v>
      </c>
      <c r="FS71" s="27">
        <v>37</v>
      </c>
      <c r="FT71" s="27">
        <v>35</v>
      </c>
      <c r="FU71" s="27">
        <v>54</v>
      </c>
      <c r="FV71" s="27">
        <v>55</v>
      </c>
      <c r="FW71" s="27">
        <v>30</v>
      </c>
      <c r="FX71" s="27">
        <v>35</v>
      </c>
      <c r="FY71" s="27">
        <v>38</v>
      </c>
      <c r="FZ71" s="26">
        <v>39</v>
      </c>
      <c r="GA71" s="27">
        <v>40</v>
      </c>
      <c r="GB71" s="27">
        <v>44</v>
      </c>
      <c r="GC71" s="48">
        <f t="shared" ref="GC71:GC101" si="127">SUM(FQ71:GB71)</f>
        <v>504</v>
      </c>
      <c r="GD71" s="27">
        <v>44</v>
      </c>
      <c r="GE71" s="27">
        <v>49</v>
      </c>
      <c r="GF71" s="27">
        <v>45</v>
      </c>
      <c r="GG71" s="27">
        <v>94</v>
      </c>
      <c r="GH71" s="27">
        <v>67</v>
      </c>
      <c r="GI71" s="27">
        <v>53</v>
      </c>
      <c r="GJ71" s="27">
        <v>59</v>
      </c>
      <c r="GK71" s="27">
        <v>91</v>
      </c>
      <c r="GL71" s="27">
        <v>75</v>
      </c>
      <c r="GM71" s="26">
        <v>83</v>
      </c>
      <c r="GN71" s="27">
        <v>59</v>
      </c>
      <c r="GO71" s="27">
        <v>44</v>
      </c>
      <c r="GP71" s="48">
        <f t="shared" ref="GP71:GP85" si="128">SUM(GD71:GO71)</f>
        <v>763</v>
      </c>
      <c r="GQ71" s="27">
        <v>56</v>
      </c>
      <c r="GR71" s="27">
        <v>60</v>
      </c>
      <c r="GS71" s="27">
        <v>58</v>
      </c>
      <c r="GT71" s="27">
        <v>65</v>
      </c>
      <c r="GU71" s="27">
        <v>51</v>
      </c>
      <c r="GV71" s="27">
        <v>67</v>
      </c>
      <c r="GW71" s="27">
        <v>59</v>
      </c>
      <c r="GX71" s="27">
        <v>67</v>
      </c>
      <c r="GY71" s="27">
        <v>92</v>
      </c>
      <c r="GZ71" s="26">
        <v>71</v>
      </c>
      <c r="HA71" s="27">
        <v>69</v>
      </c>
      <c r="HB71" s="27">
        <v>97</v>
      </c>
      <c r="HC71" s="47">
        <f t="shared" ref="HC71:HC85" si="129">SUM(GQ71:HB71)</f>
        <v>812</v>
      </c>
      <c r="HD71" s="27">
        <v>83</v>
      </c>
      <c r="HE71" s="27">
        <v>74</v>
      </c>
      <c r="HF71" s="27">
        <v>94</v>
      </c>
      <c r="HG71" s="27">
        <v>9</v>
      </c>
      <c r="HH71" s="27">
        <v>109</v>
      </c>
      <c r="HI71" s="27">
        <v>104</v>
      </c>
      <c r="HJ71" s="27">
        <v>73</v>
      </c>
      <c r="HK71" s="27">
        <v>92</v>
      </c>
      <c r="HL71" s="27">
        <v>88</v>
      </c>
      <c r="HM71" s="27">
        <v>81</v>
      </c>
      <c r="HN71" s="27">
        <v>80</v>
      </c>
      <c r="HO71" s="27">
        <v>63</v>
      </c>
      <c r="HP71" s="47">
        <f t="shared" ref="HP71:HP85" si="130">SUM(HD71:HO71)</f>
        <v>950</v>
      </c>
      <c r="HQ71" s="27">
        <v>82</v>
      </c>
      <c r="HR71" s="27">
        <v>77</v>
      </c>
      <c r="HS71" s="27">
        <v>225</v>
      </c>
      <c r="HT71" s="27">
        <v>86</v>
      </c>
      <c r="HU71" s="27">
        <v>62</v>
      </c>
      <c r="HV71" s="27">
        <v>75</v>
      </c>
      <c r="HW71" s="27">
        <v>58</v>
      </c>
      <c r="HX71" s="27">
        <v>87</v>
      </c>
      <c r="HY71" s="27">
        <v>77</v>
      </c>
      <c r="HZ71" s="26">
        <v>73</v>
      </c>
      <c r="IA71" s="27">
        <v>75</v>
      </c>
      <c r="IB71" s="27">
        <v>65</v>
      </c>
      <c r="IC71" s="47">
        <f t="shared" ref="IC71:IC85" si="131">SUM(HQ71:IB71)</f>
        <v>1042</v>
      </c>
      <c r="ID71" s="27">
        <v>70</v>
      </c>
      <c r="IE71" s="27">
        <v>36</v>
      </c>
      <c r="IF71" s="27">
        <v>75</v>
      </c>
      <c r="IG71" s="27">
        <v>58</v>
      </c>
      <c r="IH71" s="27">
        <v>77</v>
      </c>
      <c r="II71" s="27">
        <v>71</v>
      </c>
      <c r="IJ71" s="27">
        <v>64</v>
      </c>
      <c r="IK71" s="27">
        <v>77</v>
      </c>
      <c r="IL71" s="27">
        <v>41</v>
      </c>
      <c r="IM71" s="26">
        <v>85</v>
      </c>
      <c r="IN71" s="27">
        <v>62</v>
      </c>
      <c r="IO71" s="27">
        <v>77</v>
      </c>
      <c r="IP71" s="47">
        <f t="shared" ref="IP71:IP85" si="132">SUM(ID71:IO71)</f>
        <v>793</v>
      </c>
      <c r="IQ71" s="27">
        <v>61</v>
      </c>
      <c r="IR71" s="27">
        <v>70</v>
      </c>
      <c r="IS71" s="27">
        <v>66</v>
      </c>
      <c r="IT71" s="27">
        <v>67</v>
      </c>
      <c r="IU71" s="27">
        <v>57</v>
      </c>
      <c r="IV71" s="27">
        <v>69</v>
      </c>
      <c r="IW71" s="27">
        <v>70</v>
      </c>
      <c r="IX71" s="27">
        <v>42</v>
      </c>
      <c r="IY71" s="27">
        <v>5</v>
      </c>
      <c r="IZ71" s="26">
        <v>126</v>
      </c>
      <c r="JA71" s="27">
        <v>66</v>
      </c>
      <c r="JB71" s="27">
        <v>44</v>
      </c>
      <c r="JC71" s="47">
        <f t="shared" ref="JC71:JC85" si="133">SUM(IQ71:JB71)</f>
        <v>743</v>
      </c>
      <c r="JD71" s="27">
        <v>69</v>
      </c>
      <c r="JE71" s="27">
        <v>58</v>
      </c>
      <c r="JF71" s="27">
        <v>55</v>
      </c>
      <c r="JG71" s="27">
        <v>36</v>
      </c>
      <c r="JH71" s="27">
        <v>82</v>
      </c>
      <c r="JI71" s="27">
        <v>45</v>
      </c>
      <c r="JJ71" s="173">
        <v>85</v>
      </c>
      <c r="JK71" s="27">
        <v>90</v>
      </c>
      <c r="JL71" s="27">
        <v>77</v>
      </c>
      <c r="JM71" s="26">
        <v>86</v>
      </c>
      <c r="JN71" s="27">
        <v>49</v>
      </c>
      <c r="JO71" s="27">
        <v>78</v>
      </c>
      <c r="JP71" s="46">
        <f t="shared" ref="JP71:JP85" si="134">SUM(JD71:JO71)</f>
        <v>810</v>
      </c>
      <c r="JQ71" s="27">
        <v>76</v>
      </c>
      <c r="JR71" s="27">
        <v>44</v>
      </c>
      <c r="JS71" s="27">
        <v>39</v>
      </c>
      <c r="JT71" s="27">
        <v>8</v>
      </c>
      <c r="JU71" s="27">
        <v>6</v>
      </c>
      <c r="JV71" s="27">
        <v>40</v>
      </c>
      <c r="JW71" s="27">
        <v>47</v>
      </c>
      <c r="JX71" s="27">
        <v>21</v>
      </c>
      <c r="JY71" s="27">
        <v>5</v>
      </c>
      <c r="JZ71" s="26">
        <v>39</v>
      </c>
      <c r="KA71" s="27">
        <v>24</v>
      </c>
      <c r="KB71" s="27">
        <v>74</v>
      </c>
      <c r="KC71" s="46">
        <f t="shared" ref="KC71:KC85" si="135">SUM(JQ71:KB71)</f>
        <v>423</v>
      </c>
      <c r="KD71" s="27">
        <v>11</v>
      </c>
      <c r="KE71" s="27">
        <v>26</v>
      </c>
      <c r="KF71" s="27">
        <v>46</v>
      </c>
      <c r="KG71" s="27">
        <v>50</v>
      </c>
      <c r="KH71" s="27">
        <v>42</v>
      </c>
      <c r="KI71" s="27">
        <v>84</v>
      </c>
      <c r="KJ71" s="27">
        <v>50</v>
      </c>
      <c r="KK71" s="27">
        <v>49</v>
      </c>
      <c r="KL71" s="27">
        <v>52</v>
      </c>
      <c r="KM71" s="26">
        <v>49</v>
      </c>
      <c r="KN71" s="27">
        <v>32</v>
      </c>
      <c r="KO71" s="27">
        <v>64</v>
      </c>
      <c r="KP71" s="48">
        <f t="shared" ref="KP71:KP85" si="136">SUM(KD71:KO71)</f>
        <v>555</v>
      </c>
    </row>
    <row r="72" spans="1:302">
      <c r="A72" s="211"/>
      <c r="B72" s="208" t="s">
        <v>55</v>
      </c>
      <c r="C72" s="209" t="s">
        <v>55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6">
        <f t="shared" si="115"/>
        <v>0</v>
      </c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46">
        <f t="shared" si="116"/>
        <v>0</v>
      </c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46">
        <f t="shared" si="117"/>
        <v>0</v>
      </c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47">
        <f t="shared" si="118"/>
        <v>0</v>
      </c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47">
        <f t="shared" si="88"/>
        <v>0</v>
      </c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47">
        <f t="shared" si="119"/>
        <v>0</v>
      </c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48">
        <f t="shared" si="120"/>
        <v>0</v>
      </c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48">
        <f t="shared" si="121"/>
        <v>0</v>
      </c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47">
        <f t="shared" si="122"/>
        <v>0</v>
      </c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47">
        <f t="shared" si="123"/>
        <v>0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47">
        <f t="shared" si="124"/>
        <v>0</v>
      </c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47">
        <f t="shared" si="125"/>
        <v>0</v>
      </c>
      <c r="FD72" s="27">
        <v>83</v>
      </c>
      <c r="FE72" s="27">
        <v>39</v>
      </c>
      <c r="FF72" s="27">
        <v>45</v>
      </c>
      <c r="FG72" s="27">
        <v>72</v>
      </c>
      <c r="FH72" s="27">
        <v>59</v>
      </c>
      <c r="FI72" s="27">
        <v>65</v>
      </c>
      <c r="FJ72" s="27">
        <v>89</v>
      </c>
      <c r="FK72" s="27">
        <v>78</v>
      </c>
      <c r="FL72" s="27">
        <v>105</v>
      </c>
      <c r="FM72" s="27">
        <v>112</v>
      </c>
      <c r="FN72" s="27">
        <v>75</v>
      </c>
      <c r="FO72" s="27">
        <v>68</v>
      </c>
      <c r="FP72" s="48">
        <f t="shared" si="126"/>
        <v>890</v>
      </c>
      <c r="FQ72" s="27">
        <v>52</v>
      </c>
      <c r="FR72" s="27">
        <v>59</v>
      </c>
      <c r="FS72" s="27">
        <v>64</v>
      </c>
      <c r="FT72" s="27">
        <v>42</v>
      </c>
      <c r="FU72" s="27">
        <v>59</v>
      </c>
      <c r="FV72" s="27">
        <v>57</v>
      </c>
      <c r="FW72" s="27">
        <v>113</v>
      </c>
      <c r="FX72" s="27">
        <v>91</v>
      </c>
      <c r="FY72" s="27">
        <v>96</v>
      </c>
      <c r="FZ72" s="27">
        <v>88</v>
      </c>
      <c r="GA72" s="27">
        <v>70</v>
      </c>
      <c r="GB72" s="27">
        <v>69</v>
      </c>
      <c r="GC72" s="48">
        <f t="shared" si="127"/>
        <v>860</v>
      </c>
      <c r="GD72" s="27">
        <v>75</v>
      </c>
      <c r="GE72" s="27">
        <v>55</v>
      </c>
      <c r="GF72" s="27">
        <v>55</v>
      </c>
      <c r="GG72" s="27">
        <v>63</v>
      </c>
      <c r="GH72" s="27">
        <v>52</v>
      </c>
      <c r="GI72" s="27">
        <v>46</v>
      </c>
      <c r="GJ72" s="27">
        <v>79</v>
      </c>
      <c r="GK72" s="27">
        <v>79</v>
      </c>
      <c r="GL72" s="27">
        <v>105</v>
      </c>
      <c r="GM72" s="27">
        <v>89</v>
      </c>
      <c r="GN72" s="27">
        <v>76</v>
      </c>
      <c r="GO72" s="27">
        <v>54</v>
      </c>
      <c r="GP72" s="48">
        <f t="shared" si="128"/>
        <v>828</v>
      </c>
      <c r="GQ72" s="27">
        <v>61</v>
      </c>
      <c r="GR72" s="27">
        <v>61</v>
      </c>
      <c r="GS72" s="27">
        <v>69</v>
      </c>
      <c r="GT72" s="27">
        <v>50</v>
      </c>
      <c r="GU72" s="27">
        <v>73</v>
      </c>
      <c r="GV72" s="27">
        <v>72</v>
      </c>
      <c r="GW72" s="27">
        <v>63</v>
      </c>
      <c r="GX72" s="27">
        <v>105</v>
      </c>
      <c r="GY72" s="27">
        <v>117</v>
      </c>
      <c r="GZ72" s="27">
        <v>96</v>
      </c>
      <c r="HA72" s="27">
        <v>60</v>
      </c>
      <c r="HB72" s="27">
        <v>59</v>
      </c>
      <c r="HC72" s="47">
        <f t="shared" si="129"/>
        <v>886</v>
      </c>
      <c r="HD72" s="27">
        <v>62</v>
      </c>
      <c r="HE72" s="27">
        <v>100</v>
      </c>
      <c r="HF72" s="27">
        <v>63</v>
      </c>
      <c r="HG72" s="27">
        <v>139</v>
      </c>
      <c r="HH72" s="27">
        <v>72</v>
      </c>
      <c r="HI72" s="27">
        <v>84</v>
      </c>
      <c r="HJ72" s="27">
        <v>71</v>
      </c>
      <c r="HK72" s="27">
        <v>90</v>
      </c>
      <c r="HL72" s="27">
        <v>88</v>
      </c>
      <c r="HM72" s="27">
        <v>88</v>
      </c>
      <c r="HN72" s="27">
        <v>62</v>
      </c>
      <c r="HO72" s="27">
        <v>61</v>
      </c>
      <c r="HP72" s="47">
        <f t="shared" si="130"/>
        <v>980</v>
      </c>
      <c r="HQ72" s="27">
        <v>59</v>
      </c>
      <c r="HR72" s="27">
        <v>56</v>
      </c>
      <c r="HS72" s="27">
        <v>82</v>
      </c>
      <c r="HT72" s="27">
        <v>48</v>
      </c>
      <c r="HU72" s="27">
        <v>50</v>
      </c>
      <c r="HV72" s="27">
        <v>77</v>
      </c>
      <c r="HW72" s="27">
        <v>14</v>
      </c>
      <c r="HX72" s="27">
        <v>128</v>
      </c>
      <c r="HY72" s="27">
        <v>93</v>
      </c>
      <c r="HZ72" s="27">
        <v>89</v>
      </c>
      <c r="IA72" s="27">
        <v>74</v>
      </c>
      <c r="IB72" s="27">
        <v>55</v>
      </c>
      <c r="IC72" s="47">
        <f t="shared" si="131"/>
        <v>825</v>
      </c>
      <c r="ID72" s="27">
        <v>69</v>
      </c>
      <c r="IE72" s="27">
        <v>51</v>
      </c>
      <c r="IF72" s="27">
        <v>60</v>
      </c>
      <c r="IG72" s="27">
        <v>44</v>
      </c>
      <c r="IH72" s="27">
        <v>67</v>
      </c>
      <c r="II72" s="27">
        <v>63</v>
      </c>
      <c r="IJ72" s="27">
        <v>77</v>
      </c>
      <c r="IK72" s="27">
        <v>86</v>
      </c>
      <c r="IL72" s="27">
        <v>82</v>
      </c>
      <c r="IM72" s="27">
        <v>87</v>
      </c>
      <c r="IN72" s="27">
        <v>66</v>
      </c>
      <c r="IO72" s="27">
        <v>73</v>
      </c>
      <c r="IP72" s="47">
        <f t="shared" si="132"/>
        <v>825</v>
      </c>
      <c r="IQ72" s="27">
        <v>54</v>
      </c>
      <c r="IR72" s="27">
        <v>56</v>
      </c>
      <c r="IS72" s="27">
        <v>62</v>
      </c>
      <c r="IT72" s="27">
        <v>94</v>
      </c>
      <c r="IU72" s="27">
        <v>72</v>
      </c>
      <c r="IV72" s="27">
        <v>76</v>
      </c>
      <c r="IW72" s="27">
        <v>77</v>
      </c>
      <c r="IX72" s="27">
        <v>88</v>
      </c>
      <c r="IY72" s="27">
        <v>18</v>
      </c>
      <c r="IZ72" s="27">
        <v>109</v>
      </c>
      <c r="JA72" s="27">
        <v>88</v>
      </c>
      <c r="JB72" s="27">
        <v>54</v>
      </c>
      <c r="JC72" s="47">
        <f t="shared" si="133"/>
        <v>848</v>
      </c>
      <c r="JD72" s="27">
        <v>68</v>
      </c>
      <c r="JE72" s="27">
        <v>41</v>
      </c>
      <c r="JF72" s="27">
        <v>52</v>
      </c>
      <c r="JG72" s="27">
        <v>44</v>
      </c>
      <c r="JH72" s="27">
        <v>62</v>
      </c>
      <c r="JI72" s="27">
        <v>63</v>
      </c>
      <c r="JJ72" s="173">
        <v>93</v>
      </c>
      <c r="JK72" s="27">
        <v>78</v>
      </c>
      <c r="JL72" s="27">
        <v>99</v>
      </c>
      <c r="JM72" s="27">
        <v>68</v>
      </c>
      <c r="JN72" s="27">
        <v>38</v>
      </c>
      <c r="JO72" s="27">
        <v>68</v>
      </c>
      <c r="JP72" s="46">
        <f t="shared" si="134"/>
        <v>774</v>
      </c>
      <c r="JQ72" s="27">
        <v>60</v>
      </c>
      <c r="JR72" s="27">
        <v>53</v>
      </c>
      <c r="JS72" s="27">
        <v>26</v>
      </c>
      <c r="JT72" s="27">
        <v>8</v>
      </c>
      <c r="JU72" s="27">
        <v>32</v>
      </c>
      <c r="JV72" s="27">
        <v>75</v>
      </c>
      <c r="JW72" s="27">
        <v>66</v>
      </c>
      <c r="JX72" s="27">
        <v>57</v>
      </c>
      <c r="JY72" s="27">
        <v>87</v>
      </c>
      <c r="JZ72" s="27">
        <v>79</v>
      </c>
      <c r="KA72" s="27">
        <v>68</v>
      </c>
      <c r="KB72" s="27">
        <v>88</v>
      </c>
      <c r="KC72" s="46">
        <f t="shared" si="135"/>
        <v>699</v>
      </c>
      <c r="KD72" s="27">
        <v>31</v>
      </c>
      <c r="KE72" s="27">
        <v>40</v>
      </c>
      <c r="KF72" s="27">
        <v>63</v>
      </c>
      <c r="KG72" s="27">
        <v>72</v>
      </c>
      <c r="KH72" s="27">
        <v>47</v>
      </c>
      <c r="KI72" s="27">
        <v>71</v>
      </c>
      <c r="KJ72" s="27">
        <v>60</v>
      </c>
      <c r="KK72" s="27">
        <v>75</v>
      </c>
      <c r="KL72" s="27">
        <v>103</v>
      </c>
      <c r="KM72" s="27">
        <v>78</v>
      </c>
      <c r="KN72" s="27">
        <v>65</v>
      </c>
      <c r="KO72" s="27">
        <v>57</v>
      </c>
      <c r="KP72" s="48">
        <f t="shared" si="136"/>
        <v>762</v>
      </c>
    </row>
    <row r="73" spans="1:302">
      <c r="A73" s="211"/>
      <c r="B73" s="208" t="s">
        <v>56</v>
      </c>
      <c r="C73" s="209" t="s">
        <v>56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46">
        <f t="shared" si="115"/>
        <v>0</v>
      </c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6">
        <f t="shared" si="116"/>
        <v>0</v>
      </c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46">
        <f t="shared" si="117"/>
        <v>0</v>
      </c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47">
        <f t="shared" si="118"/>
        <v>0</v>
      </c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47">
        <f t="shared" si="88"/>
        <v>0</v>
      </c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47">
        <f t="shared" si="119"/>
        <v>0</v>
      </c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48">
        <f t="shared" si="120"/>
        <v>0</v>
      </c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48">
        <f t="shared" si="121"/>
        <v>0</v>
      </c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47">
        <f t="shared" si="122"/>
        <v>0</v>
      </c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47">
        <f t="shared" si="123"/>
        <v>0</v>
      </c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47">
        <f t="shared" si="124"/>
        <v>0</v>
      </c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47">
        <f t="shared" si="125"/>
        <v>0</v>
      </c>
      <c r="FD73" s="27">
        <v>30</v>
      </c>
      <c r="FE73" s="27">
        <v>18</v>
      </c>
      <c r="FF73" s="27">
        <v>26</v>
      </c>
      <c r="FG73" s="27">
        <v>30</v>
      </c>
      <c r="FH73" s="27">
        <v>55</v>
      </c>
      <c r="FI73" s="27">
        <v>45</v>
      </c>
      <c r="FJ73" s="27">
        <v>33</v>
      </c>
      <c r="FK73" s="27">
        <v>61</v>
      </c>
      <c r="FL73" s="27">
        <v>67</v>
      </c>
      <c r="FM73" s="27">
        <v>51</v>
      </c>
      <c r="FN73" s="27">
        <v>52</v>
      </c>
      <c r="FO73" s="27">
        <v>50</v>
      </c>
      <c r="FP73" s="48">
        <f t="shared" si="126"/>
        <v>518</v>
      </c>
      <c r="FQ73" s="27">
        <v>34</v>
      </c>
      <c r="FR73" s="27">
        <v>20</v>
      </c>
      <c r="FS73" s="27">
        <v>24</v>
      </c>
      <c r="FT73" s="27">
        <v>21</v>
      </c>
      <c r="FU73" s="27">
        <v>30</v>
      </c>
      <c r="FV73" s="27">
        <v>31</v>
      </c>
      <c r="FW73" s="27">
        <v>59</v>
      </c>
      <c r="FX73" s="27">
        <v>78</v>
      </c>
      <c r="FY73" s="27">
        <v>61</v>
      </c>
      <c r="FZ73" s="27">
        <v>47</v>
      </c>
      <c r="GA73" s="27">
        <v>30</v>
      </c>
      <c r="GB73" s="27">
        <v>30</v>
      </c>
      <c r="GC73" s="48">
        <f t="shared" si="127"/>
        <v>465</v>
      </c>
      <c r="GD73" s="27">
        <v>34</v>
      </c>
      <c r="GE73" s="27">
        <v>21</v>
      </c>
      <c r="GF73" s="27">
        <v>19</v>
      </c>
      <c r="GG73" s="27">
        <v>23</v>
      </c>
      <c r="GH73" s="27">
        <v>30</v>
      </c>
      <c r="GI73" s="27">
        <v>38</v>
      </c>
      <c r="GJ73" s="27">
        <v>47</v>
      </c>
      <c r="GK73" s="27">
        <v>50</v>
      </c>
      <c r="GL73" s="27">
        <v>70</v>
      </c>
      <c r="GM73" s="27">
        <v>35</v>
      </c>
      <c r="GN73" s="27">
        <v>32</v>
      </c>
      <c r="GO73" s="27">
        <v>28</v>
      </c>
      <c r="GP73" s="48">
        <f t="shared" si="128"/>
        <v>427</v>
      </c>
      <c r="GQ73" s="27">
        <v>23</v>
      </c>
      <c r="GR73" s="27">
        <v>27</v>
      </c>
      <c r="GS73" s="27">
        <v>27</v>
      </c>
      <c r="GT73" s="27">
        <v>25</v>
      </c>
      <c r="GU73" s="27">
        <v>28</v>
      </c>
      <c r="GV73" s="27">
        <v>33</v>
      </c>
      <c r="GW73" s="27">
        <v>26</v>
      </c>
      <c r="GX73" s="27">
        <v>58</v>
      </c>
      <c r="GY73" s="27">
        <v>63</v>
      </c>
      <c r="GZ73" s="27">
        <v>41</v>
      </c>
      <c r="HA73" s="27">
        <v>25</v>
      </c>
      <c r="HB73" s="27">
        <v>23</v>
      </c>
      <c r="HC73" s="47">
        <f t="shared" si="129"/>
        <v>399</v>
      </c>
      <c r="HD73" s="27">
        <v>24</v>
      </c>
      <c r="HE73" s="27">
        <v>23</v>
      </c>
      <c r="HF73" s="27">
        <v>25</v>
      </c>
      <c r="HG73" s="27">
        <v>26</v>
      </c>
      <c r="HH73" s="27">
        <v>32</v>
      </c>
      <c r="HI73" s="27">
        <v>36</v>
      </c>
      <c r="HJ73" s="27">
        <v>29</v>
      </c>
      <c r="HK73" s="27">
        <v>52</v>
      </c>
      <c r="HL73" s="27">
        <v>38</v>
      </c>
      <c r="HM73" s="27">
        <v>65</v>
      </c>
      <c r="HN73" s="27">
        <v>20</v>
      </c>
      <c r="HO73" s="27">
        <v>25</v>
      </c>
      <c r="HP73" s="47">
        <f t="shared" si="130"/>
        <v>395</v>
      </c>
      <c r="HQ73" s="27">
        <v>21</v>
      </c>
      <c r="HR73" s="27">
        <v>22</v>
      </c>
      <c r="HS73" s="27">
        <v>29</v>
      </c>
      <c r="HT73" s="27">
        <v>23</v>
      </c>
      <c r="HU73" s="27">
        <v>26</v>
      </c>
      <c r="HV73" s="27">
        <v>34</v>
      </c>
      <c r="HW73" s="27">
        <v>48</v>
      </c>
      <c r="HX73" s="27">
        <v>55</v>
      </c>
      <c r="HY73" s="27">
        <v>46</v>
      </c>
      <c r="HZ73" s="27">
        <v>41</v>
      </c>
      <c r="IA73" s="27">
        <v>33</v>
      </c>
      <c r="IB73" s="27">
        <v>35</v>
      </c>
      <c r="IC73" s="47">
        <f t="shared" si="131"/>
        <v>413</v>
      </c>
      <c r="ID73" s="27">
        <v>18</v>
      </c>
      <c r="IE73" s="27">
        <v>21</v>
      </c>
      <c r="IF73" s="27">
        <v>27</v>
      </c>
      <c r="IG73" s="27">
        <v>27</v>
      </c>
      <c r="IH73" s="27">
        <v>27</v>
      </c>
      <c r="II73" s="27">
        <v>31</v>
      </c>
      <c r="IJ73" s="27">
        <v>44</v>
      </c>
      <c r="IK73" s="27">
        <v>61</v>
      </c>
      <c r="IL73" s="27">
        <v>46</v>
      </c>
      <c r="IM73" s="27">
        <v>62</v>
      </c>
      <c r="IN73" s="27">
        <v>41</v>
      </c>
      <c r="IO73" s="27">
        <v>40</v>
      </c>
      <c r="IP73" s="47">
        <f t="shared" si="132"/>
        <v>445</v>
      </c>
      <c r="IQ73" s="27">
        <v>17</v>
      </c>
      <c r="IR73" s="27">
        <v>19</v>
      </c>
      <c r="IS73" s="27">
        <v>20</v>
      </c>
      <c r="IT73" s="27">
        <v>17</v>
      </c>
      <c r="IU73" s="27">
        <v>28</v>
      </c>
      <c r="IV73" s="27">
        <v>37</v>
      </c>
      <c r="IW73" s="27">
        <v>42</v>
      </c>
      <c r="IX73" s="27">
        <v>55</v>
      </c>
      <c r="IY73" s="27">
        <v>4</v>
      </c>
      <c r="IZ73" s="27">
        <v>62</v>
      </c>
      <c r="JA73" s="27">
        <v>36</v>
      </c>
      <c r="JB73" s="27">
        <v>29</v>
      </c>
      <c r="JC73" s="47">
        <f t="shared" si="133"/>
        <v>366</v>
      </c>
      <c r="JD73" s="27">
        <v>22</v>
      </c>
      <c r="JE73" s="27">
        <v>19</v>
      </c>
      <c r="JF73" s="27">
        <v>27</v>
      </c>
      <c r="JG73" s="27">
        <v>12</v>
      </c>
      <c r="JH73" s="27">
        <v>32</v>
      </c>
      <c r="JI73" s="27">
        <v>26</v>
      </c>
      <c r="JJ73" s="173">
        <v>27</v>
      </c>
      <c r="JK73" s="27">
        <v>47</v>
      </c>
      <c r="JL73" s="27">
        <v>37</v>
      </c>
      <c r="JM73" s="27">
        <v>50</v>
      </c>
      <c r="JN73" s="27">
        <v>21</v>
      </c>
      <c r="JO73" s="27">
        <v>29</v>
      </c>
      <c r="JP73" s="46">
        <f t="shared" si="134"/>
        <v>349</v>
      </c>
      <c r="JQ73" s="27">
        <v>13</v>
      </c>
      <c r="JR73" s="27">
        <v>25</v>
      </c>
      <c r="JS73" s="27">
        <v>18</v>
      </c>
      <c r="JT73" s="27">
        <v>2</v>
      </c>
      <c r="JU73" s="27">
        <v>7</v>
      </c>
      <c r="JV73" s="27">
        <v>30</v>
      </c>
      <c r="JW73" s="27">
        <v>26</v>
      </c>
      <c r="JX73" s="27">
        <v>30</v>
      </c>
      <c r="JY73" s="27">
        <v>42</v>
      </c>
      <c r="JZ73" s="27">
        <v>38</v>
      </c>
      <c r="KA73" s="27">
        <v>29</v>
      </c>
      <c r="KB73" s="27">
        <v>120</v>
      </c>
      <c r="KC73" s="46">
        <f t="shared" si="135"/>
        <v>380</v>
      </c>
      <c r="KD73" s="27">
        <v>2</v>
      </c>
      <c r="KE73" s="27">
        <v>13</v>
      </c>
      <c r="KF73" s="27">
        <v>34</v>
      </c>
      <c r="KG73" s="27">
        <v>18</v>
      </c>
      <c r="KH73" s="27">
        <v>15</v>
      </c>
      <c r="KI73" s="27">
        <v>21</v>
      </c>
      <c r="KJ73" s="27">
        <v>33</v>
      </c>
      <c r="KK73" s="27">
        <v>22</v>
      </c>
      <c r="KL73" s="27">
        <v>59</v>
      </c>
      <c r="KM73" s="27">
        <v>56</v>
      </c>
      <c r="KN73" s="27">
        <v>42</v>
      </c>
      <c r="KO73" s="27">
        <v>37</v>
      </c>
      <c r="KP73" s="48">
        <f t="shared" si="136"/>
        <v>352</v>
      </c>
    </row>
    <row r="74" spans="1:302">
      <c r="A74" s="211"/>
      <c r="B74" s="208" t="s">
        <v>57</v>
      </c>
      <c r="C74" s="209" t="s">
        <v>57</v>
      </c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46">
        <f t="shared" si="115"/>
        <v>0</v>
      </c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46">
        <f t="shared" si="116"/>
        <v>0</v>
      </c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46">
        <f t="shared" si="117"/>
        <v>0</v>
      </c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47">
        <f t="shared" si="118"/>
        <v>0</v>
      </c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47">
        <f t="shared" si="88"/>
        <v>0</v>
      </c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47">
        <f t="shared" si="119"/>
        <v>0</v>
      </c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48">
        <f t="shared" si="120"/>
        <v>0</v>
      </c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48">
        <f t="shared" si="121"/>
        <v>0</v>
      </c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47">
        <f t="shared" si="122"/>
        <v>0</v>
      </c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47">
        <f t="shared" si="123"/>
        <v>0</v>
      </c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47">
        <f t="shared" si="124"/>
        <v>0</v>
      </c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47">
        <f t="shared" si="125"/>
        <v>0</v>
      </c>
      <c r="FD74" s="27">
        <v>34</v>
      </c>
      <c r="FE74" s="27">
        <v>30</v>
      </c>
      <c r="FF74" s="27">
        <v>18</v>
      </c>
      <c r="FG74" s="27">
        <v>20</v>
      </c>
      <c r="FH74" s="27">
        <v>29</v>
      </c>
      <c r="FI74" s="27">
        <v>35</v>
      </c>
      <c r="FJ74" s="27">
        <v>33</v>
      </c>
      <c r="FK74" s="27">
        <v>42</v>
      </c>
      <c r="FL74" s="27">
        <v>59</v>
      </c>
      <c r="FM74" s="27">
        <v>59</v>
      </c>
      <c r="FN74" s="27">
        <v>33</v>
      </c>
      <c r="FO74" s="27">
        <v>47</v>
      </c>
      <c r="FP74" s="48">
        <f t="shared" si="126"/>
        <v>439</v>
      </c>
      <c r="FQ74" s="27">
        <v>35</v>
      </c>
      <c r="FR74" s="27">
        <v>20</v>
      </c>
      <c r="FS74" s="27">
        <v>7</v>
      </c>
      <c r="FT74" s="27">
        <v>24</v>
      </c>
      <c r="FU74" s="27">
        <v>35</v>
      </c>
      <c r="FV74" s="27">
        <v>27</v>
      </c>
      <c r="FW74" s="27">
        <v>44</v>
      </c>
      <c r="FX74" s="27">
        <v>46</v>
      </c>
      <c r="FY74" s="27">
        <v>53</v>
      </c>
      <c r="FZ74" s="27">
        <v>57</v>
      </c>
      <c r="GA74" s="27">
        <v>42</v>
      </c>
      <c r="GB74" s="27">
        <v>42</v>
      </c>
      <c r="GC74" s="48">
        <f t="shared" si="127"/>
        <v>432</v>
      </c>
      <c r="GD74" s="27">
        <v>34</v>
      </c>
      <c r="GE74" s="27">
        <v>19</v>
      </c>
      <c r="GF74" s="27">
        <v>18</v>
      </c>
      <c r="GG74" s="27">
        <v>37</v>
      </c>
      <c r="GH74" s="27">
        <v>25</v>
      </c>
      <c r="GI74" s="27">
        <v>58</v>
      </c>
      <c r="GJ74" s="27">
        <v>34</v>
      </c>
      <c r="GK74" s="27">
        <v>53</v>
      </c>
      <c r="GL74" s="27">
        <v>59</v>
      </c>
      <c r="GM74" s="27">
        <v>58</v>
      </c>
      <c r="GN74" s="27">
        <v>44</v>
      </c>
      <c r="GO74" s="27">
        <v>18</v>
      </c>
      <c r="GP74" s="48">
        <f t="shared" si="128"/>
        <v>457</v>
      </c>
      <c r="GQ74" s="27">
        <v>36</v>
      </c>
      <c r="GR74" s="27">
        <v>33</v>
      </c>
      <c r="GS74" s="27">
        <v>22</v>
      </c>
      <c r="GT74" s="27">
        <v>24</v>
      </c>
      <c r="GU74" s="27">
        <v>20</v>
      </c>
      <c r="GV74" s="27">
        <v>17</v>
      </c>
      <c r="GW74" s="27">
        <v>40</v>
      </c>
      <c r="GX74" s="27">
        <v>56</v>
      </c>
      <c r="GY74" s="27">
        <v>48</v>
      </c>
      <c r="GZ74" s="27">
        <v>59</v>
      </c>
      <c r="HA74" s="27">
        <v>31</v>
      </c>
      <c r="HB74" s="27">
        <v>38</v>
      </c>
      <c r="HC74" s="47">
        <f t="shared" si="129"/>
        <v>424</v>
      </c>
      <c r="HD74" s="27">
        <v>26</v>
      </c>
      <c r="HE74" s="27">
        <v>30</v>
      </c>
      <c r="HF74" s="27">
        <v>18</v>
      </c>
      <c r="HG74" s="27">
        <v>24</v>
      </c>
      <c r="HH74" s="27">
        <v>27</v>
      </c>
      <c r="HI74" s="27">
        <v>33</v>
      </c>
      <c r="HJ74" s="27">
        <v>35</v>
      </c>
      <c r="HK74" s="27">
        <v>59</v>
      </c>
      <c r="HL74" s="27">
        <v>46</v>
      </c>
      <c r="HM74" s="27">
        <v>50</v>
      </c>
      <c r="HN74" s="27">
        <v>20</v>
      </c>
      <c r="HO74" s="27">
        <v>26</v>
      </c>
      <c r="HP74" s="47">
        <f t="shared" si="130"/>
        <v>394</v>
      </c>
      <c r="HQ74" s="27">
        <v>30</v>
      </c>
      <c r="HR74" s="27">
        <v>23</v>
      </c>
      <c r="HS74" s="27">
        <v>25</v>
      </c>
      <c r="HT74" s="27">
        <v>24</v>
      </c>
      <c r="HU74" s="27">
        <v>21</v>
      </c>
      <c r="HV74" s="27">
        <v>27</v>
      </c>
      <c r="HW74" s="27">
        <v>41</v>
      </c>
      <c r="HX74" s="27">
        <v>44</v>
      </c>
      <c r="HY74" s="27">
        <v>46</v>
      </c>
      <c r="HZ74" s="27">
        <v>51</v>
      </c>
      <c r="IA74" s="27">
        <v>39</v>
      </c>
      <c r="IB74" s="27">
        <v>30</v>
      </c>
      <c r="IC74" s="47">
        <f t="shared" si="131"/>
        <v>401</v>
      </c>
      <c r="ID74" s="27">
        <v>18</v>
      </c>
      <c r="IE74" s="27">
        <v>29</v>
      </c>
      <c r="IF74" s="27">
        <v>30</v>
      </c>
      <c r="IG74" s="27">
        <v>20</v>
      </c>
      <c r="IH74" s="27">
        <v>28</v>
      </c>
      <c r="II74" s="27">
        <v>38</v>
      </c>
      <c r="IJ74" s="27">
        <v>46</v>
      </c>
      <c r="IK74" s="27">
        <v>49</v>
      </c>
      <c r="IL74" s="27">
        <v>38</v>
      </c>
      <c r="IM74" s="27">
        <v>55</v>
      </c>
      <c r="IN74" s="27">
        <v>39</v>
      </c>
      <c r="IO74" s="27">
        <v>28</v>
      </c>
      <c r="IP74" s="47">
        <f t="shared" si="132"/>
        <v>418</v>
      </c>
      <c r="IQ74" s="27">
        <v>28</v>
      </c>
      <c r="IR74" s="27">
        <v>30</v>
      </c>
      <c r="IS74" s="27">
        <v>31</v>
      </c>
      <c r="IT74" s="27">
        <v>19</v>
      </c>
      <c r="IU74" s="27">
        <v>18</v>
      </c>
      <c r="IV74" s="27">
        <v>31</v>
      </c>
      <c r="IW74" s="27">
        <v>35</v>
      </c>
      <c r="IX74" s="27">
        <v>34</v>
      </c>
      <c r="IY74" s="27">
        <v>4</v>
      </c>
      <c r="IZ74" s="27">
        <v>69</v>
      </c>
      <c r="JA74" s="27">
        <v>28</v>
      </c>
      <c r="JB74" s="27">
        <v>26</v>
      </c>
      <c r="JC74" s="47">
        <f t="shared" si="133"/>
        <v>353</v>
      </c>
      <c r="JD74" s="27">
        <v>18</v>
      </c>
      <c r="JE74" s="27">
        <v>26</v>
      </c>
      <c r="JF74" s="27">
        <v>22</v>
      </c>
      <c r="JG74" s="27">
        <v>16</v>
      </c>
      <c r="JH74" s="27">
        <v>12</v>
      </c>
      <c r="JI74" s="27">
        <v>24</v>
      </c>
      <c r="JJ74" s="173">
        <v>36</v>
      </c>
      <c r="JK74" s="27">
        <v>39</v>
      </c>
      <c r="JL74" s="27">
        <v>35</v>
      </c>
      <c r="JM74" s="27">
        <v>41</v>
      </c>
      <c r="JN74" s="27">
        <v>34</v>
      </c>
      <c r="JO74" s="27">
        <v>26</v>
      </c>
      <c r="JP74" s="46">
        <f t="shared" si="134"/>
        <v>329</v>
      </c>
      <c r="JQ74" s="27">
        <v>27</v>
      </c>
      <c r="JR74" s="27">
        <v>17</v>
      </c>
      <c r="JS74" s="27">
        <v>10</v>
      </c>
      <c r="JT74" s="27">
        <v>9</v>
      </c>
      <c r="JU74" s="27">
        <v>5</v>
      </c>
      <c r="JV74" s="27">
        <v>33</v>
      </c>
      <c r="JW74" s="27">
        <v>33</v>
      </c>
      <c r="JX74" s="27">
        <v>35</v>
      </c>
      <c r="JY74" s="27">
        <v>30</v>
      </c>
      <c r="JZ74" s="27">
        <v>48</v>
      </c>
      <c r="KA74" s="27">
        <v>27</v>
      </c>
      <c r="KB74" s="27">
        <v>27</v>
      </c>
      <c r="KC74" s="46">
        <f t="shared" si="135"/>
        <v>301</v>
      </c>
      <c r="KD74" s="27">
        <v>8</v>
      </c>
      <c r="KE74" s="27">
        <v>16</v>
      </c>
      <c r="KF74" s="27">
        <v>32</v>
      </c>
      <c r="KG74" s="27">
        <v>31</v>
      </c>
      <c r="KH74" s="27">
        <v>23</v>
      </c>
      <c r="KI74" s="27">
        <v>32</v>
      </c>
      <c r="KJ74" s="27">
        <v>28</v>
      </c>
      <c r="KK74" s="27">
        <v>32</v>
      </c>
      <c r="KL74" s="27">
        <v>51</v>
      </c>
      <c r="KM74" s="27">
        <v>37</v>
      </c>
      <c r="KN74" s="27">
        <v>34</v>
      </c>
      <c r="KO74" s="27">
        <v>34</v>
      </c>
      <c r="KP74" s="48">
        <f t="shared" si="136"/>
        <v>358</v>
      </c>
    </row>
    <row r="75" spans="1:302">
      <c r="A75" s="211"/>
      <c r="B75" s="217" t="s">
        <v>58</v>
      </c>
      <c r="C75" s="218" t="s">
        <v>58</v>
      </c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46">
        <f t="shared" si="115"/>
        <v>0</v>
      </c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46">
        <f t="shared" si="116"/>
        <v>0</v>
      </c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46">
        <f t="shared" si="117"/>
        <v>0</v>
      </c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47">
        <f t="shared" si="118"/>
        <v>0</v>
      </c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47">
        <f t="shared" si="88"/>
        <v>0</v>
      </c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47">
        <f t="shared" si="119"/>
        <v>0</v>
      </c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48">
        <f t="shared" si="120"/>
        <v>0</v>
      </c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48">
        <f t="shared" si="121"/>
        <v>0</v>
      </c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47">
        <f t="shared" si="122"/>
        <v>0</v>
      </c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47">
        <f t="shared" si="123"/>
        <v>0</v>
      </c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47">
        <f t="shared" si="124"/>
        <v>0</v>
      </c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47">
        <f t="shared" si="125"/>
        <v>0</v>
      </c>
      <c r="FD75" s="27">
        <v>40</v>
      </c>
      <c r="FE75" s="27">
        <v>16</v>
      </c>
      <c r="FF75" s="27">
        <v>18</v>
      </c>
      <c r="FG75" s="27">
        <v>21</v>
      </c>
      <c r="FH75" s="27">
        <v>30</v>
      </c>
      <c r="FI75" s="27">
        <v>31</v>
      </c>
      <c r="FJ75" s="27">
        <v>28</v>
      </c>
      <c r="FK75" s="27">
        <v>23</v>
      </c>
      <c r="FL75" s="27">
        <v>67</v>
      </c>
      <c r="FM75" s="27">
        <v>59</v>
      </c>
      <c r="FN75" s="27">
        <v>33</v>
      </c>
      <c r="FO75" s="27">
        <v>32</v>
      </c>
      <c r="FP75" s="48">
        <f t="shared" si="126"/>
        <v>398</v>
      </c>
      <c r="FQ75" s="27">
        <v>19</v>
      </c>
      <c r="FR75" s="27">
        <v>17</v>
      </c>
      <c r="FS75" s="27">
        <v>21</v>
      </c>
      <c r="FT75" s="27">
        <v>21</v>
      </c>
      <c r="FU75" s="27">
        <v>25</v>
      </c>
      <c r="FV75" s="27">
        <v>25</v>
      </c>
      <c r="FW75" s="27">
        <v>37</v>
      </c>
      <c r="FX75" s="27">
        <v>60</v>
      </c>
      <c r="FY75" s="27">
        <v>75</v>
      </c>
      <c r="FZ75" s="27">
        <v>52</v>
      </c>
      <c r="GA75" s="27">
        <v>24</v>
      </c>
      <c r="GB75" s="27">
        <v>41</v>
      </c>
      <c r="GC75" s="48">
        <f t="shared" si="127"/>
        <v>417</v>
      </c>
      <c r="GD75" s="27">
        <v>27</v>
      </c>
      <c r="GE75" s="27">
        <v>19</v>
      </c>
      <c r="GF75" s="27">
        <v>14</v>
      </c>
      <c r="GG75" s="27">
        <v>13</v>
      </c>
      <c r="GH75" s="27">
        <v>26</v>
      </c>
      <c r="GI75" s="27">
        <v>21</v>
      </c>
      <c r="GJ75" s="27">
        <v>44</v>
      </c>
      <c r="GK75" s="27">
        <v>49</v>
      </c>
      <c r="GL75" s="27">
        <v>57</v>
      </c>
      <c r="GM75" s="27">
        <v>55</v>
      </c>
      <c r="GN75" s="27">
        <v>30</v>
      </c>
      <c r="GO75" s="27">
        <v>20</v>
      </c>
      <c r="GP75" s="48">
        <f t="shared" si="128"/>
        <v>375</v>
      </c>
      <c r="GQ75" s="27">
        <v>23</v>
      </c>
      <c r="GR75" s="27">
        <v>20</v>
      </c>
      <c r="GS75" s="27">
        <v>10</v>
      </c>
      <c r="GT75" s="27">
        <v>16</v>
      </c>
      <c r="GU75" s="27">
        <v>16</v>
      </c>
      <c r="GV75" s="27">
        <v>22</v>
      </c>
      <c r="GW75" s="27">
        <v>33</v>
      </c>
      <c r="GX75" s="27">
        <v>55</v>
      </c>
      <c r="GY75" s="27">
        <v>65</v>
      </c>
      <c r="GZ75" s="27">
        <v>62</v>
      </c>
      <c r="HA75" s="27">
        <v>39</v>
      </c>
      <c r="HB75" s="27">
        <v>30</v>
      </c>
      <c r="HC75" s="47">
        <f t="shared" si="129"/>
        <v>391</v>
      </c>
      <c r="HD75" s="27">
        <v>19</v>
      </c>
      <c r="HE75" s="27">
        <v>17</v>
      </c>
      <c r="HF75" s="27">
        <v>20</v>
      </c>
      <c r="HG75" s="27">
        <v>9</v>
      </c>
      <c r="HH75" s="27">
        <v>22</v>
      </c>
      <c r="HI75" s="27">
        <v>23</v>
      </c>
      <c r="HJ75" s="27">
        <v>46</v>
      </c>
      <c r="HK75" s="27">
        <v>46</v>
      </c>
      <c r="HL75" s="27">
        <v>53</v>
      </c>
      <c r="HM75" s="27">
        <v>11</v>
      </c>
      <c r="HN75" s="27">
        <v>31</v>
      </c>
      <c r="HO75" s="27">
        <v>23</v>
      </c>
      <c r="HP75" s="47">
        <f t="shared" si="130"/>
        <v>320</v>
      </c>
      <c r="HQ75" s="27">
        <v>23</v>
      </c>
      <c r="HR75" s="27">
        <v>18</v>
      </c>
      <c r="HS75" s="27">
        <v>19</v>
      </c>
      <c r="HT75" s="27">
        <v>13</v>
      </c>
      <c r="HU75" s="27">
        <v>14</v>
      </c>
      <c r="HV75" s="27">
        <v>17</v>
      </c>
      <c r="HW75" s="27">
        <v>34</v>
      </c>
      <c r="HX75" s="27">
        <v>72</v>
      </c>
      <c r="HY75" s="27">
        <v>50</v>
      </c>
      <c r="HZ75" s="27">
        <v>49</v>
      </c>
      <c r="IA75" s="27">
        <v>41</v>
      </c>
      <c r="IB75" s="27">
        <v>29</v>
      </c>
      <c r="IC75" s="47">
        <f t="shared" si="131"/>
        <v>379</v>
      </c>
      <c r="ID75" s="27">
        <v>16</v>
      </c>
      <c r="IE75" s="27">
        <v>7</v>
      </c>
      <c r="IF75" s="27">
        <v>10</v>
      </c>
      <c r="IG75" s="27">
        <v>15</v>
      </c>
      <c r="IH75" s="27">
        <v>20</v>
      </c>
      <c r="II75" s="27">
        <v>38</v>
      </c>
      <c r="IJ75" s="27">
        <v>27</v>
      </c>
      <c r="IK75" s="27">
        <v>46</v>
      </c>
      <c r="IL75" s="27">
        <v>44</v>
      </c>
      <c r="IM75" s="27">
        <v>55</v>
      </c>
      <c r="IN75" s="27">
        <v>31</v>
      </c>
      <c r="IO75" s="27">
        <v>27</v>
      </c>
      <c r="IP75" s="47">
        <f t="shared" si="132"/>
        <v>336</v>
      </c>
      <c r="IQ75" s="27">
        <v>18</v>
      </c>
      <c r="IR75" s="27">
        <v>20</v>
      </c>
      <c r="IS75" s="27">
        <v>15</v>
      </c>
      <c r="IT75" s="27">
        <v>12</v>
      </c>
      <c r="IU75" s="27">
        <v>29</v>
      </c>
      <c r="IV75" s="27">
        <v>18</v>
      </c>
      <c r="IW75" s="27">
        <v>43</v>
      </c>
      <c r="IX75" s="27">
        <v>39</v>
      </c>
      <c r="IY75" s="27">
        <v>4</v>
      </c>
      <c r="IZ75" s="27">
        <v>61</v>
      </c>
      <c r="JA75" s="27">
        <v>33</v>
      </c>
      <c r="JB75" s="27">
        <v>19</v>
      </c>
      <c r="JC75" s="47">
        <f t="shared" si="133"/>
        <v>311</v>
      </c>
      <c r="JD75" s="27">
        <v>18</v>
      </c>
      <c r="JE75" s="27">
        <v>12</v>
      </c>
      <c r="JF75" s="27">
        <v>24</v>
      </c>
      <c r="JG75" s="27">
        <v>17</v>
      </c>
      <c r="JH75" s="27">
        <v>11</v>
      </c>
      <c r="JI75" s="27">
        <v>19</v>
      </c>
      <c r="JJ75" s="173">
        <v>33</v>
      </c>
      <c r="JK75" s="27">
        <v>42</v>
      </c>
      <c r="JL75" s="27">
        <v>48</v>
      </c>
      <c r="JM75" s="27">
        <v>38</v>
      </c>
      <c r="JN75" s="27">
        <v>40</v>
      </c>
      <c r="JO75" s="27">
        <v>26</v>
      </c>
      <c r="JP75" s="46">
        <f t="shared" si="134"/>
        <v>328</v>
      </c>
      <c r="JQ75" s="27">
        <v>19</v>
      </c>
      <c r="JR75" s="27">
        <v>14</v>
      </c>
      <c r="JS75" s="27">
        <v>21</v>
      </c>
      <c r="JT75" s="27">
        <v>3</v>
      </c>
      <c r="JU75" s="27">
        <v>8</v>
      </c>
      <c r="JV75" s="27">
        <v>21</v>
      </c>
      <c r="JW75" s="27">
        <v>28</v>
      </c>
      <c r="JX75" s="27">
        <v>25</v>
      </c>
      <c r="JY75" s="27">
        <v>50</v>
      </c>
      <c r="JZ75" s="27">
        <v>24</v>
      </c>
      <c r="KA75" s="27">
        <v>26</v>
      </c>
      <c r="KB75" s="27">
        <v>30</v>
      </c>
      <c r="KC75" s="46">
        <f t="shared" si="135"/>
        <v>269</v>
      </c>
      <c r="KD75" s="27">
        <v>9</v>
      </c>
      <c r="KE75" s="27">
        <v>12</v>
      </c>
      <c r="KF75" s="27">
        <v>17</v>
      </c>
      <c r="KG75" s="27">
        <v>32</v>
      </c>
      <c r="KH75" s="27">
        <v>22</v>
      </c>
      <c r="KI75" s="27">
        <v>33</v>
      </c>
      <c r="KJ75" s="27">
        <v>35</v>
      </c>
      <c r="KK75" s="27">
        <v>31</v>
      </c>
      <c r="KL75" s="27">
        <v>46</v>
      </c>
      <c r="KM75" s="27">
        <v>36</v>
      </c>
      <c r="KN75" s="27">
        <v>34</v>
      </c>
      <c r="KO75" s="27">
        <v>12</v>
      </c>
      <c r="KP75" s="48">
        <f t="shared" si="136"/>
        <v>319</v>
      </c>
    </row>
    <row r="76" spans="1:302">
      <c r="A76" s="211"/>
      <c r="B76" s="208" t="s">
        <v>59</v>
      </c>
      <c r="C76" s="209" t="s">
        <v>59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46">
        <f t="shared" si="115"/>
        <v>0</v>
      </c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46">
        <f t="shared" si="116"/>
        <v>0</v>
      </c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46">
        <f t="shared" si="117"/>
        <v>0</v>
      </c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47">
        <f t="shared" si="118"/>
        <v>0</v>
      </c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47">
        <f t="shared" si="88"/>
        <v>0</v>
      </c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47">
        <f t="shared" si="119"/>
        <v>0</v>
      </c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48">
        <f t="shared" si="120"/>
        <v>0</v>
      </c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48">
        <f t="shared" si="121"/>
        <v>0</v>
      </c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47">
        <f t="shared" si="122"/>
        <v>0</v>
      </c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47">
        <f t="shared" si="123"/>
        <v>0</v>
      </c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47">
        <f t="shared" si="124"/>
        <v>0</v>
      </c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47">
        <f t="shared" si="125"/>
        <v>0</v>
      </c>
      <c r="FD76" s="27">
        <v>9</v>
      </c>
      <c r="FE76" s="27">
        <v>7</v>
      </c>
      <c r="FF76" s="27">
        <v>20</v>
      </c>
      <c r="FG76" s="27">
        <v>4</v>
      </c>
      <c r="FH76" s="27">
        <v>10</v>
      </c>
      <c r="FI76" s="27">
        <v>4</v>
      </c>
      <c r="FJ76" s="27">
        <v>16</v>
      </c>
      <c r="FK76" s="27">
        <v>19</v>
      </c>
      <c r="FL76" s="27">
        <v>22</v>
      </c>
      <c r="FM76" s="27">
        <v>27</v>
      </c>
      <c r="FN76" s="27">
        <v>9</v>
      </c>
      <c r="FO76" s="27">
        <v>13</v>
      </c>
      <c r="FP76" s="48">
        <f t="shared" si="126"/>
        <v>160</v>
      </c>
      <c r="FQ76" s="27">
        <v>5</v>
      </c>
      <c r="FR76" s="27">
        <v>6</v>
      </c>
      <c r="FS76" s="27">
        <v>8</v>
      </c>
      <c r="FT76" s="27">
        <v>5</v>
      </c>
      <c r="FU76" s="27">
        <v>9</v>
      </c>
      <c r="FV76" s="27">
        <v>3</v>
      </c>
      <c r="FW76" s="27">
        <v>12</v>
      </c>
      <c r="FX76" s="27">
        <v>24</v>
      </c>
      <c r="FY76" s="27">
        <v>28</v>
      </c>
      <c r="FZ76" s="27">
        <v>11</v>
      </c>
      <c r="GA76" s="27">
        <v>4</v>
      </c>
      <c r="GB76" s="27">
        <v>13</v>
      </c>
      <c r="GC76" s="48">
        <f t="shared" si="127"/>
        <v>128</v>
      </c>
      <c r="GD76" s="27">
        <v>8</v>
      </c>
      <c r="GE76" s="27">
        <v>6</v>
      </c>
      <c r="GF76" s="27">
        <v>6</v>
      </c>
      <c r="GG76" s="27">
        <v>9</v>
      </c>
      <c r="GH76" s="27">
        <v>8</v>
      </c>
      <c r="GI76" s="27">
        <v>12</v>
      </c>
      <c r="GJ76" s="27">
        <v>11</v>
      </c>
      <c r="GK76" s="27">
        <v>27</v>
      </c>
      <c r="GL76" s="27">
        <v>24</v>
      </c>
      <c r="GM76" s="27">
        <v>9</v>
      </c>
      <c r="GN76" s="27">
        <v>16</v>
      </c>
      <c r="GO76" s="27">
        <v>2</v>
      </c>
      <c r="GP76" s="48">
        <f t="shared" si="128"/>
        <v>138</v>
      </c>
      <c r="GQ76" s="27">
        <v>13</v>
      </c>
      <c r="GR76" s="27">
        <v>10</v>
      </c>
      <c r="GS76" s="27">
        <v>6</v>
      </c>
      <c r="GT76" s="27">
        <v>6</v>
      </c>
      <c r="GU76" s="27">
        <v>10</v>
      </c>
      <c r="GV76" s="27">
        <v>10</v>
      </c>
      <c r="GW76" s="27">
        <v>12</v>
      </c>
      <c r="GX76" s="27">
        <v>23</v>
      </c>
      <c r="GY76" s="27">
        <v>28</v>
      </c>
      <c r="GZ76" s="27">
        <v>12</v>
      </c>
      <c r="HA76" s="27">
        <v>7</v>
      </c>
      <c r="HB76" s="27">
        <v>14</v>
      </c>
      <c r="HC76" s="47">
        <f t="shared" si="129"/>
        <v>151</v>
      </c>
      <c r="HD76" s="27">
        <v>9</v>
      </c>
      <c r="HE76" s="27">
        <v>10</v>
      </c>
      <c r="HF76" s="27">
        <v>9</v>
      </c>
      <c r="HG76" s="27">
        <v>5</v>
      </c>
      <c r="HH76" s="27">
        <v>6</v>
      </c>
      <c r="HI76" s="27">
        <v>12</v>
      </c>
      <c r="HJ76" s="27">
        <v>10</v>
      </c>
      <c r="HK76" s="27">
        <v>17</v>
      </c>
      <c r="HL76" s="27">
        <v>21</v>
      </c>
      <c r="HM76" s="27">
        <v>12</v>
      </c>
      <c r="HN76" s="27">
        <v>10</v>
      </c>
      <c r="HO76" s="27">
        <v>14</v>
      </c>
      <c r="HP76" s="47">
        <f t="shared" si="130"/>
        <v>135</v>
      </c>
      <c r="HQ76" s="27">
        <v>9</v>
      </c>
      <c r="HR76" s="27">
        <v>8</v>
      </c>
      <c r="HS76" s="27">
        <v>9</v>
      </c>
      <c r="HT76" s="27">
        <v>3</v>
      </c>
      <c r="HU76" s="27">
        <v>7</v>
      </c>
      <c r="HV76" s="27">
        <v>12</v>
      </c>
      <c r="HW76" s="27">
        <v>7</v>
      </c>
      <c r="HX76" s="27">
        <v>28</v>
      </c>
      <c r="HY76" s="27">
        <v>30</v>
      </c>
      <c r="HZ76" s="27">
        <v>12</v>
      </c>
      <c r="IA76" s="27">
        <v>11</v>
      </c>
      <c r="IB76" s="27">
        <v>9</v>
      </c>
      <c r="IC76" s="47">
        <f t="shared" si="131"/>
        <v>145</v>
      </c>
      <c r="ID76" s="27">
        <v>9</v>
      </c>
      <c r="IE76" s="27">
        <v>6</v>
      </c>
      <c r="IF76" s="27">
        <v>10</v>
      </c>
      <c r="IG76" s="27">
        <v>6</v>
      </c>
      <c r="IH76" s="27">
        <v>8</v>
      </c>
      <c r="II76" s="27">
        <v>10</v>
      </c>
      <c r="IJ76" s="27">
        <v>15</v>
      </c>
      <c r="IK76" s="27">
        <v>17</v>
      </c>
      <c r="IL76" s="27">
        <v>19</v>
      </c>
      <c r="IM76" s="27">
        <v>21</v>
      </c>
      <c r="IN76" s="27">
        <v>15</v>
      </c>
      <c r="IO76" s="27">
        <v>13</v>
      </c>
      <c r="IP76" s="47">
        <f t="shared" si="132"/>
        <v>149</v>
      </c>
      <c r="IQ76" s="27">
        <v>6</v>
      </c>
      <c r="IR76" s="27">
        <v>7</v>
      </c>
      <c r="IS76" s="27">
        <v>5</v>
      </c>
      <c r="IT76" s="27">
        <v>8</v>
      </c>
      <c r="IU76" s="27">
        <v>4</v>
      </c>
      <c r="IV76" s="27">
        <v>7</v>
      </c>
      <c r="IW76" s="27">
        <v>11</v>
      </c>
      <c r="IX76" s="27">
        <v>5</v>
      </c>
      <c r="IY76" s="27">
        <v>1</v>
      </c>
      <c r="IZ76" s="27">
        <v>19</v>
      </c>
      <c r="JA76" s="27">
        <v>11</v>
      </c>
      <c r="JB76" s="27">
        <v>5</v>
      </c>
      <c r="JC76" s="47">
        <f t="shared" si="133"/>
        <v>89</v>
      </c>
      <c r="JD76" s="27">
        <v>9</v>
      </c>
      <c r="JE76" s="27">
        <v>7</v>
      </c>
      <c r="JF76" s="27">
        <v>5</v>
      </c>
      <c r="JG76" s="27">
        <v>5</v>
      </c>
      <c r="JH76" s="27">
        <v>1</v>
      </c>
      <c r="JI76" s="27">
        <v>12</v>
      </c>
      <c r="JJ76" s="173">
        <v>23</v>
      </c>
      <c r="JK76" s="27">
        <v>25</v>
      </c>
      <c r="JL76" s="27">
        <v>22</v>
      </c>
      <c r="JM76" s="27">
        <v>13</v>
      </c>
      <c r="JN76" s="27">
        <v>11</v>
      </c>
      <c r="JO76" s="27">
        <v>12</v>
      </c>
      <c r="JP76" s="46">
        <f t="shared" si="134"/>
        <v>145</v>
      </c>
      <c r="JQ76" s="27">
        <v>9</v>
      </c>
      <c r="JR76" s="27">
        <v>4</v>
      </c>
      <c r="JS76" s="27">
        <v>7</v>
      </c>
      <c r="JT76" s="27">
        <v>0</v>
      </c>
      <c r="JU76" s="27">
        <v>4</v>
      </c>
      <c r="JV76" s="27">
        <v>7</v>
      </c>
      <c r="JW76" s="27">
        <v>8</v>
      </c>
      <c r="JX76" s="27">
        <v>15</v>
      </c>
      <c r="JY76" s="27">
        <v>23</v>
      </c>
      <c r="JZ76" s="27">
        <v>14</v>
      </c>
      <c r="KA76" s="27">
        <v>9</v>
      </c>
      <c r="KB76" s="27">
        <v>11</v>
      </c>
      <c r="KC76" s="46">
        <f t="shared" si="135"/>
        <v>111</v>
      </c>
      <c r="KD76" s="27">
        <v>1</v>
      </c>
      <c r="KE76" s="27">
        <v>4</v>
      </c>
      <c r="KF76" s="27">
        <v>14</v>
      </c>
      <c r="KG76" s="27">
        <v>5</v>
      </c>
      <c r="KH76" s="27">
        <v>6</v>
      </c>
      <c r="KI76" s="27">
        <v>8</v>
      </c>
      <c r="KJ76" s="27">
        <v>6</v>
      </c>
      <c r="KK76" s="27">
        <v>9</v>
      </c>
      <c r="KL76" s="27">
        <v>21</v>
      </c>
      <c r="KM76" s="27">
        <v>11</v>
      </c>
      <c r="KN76" s="27">
        <v>12</v>
      </c>
      <c r="KO76" s="27">
        <v>13</v>
      </c>
      <c r="KP76" s="48">
        <f t="shared" si="136"/>
        <v>110</v>
      </c>
    </row>
    <row r="77" spans="1:302">
      <c r="A77" s="211"/>
      <c r="B77" s="208" t="s">
        <v>60</v>
      </c>
      <c r="C77" s="209" t="s">
        <v>60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46">
        <f t="shared" si="115"/>
        <v>0</v>
      </c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46">
        <f t="shared" si="116"/>
        <v>0</v>
      </c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46">
        <f t="shared" si="117"/>
        <v>0</v>
      </c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47">
        <f t="shared" si="118"/>
        <v>0</v>
      </c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47">
        <f t="shared" si="88"/>
        <v>0</v>
      </c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47">
        <f t="shared" si="119"/>
        <v>0</v>
      </c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48">
        <f t="shared" si="120"/>
        <v>0</v>
      </c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48">
        <f t="shared" si="121"/>
        <v>0</v>
      </c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47">
        <f t="shared" si="122"/>
        <v>0</v>
      </c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47">
        <f t="shared" si="123"/>
        <v>0</v>
      </c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47">
        <f t="shared" si="124"/>
        <v>0</v>
      </c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47">
        <f t="shared" si="125"/>
        <v>0</v>
      </c>
      <c r="FD77" s="27">
        <v>16</v>
      </c>
      <c r="FE77" s="27">
        <v>8</v>
      </c>
      <c r="FF77" s="27">
        <v>7</v>
      </c>
      <c r="FG77" s="27">
        <v>10</v>
      </c>
      <c r="FH77" s="27">
        <v>9</v>
      </c>
      <c r="FI77" s="27">
        <v>12</v>
      </c>
      <c r="FJ77" s="27">
        <v>12</v>
      </c>
      <c r="FK77" s="27">
        <v>23</v>
      </c>
      <c r="FL77" s="27">
        <v>31</v>
      </c>
      <c r="FM77" s="27">
        <v>27</v>
      </c>
      <c r="FN77" s="27">
        <v>17</v>
      </c>
      <c r="FO77" s="27">
        <v>11</v>
      </c>
      <c r="FP77" s="48">
        <f t="shared" si="126"/>
        <v>183</v>
      </c>
      <c r="FQ77" s="27">
        <v>10</v>
      </c>
      <c r="FR77" s="27">
        <v>10</v>
      </c>
      <c r="FS77" s="27">
        <v>7</v>
      </c>
      <c r="FT77" s="27">
        <v>5</v>
      </c>
      <c r="FU77" s="27">
        <v>9</v>
      </c>
      <c r="FV77" s="27">
        <v>9</v>
      </c>
      <c r="FW77" s="27">
        <v>11</v>
      </c>
      <c r="FX77" s="27">
        <v>22</v>
      </c>
      <c r="FY77" s="27">
        <v>25</v>
      </c>
      <c r="FZ77" s="27">
        <v>12</v>
      </c>
      <c r="GA77" s="27">
        <v>13</v>
      </c>
      <c r="GB77" s="27">
        <v>6</v>
      </c>
      <c r="GC77" s="48">
        <f t="shared" si="127"/>
        <v>139</v>
      </c>
      <c r="GD77" s="27">
        <v>11</v>
      </c>
      <c r="GE77" s="27">
        <v>12</v>
      </c>
      <c r="GF77" s="27">
        <v>6</v>
      </c>
      <c r="GG77" s="27">
        <v>5</v>
      </c>
      <c r="GH77" s="27">
        <v>11</v>
      </c>
      <c r="GI77" s="27">
        <v>14</v>
      </c>
      <c r="GJ77" s="27">
        <v>14</v>
      </c>
      <c r="GK77" s="27">
        <v>18</v>
      </c>
      <c r="GL77" s="27">
        <v>21</v>
      </c>
      <c r="GM77" s="27">
        <v>15</v>
      </c>
      <c r="GN77" s="27">
        <v>10</v>
      </c>
      <c r="GO77" s="27">
        <v>10</v>
      </c>
      <c r="GP77" s="48">
        <f t="shared" si="128"/>
        <v>147</v>
      </c>
      <c r="GQ77" s="27">
        <v>7</v>
      </c>
      <c r="GR77" s="27">
        <v>4</v>
      </c>
      <c r="GS77" s="27">
        <v>14</v>
      </c>
      <c r="GT77" s="27">
        <v>4</v>
      </c>
      <c r="GU77" s="27">
        <v>12</v>
      </c>
      <c r="GV77" s="27">
        <v>12</v>
      </c>
      <c r="GW77" s="27">
        <v>14</v>
      </c>
      <c r="GX77" s="27">
        <v>20</v>
      </c>
      <c r="GY77" s="27">
        <v>13</v>
      </c>
      <c r="GZ77" s="27">
        <v>18</v>
      </c>
      <c r="HA77" s="27">
        <v>13</v>
      </c>
      <c r="HB77" s="27">
        <v>12</v>
      </c>
      <c r="HC77" s="47">
        <f t="shared" si="129"/>
        <v>143</v>
      </c>
      <c r="HD77" s="27">
        <v>5</v>
      </c>
      <c r="HE77" s="27">
        <v>4</v>
      </c>
      <c r="HF77" s="27">
        <v>8</v>
      </c>
      <c r="HG77" s="27">
        <v>6</v>
      </c>
      <c r="HH77" s="27">
        <v>9</v>
      </c>
      <c r="HI77" s="27">
        <v>12</v>
      </c>
      <c r="HJ77" s="27">
        <v>8</v>
      </c>
      <c r="HK77" s="27">
        <v>14</v>
      </c>
      <c r="HL77" s="27">
        <v>24</v>
      </c>
      <c r="HM77" s="27">
        <v>18</v>
      </c>
      <c r="HN77" s="27">
        <v>12</v>
      </c>
      <c r="HO77" s="27">
        <v>8</v>
      </c>
      <c r="HP77" s="47">
        <f t="shared" si="130"/>
        <v>128</v>
      </c>
      <c r="HQ77" s="27">
        <v>8</v>
      </c>
      <c r="HR77" s="27">
        <v>11</v>
      </c>
      <c r="HS77" s="27">
        <v>12</v>
      </c>
      <c r="HT77" s="27">
        <v>7</v>
      </c>
      <c r="HU77" s="27">
        <v>8</v>
      </c>
      <c r="HV77" s="27">
        <v>17</v>
      </c>
      <c r="HW77" s="27">
        <v>13</v>
      </c>
      <c r="HX77" s="27">
        <v>25</v>
      </c>
      <c r="HY77" s="27">
        <v>17</v>
      </c>
      <c r="HZ77" s="27">
        <v>20</v>
      </c>
      <c r="IA77" s="27">
        <v>11</v>
      </c>
      <c r="IB77" s="27">
        <v>9</v>
      </c>
      <c r="IC77" s="47">
        <f t="shared" si="131"/>
        <v>158</v>
      </c>
      <c r="ID77" s="27">
        <v>5</v>
      </c>
      <c r="IE77" s="27">
        <v>7</v>
      </c>
      <c r="IF77" s="27">
        <v>5</v>
      </c>
      <c r="IG77" s="27">
        <v>3</v>
      </c>
      <c r="IH77" s="27">
        <v>8</v>
      </c>
      <c r="II77" s="27">
        <v>6</v>
      </c>
      <c r="IJ77" s="27">
        <v>17</v>
      </c>
      <c r="IK77" s="27">
        <v>21</v>
      </c>
      <c r="IL77" s="27">
        <v>20</v>
      </c>
      <c r="IM77" s="27">
        <v>26</v>
      </c>
      <c r="IN77" s="27">
        <v>10</v>
      </c>
      <c r="IO77" s="27">
        <v>14</v>
      </c>
      <c r="IP77" s="47">
        <f t="shared" si="132"/>
        <v>142</v>
      </c>
      <c r="IQ77" s="27">
        <v>6</v>
      </c>
      <c r="IR77" s="27">
        <v>8</v>
      </c>
      <c r="IS77" s="27">
        <v>9</v>
      </c>
      <c r="IT77" s="27">
        <v>0</v>
      </c>
      <c r="IU77" s="27">
        <v>7</v>
      </c>
      <c r="IV77" s="27">
        <v>8</v>
      </c>
      <c r="IW77" s="27">
        <v>18</v>
      </c>
      <c r="IX77" s="27">
        <v>12</v>
      </c>
      <c r="IY77" s="27">
        <v>0</v>
      </c>
      <c r="IZ77" s="27">
        <v>24</v>
      </c>
      <c r="JA77" s="27">
        <v>17</v>
      </c>
      <c r="JB77" s="27">
        <v>7</v>
      </c>
      <c r="JC77" s="47">
        <f t="shared" si="133"/>
        <v>116</v>
      </c>
      <c r="JD77" s="27">
        <v>13</v>
      </c>
      <c r="JE77" s="27">
        <v>9</v>
      </c>
      <c r="JF77" s="27">
        <v>6</v>
      </c>
      <c r="JG77" s="27">
        <v>5</v>
      </c>
      <c r="JH77" s="27">
        <v>7</v>
      </c>
      <c r="JI77" s="27">
        <v>10</v>
      </c>
      <c r="JJ77" s="173">
        <v>17</v>
      </c>
      <c r="JK77" s="27">
        <v>15</v>
      </c>
      <c r="JL77" s="27">
        <v>15</v>
      </c>
      <c r="JM77" s="27">
        <v>13</v>
      </c>
      <c r="JN77" s="27">
        <v>10</v>
      </c>
      <c r="JO77" s="27">
        <v>18</v>
      </c>
      <c r="JP77" s="46">
        <f t="shared" si="134"/>
        <v>138</v>
      </c>
      <c r="JQ77" s="27">
        <v>13</v>
      </c>
      <c r="JR77" s="27">
        <v>3</v>
      </c>
      <c r="JS77" s="27">
        <v>1</v>
      </c>
      <c r="JT77" s="27">
        <v>1</v>
      </c>
      <c r="JU77" s="27">
        <v>1</v>
      </c>
      <c r="JV77" s="27">
        <v>10</v>
      </c>
      <c r="JW77" s="27">
        <v>6</v>
      </c>
      <c r="JX77" s="27">
        <v>14</v>
      </c>
      <c r="JY77" s="27">
        <v>23</v>
      </c>
      <c r="JZ77" s="27">
        <v>14</v>
      </c>
      <c r="KA77" s="27">
        <v>12</v>
      </c>
      <c r="KB77" s="27">
        <v>7</v>
      </c>
      <c r="KC77" s="46">
        <f t="shared" si="135"/>
        <v>105</v>
      </c>
      <c r="KD77" s="27">
        <v>4</v>
      </c>
      <c r="KE77" s="27">
        <v>5</v>
      </c>
      <c r="KF77" s="27">
        <v>8</v>
      </c>
      <c r="KG77" s="27">
        <v>5</v>
      </c>
      <c r="KH77" s="27">
        <v>9</v>
      </c>
      <c r="KI77" s="27">
        <v>8</v>
      </c>
      <c r="KJ77" s="27">
        <v>12</v>
      </c>
      <c r="KK77" s="27">
        <v>16</v>
      </c>
      <c r="KL77" s="27">
        <v>18</v>
      </c>
      <c r="KM77" s="27">
        <v>16</v>
      </c>
      <c r="KN77" s="27">
        <v>11</v>
      </c>
      <c r="KO77" s="27">
        <v>8</v>
      </c>
      <c r="KP77" s="48">
        <f t="shared" si="136"/>
        <v>120</v>
      </c>
    </row>
    <row r="78" spans="1:302">
      <c r="A78" s="211"/>
      <c r="B78" s="208" t="s">
        <v>61</v>
      </c>
      <c r="C78" s="209" t="s">
        <v>61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46">
        <f t="shared" si="115"/>
        <v>0</v>
      </c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46">
        <f t="shared" si="116"/>
        <v>0</v>
      </c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46">
        <f t="shared" si="117"/>
        <v>0</v>
      </c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47">
        <f t="shared" si="118"/>
        <v>0</v>
      </c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47">
        <f t="shared" si="88"/>
        <v>0</v>
      </c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47">
        <f t="shared" si="119"/>
        <v>0</v>
      </c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48">
        <f t="shared" si="120"/>
        <v>0</v>
      </c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48">
        <f t="shared" si="121"/>
        <v>0</v>
      </c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47">
        <f t="shared" si="122"/>
        <v>0</v>
      </c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47">
        <f t="shared" si="123"/>
        <v>0</v>
      </c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47">
        <f t="shared" si="124"/>
        <v>0</v>
      </c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47">
        <f t="shared" si="125"/>
        <v>0</v>
      </c>
      <c r="FD78" s="27">
        <v>88</v>
      </c>
      <c r="FE78" s="27">
        <v>36</v>
      </c>
      <c r="FF78" s="27">
        <v>56</v>
      </c>
      <c r="FG78" s="27">
        <v>50</v>
      </c>
      <c r="FH78" s="27">
        <v>44</v>
      </c>
      <c r="FI78" s="27">
        <v>103</v>
      </c>
      <c r="FJ78" s="27">
        <v>125</v>
      </c>
      <c r="FK78" s="27">
        <v>112</v>
      </c>
      <c r="FL78" s="27">
        <v>134</v>
      </c>
      <c r="FM78" s="27">
        <v>50</v>
      </c>
      <c r="FN78" s="27">
        <v>49</v>
      </c>
      <c r="FO78" s="27">
        <v>77</v>
      </c>
      <c r="FP78" s="48">
        <f t="shared" si="126"/>
        <v>924</v>
      </c>
      <c r="FQ78" s="27">
        <v>48</v>
      </c>
      <c r="FR78" s="27">
        <v>56</v>
      </c>
      <c r="FS78" s="27">
        <v>62</v>
      </c>
      <c r="FT78" s="27">
        <v>69</v>
      </c>
      <c r="FU78" s="27">
        <v>74</v>
      </c>
      <c r="FV78" s="27">
        <v>82</v>
      </c>
      <c r="FW78" s="27">
        <v>122</v>
      </c>
      <c r="FX78" s="27">
        <v>151</v>
      </c>
      <c r="FY78" s="27">
        <v>113</v>
      </c>
      <c r="FZ78" s="27">
        <v>102</v>
      </c>
      <c r="GA78" s="27">
        <v>84</v>
      </c>
      <c r="GB78" s="27">
        <v>46</v>
      </c>
      <c r="GC78" s="48">
        <f t="shared" si="127"/>
        <v>1009</v>
      </c>
      <c r="GD78" s="27">
        <v>63</v>
      </c>
      <c r="GE78" s="27">
        <v>58</v>
      </c>
      <c r="GF78" s="27">
        <v>59</v>
      </c>
      <c r="GG78" s="27">
        <v>70</v>
      </c>
      <c r="GH78" s="27">
        <v>73</v>
      </c>
      <c r="GI78" s="27">
        <v>90</v>
      </c>
      <c r="GJ78" s="27">
        <v>113</v>
      </c>
      <c r="GK78" s="27">
        <v>115</v>
      </c>
      <c r="GL78" s="27">
        <v>151</v>
      </c>
      <c r="GM78" s="27">
        <v>111</v>
      </c>
      <c r="GN78" s="27">
        <v>65</v>
      </c>
      <c r="GO78" s="27">
        <v>48</v>
      </c>
      <c r="GP78" s="48">
        <f t="shared" si="128"/>
        <v>1016</v>
      </c>
      <c r="GQ78" s="27">
        <v>61</v>
      </c>
      <c r="GR78" s="27">
        <v>52</v>
      </c>
      <c r="GS78" s="27">
        <v>77</v>
      </c>
      <c r="GT78" s="27">
        <v>94</v>
      </c>
      <c r="GU78" s="27">
        <v>71</v>
      </c>
      <c r="GV78" s="27">
        <v>85</v>
      </c>
      <c r="GW78" s="27">
        <v>90</v>
      </c>
      <c r="GX78" s="27">
        <v>130</v>
      </c>
      <c r="GY78" s="27">
        <v>128</v>
      </c>
      <c r="GZ78" s="27">
        <v>105</v>
      </c>
      <c r="HA78" s="27">
        <v>80</v>
      </c>
      <c r="HB78" s="27">
        <v>52</v>
      </c>
      <c r="HC78" s="47">
        <f t="shared" si="129"/>
        <v>1025</v>
      </c>
      <c r="HD78" s="27">
        <v>48</v>
      </c>
      <c r="HE78" s="27">
        <v>62</v>
      </c>
      <c r="HF78" s="27">
        <v>49</v>
      </c>
      <c r="HG78" s="27">
        <v>72</v>
      </c>
      <c r="HH78" s="27">
        <v>87</v>
      </c>
      <c r="HI78" s="27">
        <v>91</v>
      </c>
      <c r="HJ78" s="27">
        <v>106</v>
      </c>
      <c r="HK78" s="27">
        <v>115</v>
      </c>
      <c r="HL78" s="27">
        <v>106</v>
      </c>
      <c r="HM78" s="27">
        <v>105</v>
      </c>
      <c r="HN78" s="27">
        <v>63</v>
      </c>
      <c r="HO78" s="27">
        <v>47</v>
      </c>
      <c r="HP78" s="47">
        <f t="shared" si="130"/>
        <v>951</v>
      </c>
      <c r="HQ78" s="27">
        <v>49</v>
      </c>
      <c r="HR78" s="27">
        <v>64</v>
      </c>
      <c r="HS78" s="27">
        <v>52</v>
      </c>
      <c r="HT78" s="27">
        <v>65</v>
      </c>
      <c r="HU78" s="27">
        <v>50</v>
      </c>
      <c r="HV78" s="27">
        <v>105</v>
      </c>
      <c r="HW78" s="27">
        <v>105</v>
      </c>
      <c r="HX78" s="27">
        <v>130</v>
      </c>
      <c r="HY78" s="27">
        <v>90</v>
      </c>
      <c r="HZ78" s="27">
        <v>110</v>
      </c>
      <c r="IA78" s="27">
        <v>68</v>
      </c>
      <c r="IB78" s="27">
        <v>35</v>
      </c>
      <c r="IC78" s="47">
        <f t="shared" si="131"/>
        <v>923</v>
      </c>
      <c r="ID78" s="27">
        <v>51</v>
      </c>
      <c r="IE78" s="27">
        <v>61</v>
      </c>
      <c r="IF78" s="27">
        <v>50</v>
      </c>
      <c r="IG78" s="27">
        <v>55</v>
      </c>
      <c r="IH78" s="27">
        <v>68</v>
      </c>
      <c r="II78" s="27">
        <v>68</v>
      </c>
      <c r="IJ78" s="27">
        <v>107</v>
      </c>
      <c r="IK78" s="27">
        <v>115</v>
      </c>
      <c r="IL78" s="27">
        <v>98</v>
      </c>
      <c r="IM78" s="27">
        <v>90</v>
      </c>
      <c r="IN78" s="27">
        <v>81</v>
      </c>
      <c r="IO78" s="27">
        <v>60</v>
      </c>
      <c r="IP78" s="47">
        <f t="shared" si="132"/>
        <v>904</v>
      </c>
      <c r="IQ78" s="27">
        <v>41</v>
      </c>
      <c r="IR78" s="27">
        <v>33</v>
      </c>
      <c r="IS78" s="27">
        <v>48</v>
      </c>
      <c r="IT78" s="27">
        <v>40</v>
      </c>
      <c r="IU78" s="27">
        <v>73</v>
      </c>
      <c r="IV78" s="27">
        <v>67</v>
      </c>
      <c r="IW78" s="27">
        <v>102</v>
      </c>
      <c r="IX78" s="27">
        <v>112</v>
      </c>
      <c r="IY78" s="27">
        <v>11</v>
      </c>
      <c r="IZ78" s="27">
        <v>132</v>
      </c>
      <c r="JA78" s="27">
        <v>71</v>
      </c>
      <c r="JB78" s="27">
        <v>48</v>
      </c>
      <c r="JC78" s="47">
        <f t="shared" si="133"/>
        <v>778</v>
      </c>
      <c r="JD78" s="27">
        <v>47</v>
      </c>
      <c r="JE78" s="27">
        <v>46</v>
      </c>
      <c r="JF78" s="27">
        <v>45</v>
      </c>
      <c r="JG78" s="27">
        <v>46</v>
      </c>
      <c r="JH78" s="27">
        <v>63</v>
      </c>
      <c r="JI78" s="27">
        <v>83</v>
      </c>
      <c r="JJ78" s="173">
        <v>111</v>
      </c>
      <c r="JK78" s="27">
        <v>98</v>
      </c>
      <c r="JL78" s="27">
        <v>122</v>
      </c>
      <c r="JM78" s="27">
        <v>73</v>
      </c>
      <c r="JN78" s="27">
        <v>56</v>
      </c>
      <c r="JO78" s="27">
        <v>63</v>
      </c>
      <c r="JP78" s="46">
        <f t="shared" si="134"/>
        <v>853</v>
      </c>
      <c r="JQ78" s="27">
        <v>59</v>
      </c>
      <c r="JR78" s="27">
        <v>41</v>
      </c>
      <c r="JS78" s="27">
        <v>35</v>
      </c>
      <c r="JT78" s="27">
        <v>19</v>
      </c>
      <c r="JU78" s="27">
        <v>27</v>
      </c>
      <c r="JV78" s="27">
        <v>53</v>
      </c>
      <c r="JW78" s="27">
        <v>84</v>
      </c>
      <c r="JX78" s="27">
        <v>76</v>
      </c>
      <c r="JY78" s="27">
        <v>111</v>
      </c>
      <c r="JZ78" s="27">
        <v>79</v>
      </c>
      <c r="KA78" s="27">
        <v>58</v>
      </c>
      <c r="KB78" s="27">
        <v>74</v>
      </c>
      <c r="KC78" s="46">
        <f t="shared" si="135"/>
        <v>716</v>
      </c>
      <c r="KD78" s="27">
        <v>21</v>
      </c>
      <c r="KE78" s="27">
        <v>30</v>
      </c>
      <c r="KF78" s="27">
        <v>40</v>
      </c>
      <c r="KG78" s="27">
        <v>60</v>
      </c>
      <c r="KH78" s="27">
        <v>44</v>
      </c>
      <c r="KI78" s="27">
        <v>98</v>
      </c>
      <c r="KJ78" s="27">
        <v>57</v>
      </c>
      <c r="KK78" s="27">
        <v>58</v>
      </c>
      <c r="KL78" s="27">
        <v>117</v>
      </c>
      <c r="KM78" s="27">
        <v>100</v>
      </c>
      <c r="KN78" s="27">
        <v>71</v>
      </c>
      <c r="KO78" s="27">
        <v>63</v>
      </c>
      <c r="KP78" s="48">
        <f t="shared" si="136"/>
        <v>759</v>
      </c>
    </row>
    <row r="79" spans="1:302">
      <c r="A79" s="211"/>
      <c r="B79" s="208" t="s">
        <v>62</v>
      </c>
      <c r="C79" s="209" t="s">
        <v>62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46">
        <f t="shared" si="115"/>
        <v>0</v>
      </c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46">
        <f t="shared" si="116"/>
        <v>0</v>
      </c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46">
        <f t="shared" si="117"/>
        <v>0</v>
      </c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47">
        <f t="shared" si="118"/>
        <v>0</v>
      </c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47">
        <f t="shared" si="88"/>
        <v>0</v>
      </c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47">
        <f t="shared" si="119"/>
        <v>0</v>
      </c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48">
        <f t="shared" si="120"/>
        <v>0</v>
      </c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48">
        <f t="shared" si="121"/>
        <v>0</v>
      </c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47">
        <f t="shared" si="122"/>
        <v>0</v>
      </c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47">
        <f t="shared" si="123"/>
        <v>0</v>
      </c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47">
        <f t="shared" si="124"/>
        <v>0</v>
      </c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47">
        <f t="shared" si="125"/>
        <v>0</v>
      </c>
      <c r="FD79" s="27">
        <v>36</v>
      </c>
      <c r="FE79" s="27">
        <v>43</v>
      </c>
      <c r="FF79" s="27">
        <v>45</v>
      </c>
      <c r="FG79" s="27">
        <v>52</v>
      </c>
      <c r="FH79" s="27">
        <v>44</v>
      </c>
      <c r="FI79" s="27">
        <v>58</v>
      </c>
      <c r="FJ79" s="27">
        <v>65</v>
      </c>
      <c r="FK79" s="27">
        <v>60</v>
      </c>
      <c r="FL79" s="27">
        <v>79</v>
      </c>
      <c r="FM79" s="27">
        <v>56</v>
      </c>
      <c r="FN79" s="27">
        <v>31</v>
      </c>
      <c r="FO79" s="27">
        <v>43</v>
      </c>
      <c r="FP79" s="48">
        <f t="shared" si="126"/>
        <v>612</v>
      </c>
      <c r="FQ79" s="27">
        <v>31</v>
      </c>
      <c r="FR79" s="27">
        <v>23</v>
      </c>
      <c r="FS79" s="27">
        <v>33</v>
      </c>
      <c r="FT79" s="27">
        <v>40</v>
      </c>
      <c r="FU79" s="27">
        <v>45</v>
      </c>
      <c r="FV79" s="27">
        <v>66</v>
      </c>
      <c r="FW79" s="27">
        <v>76</v>
      </c>
      <c r="FX79" s="27">
        <v>61</v>
      </c>
      <c r="FY79" s="27">
        <v>57</v>
      </c>
      <c r="FZ79" s="27">
        <v>51</v>
      </c>
      <c r="GA79" s="27">
        <v>37</v>
      </c>
      <c r="GB79" s="27">
        <v>30</v>
      </c>
      <c r="GC79" s="48">
        <f t="shared" si="127"/>
        <v>550</v>
      </c>
      <c r="GD79" s="27">
        <v>32</v>
      </c>
      <c r="GE79" s="27">
        <v>30</v>
      </c>
      <c r="GF79" s="27">
        <v>40</v>
      </c>
      <c r="GG79" s="27">
        <v>47</v>
      </c>
      <c r="GH79" s="27">
        <v>38</v>
      </c>
      <c r="GI79" s="27">
        <v>54</v>
      </c>
      <c r="GJ79" s="27">
        <v>63</v>
      </c>
      <c r="GK79" s="27">
        <v>61</v>
      </c>
      <c r="GL79" s="27">
        <v>53</v>
      </c>
      <c r="GM79" s="27">
        <v>38</v>
      </c>
      <c r="GN79" s="27">
        <v>64</v>
      </c>
      <c r="GO79" s="27">
        <v>31</v>
      </c>
      <c r="GP79" s="48">
        <f t="shared" si="128"/>
        <v>551</v>
      </c>
      <c r="GQ79" s="27">
        <v>35</v>
      </c>
      <c r="GR79" s="27">
        <v>66</v>
      </c>
      <c r="GS79" s="27">
        <v>40</v>
      </c>
      <c r="GT79" s="27">
        <v>37</v>
      </c>
      <c r="GU79" s="27">
        <v>49</v>
      </c>
      <c r="GV79" s="27">
        <v>59</v>
      </c>
      <c r="GW79" s="27">
        <v>57</v>
      </c>
      <c r="GX79" s="27">
        <v>60</v>
      </c>
      <c r="GY79" s="27">
        <v>56</v>
      </c>
      <c r="GZ79" s="27">
        <v>35</v>
      </c>
      <c r="HA79" s="27">
        <v>45</v>
      </c>
      <c r="HB79" s="27">
        <v>38</v>
      </c>
      <c r="HC79" s="47">
        <f t="shared" si="129"/>
        <v>577</v>
      </c>
      <c r="HD79" s="27">
        <v>34</v>
      </c>
      <c r="HE79" s="27">
        <v>24</v>
      </c>
      <c r="HF79" s="27">
        <v>43</v>
      </c>
      <c r="HG79" s="27">
        <v>45</v>
      </c>
      <c r="HH79" s="27">
        <v>44</v>
      </c>
      <c r="HI79" s="27">
        <v>68</v>
      </c>
      <c r="HJ79" s="27">
        <v>61</v>
      </c>
      <c r="HK79" s="27">
        <v>53</v>
      </c>
      <c r="HL79" s="27">
        <v>42</v>
      </c>
      <c r="HM79" s="27">
        <v>56</v>
      </c>
      <c r="HN79" s="27">
        <v>39</v>
      </c>
      <c r="HO79" s="27">
        <v>26</v>
      </c>
      <c r="HP79" s="47">
        <f t="shared" si="130"/>
        <v>535</v>
      </c>
      <c r="HQ79" s="27">
        <v>52</v>
      </c>
      <c r="HR79" s="27">
        <v>38</v>
      </c>
      <c r="HS79" s="27">
        <v>44</v>
      </c>
      <c r="HT79" s="27">
        <v>47</v>
      </c>
      <c r="HU79" s="27">
        <v>44</v>
      </c>
      <c r="HV79" s="27">
        <v>64</v>
      </c>
      <c r="HW79" s="27">
        <v>62</v>
      </c>
      <c r="HX79" s="27">
        <v>62</v>
      </c>
      <c r="HY79" s="27">
        <v>36</v>
      </c>
      <c r="HZ79" s="27">
        <v>45</v>
      </c>
      <c r="IA79" s="27">
        <v>23</v>
      </c>
      <c r="IB79" s="27">
        <v>24</v>
      </c>
      <c r="IC79" s="47">
        <f t="shared" si="131"/>
        <v>541</v>
      </c>
      <c r="ID79" s="27">
        <v>40</v>
      </c>
      <c r="IE79" s="27">
        <v>28</v>
      </c>
      <c r="IF79" s="27">
        <v>40</v>
      </c>
      <c r="IG79" s="27">
        <v>54</v>
      </c>
      <c r="IH79" s="27">
        <v>53</v>
      </c>
      <c r="II79" s="27">
        <v>43</v>
      </c>
      <c r="IJ79" s="27">
        <v>47</v>
      </c>
      <c r="IK79" s="27">
        <v>55</v>
      </c>
      <c r="IL79" s="27">
        <v>59</v>
      </c>
      <c r="IM79" s="27">
        <v>62</v>
      </c>
      <c r="IN79" s="27">
        <v>30</v>
      </c>
      <c r="IO79" s="27">
        <v>26</v>
      </c>
      <c r="IP79" s="47">
        <f t="shared" si="132"/>
        <v>537</v>
      </c>
      <c r="IQ79" s="27">
        <v>33</v>
      </c>
      <c r="IR79" s="27">
        <v>21</v>
      </c>
      <c r="IS79" s="27">
        <v>45</v>
      </c>
      <c r="IT79" s="27">
        <v>28</v>
      </c>
      <c r="IU79" s="27">
        <v>51</v>
      </c>
      <c r="IV79" s="27">
        <v>41</v>
      </c>
      <c r="IW79" s="27">
        <v>47</v>
      </c>
      <c r="IX79" s="27">
        <v>56</v>
      </c>
      <c r="IY79" s="27">
        <v>6</v>
      </c>
      <c r="IZ79" s="27">
        <v>47</v>
      </c>
      <c r="JA79" s="27">
        <v>24</v>
      </c>
      <c r="JB79" s="27">
        <v>29</v>
      </c>
      <c r="JC79" s="47">
        <f t="shared" si="133"/>
        <v>428</v>
      </c>
      <c r="JD79" s="27">
        <v>32</v>
      </c>
      <c r="JE79" s="27">
        <v>29</v>
      </c>
      <c r="JF79" s="27">
        <v>31</v>
      </c>
      <c r="JG79" s="27">
        <v>28</v>
      </c>
      <c r="JH79" s="27">
        <v>51</v>
      </c>
      <c r="JI79" s="27">
        <v>48</v>
      </c>
      <c r="JJ79" s="173">
        <v>41</v>
      </c>
      <c r="JK79" s="27">
        <v>45</v>
      </c>
      <c r="JL79" s="27">
        <v>58</v>
      </c>
      <c r="JM79" s="27">
        <v>37</v>
      </c>
      <c r="JN79" s="27">
        <v>31</v>
      </c>
      <c r="JO79" s="27">
        <v>37</v>
      </c>
      <c r="JP79" s="46">
        <f t="shared" si="134"/>
        <v>468</v>
      </c>
      <c r="JQ79" s="27">
        <v>26</v>
      </c>
      <c r="JR79" s="27">
        <v>32</v>
      </c>
      <c r="JS79" s="27">
        <v>13</v>
      </c>
      <c r="JT79" s="27">
        <v>16</v>
      </c>
      <c r="JU79" s="27">
        <v>23</v>
      </c>
      <c r="JV79" s="27">
        <v>49</v>
      </c>
      <c r="JW79" s="27">
        <v>41</v>
      </c>
      <c r="JX79" s="27">
        <v>44</v>
      </c>
      <c r="JY79" s="27">
        <v>57</v>
      </c>
      <c r="JZ79" s="27">
        <v>26</v>
      </c>
      <c r="KA79" s="27">
        <v>45</v>
      </c>
      <c r="KB79" s="27">
        <v>48</v>
      </c>
      <c r="KC79" s="46">
        <f t="shared" si="135"/>
        <v>420</v>
      </c>
      <c r="KD79" s="27">
        <v>34</v>
      </c>
      <c r="KE79" s="27">
        <v>12</v>
      </c>
      <c r="KF79" s="27">
        <v>26</v>
      </c>
      <c r="KG79" s="27">
        <v>59</v>
      </c>
      <c r="KH79" s="27">
        <v>43</v>
      </c>
      <c r="KI79" s="27">
        <v>40</v>
      </c>
      <c r="KJ79" s="27">
        <v>52</v>
      </c>
      <c r="KK79" s="27">
        <v>43</v>
      </c>
      <c r="KL79" s="27">
        <v>50</v>
      </c>
      <c r="KM79" s="27">
        <v>56</v>
      </c>
      <c r="KN79" s="27">
        <v>27</v>
      </c>
      <c r="KO79" s="27">
        <v>34</v>
      </c>
      <c r="KP79" s="48">
        <f t="shared" si="136"/>
        <v>476</v>
      </c>
    </row>
    <row r="80" spans="1:302">
      <c r="A80" s="211"/>
      <c r="B80" s="208" t="s">
        <v>63</v>
      </c>
      <c r="C80" s="209" t="s">
        <v>63</v>
      </c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46">
        <f t="shared" si="115"/>
        <v>0</v>
      </c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46">
        <f t="shared" si="116"/>
        <v>0</v>
      </c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46">
        <f t="shared" si="117"/>
        <v>0</v>
      </c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47">
        <f t="shared" si="118"/>
        <v>0</v>
      </c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47">
        <f t="shared" si="88"/>
        <v>0</v>
      </c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47">
        <f t="shared" si="119"/>
        <v>0</v>
      </c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48">
        <f t="shared" si="120"/>
        <v>0</v>
      </c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48">
        <f t="shared" si="121"/>
        <v>0</v>
      </c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47">
        <f t="shared" si="122"/>
        <v>0</v>
      </c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47">
        <f t="shared" si="123"/>
        <v>0</v>
      </c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47">
        <f t="shared" si="124"/>
        <v>0</v>
      </c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47">
        <f t="shared" si="125"/>
        <v>0</v>
      </c>
      <c r="FD80" s="27">
        <v>25</v>
      </c>
      <c r="FE80" s="27">
        <v>20</v>
      </c>
      <c r="FF80" s="27">
        <v>27</v>
      </c>
      <c r="FG80" s="27">
        <v>24</v>
      </c>
      <c r="FH80" s="27">
        <v>22</v>
      </c>
      <c r="FI80" s="27">
        <v>30</v>
      </c>
      <c r="FJ80" s="27">
        <v>35</v>
      </c>
      <c r="FK80" s="27">
        <v>17</v>
      </c>
      <c r="FL80" s="27">
        <v>38</v>
      </c>
      <c r="FM80" s="27">
        <v>27</v>
      </c>
      <c r="FN80" s="27">
        <v>27</v>
      </c>
      <c r="FO80" s="27">
        <v>12</v>
      </c>
      <c r="FP80" s="48">
        <f t="shared" si="126"/>
        <v>304</v>
      </c>
      <c r="FQ80" s="27">
        <v>20</v>
      </c>
      <c r="FR80" s="27">
        <v>12</v>
      </c>
      <c r="FS80" s="27">
        <v>18</v>
      </c>
      <c r="FT80" s="27">
        <v>25</v>
      </c>
      <c r="FU80" s="27">
        <v>10</v>
      </c>
      <c r="FV80" s="27">
        <v>16</v>
      </c>
      <c r="FW80" s="27">
        <v>32</v>
      </c>
      <c r="FX80" s="27">
        <v>22</v>
      </c>
      <c r="FY80" s="27">
        <v>26</v>
      </c>
      <c r="FZ80" s="27">
        <v>34</v>
      </c>
      <c r="GA80" s="27">
        <v>28</v>
      </c>
      <c r="GB80" s="27">
        <v>17</v>
      </c>
      <c r="GC80" s="48">
        <f t="shared" si="127"/>
        <v>260</v>
      </c>
      <c r="GD80" s="27">
        <v>26</v>
      </c>
      <c r="GE80" s="27">
        <v>29</v>
      </c>
      <c r="GF80" s="27">
        <v>18</v>
      </c>
      <c r="GG80" s="27">
        <v>25</v>
      </c>
      <c r="GH80" s="27">
        <v>33</v>
      </c>
      <c r="GI80" s="27">
        <v>23</v>
      </c>
      <c r="GJ80" s="27">
        <v>21</v>
      </c>
      <c r="GK80" s="27">
        <v>25</v>
      </c>
      <c r="GL80" s="27">
        <v>16</v>
      </c>
      <c r="GM80" s="27">
        <v>25</v>
      </c>
      <c r="GN80" s="27">
        <v>21</v>
      </c>
      <c r="GO80" s="27">
        <v>23</v>
      </c>
      <c r="GP80" s="48">
        <f t="shared" si="128"/>
        <v>285</v>
      </c>
      <c r="GQ80" s="27">
        <v>28</v>
      </c>
      <c r="GR80" s="27">
        <v>19</v>
      </c>
      <c r="GS80" s="27">
        <v>17</v>
      </c>
      <c r="GT80" s="27">
        <v>26</v>
      </c>
      <c r="GU80" s="27">
        <v>14</v>
      </c>
      <c r="GV80" s="27">
        <v>20</v>
      </c>
      <c r="GW80" s="27">
        <v>15</v>
      </c>
      <c r="GX80" s="27">
        <v>25</v>
      </c>
      <c r="GY80" s="27">
        <v>24</v>
      </c>
      <c r="GZ80" s="27">
        <v>21</v>
      </c>
      <c r="HA80" s="27">
        <v>11</v>
      </c>
      <c r="HB80" s="27">
        <v>22</v>
      </c>
      <c r="HC80" s="47">
        <f t="shared" si="129"/>
        <v>242</v>
      </c>
      <c r="HD80" s="27">
        <v>18</v>
      </c>
      <c r="HE80" s="27">
        <v>51</v>
      </c>
      <c r="HF80" s="27">
        <v>21</v>
      </c>
      <c r="HG80" s="27">
        <v>26</v>
      </c>
      <c r="HH80" s="27">
        <v>24</v>
      </c>
      <c r="HI80" s="27">
        <v>33</v>
      </c>
      <c r="HJ80" s="27">
        <v>20</v>
      </c>
      <c r="HK80" s="27">
        <v>38</v>
      </c>
      <c r="HL80" s="27">
        <v>22</v>
      </c>
      <c r="HM80" s="27">
        <v>23</v>
      </c>
      <c r="HN80" s="27">
        <v>19</v>
      </c>
      <c r="HO80" s="27">
        <v>17</v>
      </c>
      <c r="HP80" s="47">
        <f t="shared" si="130"/>
        <v>312</v>
      </c>
      <c r="HQ80" s="27">
        <v>19</v>
      </c>
      <c r="HR80" s="27">
        <v>23</v>
      </c>
      <c r="HS80" s="27">
        <v>26</v>
      </c>
      <c r="HT80" s="27">
        <v>22</v>
      </c>
      <c r="HU80" s="27">
        <v>18</v>
      </c>
      <c r="HV80" s="27">
        <v>35</v>
      </c>
      <c r="HW80" s="27">
        <v>26</v>
      </c>
      <c r="HX80" s="27">
        <v>35</v>
      </c>
      <c r="HY80" s="27">
        <v>19</v>
      </c>
      <c r="HZ80" s="27">
        <v>24</v>
      </c>
      <c r="IA80" s="27">
        <v>21</v>
      </c>
      <c r="IB80" s="27">
        <v>13</v>
      </c>
      <c r="IC80" s="47">
        <f t="shared" si="131"/>
        <v>281</v>
      </c>
      <c r="ID80" s="27">
        <v>22</v>
      </c>
      <c r="IE80" s="27">
        <v>18</v>
      </c>
      <c r="IF80" s="27">
        <v>22</v>
      </c>
      <c r="IG80" s="27">
        <v>15</v>
      </c>
      <c r="IH80" s="27">
        <v>22</v>
      </c>
      <c r="II80" s="27">
        <v>16</v>
      </c>
      <c r="IJ80" s="27">
        <v>33</v>
      </c>
      <c r="IK80" s="27">
        <v>28</v>
      </c>
      <c r="IL80" s="27">
        <v>23</v>
      </c>
      <c r="IM80" s="27">
        <v>38</v>
      </c>
      <c r="IN80" s="27">
        <v>20</v>
      </c>
      <c r="IO80" s="27">
        <v>18</v>
      </c>
      <c r="IP80" s="47">
        <f t="shared" si="132"/>
        <v>275</v>
      </c>
      <c r="IQ80" s="27">
        <v>26</v>
      </c>
      <c r="IR80" s="27">
        <v>17</v>
      </c>
      <c r="IS80" s="27">
        <v>21</v>
      </c>
      <c r="IT80" s="27">
        <v>10</v>
      </c>
      <c r="IU80" s="27">
        <v>19</v>
      </c>
      <c r="IV80" s="27">
        <v>15</v>
      </c>
      <c r="IW80" s="27">
        <v>19</v>
      </c>
      <c r="IX80" s="27">
        <v>25</v>
      </c>
      <c r="IY80" s="27">
        <v>6</v>
      </c>
      <c r="IZ80" s="27">
        <v>26</v>
      </c>
      <c r="JA80" s="27">
        <v>21</v>
      </c>
      <c r="JB80" s="27">
        <v>11</v>
      </c>
      <c r="JC80" s="47">
        <f t="shared" si="133"/>
        <v>216</v>
      </c>
      <c r="JD80" s="27">
        <v>25</v>
      </c>
      <c r="JE80" s="27">
        <v>18</v>
      </c>
      <c r="JF80" s="27">
        <v>11</v>
      </c>
      <c r="JG80" s="27">
        <v>19</v>
      </c>
      <c r="JH80" s="27">
        <v>27</v>
      </c>
      <c r="JI80" s="27">
        <v>13</v>
      </c>
      <c r="JJ80" s="173">
        <v>24</v>
      </c>
      <c r="JK80" s="27">
        <v>22</v>
      </c>
      <c r="JL80" s="27">
        <v>34</v>
      </c>
      <c r="JM80" s="27">
        <v>28</v>
      </c>
      <c r="JN80" s="27">
        <v>13</v>
      </c>
      <c r="JO80" s="27">
        <v>15</v>
      </c>
      <c r="JP80" s="46">
        <f t="shared" si="134"/>
        <v>249</v>
      </c>
      <c r="JQ80" s="27">
        <v>18</v>
      </c>
      <c r="JR80" s="27">
        <v>11</v>
      </c>
      <c r="JS80" s="27">
        <v>11</v>
      </c>
      <c r="JT80" s="27">
        <v>2</v>
      </c>
      <c r="JU80" s="27">
        <v>7</v>
      </c>
      <c r="JV80" s="27">
        <v>19</v>
      </c>
      <c r="JW80" s="27">
        <v>19</v>
      </c>
      <c r="JX80" s="27">
        <v>23</v>
      </c>
      <c r="JY80" s="27">
        <v>21</v>
      </c>
      <c r="JZ80" s="27">
        <v>9</v>
      </c>
      <c r="KA80" s="27">
        <v>28</v>
      </c>
      <c r="KB80" s="27">
        <v>24</v>
      </c>
      <c r="KC80" s="46">
        <f t="shared" si="135"/>
        <v>192</v>
      </c>
      <c r="KD80" s="27">
        <v>9</v>
      </c>
      <c r="KE80" s="27">
        <v>17</v>
      </c>
      <c r="KF80" s="27">
        <v>12</v>
      </c>
      <c r="KG80" s="27">
        <v>24</v>
      </c>
      <c r="KH80" s="27">
        <v>12</v>
      </c>
      <c r="KI80" s="27">
        <v>19</v>
      </c>
      <c r="KJ80" s="27">
        <v>24</v>
      </c>
      <c r="KK80" s="27">
        <v>22</v>
      </c>
      <c r="KL80" s="27">
        <v>19</v>
      </c>
      <c r="KM80" s="27">
        <v>17</v>
      </c>
      <c r="KN80" s="27">
        <v>21</v>
      </c>
      <c r="KO80" s="27">
        <v>8</v>
      </c>
      <c r="KP80" s="48">
        <f t="shared" si="136"/>
        <v>204</v>
      </c>
    </row>
    <row r="81" spans="1:302">
      <c r="A81" s="211"/>
      <c r="B81" s="208" t="s">
        <v>64</v>
      </c>
      <c r="C81" s="209" t="s">
        <v>64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2">
        <f t="shared" si="115"/>
        <v>0</v>
      </c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2">
        <f t="shared" si="116"/>
        <v>0</v>
      </c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2">
        <f t="shared" si="117"/>
        <v>0</v>
      </c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3">
        <f t="shared" si="118"/>
        <v>0</v>
      </c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3">
        <f t="shared" si="88"/>
        <v>0</v>
      </c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3">
        <f t="shared" si="119"/>
        <v>0</v>
      </c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4">
        <f t="shared" si="120"/>
        <v>0</v>
      </c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4">
        <f t="shared" si="121"/>
        <v>0</v>
      </c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3">
        <f t="shared" si="122"/>
        <v>0</v>
      </c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3">
        <f t="shared" si="123"/>
        <v>0</v>
      </c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3">
        <f t="shared" si="124"/>
        <v>0</v>
      </c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3">
        <f t="shared" si="125"/>
        <v>0</v>
      </c>
      <c r="FD81" s="31">
        <v>55</v>
      </c>
      <c r="FE81" s="31">
        <v>31</v>
      </c>
      <c r="FF81" s="31">
        <v>32</v>
      </c>
      <c r="FG81" s="31">
        <v>81</v>
      </c>
      <c r="FH81" s="31">
        <v>76</v>
      </c>
      <c r="FI81" s="31">
        <v>78</v>
      </c>
      <c r="FJ81" s="31">
        <v>92</v>
      </c>
      <c r="FK81" s="31">
        <v>128</v>
      </c>
      <c r="FL81" s="31">
        <v>89</v>
      </c>
      <c r="FM81" s="31">
        <v>77</v>
      </c>
      <c r="FN81" s="31">
        <v>67</v>
      </c>
      <c r="FO81" s="31">
        <v>36</v>
      </c>
      <c r="FP81" s="34">
        <f t="shared" si="126"/>
        <v>842</v>
      </c>
      <c r="FQ81" s="31">
        <v>67</v>
      </c>
      <c r="FR81" s="31">
        <v>40</v>
      </c>
      <c r="FS81" s="31">
        <v>32</v>
      </c>
      <c r="FT81" s="31">
        <v>43</v>
      </c>
      <c r="FU81" s="31">
        <v>59</v>
      </c>
      <c r="FV81" s="31">
        <v>47</v>
      </c>
      <c r="FW81" s="31">
        <v>91</v>
      </c>
      <c r="FX81" s="31">
        <v>69</v>
      </c>
      <c r="FY81" s="31">
        <v>129</v>
      </c>
      <c r="FZ81" s="31">
        <v>68</v>
      </c>
      <c r="GA81" s="31">
        <v>69</v>
      </c>
      <c r="GB81" s="31">
        <v>21</v>
      </c>
      <c r="GC81" s="34">
        <f t="shared" si="127"/>
        <v>735</v>
      </c>
      <c r="GD81" s="31">
        <v>56</v>
      </c>
      <c r="GE81" s="31">
        <v>41</v>
      </c>
      <c r="GF81" s="31">
        <v>48</v>
      </c>
      <c r="GG81" s="31">
        <v>48</v>
      </c>
      <c r="GH81" s="31">
        <v>54</v>
      </c>
      <c r="GI81" s="31">
        <v>62</v>
      </c>
      <c r="GJ81" s="31">
        <v>81</v>
      </c>
      <c r="GK81" s="31">
        <v>94</v>
      </c>
      <c r="GL81" s="31">
        <v>87</v>
      </c>
      <c r="GM81" s="31">
        <v>91</v>
      </c>
      <c r="GN81" s="31">
        <v>55</v>
      </c>
      <c r="GO81" s="31">
        <v>38</v>
      </c>
      <c r="GP81" s="34">
        <f t="shared" si="128"/>
        <v>755</v>
      </c>
      <c r="GQ81" s="31">
        <v>57</v>
      </c>
      <c r="GR81" s="31">
        <v>46</v>
      </c>
      <c r="GS81" s="31">
        <v>44</v>
      </c>
      <c r="GT81" s="31">
        <v>46</v>
      </c>
      <c r="GU81" s="31">
        <v>30</v>
      </c>
      <c r="GV81" s="31">
        <v>66</v>
      </c>
      <c r="GW81" s="31">
        <v>82</v>
      </c>
      <c r="GX81" s="31">
        <v>73</v>
      </c>
      <c r="GY81" s="31">
        <v>122</v>
      </c>
      <c r="GZ81" s="31">
        <v>78</v>
      </c>
      <c r="HA81" s="31">
        <v>72</v>
      </c>
      <c r="HB81" s="31">
        <v>183</v>
      </c>
      <c r="HC81" s="33">
        <f t="shared" si="129"/>
        <v>899</v>
      </c>
      <c r="HD81" s="31">
        <v>48</v>
      </c>
      <c r="HE81" s="31">
        <v>40</v>
      </c>
      <c r="HF81" s="31">
        <v>37</v>
      </c>
      <c r="HG81" s="31">
        <v>69</v>
      </c>
      <c r="HH81" s="31">
        <v>57</v>
      </c>
      <c r="HI81" s="31">
        <v>51</v>
      </c>
      <c r="HJ81" s="31">
        <v>77</v>
      </c>
      <c r="HK81" s="31">
        <v>94</v>
      </c>
      <c r="HL81" s="31">
        <v>72</v>
      </c>
      <c r="HM81" s="31">
        <v>103</v>
      </c>
      <c r="HN81" s="31">
        <v>62</v>
      </c>
      <c r="HO81" s="31">
        <v>45</v>
      </c>
      <c r="HP81" s="33">
        <f t="shared" si="130"/>
        <v>755</v>
      </c>
      <c r="HQ81" s="31">
        <v>44</v>
      </c>
      <c r="HR81" s="31">
        <v>40</v>
      </c>
      <c r="HS81" s="31">
        <v>28</v>
      </c>
      <c r="HT81" s="31">
        <v>29</v>
      </c>
      <c r="HU81" s="31">
        <v>43</v>
      </c>
      <c r="HV81" s="31">
        <v>53</v>
      </c>
      <c r="HW81" s="31">
        <v>61</v>
      </c>
      <c r="HX81" s="31">
        <v>94</v>
      </c>
      <c r="HY81" s="31">
        <v>76</v>
      </c>
      <c r="HZ81" s="31">
        <v>99</v>
      </c>
      <c r="IA81" s="31">
        <v>53</v>
      </c>
      <c r="IB81" s="31">
        <v>27</v>
      </c>
      <c r="IC81" s="33">
        <f t="shared" si="131"/>
        <v>647</v>
      </c>
      <c r="ID81" s="31">
        <v>55</v>
      </c>
      <c r="IE81" s="31">
        <v>41</v>
      </c>
      <c r="IF81" s="31">
        <v>35</v>
      </c>
      <c r="IG81" s="31">
        <v>56</v>
      </c>
      <c r="IH81" s="31">
        <v>72</v>
      </c>
      <c r="II81" s="31">
        <v>40</v>
      </c>
      <c r="IJ81" s="31">
        <v>77</v>
      </c>
      <c r="IK81" s="31">
        <v>82</v>
      </c>
      <c r="IL81" s="31">
        <v>60</v>
      </c>
      <c r="IM81" s="31">
        <v>97</v>
      </c>
      <c r="IN81" s="31">
        <v>48</v>
      </c>
      <c r="IO81" s="31">
        <v>44</v>
      </c>
      <c r="IP81" s="33">
        <f t="shared" si="132"/>
        <v>707</v>
      </c>
      <c r="IQ81" s="31">
        <v>55</v>
      </c>
      <c r="IR81" s="31">
        <v>25</v>
      </c>
      <c r="IS81" s="31">
        <v>42</v>
      </c>
      <c r="IT81" s="31">
        <v>29</v>
      </c>
      <c r="IU81" s="31">
        <v>57</v>
      </c>
      <c r="IV81" s="31">
        <v>37</v>
      </c>
      <c r="IW81" s="31">
        <v>111</v>
      </c>
      <c r="IX81" s="31">
        <v>76</v>
      </c>
      <c r="IY81" s="31">
        <v>9</v>
      </c>
      <c r="IZ81" s="31">
        <v>113</v>
      </c>
      <c r="JA81" s="31">
        <v>61</v>
      </c>
      <c r="JB81" s="31">
        <v>42</v>
      </c>
      <c r="JC81" s="33">
        <f t="shared" si="133"/>
        <v>657</v>
      </c>
      <c r="JD81" s="31">
        <v>39</v>
      </c>
      <c r="JE81" s="31">
        <v>20</v>
      </c>
      <c r="JF81" s="31">
        <v>52</v>
      </c>
      <c r="JG81" s="31">
        <v>34</v>
      </c>
      <c r="JH81" s="31">
        <v>47</v>
      </c>
      <c r="JI81" s="31">
        <v>50</v>
      </c>
      <c r="JJ81" s="170">
        <v>79</v>
      </c>
      <c r="JK81" s="31">
        <v>68</v>
      </c>
      <c r="JL81" s="31">
        <v>98</v>
      </c>
      <c r="JM81" s="31">
        <v>51</v>
      </c>
      <c r="JN81" s="31">
        <v>54</v>
      </c>
      <c r="JO81" s="31">
        <v>52</v>
      </c>
      <c r="JP81" s="32">
        <f t="shared" si="134"/>
        <v>644</v>
      </c>
      <c r="JQ81" s="31">
        <v>37</v>
      </c>
      <c r="JR81" s="31">
        <v>29</v>
      </c>
      <c r="JS81" s="31">
        <v>15</v>
      </c>
      <c r="JT81" s="31">
        <v>12</v>
      </c>
      <c r="JU81" s="31">
        <v>16</v>
      </c>
      <c r="JV81" s="31">
        <v>40</v>
      </c>
      <c r="JW81" s="31">
        <v>40</v>
      </c>
      <c r="JX81" s="31">
        <v>44</v>
      </c>
      <c r="JY81" s="31">
        <v>87</v>
      </c>
      <c r="JZ81" s="31">
        <v>61</v>
      </c>
      <c r="KA81" s="31">
        <v>49</v>
      </c>
      <c r="KB81" s="31">
        <v>64</v>
      </c>
      <c r="KC81" s="32">
        <f t="shared" si="135"/>
        <v>494</v>
      </c>
      <c r="KD81" s="31">
        <v>18</v>
      </c>
      <c r="KE81" s="31">
        <v>23</v>
      </c>
      <c r="KF81" s="31">
        <v>48</v>
      </c>
      <c r="KG81" s="31">
        <v>35</v>
      </c>
      <c r="KH81" s="31">
        <v>35</v>
      </c>
      <c r="KI81" s="31">
        <v>73</v>
      </c>
      <c r="KJ81" s="31">
        <v>53</v>
      </c>
      <c r="KK81" s="31">
        <v>48</v>
      </c>
      <c r="KL81" s="31">
        <v>84</v>
      </c>
      <c r="KM81" s="31">
        <v>68</v>
      </c>
      <c r="KN81" s="31">
        <v>60</v>
      </c>
      <c r="KO81" s="31">
        <v>48</v>
      </c>
      <c r="KP81" s="34">
        <f t="shared" si="136"/>
        <v>593</v>
      </c>
    </row>
    <row r="82" spans="1:302">
      <c r="A82" s="211"/>
      <c r="B82" s="208" t="s">
        <v>65</v>
      </c>
      <c r="C82" s="209" t="s">
        <v>65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2">
        <f t="shared" si="115"/>
        <v>0</v>
      </c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2">
        <f t="shared" si="116"/>
        <v>0</v>
      </c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2">
        <f t="shared" si="117"/>
        <v>0</v>
      </c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3">
        <f t="shared" si="118"/>
        <v>0</v>
      </c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3">
        <f t="shared" si="88"/>
        <v>0</v>
      </c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3">
        <f t="shared" si="119"/>
        <v>0</v>
      </c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4">
        <f t="shared" si="120"/>
        <v>0</v>
      </c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4">
        <f t="shared" si="121"/>
        <v>0</v>
      </c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3">
        <f t="shared" si="122"/>
        <v>0</v>
      </c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3">
        <f t="shared" si="123"/>
        <v>0</v>
      </c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3">
        <f t="shared" si="124"/>
        <v>0</v>
      </c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3">
        <f t="shared" si="125"/>
        <v>0</v>
      </c>
      <c r="FD82" s="31">
        <v>28</v>
      </c>
      <c r="FE82" s="31">
        <v>15</v>
      </c>
      <c r="FF82" s="31">
        <v>19</v>
      </c>
      <c r="FG82" s="31">
        <v>27</v>
      </c>
      <c r="FH82" s="31">
        <v>26</v>
      </c>
      <c r="FI82" s="31">
        <v>18</v>
      </c>
      <c r="FJ82" s="31">
        <v>28</v>
      </c>
      <c r="FK82" s="31">
        <v>24</v>
      </c>
      <c r="FL82" s="31">
        <v>34</v>
      </c>
      <c r="FM82" s="31">
        <v>29</v>
      </c>
      <c r="FN82" s="31">
        <v>22</v>
      </c>
      <c r="FO82" s="31">
        <v>15</v>
      </c>
      <c r="FP82" s="34">
        <f t="shared" si="126"/>
        <v>285</v>
      </c>
      <c r="FQ82" s="31">
        <v>21</v>
      </c>
      <c r="FR82" s="31">
        <v>18</v>
      </c>
      <c r="FS82" s="31">
        <v>19</v>
      </c>
      <c r="FT82" s="31">
        <v>23</v>
      </c>
      <c r="FU82" s="31">
        <v>11</v>
      </c>
      <c r="FV82" s="31">
        <v>29</v>
      </c>
      <c r="FW82" s="31">
        <v>36</v>
      </c>
      <c r="FX82" s="31">
        <v>26</v>
      </c>
      <c r="FY82" s="31">
        <v>32</v>
      </c>
      <c r="FZ82" s="31">
        <v>25</v>
      </c>
      <c r="GA82" s="31">
        <v>20</v>
      </c>
      <c r="GB82" s="31">
        <v>14</v>
      </c>
      <c r="GC82" s="34">
        <f t="shared" si="127"/>
        <v>274</v>
      </c>
      <c r="GD82" s="31">
        <v>14</v>
      </c>
      <c r="GE82" s="31">
        <v>13</v>
      </c>
      <c r="GF82" s="31">
        <v>8</v>
      </c>
      <c r="GG82" s="31">
        <v>21</v>
      </c>
      <c r="GH82" s="31">
        <v>25</v>
      </c>
      <c r="GI82" s="31">
        <v>26</v>
      </c>
      <c r="GJ82" s="31">
        <v>28</v>
      </c>
      <c r="GK82" s="31">
        <v>23</v>
      </c>
      <c r="GL82" s="31">
        <v>30</v>
      </c>
      <c r="GM82" s="31">
        <v>36</v>
      </c>
      <c r="GN82" s="31">
        <v>19</v>
      </c>
      <c r="GO82" s="31">
        <v>13</v>
      </c>
      <c r="GP82" s="34">
        <f t="shared" si="128"/>
        <v>256</v>
      </c>
      <c r="GQ82" s="31">
        <v>20</v>
      </c>
      <c r="GR82" s="31">
        <v>11</v>
      </c>
      <c r="GS82" s="31">
        <v>16</v>
      </c>
      <c r="GT82" s="31">
        <v>20</v>
      </c>
      <c r="GU82" s="31">
        <v>20</v>
      </c>
      <c r="GV82" s="31">
        <v>23</v>
      </c>
      <c r="GW82" s="31">
        <v>19</v>
      </c>
      <c r="GX82" s="31">
        <v>38</v>
      </c>
      <c r="GY82" s="31">
        <v>28</v>
      </c>
      <c r="GZ82" s="31">
        <v>24</v>
      </c>
      <c r="HA82" s="31">
        <v>22</v>
      </c>
      <c r="HB82" s="31">
        <v>17</v>
      </c>
      <c r="HC82" s="33">
        <f t="shared" si="129"/>
        <v>258</v>
      </c>
      <c r="HD82" s="31">
        <v>13</v>
      </c>
      <c r="HE82" s="31">
        <v>16</v>
      </c>
      <c r="HF82" s="31">
        <v>16</v>
      </c>
      <c r="HG82" s="31">
        <v>21</v>
      </c>
      <c r="HH82" s="31">
        <v>25</v>
      </c>
      <c r="HI82" s="31">
        <v>33</v>
      </c>
      <c r="HJ82" s="31">
        <v>31</v>
      </c>
      <c r="HK82" s="31">
        <v>39</v>
      </c>
      <c r="HL82" s="31">
        <v>28</v>
      </c>
      <c r="HM82" s="31">
        <v>27</v>
      </c>
      <c r="HN82" s="31">
        <v>15</v>
      </c>
      <c r="HO82" s="31">
        <v>21</v>
      </c>
      <c r="HP82" s="33">
        <f t="shared" si="130"/>
        <v>285</v>
      </c>
      <c r="HQ82" s="31">
        <v>17</v>
      </c>
      <c r="HR82" s="31">
        <v>18</v>
      </c>
      <c r="HS82" s="31">
        <v>19</v>
      </c>
      <c r="HT82" s="31">
        <v>27</v>
      </c>
      <c r="HU82" s="31">
        <v>12</v>
      </c>
      <c r="HV82" s="31">
        <v>24</v>
      </c>
      <c r="HW82" s="31">
        <v>21</v>
      </c>
      <c r="HX82" s="31">
        <v>28</v>
      </c>
      <c r="HY82" s="31">
        <v>34</v>
      </c>
      <c r="HZ82" s="31">
        <v>31</v>
      </c>
      <c r="IA82" s="31">
        <v>23</v>
      </c>
      <c r="IB82" s="31">
        <v>15</v>
      </c>
      <c r="IC82" s="33">
        <f t="shared" si="131"/>
        <v>269</v>
      </c>
      <c r="ID82" s="31">
        <v>15</v>
      </c>
      <c r="IE82" s="31">
        <v>13</v>
      </c>
      <c r="IF82" s="31">
        <v>16</v>
      </c>
      <c r="IG82" s="31">
        <v>19</v>
      </c>
      <c r="IH82" s="31">
        <v>21</v>
      </c>
      <c r="II82" s="31">
        <v>11</v>
      </c>
      <c r="IJ82" s="31">
        <v>33</v>
      </c>
      <c r="IK82" s="31">
        <v>38</v>
      </c>
      <c r="IL82" s="31">
        <v>26</v>
      </c>
      <c r="IM82" s="31">
        <v>29</v>
      </c>
      <c r="IN82" s="31">
        <v>32</v>
      </c>
      <c r="IO82" s="31">
        <v>16</v>
      </c>
      <c r="IP82" s="33">
        <f t="shared" si="132"/>
        <v>269</v>
      </c>
      <c r="IQ82" s="31">
        <v>11</v>
      </c>
      <c r="IR82" s="31">
        <v>18</v>
      </c>
      <c r="IS82" s="31">
        <v>18</v>
      </c>
      <c r="IT82" s="31">
        <v>30</v>
      </c>
      <c r="IU82" s="31">
        <v>29</v>
      </c>
      <c r="IV82" s="31">
        <v>13</v>
      </c>
      <c r="IW82" s="31">
        <v>31</v>
      </c>
      <c r="IX82" s="31">
        <v>23</v>
      </c>
      <c r="IY82" s="31">
        <v>3</v>
      </c>
      <c r="IZ82" s="31">
        <v>42</v>
      </c>
      <c r="JA82" s="31">
        <v>21</v>
      </c>
      <c r="JB82" s="31">
        <v>20</v>
      </c>
      <c r="JC82" s="33">
        <f t="shared" si="133"/>
        <v>259</v>
      </c>
      <c r="JD82" s="31">
        <v>21</v>
      </c>
      <c r="JE82" s="31">
        <v>7</v>
      </c>
      <c r="JF82" s="31">
        <v>13</v>
      </c>
      <c r="JG82" s="31">
        <v>12</v>
      </c>
      <c r="JH82" s="31">
        <v>20</v>
      </c>
      <c r="JI82" s="31">
        <v>20</v>
      </c>
      <c r="JJ82" s="170">
        <v>27</v>
      </c>
      <c r="JK82" s="31">
        <v>26</v>
      </c>
      <c r="JL82" s="31">
        <v>34</v>
      </c>
      <c r="JM82" s="31">
        <v>24</v>
      </c>
      <c r="JN82" s="31">
        <v>22</v>
      </c>
      <c r="JO82" s="31">
        <v>20</v>
      </c>
      <c r="JP82" s="32">
        <f t="shared" si="134"/>
        <v>246</v>
      </c>
      <c r="JQ82" s="31">
        <v>18</v>
      </c>
      <c r="JR82" s="31">
        <v>7</v>
      </c>
      <c r="JS82" s="31">
        <v>10</v>
      </c>
      <c r="JT82" s="31">
        <v>3</v>
      </c>
      <c r="JU82" s="31">
        <v>7</v>
      </c>
      <c r="JV82" s="31">
        <v>25</v>
      </c>
      <c r="JW82" s="31">
        <v>19</v>
      </c>
      <c r="JX82" s="31">
        <v>19</v>
      </c>
      <c r="JY82" s="31">
        <v>23</v>
      </c>
      <c r="JZ82" s="31">
        <v>15</v>
      </c>
      <c r="KA82" s="31">
        <v>19</v>
      </c>
      <c r="KB82" s="31">
        <v>20</v>
      </c>
      <c r="KC82" s="32">
        <f t="shared" si="135"/>
        <v>185</v>
      </c>
      <c r="KD82" s="31">
        <v>8</v>
      </c>
      <c r="KE82" s="31">
        <v>4</v>
      </c>
      <c r="KF82" s="31">
        <v>21</v>
      </c>
      <c r="KG82" s="31">
        <v>16</v>
      </c>
      <c r="KH82" s="31">
        <v>17</v>
      </c>
      <c r="KI82" s="31">
        <v>21</v>
      </c>
      <c r="KJ82" s="31">
        <v>11</v>
      </c>
      <c r="KK82" s="31">
        <v>14</v>
      </c>
      <c r="KL82" s="31">
        <v>37</v>
      </c>
      <c r="KM82" s="31">
        <v>12</v>
      </c>
      <c r="KN82" s="31">
        <v>25</v>
      </c>
      <c r="KO82" s="31">
        <v>15</v>
      </c>
      <c r="KP82" s="34">
        <f t="shared" si="136"/>
        <v>201</v>
      </c>
    </row>
    <row r="83" spans="1:302">
      <c r="A83" s="211"/>
      <c r="B83" s="208" t="s">
        <v>66</v>
      </c>
      <c r="C83" s="209" t="s">
        <v>66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2">
        <f t="shared" si="115"/>
        <v>0</v>
      </c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2">
        <f t="shared" si="116"/>
        <v>0</v>
      </c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2">
        <f t="shared" si="117"/>
        <v>0</v>
      </c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3">
        <f t="shared" si="118"/>
        <v>0</v>
      </c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3">
        <f t="shared" si="88"/>
        <v>0</v>
      </c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3">
        <f t="shared" si="119"/>
        <v>0</v>
      </c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4">
        <f t="shared" si="120"/>
        <v>0</v>
      </c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4">
        <f t="shared" si="121"/>
        <v>0</v>
      </c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3">
        <f t="shared" si="122"/>
        <v>0</v>
      </c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3">
        <f t="shared" si="123"/>
        <v>0</v>
      </c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3">
        <f t="shared" si="124"/>
        <v>0</v>
      </c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3">
        <f t="shared" si="125"/>
        <v>0</v>
      </c>
      <c r="FD83" s="31">
        <v>27</v>
      </c>
      <c r="FE83" s="31">
        <v>31</v>
      </c>
      <c r="FF83" s="31">
        <v>43</v>
      </c>
      <c r="FG83" s="31">
        <v>13</v>
      </c>
      <c r="FH83" s="31">
        <v>27</v>
      </c>
      <c r="FI83" s="31">
        <v>39</v>
      </c>
      <c r="FJ83" s="31">
        <v>44</v>
      </c>
      <c r="FK83" s="31">
        <v>53</v>
      </c>
      <c r="FL83" s="31">
        <v>63</v>
      </c>
      <c r="FM83" s="31">
        <v>56</v>
      </c>
      <c r="FN83" s="31">
        <v>44</v>
      </c>
      <c r="FO83" s="31">
        <v>31</v>
      </c>
      <c r="FP83" s="34">
        <f t="shared" si="126"/>
        <v>471</v>
      </c>
      <c r="FQ83" s="31">
        <v>38</v>
      </c>
      <c r="FR83" s="31">
        <v>27</v>
      </c>
      <c r="FS83" s="31">
        <v>19</v>
      </c>
      <c r="FT83" s="31">
        <v>16</v>
      </c>
      <c r="FU83" s="31">
        <v>28</v>
      </c>
      <c r="FV83" s="31">
        <v>27</v>
      </c>
      <c r="FW83" s="31">
        <v>39</v>
      </c>
      <c r="FX83" s="31">
        <v>60</v>
      </c>
      <c r="FY83" s="31">
        <v>64</v>
      </c>
      <c r="FZ83" s="31">
        <v>80</v>
      </c>
      <c r="GA83" s="31">
        <v>35</v>
      </c>
      <c r="GB83" s="31">
        <v>34</v>
      </c>
      <c r="GC83" s="34">
        <f t="shared" si="127"/>
        <v>467</v>
      </c>
      <c r="GD83" s="31">
        <v>21</v>
      </c>
      <c r="GE83" s="31">
        <v>17</v>
      </c>
      <c r="GF83" s="31">
        <v>16</v>
      </c>
      <c r="GG83" s="31">
        <v>15</v>
      </c>
      <c r="GH83" s="31">
        <v>23</v>
      </c>
      <c r="GI83" s="31">
        <v>25</v>
      </c>
      <c r="GJ83" s="31">
        <v>40</v>
      </c>
      <c r="GK83" s="31">
        <v>50</v>
      </c>
      <c r="GL83" s="31">
        <v>66</v>
      </c>
      <c r="GM83" s="31">
        <v>71</v>
      </c>
      <c r="GN83" s="31">
        <v>39</v>
      </c>
      <c r="GO83" s="31">
        <v>32</v>
      </c>
      <c r="GP83" s="34">
        <f t="shared" si="128"/>
        <v>415</v>
      </c>
      <c r="GQ83" s="31">
        <v>35</v>
      </c>
      <c r="GR83" s="31">
        <v>27</v>
      </c>
      <c r="GS83" s="31">
        <v>20</v>
      </c>
      <c r="GT83" s="31">
        <v>11</v>
      </c>
      <c r="GU83" s="31">
        <v>15</v>
      </c>
      <c r="GV83" s="31">
        <v>36</v>
      </c>
      <c r="GW83" s="31">
        <v>34</v>
      </c>
      <c r="GX83" s="31">
        <v>65</v>
      </c>
      <c r="GY83" s="31">
        <v>67</v>
      </c>
      <c r="GZ83" s="31">
        <v>60</v>
      </c>
      <c r="HA83" s="31">
        <v>40</v>
      </c>
      <c r="HB83" s="31">
        <v>25</v>
      </c>
      <c r="HC83" s="33">
        <f t="shared" si="129"/>
        <v>435</v>
      </c>
      <c r="HD83" s="31">
        <v>24</v>
      </c>
      <c r="HE83" s="31">
        <v>19</v>
      </c>
      <c r="HF83" s="31">
        <v>23</v>
      </c>
      <c r="HG83" s="31">
        <v>18</v>
      </c>
      <c r="HH83" s="31">
        <v>19</v>
      </c>
      <c r="HI83" s="31">
        <v>24</v>
      </c>
      <c r="HJ83" s="31">
        <v>33</v>
      </c>
      <c r="HK83" s="31">
        <v>56</v>
      </c>
      <c r="HL83" s="31">
        <v>62</v>
      </c>
      <c r="HM83" s="31">
        <v>57</v>
      </c>
      <c r="HN83" s="31">
        <v>30</v>
      </c>
      <c r="HO83" s="31">
        <v>26</v>
      </c>
      <c r="HP83" s="33">
        <f t="shared" si="130"/>
        <v>391</v>
      </c>
      <c r="HQ83" s="31">
        <v>19</v>
      </c>
      <c r="HR83" s="31">
        <v>20</v>
      </c>
      <c r="HS83" s="31">
        <v>19</v>
      </c>
      <c r="HT83" s="31">
        <v>16</v>
      </c>
      <c r="HU83" s="31">
        <v>15</v>
      </c>
      <c r="HV83" s="31">
        <v>22</v>
      </c>
      <c r="HW83" s="31">
        <v>40</v>
      </c>
      <c r="HX83" s="31">
        <v>66</v>
      </c>
      <c r="HY83" s="31">
        <v>75</v>
      </c>
      <c r="HZ83" s="31">
        <v>58</v>
      </c>
      <c r="IA83" s="31">
        <v>32</v>
      </c>
      <c r="IB83" s="31">
        <v>35</v>
      </c>
      <c r="IC83" s="33">
        <f t="shared" si="131"/>
        <v>417</v>
      </c>
      <c r="ID83" s="31">
        <v>29</v>
      </c>
      <c r="IE83" s="31">
        <v>18</v>
      </c>
      <c r="IF83" s="31">
        <v>13</v>
      </c>
      <c r="IG83" s="31">
        <v>14</v>
      </c>
      <c r="IH83" s="31">
        <v>10</v>
      </c>
      <c r="II83" s="31">
        <v>36</v>
      </c>
      <c r="IJ83" s="31">
        <v>40</v>
      </c>
      <c r="IK83" s="31">
        <v>48</v>
      </c>
      <c r="IL83" s="31">
        <v>50</v>
      </c>
      <c r="IM83" s="31">
        <v>87</v>
      </c>
      <c r="IN83" s="31">
        <v>33</v>
      </c>
      <c r="IO83" s="31">
        <v>34</v>
      </c>
      <c r="IP83" s="33">
        <f t="shared" si="132"/>
        <v>412</v>
      </c>
      <c r="IQ83" s="31">
        <v>24</v>
      </c>
      <c r="IR83" s="31">
        <v>24</v>
      </c>
      <c r="IS83" s="31">
        <v>16</v>
      </c>
      <c r="IT83" s="31">
        <v>9</v>
      </c>
      <c r="IU83" s="31">
        <v>19</v>
      </c>
      <c r="IV83" s="31">
        <v>25</v>
      </c>
      <c r="IW83" s="31">
        <v>40</v>
      </c>
      <c r="IX83" s="31">
        <v>56</v>
      </c>
      <c r="IY83" s="31">
        <v>2</v>
      </c>
      <c r="IZ83" s="31">
        <v>77</v>
      </c>
      <c r="JA83" s="31">
        <v>33</v>
      </c>
      <c r="JB83" s="31">
        <v>25</v>
      </c>
      <c r="JC83" s="33">
        <f t="shared" si="133"/>
        <v>350</v>
      </c>
      <c r="JD83" s="31">
        <v>20</v>
      </c>
      <c r="JE83" s="31">
        <v>11</v>
      </c>
      <c r="JF83" s="31">
        <v>19</v>
      </c>
      <c r="JG83" s="31">
        <v>19</v>
      </c>
      <c r="JH83" s="31">
        <v>10</v>
      </c>
      <c r="JI83" s="31">
        <v>24</v>
      </c>
      <c r="JJ83" s="170">
        <v>37</v>
      </c>
      <c r="JK83" s="31">
        <v>44</v>
      </c>
      <c r="JL83" s="31">
        <v>67</v>
      </c>
      <c r="JM83" s="31">
        <v>52</v>
      </c>
      <c r="JN83" s="31">
        <v>29</v>
      </c>
      <c r="JO83" s="31">
        <v>39</v>
      </c>
      <c r="JP83" s="32">
        <f t="shared" si="134"/>
        <v>371</v>
      </c>
      <c r="JQ83" s="31">
        <v>21</v>
      </c>
      <c r="JR83" s="31">
        <v>17</v>
      </c>
      <c r="JS83" s="31">
        <v>12</v>
      </c>
      <c r="JT83" s="31">
        <v>1</v>
      </c>
      <c r="JU83" s="31">
        <v>9</v>
      </c>
      <c r="JV83" s="31">
        <v>29</v>
      </c>
      <c r="JW83" s="31">
        <v>27</v>
      </c>
      <c r="JX83" s="31">
        <v>40</v>
      </c>
      <c r="JY83" s="31">
        <v>56</v>
      </c>
      <c r="JZ83" s="31">
        <v>42</v>
      </c>
      <c r="KA83" s="31">
        <v>26</v>
      </c>
      <c r="KB83" s="31">
        <v>38</v>
      </c>
      <c r="KC83" s="32">
        <f t="shared" si="135"/>
        <v>318</v>
      </c>
      <c r="KD83" s="31">
        <v>20</v>
      </c>
      <c r="KE83" s="31">
        <v>21</v>
      </c>
      <c r="KF83" s="31">
        <v>25</v>
      </c>
      <c r="KG83" s="31">
        <v>21</v>
      </c>
      <c r="KH83" s="31">
        <v>11</v>
      </c>
      <c r="KI83" s="31">
        <v>35</v>
      </c>
      <c r="KJ83" s="31">
        <v>25</v>
      </c>
      <c r="KK83" s="31">
        <v>55</v>
      </c>
      <c r="KL83" s="31">
        <v>58</v>
      </c>
      <c r="KM83" s="31">
        <v>44</v>
      </c>
      <c r="KN83" s="31">
        <v>40</v>
      </c>
      <c r="KO83" s="31">
        <v>30</v>
      </c>
      <c r="KP83" s="34">
        <f t="shared" si="136"/>
        <v>385</v>
      </c>
    </row>
    <row r="84" spans="1:302">
      <c r="A84" s="211"/>
      <c r="B84" s="208" t="s">
        <v>67</v>
      </c>
      <c r="C84" s="209" t="s">
        <v>67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2">
        <f t="shared" si="115"/>
        <v>0</v>
      </c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2">
        <f t="shared" si="116"/>
        <v>0</v>
      </c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2">
        <f t="shared" si="117"/>
        <v>0</v>
      </c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3">
        <f t="shared" si="118"/>
        <v>0</v>
      </c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3">
        <f t="shared" si="88"/>
        <v>0</v>
      </c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3">
        <f t="shared" si="119"/>
        <v>0</v>
      </c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4">
        <f t="shared" si="120"/>
        <v>0</v>
      </c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4">
        <f t="shared" si="121"/>
        <v>0</v>
      </c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3">
        <f t="shared" si="122"/>
        <v>0</v>
      </c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3">
        <f t="shared" si="123"/>
        <v>0</v>
      </c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3">
        <f t="shared" si="124"/>
        <v>0</v>
      </c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3">
        <f t="shared" si="125"/>
        <v>0</v>
      </c>
      <c r="FD84" s="31">
        <v>12</v>
      </c>
      <c r="FE84" s="31">
        <v>20</v>
      </c>
      <c r="FF84" s="31">
        <v>10</v>
      </c>
      <c r="FG84" s="31">
        <v>10</v>
      </c>
      <c r="FH84" s="31">
        <v>13</v>
      </c>
      <c r="FI84" s="31">
        <v>20</v>
      </c>
      <c r="FJ84" s="31">
        <v>18</v>
      </c>
      <c r="FK84" s="31">
        <v>21</v>
      </c>
      <c r="FL84" s="31">
        <v>28</v>
      </c>
      <c r="FM84" s="31">
        <v>30</v>
      </c>
      <c r="FN84" s="31">
        <v>20</v>
      </c>
      <c r="FO84" s="31">
        <v>12</v>
      </c>
      <c r="FP84" s="34">
        <f t="shared" si="126"/>
        <v>214</v>
      </c>
      <c r="FQ84" s="31">
        <v>11</v>
      </c>
      <c r="FR84" s="31">
        <v>6</v>
      </c>
      <c r="FS84" s="31">
        <v>17</v>
      </c>
      <c r="FT84" s="31">
        <v>10</v>
      </c>
      <c r="FU84" s="31">
        <v>17</v>
      </c>
      <c r="FV84" s="31">
        <v>8</v>
      </c>
      <c r="FW84" s="31">
        <v>13</v>
      </c>
      <c r="FX84" s="31">
        <v>24</v>
      </c>
      <c r="FY84" s="31">
        <v>28</v>
      </c>
      <c r="FZ84" s="31">
        <v>33</v>
      </c>
      <c r="GA84" s="31">
        <v>20</v>
      </c>
      <c r="GB84" s="31">
        <v>13</v>
      </c>
      <c r="GC84" s="34">
        <f t="shared" si="127"/>
        <v>200</v>
      </c>
      <c r="GD84" s="31">
        <v>17</v>
      </c>
      <c r="GE84" s="31">
        <v>13</v>
      </c>
      <c r="GF84" s="31">
        <v>10</v>
      </c>
      <c r="GG84" s="31">
        <v>13</v>
      </c>
      <c r="GH84" s="31">
        <v>13</v>
      </c>
      <c r="GI84" s="31">
        <v>17</v>
      </c>
      <c r="GJ84" s="31">
        <v>10</v>
      </c>
      <c r="GK84" s="31">
        <v>25</v>
      </c>
      <c r="GL84" s="31">
        <v>21</v>
      </c>
      <c r="GM84" s="31">
        <v>27</v>
      </c>
      <c r="GN84" s="31">
        <v>27</v>
      </c>
      <c r="GO84" s="31">
        <v>14</v>
      </c>
      <c r="GP84" s="34">
        <f t="shared" si="128"/>
        <v>207</v>
      </c>
      <c r="GQ84" s="31">
        <v>15</v>
      </c>
      <c r="GR84" s="31">
        <v>9</v>
      </c>
      <c r="GS84" s="31">
        <v>7</v>
      </c>
      <c r="GT84" s="31">
        <v>9</v>
      </c>
      <c r="GU84" s="31">
        <v>14</v>
      </c>
      <c r="GV84" s="31">
        <v>12</v>
      </c>
      <c r="GW84" s="31">
        <v>16</v>
      </c>
      <c r="GX84" s="31">
        <v>30</v>
      </c>
      <c r="GY84" s="31">
        <v>35</v>
      </c>
      <c r="GZ84" s="31">
        <v>24</v>
      </c>
      <c r="HA84" s="31">
        <v>12</v>
      </c>
      <c r="HB84" s="31">
        <v>7</v>
      </c>
      <c r="HC84" s="33">
        <f t="shared" si="129"/>
        <v>190</v>
      </c>
      <c r="HD84" s="31">
        <v>13</v>
      </c>
      <c r="HE84" s="31">
        <v>7</v>
      </c>
      <c r="HF84" s="31">
        <v>9</v>
      </c>
      <c r="HG84" s="31">
        <v>9</v>
      </c>
      <c r="HH84" s="31">
        <v>11</v>
      </c>
      <c r="HI84" s="31">
        <v>17</v>
      </c>
      <c r="HJ84" s="31">
        <v>12</v>
      </c>
      <c r="HK84" s="31">
        <v>22</v>
      </c>
      <c r="HL84" s="31">
        <v>29</v>
      </c>
      <c r="HM84" s="31">
        <v>28</v>
      </c>
      <c r="HN84" s="31">
        <v>24</v>
      </c>
      <c r="HO84" s="31">
        <v>14</v>
      </c>
      <c r="HP84" s="33">
        <f t="shared" si="130"/>
        <v>195</v>
      </c>
      <c r="HQ84" s="31">
        <v>12</v>
      </c>
      <c r="HR84" s="31">
        <v>10</v>
      </c>
      <c r="HS84" s="31">
        <v>10</v>
      </c>
      <c r="HT84" s="31">
        <v>4</v>
      </c>
      <c r="HU84" s="31">
        <v>11</v>
      </c>
      <c r="HV84" s="31">
        <v>13</v>
      </c>
      <c r="HW84" s="31">
        <v>15</v>
      </c>
      <c r="HX84" s="31">
        <v>30</v>
      </c>
      <c r="HY84" s="31">
        <v>32</v>
      </c>
      <c r="HZ84" s="31">
        <v>36</v>
      </c>
      <c r="IA84" s="31">
        <v>15</v>
      </c>
      <c r="IB84" s="31">
        <v>20</v>
      </c>
      <c r="IC84" s="33">
        <f t="shared" si="131"/>
        <v>208</v>
      </c>
      <c r="ID84" s="31">
        <v>11</v>
      </c>
      <c r="IE84" s="31">
        <v>8</v>
      </c>
      <c r="IF84" s="31">
        <v>14</v>
      </c>
      <c r="IG84" s="31">
        <v>8</v>
      </c>
      <c r="IH84" s="31">
        <v>10</v>
      </c>
      <c r="II84" s="31">
        <v>10</v>
      </c>
      <c r="IJ84" s="31">
        <v>26</v>
      </c>
      <c r="IK84" s="31">
        <v>24</v>
      </c>
      <c r="IL84" s="31">
        <v>17</v>
      </c>
      <c r="IM84" s="31">
        <v>35</v>
      </c>
      <c r="IN84" s="31">
        <v>22</v>
      </c>
      <c r="IO84" s="31">
        <v>11</v>
      </c>
      <c r="IP84" s="33">
        <f t="shared" si="132"/>
        <v>196</v>
      </c>
      <c r="IQ84" s="31">
        <v>9</v>
      </c>
      <c r="IR84" s="31">
        <v>10</v>
      </c>
      <c r="IS84" s="31">
        <v>14</v>
      </c>
      <c r="IT84" s="31">
        <v>4</v>
      </c>
      <c r="IU84" s="31">
        <v>6</v>
      </c>
      <c r="IV84" s="31">
        <v>13</v>
      </c>
      <c r="IW84" s="31">
        <v>17</v>
      </c>
      <c r="IX84" s="31">
        <v>21</v>
      </c>
      <c r="IY84" s="31">
        <v>2</v>
      </c>
      <c r="IZ84" s="31">
        <v>41</v>
      </c>
      <c r="JA84" s="31">
        <v>15</v>
      </c>
      <c r="JB84" s="31">
        <v>12</v>
      </c>
      <c r="JC84" s="33">
        <f t="shared" si="133"/>
        <v>164</v>
      </c>
      <c r="JD84" s="31">
        <v>13</v>
      </c>
      <c r="JE84" s="31">
        <v>14</v>
      </c>
      <c r="JF84" s="31">
        <v>9</v>
      </c>
      <c r="JG84" s="31">
        <v>9</v>
      </c>
      <c r="JH84" s="31">
        <v>7</v>
      </c>
      <c r="JI84" s="31">
        <v>13</v>
      </c>
      <c r="JJ84" s="170">
        <v>13</v>
      </c>
      <c r="JK84" s="31">
        <v>29</v>
      </c>
      <c r="JL84" s="31">
        <v>24</v>
      </c>
      <c r="JM84" s="31">
        <v>22</v>
      </c>
      <c r="JN84" s="31">
        <v>15</v>
      </c>
      <c r="JO84" s="31">
        <v>18</v>
      </c>
      <c r="JP84" s="32">
        <f t="shared" si="134"/>
        <v>186</v>
      </c>
      <c r="JQ84" s="31">
        <v>12</v>
      </c>
      <c r="JR84" s="31">
        <v>9</v>
      </c>
      <c r="JS84" s="31">
        <v>7</v>
      </c>
      <c r="JT84" s="31">
        <v>0</v>
      </c>
      <c r="JU84" s="31">
        <v>2</v>
      </c>
      <c r="JV84" s="31">
        <v>12</v>
      </c>
      <c r="JW84" s="31">
        <v>9</v>
      </c>
      <c r="JX84" s="31">
        <v>17</v>
      </c>
      <c r="JY84" s="31">
        <v>21</v>
      </c>
      <c r="JZ84" s="31">
        <v>13</v>
      </c>
      <c r="KA84" s="31">
        <v>17</v>
      </c>
      <c r="KB84" s="31">
        <v>14</v>
      </c>
      <c r="KC84" s="32">
        <f t="shared" si="135"/>
        <v>133</v>
      </c>
      <c r="KD84" s="31">
        <v>7</v>
      </c>
      <c r="KE84" s="31">
        <v>12</v>
      </c>
      <c r="KF84" s="31">
        <v>8</v>
      </c>
      <c r="KG84" s="31">
        <v>13</v>
      </c>
      <c r="KH84" s="31">
        <v>12</v>
      </c>
      <c r="KI84" s="31">
        <v>13</v>
      </c>
      <c r="KJ84" s="31">
        <v>17</v>
      </c>
      <c r="KK84" s="31">
        <v>19</v>
      </c>
      <c r="KL84" s="31">
        <v>25</v>
      </c>
      <c r="KM84" s="31">
        <v>27</v>
      </c>
      <c r="KN84" s="31">
        <v>22</v>
      </c>
      <c r="KO84" s="31">
        <v>18</v>
      </c>
      <c r="KP84" s="34">
        <f t="shared" si="136"/>
        <v>193</v>
      </c>
    </row>
    <row r="85" spans="1:302" ht="13.5" thickBot="1">
      <c r="A85" s="211"/>
      <c r="B85" s="215" t="s">
        <v>68</v>
      </c>
      <c r="C85" s="216" t="s">
        <v>68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53">
        <f t="shared" si="115"/>
        <v>0</v>
      </c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53">
        <f t="shared" si="116"/>
        <v>0</v>
      </c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53">
        <f t="shared" si="117"/>
        <v>0</v>
      </c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54">
        <f t="shared" si="118"/>
        <v>0</v>
      </c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54">
        <f t="shared" si="88"/>
        <v>0</v>
      </c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54">
        <f t="shared" si="119"/>
        <v>0</v>
      </c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55">
        <f t="shared" si="120"/>
        <v>0</v>
      </c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55">
        <f t="shared" si="121"/>
        <v>0</v>
      </c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54">
        <f t="shared" si="122"/>
        <v>0</v>
      </c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54">
        <f t="shared" si="123"/>
        <v>0</v>
      </c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54">
        <f t="shared" si="124"/>
        <v>0</v>
      </c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54">
        <f t="shared" si="125"/>
        <v>0</v>
      </c>
      <c r="FD85" s="35">
        <v>45</v>
      </c>
      <c r="FE85" s="35">
        <v>39</v>
      </c>
      <c r="FF85" s="35">
        <v>42</v>
      </c>
      <c r="FG85" s="35">
        <v>33</v>
      </c>
      <c r="FH85" s="35">
        <v>53</v>
      </c>
      <c r="FI85" s="35">
        <v>64</v>
      </c>
      <c r="FJ85" s="35">
        <v>58</v>
      </c>
      <c r="FK85" s="35">
        <v>65</v>
      </c>
      <c r="FL85" s="35">
        <v>88</v>
      </c>
      <c r="FM85" s="35">
        <v>92</v>
      </c>
      <c r="FN85" s="35">
        <v>59</v>
      </c>
      <c r="FO85" s="35">
        <v>49</v>
      </c>
      <c r="FP85" s="55">
        <f t="shared" si="126"/>
        <v>687</v>
      </c>
      <c r="FQ85" s="35">
        <v>54</v>
      </c>
      <c r="FR85" s="35">
        <v>66</v>
      </c>
      <c r="FS85" s="35">
        <v>37</v>
      </c>
      <c r="FT85" s="35">
        <v>40</v>
      </c>
      <c r="FU85" s="35">
        <v>43</v>
      </c>
      <c r="FV85" s="35">
        <v>45</v>
      </c>
      <c r="FW85" s="35">
        <v>50</v>
      </c>
      <c r="FX85" s="35">
        <v>74</v>
      </c>
      <c r="FY85" s="35">
        <v>91</v>
      </c>
      <c r="FZ85" s="35">
        <v>72</v>
      </c>
      <c r="GA85" s="35">
        <v>68</v>
      </c>
      <c r="GB85" s="35">
        <v>47</v>
      </c>
      <c r="GC85" s="55">
        <f t="shared" si="127"/>
        <v>687</v>
      </c>
      <c r="GD85" s="35">
        <v>45</v>
      </c>
      <c r="GE85" s="35">
        <v>30</v>
      </c>
      <c r="GF85" s="35">
        <v>30</v>
      </c>
      <c r="GG85" s="35">
        <v>57</v>
      </c>
      <c r="GH85" s="35">
        <v>40</v>
      </c>
      <c r="GI85" s="35">
        <v>46</v>
      </c>
      <c r="GJ85" s="35">
        <v>53</v>
      </c>
      <c r="GK85" s="35">
        <v>67</v>
      </c>
      <c r="GL85" s="35">
        <v>99</v>
      </c>
      <c r="GM85" s="35">
        <v>91</v>
      </c>
      <c r="GN85" s="35">
        <v>50</v>
      </c>
      <c r="GO85" s="35">
        <v>33</v>
      </c>
      <c r="GP85" s="55">
        <f t="shared" si="128"/>
        <v>641</v>
      </c>
      <c r="GQ85" s="35">
        <v>31</v>
      </c>
      <c r="GR85" s="35">
        <v>41</v>
      </c>
      <c r="GS85" s="35">
        <v>33</v>
      </c>
      <c r="GT85" s="35">
        <v>30</v>
      </c>
      <c r="GU85" s="35">
        <v>32</v>
      </c>
      <c r="GV85" s="35">
        <v>38</v>
      </c>
      <c r="GW85" s="35">
        <v>50</v>
      </c>
      <c r="GX85" s="35">
        <v>87</v>
      </c>
      <c r="GY85" s="35">
        <v>105</v>
      </c>
      <c r="GZ85" s="35">
        <v>91</v>
      </c>
      <c r="HA85" s="35">
        <v>59</v>
      </c>
      <c r="HB85" s="35">
        <v>42</v>
      </c>
      <c r="HC85" s="54">
        <f t="shared" si="129"/>
        <v>639</v>
      </c>
      <c r="HD85" s="35">
        <v>44</v>
      </c>
      <c r="HE85" s="35">
        <v>41</v>
      </c>
      <c r="HF85" s="35">
        <v>30</v>
      </c>
      <c r="HG85" s="35">
        <v>33</v>
      </c>
      <c r="HH85" s="35">
        <v>40</v>
      </c>
      <c r="HI85" s="35">
        <v>43</v>
      </c>
      <c r="HJ85" s="35">
        <v>73</v>
      </c>
      <c r="HK85" s="35">
        <v>86</v>
      </c>
      <c r="HL85" s="35">
        <v>84</v>
      </c>
      <c r="HM85" s="35">
        <v>84</v>
      </c>
      <c r="HN85" s="35">
        <v>63</v>
      </c>
      <c r="HO85" s="35">
        <v>47</v>
      </c>
      <c r="HP85" s="54">
        <f t="shared" si="130"/>
        <v>668</v>
      </c>
      <c r="HQ85" s="35">
        <v>40</v>
      </c>
      <c r="HR85" s="35">
        <v>31</v>
      </c>
      <c r="HS85" s="35">
        <v>37</v>
      </c>
      <c r="HT85" s="35">
        <v>27</v>
      </c>
      <c r="HU85" s="35">
        <v>27</v>
      </c>
      <c r="HV85" s="35">
        <v>54</v>
      </c>
      <c r="HW85" s="35">
        <v>52</v>
      </c>
      <c r="HX85" s="35">
        <v>83</v>
      </c>
      <c r="HY85" s="35">
        <v>83</v>
      </c>
      <c r="HZ85" s="35">
        <v>66</v>
      </c>
      <c r="IA85" s="35">
        <v>52</v>
      </c>
      <c r="IB85" s="35">
        <v>41</v>
      </c>
      <c r="IC85" s="54">
        <f t="shared" si="131"/>
        <v>593</v>
      </c>
      <c r="ID85" s="35">
        <v>39</v>
      </c>
      <c r="IE85" s="35">
        <v>27</v>
      </c>
      <c r="IF85" s="35">
        <v>40</v>
      </c>
      <c r="IG85" s="35">
        <v>18</v>
      </c>
      <c r="IH85" s="35">
        <v>46</v>
      </c>
      <c r="II85" s="35">
        <v>38</v>
      </c>
      <c r="IJ85" s="35">
        <v>68</v>
      </c>
      <c r="IK85" s="35">
        <v>106</v>
      </c>
      <c r="IL85" s="35">
        <v>99</v>
      </c>
      <c r="IM85" s="35">
        <v>96</v>
      </c>
      <c r="IN85" s="35">
        <v>51</v>
      </c>
      <c r="IO85" s="35">
        <v>40</v>
      </c>
      <c r="IP85" s="54">
        <f t="shared" si="132"/>
        <v>668</v>
      </c>
      <c r="IQ85" s="35">
        <v>46</v>
      </c>
      <c r="IR85" s="35">
        <v>32</v>
      </c>
      <c r="IS85" s="35">
        <v>44</v>
      </c>
      <c r="IT85" s="35">
        <v>22</v>
      </c>
      <c r="IU85" s="35">
        <v>40</v>
      </c>
      <c r="IV85" s="35">
        <v>47</v>
      </c>
      <c r="IW85" s="35">
        <v>71</v>
      </c>
      <c r="IX85" s="35">
        <v>67</v>
      </c>
      <c r="IY85" s="35">
        <v>7</v>
      </c>
      <c r="IZ85" s="35">
        <v>93</v>
      </c>
      <c r="JA85" s="35">
        <v>46</v>
      </c>
      <c r="JB85" s="35">
        <v>39</v>
      </c>
      <c r="JC85" s="54">
        <f t="shared" si="133"/>
        <v>554</v>
      </c>
      <c r="JD85" s="35">
        <v>22</v>
      </c>
      <c r="JE85" s="35">
        <v>31</v>
      </c>
      <c r="JF85" s="35">
        <v>32</v>
      </c>
      <c r="JG85" s="35">
        <v>27</v>
      </c>
      <c r="JH85" s="35">
        <v>37</v>
      </c>
      <c r="JI85" s="35">
        <v>27</v>
      </c>
      <c r="JJ85" s="171">
        <v>62</v>
      </c>
      <c r="JK85" s="35">
        <v>73</v>
      </c>
      <c r="JL85" s="35">
        <v>90</v>
      </c>
      <c r="JM85" s="35">
        <v>71</v>
      </c>
      <c r="JN85" s="35">
        <v>55</v>
      </c>
      <c r="JO85" s="35">
        <v>49</v>
      </c>
      <c r="JP85" s="53">
        <f t="shared" si="134"/>
        <v>576</v>
      </c>
      <c r="JQ85" s="35">
        <v>38</v>
      </c>
      <c r="JR85" s="35">
        <v>36</v>
      </c>
      <c r="JS85" s="35">
        <v>16</v>
      </c>
      <c r="JT85" s="35">
        <v>7</v>
      </c>
      <c r="JU85" s="35">
        <v>25</v>
      </c>
      <c r="JV85" s="35">
        <v>41</v>
      </c>
      <c r="JW85" s="35">
        <v>56</v>
      </c>
      <c r="JX85" s="35">
        <v>51</v>
      </c>
      <c r="JY85" s="35">
        <v>86</v>
      </c>
      <c r="JZ85" s="35">
        <v>69</v>
      </c>
      <c r="KA85" s="35">
        <v>44</v>
      </c>
      <c r="KB85" s="35">
        <v>54</v>
      </c>
      <c r="KC85" s="53">
        <f t="shared" si="135"/>
        <v>523</v>
      </c>
      <c r="KD85" s="35">
        <v>23</v>
      </c>
      <c r="KE85" s="35">
        <v>30</v>
      </c>
      <c r="KF85" s="35">
        <v>50</v>
      </c>
      <c r="KG85" s="35">
        <v>50</v>
      </c>
      <c r="KH85" s="35">
        <v>38</v>
      </c>
      <c r="KI85" s="35">
        <v>57</v>
      </c>
      <c r="KJ85" s="35">
        <v>51</v>
      </c>
      <c r="KK85" s="35">
        <v>64</v>
      </c>
      <c r="KL85" s="35">
        <v>101</v>
      </c>
      <c r="KM85" s="35">
        <v>76</v>
      </c>
      <c r="KN85" s="35">
        <v>52</v>
      </c>
      <c r="KO85" s="35">
        <v>50</v>
      </c>
      <c r="KP85" s="55">
        <f t="shared" si="136"/>
        <v>642</v>
      </c>
    </row>
    <row r="86" spans="1:302" ht="31.5" customHeight="1" thickBot="1">
      <c r="A86" s="212"/>
      <c r="B86" s="213" t="s">
        <v>46</v>
      </c>
      <c r="C86" s="214"/>
      <c r="D86" s="43">
        <v>388</v>
      </c>
      <c r="E86" s="43">
        <v>395</v>
      </c>
      <c r="F86" s="43">
        <v>415</v>
      </c>
      <c r="G86" s="43">
        <v>371</v>
      </c>
      <c r="H86" s="43">
        <v>583</v>
      </c>
      <c r="I86" s="43">
        <v>443</v>
      </c>
      <c r="J86" s="43">
        <v>578</v>
      </c>
      <c r="K86" s="43">
        <v>734</v>
      </c>
      <c r="L86" s="43">
        <v>837</v>
      </c>
      <c r="M86" s="43">
        <v>834</v>
      </c>
      <c r="N86" s="43">
        <v>658</v>
      </c>
      <c r="O86" s="43">
        <v>591</v>
      </c>
      <c r="P86" s="44">
        <f>P69+P85</f>
        <v>2760</v>
      </c>
      <c r="Q86" s="43">
        <v>424</v>
      </c>
      <c r="R86" s="43">
        <v>458</v>
      </c>
      <c r="S86" s="43">
        <v>485</v>
      </c>
      <c r="T86" s="43">
        <v>395</v>
      </c>
      <c r="U86" s="43">
        <v>420</v>
      </c>
      <c r="V86" s="43">
        <v>474</v>
      </c>
      <c r="W86" s="43">
        <v>556</v>
      </c>
      <c r="X86" s="43">
        <v>727</v>
      </c>
      <c r="Y86" s="43">
        <v>685</v>
      </c>
      <c r="Z86" s="43">
        <v>828</v>
      </c>
      <c r="AA86" s="43">
        <v>713</v>
      </c>
      <c r="AB86" s="43">
        <v>488</v>
      </c>
      <c r="AC86" s="44">
        <f>AC69+AC85</f>
        <v>2837</v>
      </c>
      <c r="AD86" s="43">
        <v>589</v>
      </c>
      <c r="AE86" s="43">
        <v>390</v>
      </c>
      <c r="AF86" s="43">
        <v>439</v>
      </c>
      <c r="AG86" s="43">
        <v>339</v>
      </c>
      <c r="AH86" s="43">
        <v>538</v>
      </c>
      <c r="AI86" s="43">
        <v>538</v>
      </c>
      <c r="AJ86" s="43">
        <v>599</v>
      </c>
      <c r="AK86" s="43">
        <v>784</v>
      </c>
      <c r="AL86" s="43">
        <v>765</v>
      </c>
      <c r="AM86" s="43">
        <v>782</v>
      </c>
      <c r="AN86" s="43">
        <v>578</v>
      </c>
      <c r="AO86" s="43">
        <v>456</v>
      </c>
      <c r="AP86" s="44">
        <f>AP69+AP85</f>
        <v>2803</v>
      </c>
      <c r="AQ86" s="43">
        <v>488</v>
      </c>
      <c r="AR86" s="43">
        <v>395</v>
      </c>
      <c r="AS86" s="43">
        <v>651</v>
      </c>
      <c r="AT86" s="43">
        <v>446</v>
      </c>
      <c r="AU86" s="43">
        <v>484</v>
      </c>
      <c r="AV86" s="43">
        <v>447</v>
      </c>
      <c r="AW86" s="43">
        <v>602</v>
      </c>
      <c r="AX86" s="43">
        <v>794</v>
      </c>
      <c r="AY86" s="43">
        <v>781</v>
      </c>
      <c r="AZ86" s="43">
        <v>869</v>
      </c>
      <c r="BA86" s="43">
        <v>624</v>
      </c>
      <c r="BB86" s="43">
        <v>455</v>
      </c>
      <c r="BC86" s="45">
        <f>SUM(AQ86:BB86)</f>
        <v>7036</v>
      </c>
      <c r="BD86" s="43">
        <v>733</v>
      </c>
      <c r="BE86" s="43">
        <v>450</v>
      </c>
      <c r="BF86" s="43">
        <v>438</v>
      </c>
      <c r="BG86" s="43">
        <v>335</v>
      </c>
      <c r="BH86" s="43">
        <v>445</v>
      </c>
      <c r="BI86" s="43">
        <v>485</v>
      </c>
      <c r="BJ86" s="43">
        <v>611</v>
      </c>
      <c r="BK86" s="43">
        <v>712</v>
      </c>
      <c r="BL86" s="43">
        <v>842</v>
      </c>
      <c r="BM86" s="43">
        <v>910</v>
      </c>
      <c r="BN86" s="43">
        <v>505</v>
      </c>
      <c r="BO86" s="43">
        <v>576</v>
      </c>
      <c r="BP86" s="45">
        <f>SUM(BD86:BO86)</f>
        <v>7042</v>
      </c>
      <c r="BQ86" s="43">
        <v>406</v>
      </c>
      <c r="BR86" s="43">
        <v>353</v>
      </c>
      <c r="BS86" s="43">
        <v>458</v>
      </c>
      <c r="BT86" s="43">
        <v>264</v>
      </c>
      <c r="BU86" s="43">
        <v>419</v>
      </c>
      <c r="BV86" s="43">
        <v>514</v>
      </c>
      <c r="BW86" s="43">
        <v>585</v>
      </c>
      <c r="BX86" s="43">
        <v>748</v>
      </c>
      <c r="BY86" s="43">
        <v>952</v>
      </c>
      <c r="BZ86" s="43">
        <v>861</v>
      </c>
      <c r="CA86" s="43">
        <v>518</v>
      </c>
      <c r="CB86" s="43">
        <v>510</v>
      </c>
      <c r="CC86" s="134">
        <f t="shared" si="119"/>
        <v>6588</v>
      </c>
      <c r="CD86" s="43">
        <v>423</v>
      </c>
      <c r="CE86" s="43">
        <v>320</v>
      </c>
      <c r="CF86" s="43">
        <v>398</v>
      </c>
      <c r="CG86" s="43">
        <v>387</v>
      </c>
      <c r="CH86" s="43">
        <v>413</v>
      </c>
      <c r="CI86" s="43">
        <v>438</v>
      </c>
      <c r="CJ86" s="43">
        <v>586</v>
      </c>
      <c r="CK86" s="43">
        <v>858</v>
      </c>
      <c r="CL86" s="43">
        <v>918</v>
      </c>
      <c r="CM86" s="43">
        <v>730</v>
      </c>
      <c r="CN86" s="43">
        <v>580</v>
      </c>
      <c r="CO86" s="43">
        <v>483</v>
      </c>
      <c r="CP86" s="138">
        <f t="shared" si="120"/>
        <v>6534</v>
      </c>
      <c r="CQ86" s="43">
        <v>417</v>
      </c>
      <c r="CR86" s="43">
        <v>417</v>
      </c>
      <c r="CS86" s="43">
        <v>428</v>
      </c>
      <c r="CT86" s="43">
        <v>336</v>
      </c>
      <c r="CU86" s="43">
        <v>444</v>
      </c>
      <c r="CV86" s="43">
        <v>525</v>
      </c>
      <c r="CW86" s="43">
        <v>398</v>
      </c>
      <c r="CX86" s="43">
        <v>529</v>
      </c>
      <c r="CY86" s="43">
        <v>810</v>
      </c>
      <c r="CZ86" s="43">
        <v>774</v>
      </c>
      <c r="DA86" s="43">
        <v>586</v>
      </c>
      <c r="DB86" s="43">
        <v>486</v>
      </c>
      <c r="DC86" s="138">
        <f t="shared" si="121"/>
        <v>6150</v>
      </c>
      <c r="DD86" s="43">
        <v>443</v>
      </c>
      <c r="DE86" s="43">
        <v>384</v>
      </c>
      <c r="DF86" s="43">
        <v>401</v>
      </c>
      <c r="DG86" s="43">
        <v>353</v>
      </c>
      <c r="DH86" s="43">
        <v>495</v>
      </c>
      <c r="DI86" s="43">
        <v>487</v>
      </c>
      <c r="DJ86" s="43">
        <v>675</v>
      </c>
      <c r="DK86" s="43">
        <v>899</v>
      </c>
      <c r="DL86" s="43">
        <v>922</v>
      </c>
      <c r="DM86" s="43">
        <v>836</v>
      </c>
      <c r="DN86" s="43">
        <v>563</v>
      </c>
      <c r="DO86" s="43">
        <v>447</v>
      </c>
      <c r="DP86" s="134">
        <f t="shared" si="122"/>
        <v>6905</v>
      </c>
      <c r="DQ86" s="43">
        <v>488</v>
      </c>
      <c r="DR86" s="43">
        <v>409</v>
      </c>
      <c r="DS86" s="43">
        <v>426</v>
      </c>
      <c r="DT86" s="43">
        <v>431</v>
      </c>
      <c r="DU86" s="43">
        <v>411</v>
      </c>
      <c r="DV86" s="43">
        <v>510</v>
      </c>
      <c r="DW86" s="43">
        <v>772</v>
      </c>
      <c r="DX86" s="43">
        <v>836</v>
      </c>
      <c r="DY86" s="43">
        <v>889</v>
      </c>
      <c r="DZ86" s="43">
        <v>780</v>
      </c>
      <c r="EA86" s="43">
        <v>586</v>
      </c>
      <c r="EB86" s="43">
        <v>504</v>
      </c>
      <c r="EC86" s="137">
        <f t="shared" si="123"/>
        <v>7042</v>
      </c>
      <c r="ED86" s="43">
        <v>575</v>
      </c>
      <c r="EE86" s="43">
        <v>416</v>
      </c>
      <c r="EF86" s="43">
        <v>437</v>
      </c>
      <c r="EG86" s="43">
        <v>375</v>
      </c>
      <c r="EH86" s="43">
        <v>475</v>
      </c>
      <c r="EI86" s="43">
        <v>585</v>
      </c>
      <c r="EJ86" s="43">
        <v>771</v>
      </c>
      <c r="EK86" s="43">
        <v>840</v>
      </c>
      <c r="EL86" s="43">
        <v>999</v>
      </c>
      <c r="EM86" s="43">
        <v>925</v>
      </c>
      <c r="EN86" s="43">
        <v>533</v>
      </c>
      <c r="EO86" s="43">
        <v>566</v>
      </c>
      <c r="EP86" s="137">
        <f t="shared" si="124"/>
        <v>7497</v>
      </c>
      <c r="EQ86" s="43">
        <v>448</v>
      </c>
      <c r="ER86" s="43">
        <v>454</v>
      </c>
      <c r="ES86" s="43">
        <v>467</v>
      </c>
      <c r="ET86" s="43">
        <v>373</v>
      </c>
      <c r="EU86" s="43">
        <v>584</v>
      </c>
      <c r="EV86" s="43">
        <v>617</v>
      </c>
      <c r="EW86" s="43">
        <v>739</v>
      </c>
      <c r="EX86" s="43">
        <v>874</v>
      </c>
      <c r="EY86" s="43">
        <v>925</v>
      </c>
      <c r="EZ86" s="43">
        <v>844</v>
      </c>
      <c r="FA86" s="43">
        <v>654</v>
      </c>
      <c r="FB86" s="43">
        <v>630</v>
      </c>
      <c r="FC86" s="137">
        <f t="shared" si="125"/>
        <v>7609</v>
      </c>
      <c r="FD86" s="43">
        <f>SUM(FD71:FD85)</f>
        <v>608</v>
      </c>
      <c r="FE86" s="43">
        <f t="shared" ref="FE86:HP86" si="137">SUM(FE71:FE85)</f>
        <v>379</v>
      </c>
      <c r="FF86" s="43">
        <f t="shared" si="137"/>
        <v>442</v>
      </c>
      <c r="FG86" s="43">
        <f t="shared" si="137"/>
        <v>471</v>
      </c>
      <c r="FH86" s="43">
        <f t="shared" si="137"/>
        <v>542</v>
      </c>
      <c r="FI86" s="43">
        <f t="shared" si="137"/>
        <v>664</v>
      </c>
      <c r="FJ86" s="43">
        <f t="shared" si="137"/>
        <v>713</v>
      </c>
      <c r="FK86" s="43">
        <f t="shared" si="137"/>
        <v>758</v>
      </c>
      <c r="FL86" s="43">
        <f t="shared" si="137"/>
        <v>946</v>
      </c>
      <c r="FM86" s="43">
        <f t="shared" si="137"/>
        <v>799</v>
      </c>
      <c r="FN86" s="43">
        <f t="shared" si="137"/>
        <v>581</v>
      </c>
      <c r="FO86" s="43">
        <f t="shared" si="137"/>
        <v>563</v>
      </c>
      <c r="FP86" s="43">
        <f t="shared" si="137"/>
        <v>7466</v>
      </c>
      <c r="FQ86" s="43">
        <f t="shared" si="137"/>
        <v>483</v>
      </c>
      <c r="FR86" s="43">
        <f t="shared" si="137"/>
        <v>439</v>
      </c>
      <c r="FS86" s="43">
        <f t="shared" si="137"/>
        <v>405</v>
      </c>
      <c r="FT86" s="43">
        <f t="shared" si="137"/>
        <v>419</v>
      </c>
      <c r="FU86" s="43">
        <f t="shared" si="137"/>
        <v>508</v>
      </c>
      <c r="FV86" s="43">
        <f t="shared" si="137"/>
        <v>527</v>
      </c>
      <c r="FW86" s="43">
        <f t="shared" si="137"/>
        <v>765</v>
      </c>
      <c r="FX86" s="43">
        <f t="shared" si="137"/>
        <v>843</v>
      </c>
      <c r="FY86" s="43">
        <f t="shared" si="137"/>
        <v>916</v>
      </c>
      <c r="FZ86" s="43">
        <f t="shared" si="137"/>
        <v>771</v>
      </c>
      <c r="GA86" s="43">
        <f t="shared" si="137"/>
        <v>584</v>
      </c>
      <c r="GB86" s="43">
        <f t="shared" si="137"/>
        <v>467</v>
      </c>
      <c r="GC86" s="43">
        <f t="shared" si="137"/>
        <v>7127</v>
      </c>
      <c r="GD86" s="43">
        <f t="shared" si="137"/>
        <v>507</v>
      </c>
      <c r="GE86" s="43">
        <f t="shared" si="137"/>
        <v>412</v>
      </c>
      <c r="GF86" s="43">
        <f t="shared" si="137"/>
        <v>392</v>
      </c>
      <c r="GG86" s="43">
        <f t="shared" si="137"/>
        <v>540</v>
      </c>
      <c r="GH86" s="43">
        <f t="shared" si="137"/>
        <v>518</v>
      </c>
      <c r="GI86" s="43">
        <f t="shared" si="137"/>
        <v>585</v>
      </c>
      <c r="GJ86" s="43">
        <f t="shared" si="137"/>
        <v>697</v>
      </c>
      <c r="GK86" s="43">
        <f t="shared" si="137"/>
        <v>827</v>
      </c>
      <c r="GL86" s="43">
        <f t="shared" si="137"/>
        <v>934</v>
      </c>
      <c r="GM86" s="43">
        <f t="shared" si="137"/>
        <v>834</v>
      </c>
      <c r="GN86" s="43">
        <f t="shared" si="137"/>
        <v>607</v>
      </c>
      <c r="GO86" s="43">
        <f t="shared" si="137"/>
        <v>408</v>
      </c>
      <c r="GP86" s="43">
        <f t="shared" si="137"/>
        <v>7261</v>
      </c>
      <c r="GQ86" s="43">
        <f t="shared" si="137"/>
        <v>501</v>
      </c>
      <c r="GR86" s="43">
        <f t="shared" si="137"/>
        <v>486</v>
      </c>
      <c r="GS86" s="43">
        <f t="shared" si="137"/>
        <v>460</v>
      </c>
      <c r="GT86" s="43">
        <f t="shared" si="137"/>
        <v>463</v>
      </c>
      <c r="GU86" s="43">
        <f t="shared" si="137"/>
        <v>455</v>
      </c>
      <c r="GV86" s="43">
        <f t="shared" si="137"/>
        <v>572</v>
      </c>
      <c r="GW86" s="43">
        <f t="shared" si="137"/>
        <v>610</v>
      </c>
      <c r="GX86" s="43">
        <f t="shared" si="137"/>
        <v>892</v>
      </c>
      <c r="GY86" s="43">
        <f t="shared" si="137"/>
        <v>991</v>
      </c>
      <c r="GZ86" s="43">
        <f t="shared" si="137"/>
        <v>797</v>
      </c>
      <c r="HA86" s="43">
        <f t="shared" si="137"/>
        <v>585</v>
      </c>
      <c r="HB86" s="43">
        <f t="shared" si="137"/>
        <v>659</v>
      </c>
      <c r="HC86" s="45">
        <f t="shared" si="137"/>
        <v>7471</v>
      </c>
      <c r="HD86" s="43">
        <f t="shared" si="137"/>
        <v>470</v>
      </c>
      <c r="HE86" s="43">
        <f t="shared" si="137"/>
        <v>518</v>
      </c>
      <c r="HF86" s="43">
        <f t="shared" si="137"/>
        <v>465</v>
      </c>
      <c r="HG86" s="43">
        <f t="shared" si="137"/>
        <v>511</v>
      </c>
      <c r="HH86" s="43">
        <f t="shared" si="137"/>
        <v>584</v>
      </c>
      <c r="HI86" s="43">
        <f t="shared" si="137"/>
        <v>664</v>
      </c>
      <c r="HJ86" s="43">
        <f t="shared" si="137"/>
        <v>685</v>
      </c>
      <c r="HK86" s="43">
        <f t="shared" si="137"/>
        <v>873</v>
      </c>
      <c r="HL86" s="43">
        <f t="shared" si="137"/>
        <v>803</v>
      </c>
      <c r="HM86" s="43">
        <f t="shared" si="137"/>
        <v>808</v>
      </c>
      <c r="HN86" s="43">
        <f t="shared" si="137"/>
        <v>550</v>
      </c>
      <c r="HO86" s="43">
        <f t="shared" si="137"/>
        <v>463</v>
      </c>
      <c r="HP86" s="45">
        <f t="shared" si="137"/>
        <v>7394</v>
      </c>
      <c r="HQ86" s="43">
        <f t="shared" ref="HQ86:IP86" si="138">SUM(HQ71:HQ85)</f>
        <v>484</v>
      </c>
      <c r="HR86" s="43">
        <f t="shared" si="138"/>
        <v>459</v>
      </c>
      <c r="HS86" s="43">
        <f t="shared" si="138"/>
        <v>636</v>
      </c>
      <c r="HT86" s="43">
        <f t="shared" si="138"/>
        <v>441</v>
      </c>
      <c r="HU86" s="43">
        <f t="shared" si="138"/>
        <v>408</v>
      </c>
      <c r="HV86" s="43">
        <f t="shared" si="138"/>
        <v>629</v>
      </c>
      <c r="HW86" s="43">
        <f t="shared" si="138"/>
        <v>597</v>
      </c>
      <c r="HX86" s="43">
        <f t="shared" si="138"/>
        <v>967</v>
      </c>
      <c r="HY86" s="43">
        <f t="shared" si="138"/>
        <v>804</v>
      </c>
      <c r="HZ86" s="43">
        <f t="shared" si="138"/>
        <v>804</v>
      </c>
      <c r="IA86" s="43">
        <f t="shared" si="138"/>
        <v>571</v>
      </c>
      <c r="IB86" s="43">
        <f t="shared" si="138"/>
        <v>442</v>
      </c>
      <c r="IC86" s="45">
        <f t="shared" si="138"/>
        <v>7242</v>
      </c>
      <c r="ID86" s="43">
        <f t="shared" si="138"/>
        <v>467</v>
      </c>
      <c r="IE86" s="43">
        <f t="shared" si="138"/>
        <v>371</v>
      </c>
      <c r="IF86" s="43">
        <f t="shared" si="138"/>
        <v>447</v>
      </c>
      <c r="IG86" s="43">
        <f t="shared" si="138"/>
        <v>412</v>
      </c>
      <c r="IH86" s="43">
        <f t="shared" si="138"/>
        <v>537</v>
      </c>
      <c r="II86" s="43">
        <f t="shared" si="138"/>
        <v>519</v>
      </c>
      <c r="IJ86" s="43">
        <f t="shared" si="138"/>
        <v>721</v>
      </c>
      <c r="IK86" s="43">
        <f t="shared" si="138"/>
        <v>853</v>
      </c>
      <c r="IL86" s="43">
        <f t="shared" si="138"/>
        <v>722</v>
      </c>
      <c r="IM86" s="43">
        <f t="shared" si="138"/>
        <v>925</v>
      </c>
      <c r="IN86" s="43">
        <f t="shared" si="138"/>
        <v>581</v>
      </c>
      <c r="IO86" s="43">
        <f t="shared" si="138"/>
        <v>521</v>
      </c>
      <c r="IP86" s="45">
        <f t="shared" si="138"/>
        <v>7076</v>
      </c>
      <c r="IQ86" s="43">
        <f t="shared" ref="IQ86:JC86" si="139">SUM(IQ71:IQ85)</f>
        <v>435</v>
      </c>
      <c r="IR86" s="43">
        <f t="shared" si="139"/>
        <v>390</v>
      </c>
      <c r="IS86" s="43">
        <f t="shared" si="139"/>
        <v>456</v>
      </c>
      <c r="IT86" s="43">
        <f t="shared" si="139"/>
        <v>389</v>
      </c>
      <c r="IU86" s="43">
        <f t="shared" si="139"/>
        <v>509</v>
      </c>
      <c r="IV86" s="43">
        <f t="shared" si="139"/>
        <v>504</v>
      </c>
      <c r="IW86" s="43">
        <f t="shared" si="139"/>
        <v>734</v>
      </c>
      <c r="IX86" s="43">
        <f t="shared" si="139"/>
        <v>711</v>
      </c>
      <c r="IY86" s="43">
        <f t="shared" si="139"/>
        <v>82</v>
      </c>
      <c r="IZ86" s="43">
        <f t="shared" si="139"/>
        <v>1041</v>
      </c>
      <c r="JA86" s="43">
        <f t="shared" si="139"/>
        <v>571</v>
      </c>
      <c r="JB86" s="43">
        <f t="shared" si="139"/>
        <v>410</v>
      </c>
      <c r="JC86" s="45">
        <f t="shared" si="139"/>
        <v>6232</v>
      </c>
      <c r="JD86" s="43">
        <f t="shared" ref="JD86:JP86" si="140">SUM(JD71:JD85)</f>
        <v>436</v>
      </c>
      <c r="JE86" s="43">
        <f t="shared" si="140"/>
        <v>348</v>
      </c>
      <c r="JF86" s="43">
        <f t="shared" si="140"/>
        <v>403</v>
      </c>
      <c r="JG86" s="43">
        <f t="shared" si="140"/>
        <v>329</v>
      </c>
      <c r="JH86" s="43">
        <f t="shared" si="140"/>
        <v>469</v>
      </c>
      <c r="JI86" s="43">
        <f t="shared" si="140"/>
        <v>477</v>
      </c>
      <c r="JJ86" s="174">
        <f t="shared" si="140"/>
        <v>708</v>
      </c>
      <c r="JK86" s="43">
        <f t="shared" si="140"/>
        <v>741</v>
      </c>
      <c r="JL86" s="43">
        <f t="shared" si="140"/>
        <v>860</v>
      </c>
      <c r="JM86" s="43">
        <f t="shared" si="140"/>
        <v>667</v>
      </c>
      <c r="JN86" s="43">
        <f t="shared" si="140"/>
        <v>478</v>
      </c>
      <c r="JO86" s="43">
        <f t="shared" si="140"/>
        <v>550</v>
      </c>
      <c r="JP86" s="44">
        <f t="shared" si="140"/>
        <v>6466</v>
      </c>
      <c r="JQ86" s="43">
        <f t="shared" ref="JQ86:KC86" si="141">SUM(JQ71:JQ85)</f>
        <v>446</v>
      </c>
      <c r="JR86" s="43">
        <f t="shared" si="141"/>
        <v>342</v>
      </c>
      <c r="JS86" s="43">
        <f t="shared" si="141"/>
        <v>241</v>
      </c>
      <c r="JT86" s="43">
        <f t="shared" si="141"/>
        <v>91</v>
      </c>
      <c r="JU86" s="43">
        <f t="shared" si="141"/>
        <v>179</v>
      </c>
      <c r="JV86" s="43">
        <f t="shared" si="141"/>
        <v>484</v>
      </c>
      <c r="JW86" s="43">
        <f t="shared" si="141"/>
        <v>509</v>
      </c>
      <c r="JX86" s="43">
        <f t="shared" si="141"/>
        <v>511</v>
      </c>
      <c r="JY86" s="43">
        <f t="shared" si="141"/>
        <v>722</v>
      </c>
      <c r="JZ86" s="43">
        <f t="shared" si="141"/>
        <v>570</v>
      </c>
      <c r="KA86" s="43">
        <f t="shared" si="141"/>
        <v>481</v>
      </c>
      <c r="KB86" s="43">
        <f t="shared" si="141"/>
        <v>693</v>
      </c>
      <c r="KC86" s="44">
        <f t="shared" si="141"/>
        <v>5269</v>
      </c>
      <c r="KD86" s="43">
        <f t="shared" ref="KD86:KP86" si="142">SUM(KD71:KD85)</f>
        <v>206</v>
      </c>
      <c r="KE86" s="43">
        <f t="shared" si="142"/>
        <v>265</v>
      </c>
      <c r="KF86" s="43">
        <f t="shared" si="142"/>
        <v>444</v>
      </c>
      <c r="KG86" s="43">
        <f t="shared" si="142"/>
        <v>491</v>
      </c>
      <c r="KH86" s="43">
        <f t="shared" si="142"/>
        <v>376</v>
      </c>
      <c r="KI86" s="43">
        <f t="shared" si="142"/>
        <v>613</v>
      </c>
      <c r="KJ86" s="43">
        <f t="shared" si="142"/>
        <v>514</v>
      </c>
      <c r="KK86" s="43">
        <f t="shared" si="142"/>
        <v>557</v>
      </c>
      <c r="KL86" s="43">
        <f t="shared" si="142"/>
        <v>841</v>
      </c>
      <c r="KM86" s="43">
        <f t="shared" si="142"/>
        <v>683</v>
      </c>
      <c r="KN86" s="43">
        <f t="shared" si="142"/>
        <v>548</v>
      </c>
      <c r="KO86" s="43">
        <f t="shared" si="142"/>
        <v>491</v>
      </c>
      <c r="KP86" s="43">
        <f t="shared" si="142"/>
        <v>6029</v>
      </c>
    </row>
    <row r="87" spans="1:302">
      <c r="A87" s="210" t="s">
        <v>47</v>
      </c>
      <c r="B87" s="219" t="s">
        <v>54</v>
      </c>
      <c r="C87" s="220" t="s">
        <v>54</v>
      </c>
      <c r="D87" s="27"/>
      <c r="E87" s="27"/>
      <c r="F87" s="27"/>
      <c r="G87" s="27"/>
      <c r="H87" s="27"/>
      <c r="I87" s="27"/>
      <c r="J87" s="27"/>
      <c r="K87" s="27"/>
      <c r="L87" s="27"/>
      <c r="M87" s="26"/>
      <c r="N87" s="27"/>
      <c r="O87" s="27"/>
      <c r="P87" s="46">
        <f t="shared" ref="P87:P101" si="143">SUM(D87:O87)</f>
        <v>0</v>
      </c>
      <c r="Q87" s="27"/>
      <c r="R87" s="27"/>
      <c r="S87" s="27"/>
      <c r="T87" s="27"/>
      <c r="U87" s="27"/>
      <c r="V87" s="27"/>
      <c r="W87" s="27"/>
      <c r="X87" s="27"/>
      <c r="Y87" s="27"/>
      <c r="Z87" s="26"/>
      <c r="AA87" s="27"/>
      <c r="AB87" s="27"/>
      <c r="AC87" s="46">
        <f t="shared" ref="AC87:AC101" si="144">SUM(Q87:AB87)</f>
        <v>0</v>
      </c>
      <c r="AD87" s="27"/>
      <c r="AE87" s="27"/>
      <c r="AF87" s="27"/>
      <c r="AG87" s="27"/>
      <c r="AH87" s="27"/>
      <c r="AI87" s="27"/>
      <c r="AJ87" s="27"/>
      <c r="AK87" s="27"/>
      <c r="AL87" s="27"/>
      <c r="AM87" s="26"/>
      <c r="AN87" s="27"/>
      <c r="AO87" s="27"/>
      <c r="AP87" s="46">
        <f t="shared" ref="AP87:AP101" si="145">SUM(AD87:AO87)</f>
        <v>0</v>
      </c>
      <c r="AQ87" s="27"/>
      <c r="AR87" s="27"/>
      <c r="AS87" s="27"/>
      <c r="AT87" s="27"/>
      <c r="AU87" s="27"/>
      <c r="AV87" s="27"/>
      <c r="AW87" s="27"/>
      <c r="AX87" s="27"/>
      <c r="AY87" s="27"/>
      <c r="AZ87" s="26"/>
      <c r="BA87" s="27"/>
      <c r="BB87" s="27"/>
      <c r="BC87" s="47">
        <f t="shared" ref="BC87:BC101" si="146">SUM(AQ87:BB87)</f>
        <v>0</v>
      </c>
      <c r="BD87" s="27"/>
      <c r="BE87" s="27"/>
      <c r="BF87" s="27"/>
      <c r="BG87" s="27"/>
      <c r="BH87" s="27"/>
      <c r="BI87" s="27"/>
      <c r="BJ87" s="27"/>
      <c r="BK87" s="27"/>
      <c r="BL87" s="27"/>
      <c r="BM87" s="26"/>
      <c r="BN87" s="27"/>
      <c r="BO87" s="27"/>
      <c r="BP87" s="47">
        <f t="shared" ref="BP87:BP101" si="147">SUM(BD87:BO87)</f>
        <v>0</v>
      </c>
      <c r="BQ87" s="27"/>
      <c r="BR87" s="27"/>
      <c r="BS87" s="27"/>
      <c r="BT87" s="27"/>
      <c r="BU87" s="27"/>
      <c r="BV87" s="27"/>
      <c r="BW87" s="27"/>
      <c r="BX87" s="27"/>
      <c r="BY87" s="27"/>
      <c r="BZ87" s="26"/>
      <c r="CA87" s="27"/>
      <c r="CB87" s="27"/>
      <c r="CC87" s="47">
        <f t="shared" si="119"/>
        <v>0</v>
      </c>
      <c r="CD87" s="27"/>
      <c r="CE87" s="27"/>
      <c r="CF87" s="27"/>
      <c r="CG87" s="27"/>
      <c r="CH87" s="27"/>
      <c r="CI87" s="27"/>
      <c r="CJ87" s="27"/>
      <c r="CK87" s="27"/>
      <c r="CL87" s="27"/>
      <c r="CM87" s="26"/>
      <c r="CN87" s="27"/>
      <c r="CO87" s="27"/>
      <c r="CP87" s="48">
        <f t="shared" si="120"/>
        <v>0</v>
      </c>
      <c r="CQ87" s="27"/>
      <c r="CR87" s="27"/>
      <c r="CS87" s="27"/>
      <c r="CT87" s="27"/>
      <c r="CU87" s="27"/>
      <c r="CV87" s="27"/>
      <c r="CW87" s="27"/>
      <c r="CX87" s="27"/>
      <c r="CY87" s="27"/>
      <c r="CZ87" s="26"/>
      <c r="DA87" s="27"/>
      <c r="DB87" s="27"/>
      <c r="DC87" s="48">
        <f t="shared" si="121"/>
        <v>0</v>
      </c>
      <c r="DD87" s="27"/>
      <c r="DE87" s="27"/>
      <c r="DF87" s="27"/>
      <c r="DG87" s="27"/>
      <c r="DH87" s="27"/>
      <c r="DI87" s="27"/>
      <c r="DJ87" s="27"/>
      <c r="DK87" s="27"/>
      <c r="DL87" s="27"/>
      <c r="DM87" s="26"/>
      <c r="DN87" s="27"/>
      <c r="DO87" s="27"/>
      <c r="DP87" s="47">
        <f t="shared" si="122"/>
        <v>0</v>
      </c>
      <c r="DQ87" s="27"/>
      <c r="DR87" s="27"/>
      <c r="DS87" s="27"/>
      <c r="DT87" s="27"/>
      <c r="DU87" s="27"/>
      <c r="DV87" s="27"/>
      <c r="DW87" s="27"/>
      <c r="DX87" s="27"/>
      <c r="DY87" s="27"/>
      <c r="DZ87" s="26"/>
      <c r="EA87" s="27"/>
      <c r="EB87" s="27"/>
      <c r="EC87" s="47">
        <f t="shared" si="123"/>
        <v>0</v>
      </c>
      <c r="ED87" s="27"/>
      <c r="EE87" s="27"/>
      <c r="EF87" s="27"/>
      <c r="EG87" s="27"/>
      <c r="EH87" s="27"/>
      <c r="EI87" s="27"/>
      <c r="EJ87" s="27"/>
      <c r="EK87" s="27"/>
      <c r="EL87" s="27"/>
      <c r="EM87" s="26"/>
      <c r="EN87" s="27"/>
      <c r="EO87" s="27"/>
      <c r="EP87" s="47">
        <f t="shared" si="124"/>
        <v>0</v>
      </c>
      <c r="EQ87" s="27"/>
      <c r="ER87" s="27"/>
      <c r="ES87" s="27"/>
      <c r="ET87" s="27"/>
      <c r="EU87" s="27"/>
      <c r="EV87" s="27"/>
      <c r="EW87" s="27"/>
      <c r="EX87" s="27"/>
      <c r="EY87" s="27"/>
      <c r="EZ87" s="26"/>
      <c r="FA87" s="27"/>
      <c r="FB87" s="27"/>
      <c r="FC87" s="47">
        <f t="shared" si="125"/>
        <v>0</v>
      </c>
      <c r="FD87" s="27">
        <v>5</v>
      </c>
      <c r="FE87" s="27">
        <v>2</v>
      </c>
      <c r="FF87" s="27">
        <v>4</v>
      </c>
      <c r="FG87" s="27">
        <v>5</v>
      </c>
      <c r="FH87" s="27">
        <v>2</v>
      </c>
      <c r="FI87" s="27">
        <v>0</v>
      </c>
      <c r="FJ87" s="27">
        <v>2</v>
      </c>
      <c r="FK87" s="27">
        <v>4</v>
      </c>
      <c r="FL87" s="27">
        <v>3</v>
      </c>
      <c r="FM87" s="26">
        <v>4</v>
      </c>
      <c r="FN87" s="27">
        <v>7</v>
      </c>
      <c r="FO87" s="27">
        <v>4</v>
      </c>
      <c r="FP87" s="48">
        <f t="shared" si="126"/>
        <v>42</v>
      </c>
      <c r="FQ87" s="27">
        <v>5</v>
      </c>
      <c r="FR87" s="27">
        <v>7</v>
      </c>
      <c r="FS87" s="27">
        <v>2</v>
      </c>
      <c r="FT87" s="27">
        <v>6</v>
      </c>
      <c r="FU87" s="27">
        <v>2</v>
      </c>
      <c r="FV87" s="27">
        <v>4</v>
      </c>
      <c r="FW87" s="27">
        <v>2</v>
      </c>
      <c r="FX87" s="27">
        <v>5</v>
      </c>
      <c r="FY87" s="27">
        <v>10</v>
      </c>
      <c r="FZ87" s="26">
        <v>4</v>
      </c>
      <c r="GA87" s="27">
        <v>3</v>
      </c>
      <c r="GB87" s="27">
        <v>7</v>
      </c>
      <c r="GC87" s="48">
        <f t="shared" si="127"/>
        <v>57</v>
      </c>
      <c r="GD87" s="27">
        <v>1</v>
      </c>
      <c r="GE87" s="27">
        <v>6</v>
      </c>
      <c r="GF87" s="27">
        <v>4</v>
      </c>
      <c r="GG87" s="27">
        <v>8</v>
      </c>
      <c r="GH87" s="27">
        <v>2</v>
      </c>
      <c r="GI87" s="27">
        <v>6</v>
      </c>
      <c r="GJ87" s="27">
        <v>9</v>
      </c>
      <c r="GK87" s="27">
        <v>1</v>
      </c>
      <c r="GL87" s="27">
        <v>2</v>
      </c>
      <c r="GM87" s="26">
        <v>6</v>
      </c>
      <c r="GN87" s="27">
        <v>3</v>
      </c>
      <c r="GO87" s="27">
        <v>3</v>
      </c>
      <c r="GP87" s="48">
        <f t="shared" ref="GP87:GP101" si="148">SUM(GD87:GO87)</f>
        <v>51</v>
      </c>
      <c r="GQ87" s="27">
        <v>5</v>
      </c>
      <c r="GR87" s="27">
        <v>5</v>
      </c>
      <c r="GS87" s="27">
        <v>6</v>
      </c>
      <c r="GT87" s="27">
        <v>7</v>
      </c>
      <c r="GU87" s="27">
        <v>7</v>
      </c>
      <c r="GV87" s="27">
        <v>9</v>
      </c>
      <c r="GW87" s="27">
        <v>3</v>
      </c>
      <c r="GX87" s="27">
        <v>6</v>
      </c>
      <c r="GY87" s="27">
        <v>11</v>
      </c>
      <c r="GZ87" s="26">
        <v>5</v>
      </c>
      <c r="HA87" s="27">
        <v>3</v>
      </c>
      <c r="HB87" s="27">
        <v>7</v>
      </c>
      <c r="HC87" s="47">
        <f t="shared" ref="HC87:HC101" si="149">SUM(GQ87:HB87)</f>
        <v>74</v>
      </c>
      <c r="HD87" s="27">
        <v>6</v>
      </c>
      <c r="HE87" s="27">
        <v>4</v>
      </c>
      <c r="HF87" s="27">
        <v>9</v>
      </c>
      <c r="HG87" s="27">
        <v>5</v>
      </c>
      <c r="HH87" s="27">
        <v>4</v>
      </c>
      <c r="HI87" s="27">
        <v>8</v>
      </c>
      <c r="HJ87" s="27">
        <v>5</v>
      </c>
      <c r="HK87" s="27">
        <v>5</v>
      </c>
      <c r="HL87" s="27">
        <v>14</v>
      </c>
      <c r="HM87" s="26">
        <v>2</v>
      </c>
      <c r="HN87" s="27">
        <v>8</v>
      </c>
      <c r="HO87" s="27">
        <v>5</v>
      </c>
      <c r="HP87" s="47">
        <f t="shared" ref="HP87:HP101" si="150">SUM(HD87:HO87)</f>
        <v>75</v>
      </c>
      <c r="HQ87" s="27">
        <v>5</v>
      </c>
      <c r="HR87" s="27">
        <v>5</v>
      </c>
      <c r="HS87" s="27">
        <v>16</v>
      </c>
      <c r="HT87" s="27">
        <v>3</v>
      </c>
      <c r="HU87" s="27">
        <v>5</v>
      </c>
      <c r="HV87" s="27">
        <v>7</v>
      </c>
      <c r="HW87" s="27">
        <v>2</v>
      </c>
      <c r="HX87" s="27">
        <v>4</v>
      </c>
      <c r="HY87" s="27">
        <v>6</v>
      </c>
      <c r="HZ87" s="26">
        <v>7</v>
      </c>
      <c r="IA87" s="27">
        <v>5</v>
      </c>
      <c r="IB87" s="27">
        <v>7</v>
      </c>
      <c r="IC87" s="47">
        <f t="shared" ref="IC87:IC101" si="151">SUM(HQ87:IB87)</f>
        <v>72</v>
      </c>
      <c r="ID87" s="27">
        <v>6</v>
      </c>
      <c r="IE87" s="27">
        <v>4</v>
      </c>
      <c r="IF87" s="27">
        <v>12</v>
      </c>
      <c r="IG87" s="27">
        <v>9</v>
      </c>
      <c r="IH87" s="27">
        <v>9</v>
      </c>
      <c r="II87" s="27">
        <v>7</v>
      </c>
      <c r="IJ87" s="27">
        <v>7</v>
      </c>
      <c r="IK87" s="27">
        <v>2</v>
      </c>
      <c r="IL87" s="27">
        <v>7</v>
      </c>
      <c r="IM87" s="26">
        <v>12</v>
      </c>
      <c r="IN87" s="27">
        <v>8</v>
      </c>
      <c r="IO87" s="27">
        <v>4</v>
      </c>
      <c r="IP87" s="47">
        <f t="shared" ref="IP87:IP101" si="152">SUM(ID87:IO87)</f>
        <v>87</v>
      </c>
      <c r="IQ87" s="27">
        <v>7</v>
      </c>
      <c r="IR87" s="27">
        <v>6</v>
      </c>
      <c r="IS87" s="27">
        <v>7</v>
      </c>
      <c r="IT87" s="27">
        <v>3</v>
      </c>
      <c r="IU87" s="27">
        <v>8</v>
      </c>
      <c r="IV87" s="27">
        <v>15</v>
      </c>
      <c r="IW87" s="27">
        <v>9</v>
      </c>
      <c r="IX87" s="27">
        <v>8</v>
      </c>
      <c r="IY87" s="27">
        <v>5</v>
      </c>
      <c r="IZ87" s="26">
        <v>16</v>
      </c>
      <c r="JA87" s="27">
        <v>10</v>
      </c>
      <c r="JB87" s="27">
        <v>5</v>
      </c>
      <c r="JC87" s="47">
        <f t="shared" ref="JC87:JC101" si="153">SUM(IQ87:JB87)</f>
        <v>99</v>
      </c>
      <c r="JD87" s="27">
        <v>6</v>
      </c>
      <c r="JE87" s="27">
        <v>6</v>
      </c>
      <c r="JF87" s="27">
        <v>6</v>
      </c>
      <c r="JG87" s="27">
        <v>9</v>
      </c>
      <c r="JH87" s="27">
        <v>12</v>
      </c>
      <c r="JI87" s="27">
        <v>8</v>
      </c>
      <c r="JJ87" s="173">
        <v>17</v>
      </c>
      <c r="JK87" s="27">
        <v>17</v>
      </c>
      <c r="JL87" s="27">
        <v>20</v>
      </c>
      <c r="JM87" s="26">
        <v>14</v>
      </c>
      <c r="JN87" s="27">
        <v>5</v>
      </c>
      <c r="JO87" s="27">
        <v>10</v>
      </c>
      <c r="JP87" s="46">
        <f t="shared" ref="JP87:JP101" si="154">SUM(JD87:JO87)</f>
        <v>130</v>
      </c>
      <c r="JQ87" s="27">
        <v>8</v>
      </c>
      <c r="JR87" s="27">
        <v>6</v>
      </c>
      <c r="JS87" s="27">
        <v>6</v>
      </c>
      <c r="JT87" s="27">
        <v>1</v>
      </c>
      <c r="JU87" s="27">
        <v>0</v>
      </c>
      <c r="JV87" s="27">
        <v>5</v>
      </c>
      <c r="JW87" s="27">
        <v>5</v>
      </c>
      <c r="JX87" s="27">
        <v>5</v>
      </c>
      <c r="JY87" s="27">
        <v>13</v>
      </c>
      <c r="JZ87" s="26">
        <v>4</v>
      </c>
      <c r="KA87" s="27">
        <v>10</v>
      </c>
      <c r="KB87" s="27">
        <v>11</v>
      </c>
      <c r="KC87" s="46">
        <f t="shared" ref="KC87:KC101" si="155">SUM(JQ87:KB87)</f>
        <v>74</v>
      </c>
      <c r="KD87" s="27">
        <v>2</v>
      </c>
      <c r="KE87" s="27">
        <v>3</v>
      </c>
      <c r="KF87" s="27">
        <v>4</v>
      </c>
      <c r="KG87" s="27">
        <v>7</v>
      </c>
      <c r="KH87" s="27">
        <v>11</v>
      </c>
      <c r="KI87" s="27">
        <v>13</v>
      </c>
      <c r="KJ87" s="27">
        <v>7</v>
      </c>
      <c r="KK87" s="27">
        <v>6</v>
      </c>
      <c r="KL87" s="27">
        <v>15</v>
      </c>
      <c r="KM87" s="26">
        <v>4</v>
      </c>
      <c r="KN87" s="27">
        <v>5</v>
      </c>
      <c r="KO87" s="27">
        <v>15</v>
      </c>
      <c r="KP87" s="48">
        <f t="shared" ref="KP87:KP101" si="156">SUM(KD87:KO87)</f>
        <v>92</v>
      </c>
    </row>
    <row r="88" spans="1:302">
      <c r="A88" s="211"/>
      <c r="B88" s="208" t="s">
        <v>55</v>
      </c>
      <c r="C88" s="209" t="s">
        <v>55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46">
        <f t="shared" si="143"/>
        <v>0</v>
      </c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46">
        <f t="shared" si="144"/>
        <v>0</v>
      </c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46">
        <f t="shared" si="145"/>
        <v>0</v>
      </c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47">
        <f t="shared" si="146"/>
        <v>0</v>
      </c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47">
        <f t="shared" si="147"/>
        <v>0</v>
      </c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47">
        <f t="shared" si="119"/>
        <v>0</v>
      </c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48">
        <f t="shared" si="120"/>
        <v>0</v>
      </c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48">
        <f t="shared" si="121"/>
        <v>0</v>
      </c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47">
        <f t="shared" si="122"/>
        <v>0</v>
      </c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47">
        <f t="shared" si="123"/>
        <v>0</v>
      </c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47">
        <f t="shared" si="124"/>
        <v>0</v>
      </c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47">
        <f t="shared" si="125"/>
        <v>0</v>
      </c>
      <c r="FD88" s="27">
        <v>14</v>
      </c>
      <c r="FE88" s="27">
        <v>14</v>
      </c>
      <c r="FF88" s="27">
        <v>15</v>
      </c>
      <c r="FG88" s="27">
        <v>14</v>
      </c>
      <c r="FH88" s="27">
        <v>11</v>
      </c>
      <c r="FI88" s="27">
        <v>31</v>
      </c>
      <c r="FJ88" s="27">
        <v>11</v>
      </c>
      <c r="FK88" s="27">
        <v>9</v>
      </c>
      <c r="FL88" s="27">
        <v>12</v>
      </c>
      <c r="FM88" s="27">
        <v>18</v>
      </c>
      <c r="FN88" s="27">
        <v>9</v>
      </c>
      <c r="FO88" s="27">
        <v>14</v>
      </c>
      <c r="FP88" s="48">
        <f t="shared" si="126"/>
        <v>172</v>
      </c>
      <c r="FQ88" s="27">
        <v>13</v>
      </c>
      <c r="FR88" s="27">
        <v>18</v>
      </c>
      <c r="FS88" s="27">
        <v>12</v>
      </c>
      <c r="FT88" s="27">
        <v>14</v>
      </c>
      <c r="FU88" s="27">
        <v>8</v>
      </c>
      <c r="FV88" s="27">
        <v>10</v>
      </c>
      <c r="FW88" s="27">
        <v>24</v>
      </c>
      <c r="FX88" s="27">
        <v>16</v>
      </c>
      <c r="FY88" s="27">
        <v>9</v>
      </c>
      <c r="FZ88" s="27">
        <v>13</v>
      </c>
      <c r="GA88" s="27">
        <v>8</v>
      </c>
      <c r="GB88" s="27">
        <v>12</v>
      </c>
      <c r="GC88" s="48">
        <f t="shared" si="127"/>
        <v>157</v>
      </c>
      <c r="GD88" s="27">
        <v>8</v>
      </c>
      <c r="GE88" s="27">
        <v>8</v>
      </c>
      <c r="GF88" s="27">
        <v>13</v>
      </c>
      <c r="GG88" s="27">
        <v>20</v>
      </c>
      <c r="GH88" s="27">
        <v>13</v>
      </c>
      <c r="GI88" s="27">
        <v>17</v>
      </c>
      <c r="GJ88" s="27">
        <v>18</v>
      </c>
      <c r="GK88" s="27">
        <v>14</v>
      </c>
      <c r="GL88" s="27">
        <v>10</v>
      </c>
      <c r="GM88" s="27">
        <v>16</v>
      </c>
      <c r="GN88" s="27">
        <v>11</v>
      </c>
      <c r="GO88" s="27">
        <v>11</v>
      </c>
      <c r="GP88" s="48">
        <f t="shared" si="148"/>
        <v>159</v>
      </c>
      <c r="GQ88" s="27">
        <v>14</v>
      </c>
      <c r="GR88" s="27">
        <v>17</v>
      </c>
      <c r="GS88" s="27">
        <v>13</v>
      </c>
      <c r="GT88" s="27">
        <v>17</v>
      </c>
      <c r="GU88" s="27">
        <v>12</v>
      </c>
      <c r="GV88" s="27">
        <v>19</v>
      </c>
      <c r="GW88" s="27">
        <v>7</v>
      </c>
      <c r="GX88" s="27">
        <v>17</v>
      </c>
      <c r="GY88" s="27">
        <v>13</v>
      </c>
      <c r="GZ88" s="27">
        <v>13</v>
      </c>
      <c r="HA88" s="27">
        <v>14</v>
      </c>
      <c r="HB88" s="27">
        <v>10</v>
      </c>
      <c r="HC88" s="47">
        <f t="shared" si="149"/>
        <v>166</v>
      </c>
      <c r="HD88" s="27">
        <v>18</v>
      </c>
      <c r="HE88" s="27">
        <v>9</v>
      </c>
      <c r="HF88" s="27">
        <v>19</v>
      </c>
      <c r="HG88" s="27">
        <v>4</v>
      </c>
      <c r="HH88" s="27">
        <v>22</v>
      </c>
      <c r="HI88" s="27">
        <v>25</v>
      </c>
      <c r="HJ88" s="27">
        <v>27</v>
      </c>
      <c r="HK88" s="27">
        <v>10</v>
      </c>
      <c r="HL88" s="27">
        <v>11</v>
      </c>
      <c r="HM88" s="27">
        <v>19</v>
      </c>
      <c r="HN88" s="27">
        <v>14</v>
      </c>
      <c r="HO88" s="27">
        <v>11</v>
      </c>
      <c r="HP88" s="47">
        <f t="shared" si="150"/>
        <v>189</v>
      </c>
      <c r="HQ88" s="27">
        <v>25</v>
      </c>
      <c r="HR88" s="27">
        <v>9</v>
      </c>
      <c r="HS88" s="27">
        <v>26</v>
      </c>
      <c r="HT88" s="27">
        <v>24</v>
      </c>
      <c r="HU88" s="27">
        <v>23</v>
      </c>
      <c r="HV88" s="27">
        <v>15</v>
      </c>
      <c r="HW88" s="27">
        <v>1</v>
      </c>
      <c r="HX88" s="27">
        <v>21</v>
      </c>
      <c r="HY88" s="27">
        <v>21</v>
      </c>
      <c r="HZ88" s="27">
        <v>13</v>
      </c>
      <c r="IA88" s="27">
        <v>15</v>
      </c>
      <c r="IB88" s="27">
        <v>11</v>
      </c>
      <c r="IC88" s="47">
        <f t="shared" si="151"/>
        <v>204</v>
      </c>
      <c r="ID88" s="27">
        <v>20</v>
      </c>
      <c r="IE88" s="27">
        <v>22</v>
      </c>
      <c r="IF88" s="27">
        <v>19</v>
      </c>
      <c r="IG88" s="27">
        <v>19</v>
      </c>
      <c r="IH88" s="27">
        <v>10</v>
      </c>
      <c r="II88" s="27">
        <v>22</v>
      </c>
      <c r="IJ88" s="27">
        <v>20</v>
      </c>
      <c r="IK88" s="27">
        <v>12</v>
      </c>
      <c r="IL88" s="27">
        <v>18</v>
      </c>
      <c r="IM88" s="27">
        <v>29</v>
      </c>
      <c r="IN88" s="27">
        <v>31</v>
      </c>
      <c r="IO88" s="27">
        <v>19</v>
      </c>
      <c r="IP88" s="47">
        <f t="shared" si="152"/>
        <v>241</v>
      </c>
      <c r="IQ88" s="27">
        <v>15</v>
      </c>
      <c r="IR88" s="27">
        <v>18</v>
      </c>
      <c r="IS88" s="27">
        <v>18</v>
      </c>
      <c r="IT88" s="27">
        <v>7</v>
      </c>
      <c r="IU88" s="27">
        <v>16</v>
      </c>
      <c r="IV88" s="27">
        <v>14</v>
      </c>
      <c r="IW88" s="27">
        <v>22</v>
      </c>
      <c r="IX88" s="27">
        <v>13</v>
      </c>
      <c r="IY88" s="27">
        <v>18</v>
      </c>
      <c r="IZ88" s="27">
        <v>27</v>
      </c>
      <c r="JA88" s="27">
        <v>18</v>
      </c>
      <c r="JB88" s="27">
        <v>19</v>
      </c>
      <c r="JC88" s="47">
        <f t="shared" si="153"/>
        <v>205</v>
      </c>
      <c r="JD88" s="27">
        <v>23</v>
      </c>
      <c r="JE88" s="27">
        <v>19</v>
      </c>
      <c r="JF88" s="27">
        <v>17</v>
      </c>
      <c r="JG88" s="27">
        <v>21</v>
      </c>
      <c r="JH88" s="27">
        <v>3</v>
      </c>
      <c r="JI88" s="27">
        <v>15</v>
      </c>
      <c r="JJ88" s="173">
        <v>36</v>
      </c>
      <c r="JK88" s="27">
        <v>16</v>
      </c>
      <c r="JL88" s="27">
        <v>20</v>
      </c>
      <c r="JM88" s="27">
        <v>16</v>
      </c>
      <c r="JN88" s="27">
        <v>13</v>
      </c>
      <c r="JO88" s="27">
        <v>12</v>
      </c>
      <c r="JP88" s="46">
        <f t="shared" si="154"/>
        <v>211</v>
      </c>
      <c r="JQ88" s="27">
        <v>16</v>
      </c>
      <c r="JR88" s="27">
        <v>11</v>
      </c>
      <c r="JS88" s="27">
        <v>6</v>
      </c>
      <c r="JT88" s="27">
        <v>6</v>
      </c>
      <c r="JU88" s="27">
        <v>4</v>
      </c>
      <c r="JV88" s="27">
        <v>8</v>
      </c>
      <c r="JW88" s="27">
        <v>27</v>
      </c>
      <c r="JX88" s="27">
        <v>7</v>
      </c>
      <c r="JY88" s="27">
        <v>17</v>
      </c>
      <c r="JZ88" s="27">
        <v>21</v>
      </c>
      <c r="KA88" s="27">
        <v>17</v>
      </c>
      <c r="KB88" s="27">
        <v>41</v>
      </c>
      <c r="KC88" s="46">
        <f t="shared" si="155"/>
        <v>181</v>
      </c>
      <c r="KD88" s="27">
        <v>12</v>
      </c>
      <c r="KE88" s="27">
        <v>6</v>
      </c>
      <c r="KF88" s="27">
        <v>14</v>
      </c>
      <c r="KG88" s="27">
        <v>20</v>
      </c>
      <c r="KH88" s="27">
        <v>12</v>
      </c>
      <c r="KI88" s="27">
        <v>22</v>
      </c>
      <c r="KJ88" s="27">
        <v>10</v>
      </c>
      <c r="KK88" s="27">
        <v>14</v>
      </c>
      <c r="KL88" s="27">
        <v>17</v>
      </c>
      <c r="KM88" s="27">
        <v>23</v>
      </c>
      <c r="KN88" s="27">
        <v>15</v>
      </c>
      <c r="KO88" s="27">
        <v>12</v>
      </c>
      <c r="KP88" s="48">
        <f t="shared" si="156"/>
        <v>177</v>
      </c>
    </row>
    <row r="89" spans="1:302">
      <c r="A89" s="211"/>
      <c r="B89" s="208" t="s">
        <v>56</v>
      </c>
      <c r="C89" s="209" t="s">
        <v>56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46">
        <f t="shared" si="143"/>
        <v>0</v>
      </c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46">
        <f t="shared" si="144"/>
        <v>0</v>
      </c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46">
        <f t="shared" si="145"/>
        <v>0</v>
      </c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47">
        <f t="shared" si="146"/>
        <v>0</v>
      </c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47">
        <f t="shared" si="147"/>
        <v>0</v>
      </c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47">
        <f t="shared" si="119"/>
        <v>0</v>
      </c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48">
        <f t="shared" si="120"/>
        <v>0</v>
      </c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48">
        <f t="shared" si="121"/>
        <v>0</v>
      </c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47">
        <f t="shared" si="122"/>
        <v>0</v>
      </c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47">
        <f t="shared" si="123"/>
        <v>0</v>
      </c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47">
        <f t="shared" si="124"/>
        <v>0</v>
      </c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47">
        <f t="shared" si="125"/>
        <v>0</v>
      </c>
      <c r="FD89" s="27">
        <v>6</v>
      </c>
      <c r="FE89" s="27">
        <v>4</v>
      </c>
      <c r="FF89" s="27">
        <v>4</v>
      </c>
      <c r="FG89" s="27">
        <v>6</v>
      </c>
      <c r="FH89" s="27">
        <v>8</v>
      </c>
      <c r="FI89" s="27">
        <v>7</v>
      </c>
      <c r="FJ89" s="27">
        <v>9</v>
      </c>
      <c r="FK89" s="27">
        <v>3</v>
      </c>
      <c r="FL89" s="27">
        <v>9</v>
      </c>
      <c r="FM89" s="27">
        <v>6</v>
      </c>
      <c r="FN89" s="27">
        <v>4</v>
      </c>
      <c r="FO89" s="27">
        <v>9</v>
      </c>
      <c r="FP89" s="48">
        <f t="shared" si="126"/>
        <v>75</v>
      </c>
      <c r="FQ89" s="27">
        <v>3</v>
      </c>
      <c r="FR89" s="27">
        <v>9</v>
      </c>
      <c r="FS89" s="27">
        <v>2</v>
      </c>
      <c r="FT89" s="27">
        <v>7</v>
      </c>
      <c r="FU89" s="27">
        <v>3</v>
      </c>
      <c r="FV89" s="27">
        <v>6</v>
      </c>
      <c r="FW89" s="27">
        <v>3</v>
      </c>
      <c r="FX89" s="27">
        <v>8</v>
      </c>
      <c r="FY89" s="27">
        <v>3</v>
      </c>
      <c r="FZ89" s="27">
        <v>5</v>
      </c>
      <c r="GA89" s="27">
        <v>5</v>
      </c>
      <c r="GB89" s="27">
        <v>4</v>
      </c>
      <c r="GC89" s="48">
        <f t="shared" si="127"/>
        <v>58</v>
      </c>
      <c r="GD89" s="27">
        <v>3</v>
      </c>
      <c r="GE89" s="27">
        <v>3</v>
      </c>
      <c r="GF89" s="27">
        <v>5</v>
      </c>
      <c r="GG89" s="27">
        <v>9</v>
      </c>
      <c r="GH89" s="27">
        <v>3</v>
      </c>
      <c r="GI89" s="27">
        <v>9</v>
      </c>
      <c r="GJ89" s="27">
        <v>8</v>
      </c>
      <c r="GK89" s="27">
        <v>6</v>
      </c>
      <c r="GL89" s="27">
        <v>7</v>
      </c>
      <c r="GM89" s="27">
        <v>7</v>
      </c>
      <c r="GN89" s="27">
        <v>4</v>
      </c>
      <c r="GO89" s="27">
        <v>5</v>
      </c>
      <c r="GP89" s="48">
        <f t="shared" si="148"/>
        <v>69</v>
      </c>
      <c r="GQ89" s="27">
        <v>6</v>
      </c>
      <c r="GR89" s="27">
        <v>9</v>
      </c>
      <c r="GS89" s="27">
        <v>8</v>
      </c>
      <c r="GT89" s="27">
        <v>4</v>
      </c>
      <c r="GU89" s="27">
        <v>9</v>
      </c>
      <c r="GV89" s="27">
        <v>5</v>
      </c>
      <c r="GW89" s="27">
        <v>6</v>
      </c>
      <c r="GX89" s="27">
        <v>5</v>
      </c>
      <c r="GY89" s="27">
        <v>6</v>
      </c>
      <c r="GZ89" s="27">
        <v>3</v>
      </c>
      <c r="HA89" s="27">
        <v>4</v>
      </c>
      <c r="HB89" s="27">
        <v>5</v>
      </c>
      <c r="HC89" s="47">
        <f t="shared" si="149"/>
        <v>70</v>
      </c>
      <c r="HD89" s="27">
        <v>3</v>
      </c>
      <c r="HE89" s="27">
        <v>4</v>
      </c>
      <c r="HF89" s="27">
        <v>6</v>
      </c>
      <c r="HG89" s="27">
        <v>4</v>
      </c>
      <c r="HH89" s="27">
        <v>3</v>
      </c>
      <c r="HI89" s="27">
        <v>8</v>
      </c>
      <c r="HJ89" s="27">
        <v>10</v>
      </c>
      <c r="HK89" s="27">
        <v>6</v>
      </c>
      <c r="HL89" s="27">
        <v>9</v>
      </c>
      <c r="HM89" s="27">
        <v>8</v>
      </c>
      <c r="HN89" s="27">
        <v>3</v>
      </c>
      <c r="HO89" s="27">
        <v>5</v>
      </c>
      <c r="HP89" s="47">
        <f t="shared" si="150"/>
        <v>69</v>
      </c>
      <c r="HQ89" s="27">
        <v>6</v>
      </c>
      <c r="HR89" s="27">
        <v>4</v>
      </c>
      <c r="HS89" s="27">
        <v>4</v>
      </c>
      <c r="HT89" s="27">
        <v>6</v>
      </c>
      <c r="HU89" s="27">
        <v>9</v>
      </c>
      <c r="HV89" s="27">
        <v>10</v>
      </c>
      <c r="HW89" s="27">
        <v>6</v>
      </c>
      <c r="HX89" s="27">
        <v>7</v>
      </c>
      <c r="HY89" s="27">
        <v>6</v>
      </c>
      <c r="HZ89" s="27">
        <v>8</v>
      </c>
      <c r="IA89" s="27">
        <v>4</v>
      </c>
      <c r="IB89" s="27">
        <v>5</v>
      </c>
      <c r="IC89" s="47">
        <f t="shared" si="151"/>
        <v>75</v>
      </c>
      <c r="ID89" s="27">
        <v>3</v>
      </c>
      <c r="IE89" s="27">
        <v>6</v>
      </c>
      <c r="IF89" s="27">
        <v>6</v>
      </c>
      <c r="IG89" s="27">
        <v>5</v>
      </c>
      <c r="IH89" s="27">
        <v>4</v>
      </c>
      <c r="II89" s="27">
        <v>6</v>
      </c>
      <c r="IJ89" s="27">
        <v>11</v>
      </c>
      <c r="IK89" s="27">
        <v>4</v>
      </c>
      <c r="IL89" s="27">
        <v>6</v>
      </c>
      <c r="IM89" s="27">
        <v>10</v>
      </c>
      <c r="IN89" s="27">
        <v>1</v>
      </c>
      <c r="IO89" s="27">
        <v>12</v>
      </c>
      <c r="IP89" s="47">
        <f t="shared" si="152"/>
        <v>74</v>
      </c>
      <c r="IQ89" s="27">
        <v>8</v>
      </c>
      <c r="IR89" s="27">
        <v>9</v>
      </c>
      <c r="IS89" s="27">
        <v>14</v>
      </c>
      <c r="IT89" s="27">
        <v>4</v>
      </c>
      <c r="IU89" s="27">
        <v>5</v>
      </c>
      <c r="IV89" s="27">
        <v>5</v>
      </c>
      <c r="IW89" s="27">
        <v>6</v>
      </c>
      <c r="IX89" s="27">
        <v>10</v>
      </c>
      <c r="IY89" s="27">
        <v>4</v>
      </c>
      <c r="IZ89" s="27">
        <v>12</v>
      </c>
      <c r="JA89" s="27">
        <v>4</v>
      </c>
      <c r="JB89" s="27">
        <v>11</v>
      </c>
      <c r="JC89" s="47">
        <f t="shared" si="153"/>
        <v>92</v>
      </c>
      <c r="JD89" s="27">
        <v>4</v>
      </c>
      <c r="JE89" s="27">
        <v>9</v>
      </c>
      <c r="JF89" s="27">
        <v>7</v>
      </c>
      <c r="JG89" s="27">
        <v>10</v>
      </c>
      <c r="JH89" s="27">
        <v>7</v>
      </c>
      <c r="JI89" s="27">
        <v>3</v>
      </c>
      <c r="JJ89" s="173">
        <v>9</v>
      </c>
      <c r="JK89" s="27">
        <v>3</v>
      </c>
      <c r="JL89" s="27">
        <v>12</v>
      </c>
      <c r="JM89" s="27">
        <v>11</v>
      </c>
      <c r="JN89" s="27">
        <v>5</v>
      </c>
      <c r="JO89" s="27">
        <v>11</v>
      </c>
      <c r="JP89" s="46">
        <f t="shared" si="154"/>
        <v>91</v>
      </c>
      <c r="JQ89" s="27">
        <v>2</v>
      </c>
      <c r="JR89" s="27">
        <v>5</v>
      </c>
      <c r="JS89" s="27">
        <v>6</v>
      </c>
      <c r="JT89" s="27">
        <v>5</v>
      </c>
      <c r="JU89" s="27">
        <v>1</v>
      </c>
      <c r="JV89" s="27">
        <v>3</v>
      </c>
      <c r="JW89" s="27">
        <v>6</v>
      </c>
      <c r="JX89" s="27">
        <v>8</v>
      </c>
      <c r="JY89" s="27">
        <v>7</v>
      </c>
      <c r="JZ89" s="27">
        <v>9</v>
      </c>
      <c r="KA89" s="27">
        <v>6</v>
      </c>
      <c r="KB89" s="27">
        <v>27</v>
      </c>
      <c r="KC89" s="46">
        <f t="shared" si="155"/>
        <v>85</v>
      </c>
      <c r="KD89" s="27">
        <v>0</v>
      </c>
      <c r="KE89" s="27">
        <v>0</v>
      </c>
      <c r="KF89" s="27">
        <v>5</v>
      </c>
      <c r="KG89" s="27">
        <v>5</v>
      </c>
      <c r="KH89" s="27">
        <v>4</v>
      </c>
      <c r="KI89" s="27">
        <v>5</v>
      </c>
      <c r="KJ89" s="27">
        <v>1</v>
      </c>
      <c r="KK89" s="27">
        <v>10</v>
      </c>
      <c r="KL89" s="27">
        <v>2</v>
      </c>
      <c r="KM89" s="27">
        <v>4</v>
      </c>
      <c r="KN89" s="27">
        <v>4</v>
      </c>
      <c r="KO89" s="27">
        <v>8</v>
      </c>
      <c r="KP89" s="48">
        <f t="shared" si="156"/>
        <v>48</v>
      </c>
    </row>
    <row r="90" spans="1:302">
      <c r="A90" s="211"/>
      <c r="B90" s="208" t="s">
        <v>57</v>
      </c>
      <c r="C90" s="209" t="s">
        <v>57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46">
        <f t="shared" si="143"/>
        <v>0</v>
      </c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46">
        <f t="shared" si="144"/>
        <v>0</v>
      </c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46">
        <f t="shared" si="145"/>
        <v>0</v>
      </c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47">
        <f t="shared" si="146"/>
        <v>0</v>
      </c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47">
        <f t="shared" si="147"/>
        <v>0</v>
      </c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47">
        <f t="shared" si="119"/>
        <v>0</v>
      </c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48">
        <f t="shared" si="120"/>
        <v>0</v>
      </c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48">
        <f t="shared" si="121"/>
        <v>0</v>
      </c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47">
        <f t="shared" si="122"/>
        <v>0</v>
      </c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47">
        <f t="shared" si="123"/>
        <v>0</v>
      </c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47">
        <f t="shared" si="124"/>
        <v>0</v>
      </c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47">
        <f t="shared" si="125"/>
        <v>0</v>
      </c>
      <c r="FD90" s="27">
        <v>5</v>
      </c>
      <c r="FE90" s="27">
        <v>6</v>
      </c>
      <c r="FF90" s="27">
        <v>8</v>
      </c>
      <c r="FG90" s="27">
        <v>8</v>
      </c>
      <c r="FH90" s="27">
        <v>4</v>
      </c>
      <c r="FI90" s="27">
        <v>5</v>
      </c>
      <c r="FJ90" s="27">
        <v>7</v>
      </c>
      <c r="FK90" s="27">
        <v>4</v>
      </c>
      <c r="FL90" s="27">
        <v>1</v>
      </c>
      <c r="FM90" s="27">
        <v>9</v>
      </c>
      <c r="FN90" s="27">
        <v>7</v>
      </c>
      <c r="FO90" s="27">
        <v>6</v>
      </c>
      <c r="FP90" s="48">
        <f t="shared" si="126"/>
        <v>70</v>
      </c>
      <c r="FQ90" s="27">
        <v>1</v>
      </c>
      <c r="FR90" s="27">
        <v>6</v>
      </c>
      <c r="FS90" s="27">
        <v>1</v>
      </c>
      <c r="FT90" s="27">
        <v>3</v>
      </c>
      <c r="FU90" s="27">
        <v>4</v>
      </c>
      <c r="FV90" s="27">
        <v>4</v>
      </c>
      <c r="FW90" s="27">
        <v>5</v>
      </c>
      <c r="FX90" s="27">
        <v>8</v>
      </c>
      <c r="FY90" s="27">
        <v>2</v>
      </c>
      <c r="FZ90" s="27">
        <v>9</v>
      </c>
      <c r="GA90" s="27">
        <v>4</v>
      </c>
      <c r="GB90" s="27">
        <v>4</v>
      </c>
      <c r="GC90" s="48">
        <f t="shared" si="127"/>
        <v>51</v>
      </c>
      <c r="GD90" s="27">
        <v>4</v>
      </c>
      <c r="GE90" s="27">
        <v>6</v>
      </c>
      <c r="GF90" s="27">
        <v>4</v>
      </c>
      <c r="GG90" s="27">
        <v>8</v>
      </c>
      <c r="GH90" s="27">
        <v>7</v>
      </c>
      <c r="GI90" s="27">
        <v>4</v>
      </c>
      <c r="GJ90" s="27">
        <v>6</v>
      </c>
      <c r="GK90" s="27">
        <v>3</v>
      </c>
      <c r="GL90" s="27">
        <v>5</v>
      </c>
      <c r="GM90" s="27">
        <v>8</v>
      </c>
      <c r="GN90" s="27">
        <v>5</v>
      </c>
      <c r="GO90" s="27">
        <v>3</v>
      </c>
      <c r="GP90" s="48">
        <f t="shared" si="148"/>
        <v>63</v>
      </c>
      <c r="GQ90" s="27">
        <v>3</v>
      </c>
      <c r="GR90" s="27">
        <v>3</v>
      </c>
      <c r="GS90" s="27">
        <v>3</v>
      </c>
      <c r="GT90" s="27">
        <v>7</v>
      </c>
      <c r="GU90" s="27">
        <v>4</v>
      </c>
      <c r="GV90" s="27">
        <v>5</v>
      </c>
      <c r="GW90" s="27">
        <v>3</v>
      </c>
      <c r="GX90" s="27">
        <v>14</v>
      </c>
      <c r="GY90" s="27">
        <v>8</v>
      </c>
      <c r="GZ90" s="27">
        <v>6</v>
      </c>
      <c r="HA90" s="27">
        <v>5</v>
      </c>
      <c r="HB90" s="27">
        <v>2</v>
      </c>
      <c r="HC90" s="47">
        <f t="shared" si="149"/>
        <v>63</v>
      </c>
      <c r="HD90" s="27">
        <v>4</v>
      </c>
      <c r="HE90" s="27">
        <v>6</v>
      </c>
      <c r="HF90" s="27">
        <v>6</v>
      </c>
      <c r="HG90" s="27">
        <v>6</v>
      </c>
      <c r="HH90" s="27">
        <v>4</v>
      </c>
      <c r="HI90" s="27">
        <v>3</v>
      </c>
      <c r="HJ90" s="27">
        <v>3</v>
      </c>
      <c r="HK90" s="27">
        <v>9</v>
      </c>
      <c r="HL90" s="27">
        <v>6</v>
      </c>
      <c r="HM90" s="27">
        <v>6</v>
      </c>
      <c r="HN90" s="27">
        <v>5</v>
      </c>
      <c r="HO90" s="27">
        <v>7</v>
      </c>
      <c r="HP90" s="47">
        <f t="shared" si="150"/>
        <v>65</v>
      </c>
      <c r="HQ90" s="27">
        <v>5</v>
      </c>
      <c r="HR90" s="27">
        <v>9</v>
      </c>
      <c r="HS90" s="27">
        <v>9</v>
      </c>
      <c r="HT90" s="27">
        <v>5</v>
      </c>
      <c r="HU90" s="27">
        <v>3</v>
      </c>
      <c r="HV90" s="27">
        <v>4</v>
      </c>
      <c r="HW90" s="27">
        <v>7</v>
      </c>
      <c r="HX90" s="27">
        <v>7</v>
      </c>
      <c r="HY90" s="27">
        <v>4</v>
      </c>
      <c r="HZ90" s="27">
        <v>4</v>
      </c>
      <c r="IA90" s="27">
        <v>3</v>
      </c>
      <c r="IB90" s="27">
        <v>4</v>
      </c>
      <c r="IC90" s="47">
        <f t="shared" si="151"/>
        <v>64</v>
      </c>
      <c r="ID90" s="27">
        <v>10</v>
      </c>
      <c r="IE90" s="27">
        <v>9</v>
      </c>
      <c r="IF90" s="27">
        <v>3</v>
      </c>
      <c r="IG90" s="27">
        <v>17</v>
      </c>
      <c r="IH90" s="27">
        <v>11</v>
      </c>
      <c r="II90" s="27">
        <v>7</v>
      </c>
      <c r="IJ90" s="27">
        <v>3</v>
      </c>
      <c r="IK90" s="27">
        <v>4</v>
      </c>
      <c r="IL90" s="27">
        <v>6</v>
      </c>
      <c r="IM90" s="27">
        <v>9</v>
      </c>
      <c r="IN90" s="27">
        <v>6</v>
      </c>
      <c r="IO90" s="27">
        <v>5</v>
      </c>
      <c r="IP90" s="47">
        <f t="shared" si="152"/>
        <v>90</v>
      </c>
      <c r="IQ90" s="27">
        <v>2</v>
      </c>
      <c r="IR90" s="27">
        <v>8</v>
      </c>
      <c r="IS90" s="27">
        <v>8</v>
      </c>
      <c r="IT90" s="27">
        <v>10</v>
      </c>
      <c r="IU90" s="27">
        <v>6</v>
      </c>
      <c r="IV90" s="27">
        <v>5</v>
      </c>
      <c r="IW90" s="27">
        <v>6</v>
      </c>
      <c r="IX90" s="27">
        <v>10</v>
      </c>
      <c r="IY90" s="27">
        <v>4</v>
      </c>
      <c r="IZ90" s="27">
        <v>10</v>
      </c>
      <c r="JA90" s="27">
        <v>8</v>
      </c>
      <c r="JB90" s="27">
        <v>9</v>
      </c>
      <c r="JC90" s="47">
        <f t="shared" si="153"/>
        <v>86</v>
      </c>
      <c r="JD90" s="27">
        <v>3</v>
      </c>
      <c r="JE90" s="27">
        <v>4</v>
      </c>
      <c r="JF90" s="27">
        <v>6</v>
      </c>
      <c r="JG90" s="27">
        <v>5</v>
      </c>
      <c r="JH90" s="27">
        <v>3</v>
      </c>
      <c r="JI90" s="27">
        <v>10</v>
      </c>
      <c r="JJ90" s="173">
        <v>10</v>
      </c>
      <c r="JK90" s="27">
        <v>7</v>
      </c>
      <c r="JL90" s="27">
        <v>1</v>
      </c>
      <c r="JM90" s="27">
        <v>2</v>
      </c>
      <c r="JN90" s="27">
        <v>5</v>
      </c>
      <c r="JO90" s="27">
        <v>10</v>
      </c>
      <c r="JP90" s="46">
        <f t="shared" si="154"/>
        <v>66</v>
      </c>
      <c r="JQ90" s="27">
        <v>4</v>
      </c>
      <c r="JR90" s="27">
        <v>3</v>
      </c>
      <c r="JS90" s="27">
        <v>2</v>
      </c>
      <c r="JT90" s="27">
        <v>3</v>
      </c>
      <c r="JU90" s="27">
        <v>0</v>
      </c>
      <c r="JV90" s="27">
        <v>6</v>
      </c>
      <c r="JW90" s="27">
        <v>3</v>
      </c>
      <c r="JX90" s="27">
        <v>3</v>
      </c>
      <c r="JY90" s="27">
        <v>6</v>
      </c>
      <c r="JZ90" s="27">
        <v>12</v>
      </c>
      <c r="KA90" s="27">
        <v>5</v>
      </c>
      <c r="KB90" s="27">
        <v>7</v>
      </c>
      <c r="KC90" s="46">
        <f t="shared" si="155"/>
        <v>54</v>
      </c>
      <c r="KD90" s="27">
        <v>3</v>
      </c>
      <c r="KE90" s="27">
        <v>1</v>
      </c>
      <c r="KF90" s="27">
        <v>2</v>
      </c>
      <c r="KG90" s="27">
        <v>16</v>
      </c>
      <c r="KH90" s="27">
        <v>6</v>
      </c>
      <c r="KI90" s="27">
        <v>9</v>
      </c>
      <c r="KJ90" s="27">
        <v>9</v>
      </c>
      <c r="KK90" s="27">
        <v>10</v>
      </c>
      <c r="KL90" s="27">
        <v>4</v>
      </c>
      <c r="KM90" s="27">
        <v>2</v>
      </c>
      <c r="KN90" s="27">
        <v>4</v>
      </c>
      <c r="KO90" s="27">
        <v>6</v>
      </c>
      <c r="KP90" s="48">
        <f t="shared" si="156"/>
        <v>72</v>
      </c>
    </row>
    <row r="91" spans="1:302">
      <c r="A91" s="211"/>
      <c r="B91" s="217" t="s">
        <v>58</v>
      </c>
      <c r="C91" s="218" t="s">
        <v>58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46">
        <f t="shared" si="143"/>
        <v>0</v>
      </c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46">
        <f t="shared" si="144"/>
        <v>0</v>
      </c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46">
        <f t="shared" si="145"/>
        <v>0</v>
      </c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47">
        <f t="shared" si="146"/>
        <v>0</v>
      </c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47">
        <f t="shared" si="147"/>
        <v>0</v>
      </c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47">
        <f t="shared" si="119"/>
        <v>0</v>
      </c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48">
        <f t="shared" si="120"/>
        <v>0</v>
      </c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48">
        <f t="shared" si="121"/>
        <v>0</v>
      </c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47">
        <f t="shared" si="122"/>
        <v>0</v>
      </c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47">
        <f t="shared" si="123"/>
        <v>0</v>
      </c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47">
        <f t="shared" si="124"/>
        <v>0</v>
      </c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47">
        <f t="shared" si="125"/>
        <v>0</v>
      </c>
      <c r="FD91" s="27">
        <v>1</v>
      </c>
      <c r="FE91" s="27">
        <v>4</v>
      </c>
      <c r="FF91" s="27">
        <v>8</v>
      </c>
      <c r="FG91" s="27">
        <v>5</v>
      </c>
      <c r="FH91" s="27">
        <v>3</v>
      </c>
      <c r="FI91" s="27">
        <v>7</v>
      </c>
      <c r="FJ91" s="27">
        <v>4</v>
      </c>
      <c r="FK91" s="27">
        <v>2</v>
      </c>
      <c r="FL91" s="27">
        <v>7</v>
      </c>
      <c r="FM91" s="27">
        <v>4</v>
      </c>
      <c r="FN91" s="27">
        <v>5</v>
      </c>
      <c r="FO91" s="27">
        <v>2</v>
      </c>
      <c r="FP91" s="48">
        <f t="shared" si="126"/>
        <v>52</v>
      </c>
      <c r="FQ91" s="27">
        <v>3</v>
      </c>
      <c r="FR91" s="27">
        <v>7</v>
      </c>
      <c r="FS91" s="27">
        <v>2</v>
      </c>
      <c r="FT91" s="27">
        <v>4</v>
      </c>
      <c r="FU91" s="27">
        <v>2</v>
      </c>
      <c r="FV91" s="27">
        <v>7</v>
      </c>
      <c r="FW91" s="27">
        <v>5</v>
      </c>
      <c r="FX91" s="27">
        <v>7</v>
      </c>
      <c r="FY91" s="27">
        <v>6</v>
      </c>
      <c r="FZ91" s="27">
        <v>4</v>
      </c>
      <c r="GA91" s="27">
        <v>2</v>
      </c>
      <c r="GB91" s="27">
        <v>0</v>
      </c>
      <c r="GC91" s="48">
        <f t="shared" si="127"/>
        <v>49</v>
      </c>
      <c r="GD91" s="27">
        <v>3</v>
      </c>
      <c r="GE91" s="27">
        <v>2</v>
      </c>
      <c r="GF91" s="27">
        <v>4</v>
      </c>
      <c r="GG91" s="27">
        <v>4</v>
      </c>
      <c r="GH91" s="27">
        <v>4</v>
      </c>
      <c r="GI91" s="27">
        <v>1</v>
      </c>
      <c r="GJ91" s="27">
        <v>2</v>
      </c>
      <c r="GK91" s="27">
        <v>2</v>
      </c>
      <c r="GL91" s="27">
        <v>2</v>
      </c>
      <c r="GM91" s="27">
        <v>2</v>
      </c>
      <c r="GN91" s="27">
        <v>4</v>
      </c>
      <c r="GO91" s="27">
        <v>3</v>
      </c>
      <c r="GP91" s="48">
        <f t="shared" si="148"/>
        <v>33</v>
      </c>
      <c r="GQ91" s="27">
        <v>0</v>
      </c>
      <c r="GR91" s="27">
        <v>2</v>
      </c>
      <c r="GS91" s="27">
        <v>7</v>
      </c>
      <c r="GT91" s="27">
        <v>2</v>
      </c>
      <c r="GU91" s="27">
        <v>4</v>
      </c>
      <c r="GV91" s="27">
        <v>0</v>
      </c>
      <c r="GW91" s="27">
        <v>4</v>
      </c>
      <c r="GX91" s="27">
        <v>9</v>
      </c>
      <c r="GY91" s="27">
        <v>2</v>
      </c>
      <c r="GZ91" s="27">
        <v>3</v>
      </c>
      <c r="HA91" s="27">
        <v>5</v>
      </c>
      <c r="HB91" s="27">
        <v>3</v>
      </c>
      <c r="HC91" s="47">
        <f t="shared" si="149"/>
        <v>41</v>
      </c>
      <c r="HD91" s="27">
        <v>1</v>
      </c>
      <c r="HE91" s="27">
        <v>3</v>
      </c>
      <c r="HF91" s="27">
        <v>7</v>
      </c>
      <c r="HG91" s="27">
        <v>3</v>
      </c>
      <c r="HH91" s="27">
        <v>7</v>
      </c>
      <c r="HI91" s="27">
        <v>2</v>
      </c>
      <c r="HJ91" s="27">
        <v>0</v>
      </c>
      <c r="HK91" s="27">
        <v>4</v>
      </c>
      <c r="HL91" s="27">
        <v>5</v>
      </c>
      <c r="HM91" s="27">
        <v>1</v>
      </c>
      <c r="HN91" s="27">
        <v>5</v>
      </c>
      <c r="HO91" s="27">
        <v>5</v>
      </c>
      <c r="HP91" s="47">
        <f t="shared" si="150"/>
        <v>43</v>
      </c>
      <c r="HQ91" s="27">
        <v>2</v>
      </c>
      <c r="HR91" s="27">
        <v>3</v>
      </c>
      <c r="HS91" s="27">
        <v>6</v>
      </c>
      <c r="HT91" s="27">
        <v>6</v>
      </c>
      <c r="HU91" s="27">
        <v>5</v>
      </c>
      <c r="HV91" s="27">
        <v>4</v>
      </c>
      <c r="HW91" s="27">
        <v>4</v>
      </c>
      <c r="HX91" s="27">
        <v>2</v>
      </c>
      <c r="HY91" s="27">
        <v>2</v>
      </c>
      <c r="HZ91" s="27">
        <v>4</v>
      </c>
      <c r="IA91" s="27">
        <v>1</v>
      </c>
      <c r="IB91" s="27">
        <v>4</v>
      </c>
      <c r="IC91" s="47">
        <f t="shared" si="151"/>
        <v>43</v>
      </c>
      <c r="ID91" s="27">
        <v>5</v>
      </c>
      <c r="IE91" s="27">
        <v>3</v>
      </c>
      <c r="IF91" s="27">
        <v>10</v>
      </c>
      <c r="IG91" s="27">
        <v>6</v>
      </c>
      <c r="IH91" s="27">
        <v>9</v>
      </c>
      <c r="II91" s="27">
        <v>6</v>
      </c>
      <c r="IJ91" s="27">
        <v>10</v>
      </c>
      <c r="IK91" s="27">
        <v>4</v>
      </c>
      <c r="IL91" s="27">
        <v>6</v>
      </c>
      <c r="IM91" s="27">
        <v>6</v>
      </c>
      <c r="IN91" s="27">
        <v>2</v>
      </c>
      <c r="IO91" s="27">
        <v>7</v>
      </c>
      <c r="IP91" s="47">
        <f t="shared" si="152"/>
        <v>74</v>
      </c>
      <c r="IQ91" s="27">
        <v>4</v>
      </c>
      <c r="IR91" s="27">
        <v>3</v>
      </c>
      <c r="IS91" s="27">
        <v>8</v>
      </c>
      <c r="IT91" s="27">
        <v>9</v>
      </c>
      <c r="IU91" s="27">
        <v>4</v>
      </c>
      <c r="IV91" s="27">
        <v>4</v>
      </c>
      <c r="IW91" s="27">
        <v>5</v>
      </c>
      <c r="IX91" s="27">
        <v>2</v>
      </c>
      <c r="IY91" s="27">
        <v>4</v>
      </c>
      <c r="IZ91" s="27">
        <v>7</v>
      </c>
      <c r="JA91" s="27">
        <v>4</v>
      </c>
      <c r="JB91" s="27">
        <v>7</v>
      </c>
      <c r="JC91" s="47">
        <f t="shared" si="153"/>
        <v>61</v>
      </c>
      <c r="JD91" s="27">
        <v>7</v>
      </c>
      <c r="JE91" s="27">
        <v>5</v>
      </c>
      <c r="JF91" s="27">
        <v>5</v>
      </c>
      <c r="JG91" s="27">
        <v>5</v>
      </c>
      <c r="JH91" s="27">
        <v>10</v>
      </c>
      <c r="JI91" s="27">
        <v>4</v>
      </c>
      <c r="JJ91" s="173">
        <v>7</v>
      </c>
      <c r="JK91" s="27">
        <v>9</v>
      </c>
      <c r="JL91" s="27">
        <v>4</v>
      </c>
      <c r="JM91" s="27">
        <v>3</v>
      </c>
      <c r="JN91" s="27">
        <v>7</v>
      </c>
      <c r="JO91" s="27">
        <v>3</v>
      </c>
      <c r="JP91" s="46">
        <f t="shared" si="154"/>
        <v>69</v>
      </c>
      <c r="JQ91" s="27">
        <v>5</v>
      </c>
      <c r="JR91" s="27">
        <v>3</v>
      </c>
      <c r="JS91" s="27">
        <v>2</v>
      </c>
      <c r="JT91" s="27">
        <v>1</v>
      </c>
      <c r="JU91" s="27">
        <v>1</v>
      </c>
      <c r="JV91" s="27">
        <v>2</v>
      </c>
      <c r="JW91" s="27">
        <v>1</v>
      </c>
      <c r="JX91" s="27">
        <v>2</v>
      </c>
      <c r="JY91" s="27">
        <v>4</v>
      </c>
      <c r="JZ91" s="27">
        <v>3</v>
      </c>
      <c r="KA91" s="27">
        <v>7</v>
      </c>
      <c r="KB91" s="27">
        <v>5</v>
      </c>
      <c r="KC91" s="46">
        <f t="shared" si="155"/>
        <v>36</v>
      </c>
      <c r="KD91" s="27">
        <v>0</v>
      </c>
      <c r="KE91" s="27">
        <v>0</v>
      </c>
      <c r="KF91" s="27">
        <v>0</v>
      </c>
      <c r="KG91" s="27">
        <v>4</v>
      </c>
      <c r="KH91" s="27">
        <v>6</v>
      </c>
      <c r="KI91" s="27">
        <v>3</v>
      </c>
      <c r="KJ91" s="27">
        <v>5</v>
      </c>
      <c r="KK91" s="27">
        <v>2</v>
      </c>
      <c r="KL91" s="27">
        <v>4</v>
      </c>
      <c r="KM91" s="27">
        <v>4</v>
      </c>
      <c r="KN91" s="27">
        <v>5</v>
      </c>
      <c r="KO91" s="27">
        <v>11</v>
      </c>
      <c r="KP91" s="48">
        <f t="shared" si="156"/>
        <v>44</v>
      </c>
    </row>
    <row r="92" spans="1:302">
      <c r="A92" s="211"/>
      <c r="B92" s="208" t="s">
        <v>59</v>
      </c>
      <c r="C92" s="209" t="s">
        <v>59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46">
        <f t="shared" si="143"/>
        <v>0</v>
      </c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46">
        <f t="shared" si="144"/>
        <v>0</v>
      </c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46">
        <f t="shared" si="145"/>
        <v>0</v>
      </c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47">
        <f t="shared" si="146"/>
        <v>0</v>
      </c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47">
        <f t="shared" si="147"/>
        <v>0</v>
      </c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47">
        <f t="shared" si="119"/>
        <v>0</v>
      </c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48">
        <f t="shared" si="120"/>
        <v>0</v>
      </c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48">
        <f t="shared" si="121"/>
        <v>0</v>
      </c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47">
        <f t="shared" si="122"/>
        <v>0</v>
      </c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47">
        <f t="shared" si="123"/>
        <v>0</v>
      </c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47">
        <f t="shared" si="124"/>
        <v>0</v>
      </c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47">
        <f t="shared" si="125"/>
        <v>0</v>
      </c>
      <c r="FD92" s="27">
        <v>2</v>
      </c>
      <c r="FE92" s="27">
        <v>0</v>
      </c>
      <c r="FF92" s="27">
        <v>0</v>
      </c>
      <c r="FG92" s="27">
        <v>2</v>
      </c>
      <c r="FH92" s="27">
        <v>1</v>
      </c>
      <c r="FI92" s="27">
        <v>0</v>
      </c>
      <c r="FJ92" s="27">
        <v>0</v>
      </c>
      <c r="FK92" s="27">
        <v>2</v>
      </c>
      <c r="FL92" s="27">
        <v>3</v>
      </c>
      <c r="FM92" s="27">
        <v>1</v>
      </c>
      <c r="FN92" s="27">
        <v>0</v>
      </c>
      <c r="FO92" s="27">
        <v>0</v>
      </c>
      <c r="FP92" s="48">
        <f t="shared" si="126"/>
        <v>11</v>
      </c>
      <c r="FQ92" s="27">
        <v>1</v>
      </c>
      <c r="FR92" s="27">
        <v>2</v>
      </c>
      <c r="FS92" s="27">
        <v>4</v>
      </c>
      <c r="FT92" s="27">
        <v>0</v>
      </c>
      <c r="FU92" s="27">
        <v>2</v>
      </c>
      <c r="FV92" s="27">
        <v>1</v>
      </c>
      <c r="FW92" s="27">
        <v>4</v>
      </c>
      <c r="FX92" s="27">
        <v>2</v>
      </c>
      <c r="FY92" s="27">
        <v>1</v>
      </c>
      <c r="FZ92" s="27">
        <v>3</v>
      </c>
      <c r="GA92" s="27">
        <v>1</v>
      </c>
      <c r="GB92" s="27">
        <v>1</v>
      </c>
      <c r="GC92" s="48">
        <f t="shared" si="127"/>
        <v>22</v>
      </c>
      <c r="GD92" s="27">
        <v>0</v>
      </c>
      <c r="GE92" s="27">
        <v>0</v>
      </c>
      <c r="GF92" s="27">
        <v>2</v>
      </c>
      <c r="GG92" s="27">
        <v>2</v>
      </c>
      <c r="GH92" s="27">
        <v>1</v>
      </c>
      <c r="GI92" s="27">
        <v>1</v>
      </c>
      <c r="GJ92" s="27">
        <v>4</v>
      </c>
      <c r="GK92" s="27">
        <v>3</v>
      </c>
      <c r="GL92" s="27">
        <v>3</v>
      </c>
      <c r="GM92" s="27">
        <v>2</v>
      </c>
      <c r="GN92" s="27">
        <v>0</v>
      </c>
      <c r="GO92" s="27">
        <v>3</v>
      </c>
      <c r="GP92" s="48">
        <f t="shared" si="148"/>
        <v>21</v>
      </c>
      <c r="GQ92" s="27">
        <v>2</v>
      </c>
      <c r="GR92" s="27">
        <v>3</v>
      </c>
      <c r="GS92" s="27">
        <v>4</v>
      </c>
      <c r="GT92" s="27">
        <v>1</v>
      </c>
      <c r="GU92" s="27">
        <v>1</v>
      </c>
      <c r="GV92" s="27">
        <v>3</v>
      </c>
      <c r="GW92" s="27">
        <v>1</v>
      </c>
      <c r="GX92" s="27">
        <v>1</v>
      </c>
      <c r="GY92" s="27">
        <v>1</v>
      </c>
      <c r="GZ92" s="27">
        <v>0</v>
      </c>
      <c r="HA92" s="27">
        <v>2</v>
      </c>
      <c r="HB92" s="27">
        <v>1</v>
      </c>
      <c r="HC92" s="47">
        <f t="shared" si="149"/>
        <v>20</v>
      </c>
      <c r="HD92" s="27">
        <v>0</v>
      </c>
      <c r="HE92" s="27">
        <v>2</v>
      </c>
      <c r="HF92" s="27">
        <v>4</v>
      </c>
      <c r="HG92" s="27">
        <v>2</v>
      </c>
      <c r="HH92" s="27">
        <v>1</v>
      </c>
      <c r="HI92" s="27">
        <v>5</v>
      </c>
      <c r="HJ92" s="27">
        <v>0</v>
      </c>
      <c r="HK92" s="27">
        <v>2</v>
      </c>
      <c r="HL92" s="27">
        <v>0</v>
      </c>
      <c r="HM92" s="27">
        <v>1</v>
      </c>
      <c r="HN92" s="27">
        <v>3</v>
      </c>
      <c r="HO92" s="27">
        <v>2</v>
      </c>
      <c r="HP92" s="47">
        <f t="shared" si="150"/>
        <v>22</v>
      </c>
      <c r="HQ92" s="27">
        <v>1</v>
      </c>
      <c r="HR92" s="27">
        <v>0</v>
      </c>
      <c r="HS92" s="27">
        <v>3</v>
      </c>
      <c r="HT92" s="27">
        <v>2</v>
      </c>
      <c r="HU92" s="27">
        <v>2</v>
      </c>
      <c r="HV92" s="27">
        <v>4</v>
      </c>
      <c r="HW92" s="27">
        <v>1</v>
      </c>
      <c r="HX92" s="27">
        <v>1</v>
      </c>
      <c r="HY92" s="27">
        <v>3</v>
      </c>
      <c r="HZ92" s="27">
        <v>1</v>
      </c>
      <c r="IA92" s="27">
        <v>0</v>
      </c>
      <c r="IB92" s="27">
        <v>2</v>
      </c>
      <c r="IC92" s="47">
        <f t="shared" si="151"/>
        <v>20</v>
      </c>
      <c r="ID92" s="27">
        <v>1</v>
      </c>
      <c r="IE92" s="27">
        <v>0</v>
      </c>
      <c r="IF92" s="27">
        <v>2</v>
      </c>
      <c r="IG92" s="27">
        <v>1</v>
      </c>
      <c r="IH92" s="27">
        <v>2</v>
      </c>
      <c r="II92" s="27">
        <v>1</v>
      </c>
      <c r="IJ92" s="27">
        <v>3</v>
      </c>
      <c r="IK92" s="27">
        <v>0</v>
      </c>
      <c r="IL92" s="27">
        <v>0</v>
      </c>
      <c r="IM92" s="27">
        <v>4</v>
      </c>
      <c r="IN92" s="27">
        <v>0</v>
      </c>
      <c r="IO92" s="27">
        <v>2</v>
      </c>
      <c r="IP92" s="47">
        <f t="shared" si="152"/>
        <v>16</v>
      </c>
      <c r="IQ92" s="27">
        <v>1</v>
      </c>
      <c r="IR92" s="27">
        <v>1</v>
      </c>
      <c r="IS92" s="27">
        <v>3</v>
      </c>
      <c r="IT92" s="27">
        <v>1</v>
      </c>
      <c r="IU92" s="27">
        <v>1</v>
      </c>
      <c r="IV92" s="27">
        <v>1</v>
      </c>
      <c r="IW92" s="27">
        <v>0</v>
      </c>
      <c r="IX92" s="27">
        <v>1</v>
      </c>
      <c r="IY92" s="27">
        <v>1</v>
      </c>
      <c r="IZ92" s="27">
        <v>1</v>
      </c>
      <c r="JA92" s="27">
        <v>1</v>
      </c>
      <c r="JB92" s="27">
        <v>1</v>
      </c>
      <c r="JC92" s="47">
        <f t="shared" si="153"/>
        <v>13</v>
      </c>
      <c r="JD92" s="27">
        <v>2</v>
      </c>
      <c r="JE92" s="27">
        <v>3</v>
      </c>
      <c r="JF92" s="27">
        <v>3</v>
      </c>
      <c r="JG92" s="27">
        <v>0</v>
      </c>
      <c r="JH92" s="27">
        <v>0</v>
      </c>
      <c r="JI92" s="27">
        <v>3</v>
      </c>
      <c r="JJ92" s="173">
        <v>3</v>
      </c>
      <c r="JK92" s="27">
        <v>5</v>
      </c>
      <c r="JL92" s="27">
        <v>2</v>
      </c>
      <c r="JM92" s="27">
        <v>1</v>
      </c>
      <c r="JN92" s="27">
        <v>2</v>
      </c>
      <c r="JO92" s="27">
        <v>2</v>
      </c>
      <c r="JP92" s="46">
        <f t="shared" si="154"/>
        <v>26</v>
      </c>
      <c r="JQ92" s="27">
        <v>3</v>
      </c>
      <c r="JR92" s="27">
        <v>2</v>
      </c>
      <c r="JS92" s="27">
        <v>2</v>
      </c>
      <c r="JT92" s="27">
        <v>0</v>
      </c>
      <c r="JU92" s="27">
        <v>0</v>
      </c>
      <c r="JV92" s="27">
        <v>1</v>
      </c>
      <c r="JW92" s="27">
        <v>1</v>
      </c>
      <c r="JX92" s="27">
        <v>2</v>
      </c>
      <c r="JY92" s="27">
        <v>1</v>
      </c>
      <c r="JZ92" s="27">
        <v>0</v>
      </c>
      <c r="KA92" s="27">
        <v>3</v>
      </c>
      <c r="KB92" s="27">
        <v>1</v>
      </c>
      <c r="KC92" s="46">
        <f t="shared" si="155"/>
        <v>16</v>
      </c>
      <c r="KD92" s="27">
        <v>0</v>
      </c>
      <c r="KE92" s="27">
        <v>0</v>
      </c>
      <c r="KF92" s="27">
        <v>1</v>
      </c>
      <c r="KG92" s="27">
        <v>0</v>
      </c>
      <c r="KH92" s="27">
        <v>3</v>
      </c>
      <c r="KI92" s="27">
        <v>1</v>
      </c>
      <c r="KJ92" s="27">
        <v>0</v>
      </c>
      <c r="KK92" s="27">
        <v>0</v>
      </c>
      <c r="KL92" s="27">
        <v>2</v>
      </c>
      <c r="KM92" s="27">
        <v>0</v>
      </c>
      <c r="KN92" s="27">
        <v>5</v>
      </c>
      <c r="KO92" s="27">
        <v>1</v>
      </c>
      <c r="KP92" s="48">
        <f t="shared" si="156"/>
        <v>13</v>
      </c>
    </row>
    <row r="93" spans="1:302">
      <c r="A93" s="211"/>
      <c r="B93" s="208" t="s">
        <v>60</v>
      </c>
      <c r="C93" s="209" t="s">
        <v>60</v>
      </c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46">
        <f t="shared" si="143"/>
        <v>0</v>
      </c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46">
        <f t="shared" si="144"/>
        <v>0</v>
      </c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46">
        <f t="shared" si="145"/>
        <v>0</v>
      </c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47">
        <f t="shared" si="146"/>
        <v>0</v>
      </c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47">
        <f t="shared" si="147"/>
        <v>0</v>
      </c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47">
        <f t="shared" si="119"/>
        <v>0</v>
      </c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48">
        <f t="shared" si="120"/>
        <v>0</v>
      </c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48">
        <f t="shared" si="121"/>
        <v>0</v>
      </c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47">
        <f t="shared" si="122"/>
        <v>0</v>
      </c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47">
        <f t="shared" si="123"/>
        <v>0</v>
      </c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47">
        <f t="shared" si="124"/>
        <v>0</v>
      </c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47">
        <f t="shared" si="125"/>
        <v>0</v>
      </c>
      <c r="FD93" s="27">
        <v>1</v>
      </c>
      <c r="FE93" s="27">
        <v>2</v>
      </c>
      <c r="FF93" s="27">
        <v>1</v>
      </c>
      <c r="FG93" s="27">
        <v>2</v>
      </c>
      <c r="FH93" s="27">
        <v>2</v>
      </c>
      <c r="FI93" s="27">
        <v>1</v>
      </c>
      <c r="FJ93" s="27">
        <v>2</v>
      </c>
      <c r="FK93" s="27">
        <v>0</v>
      </c>
      <c r="FL93" s="27">
        <v>5</v>
      </c>
      <c r="FM93" s="27">
        <v>1</v>
      </c>
      <c r="FN93" s="27">
        <v>2</v>
      </c>
      <c r="FO93" s="27">
        <v>0</v>
      </c>
      <c r="FP93" s="48">
        <f t="shared" si="126"/>
        <v>19</v>
      </c>
      <c r="FQ93" s="27">
        <v>2</v>
      </c>
      <c r="FR93" s="27">
        <v>0</v>
      </c>
      <c r="FS93" s="27">
        <v>0</v>
      </c>
      <c r="FT93" s="27">
        <v>1</v>
      </c>
      <c r="FU93" s="27">
        <v>1</v>
      </c>
      <c r="FV93" s="27">
        <v>5</v>
      </c>
      <c r="FW93" s="27">
        <v>1</v>
      </c>
      <c r="FX93" s="27">
        <v>1</v>
      </c>
      <c r="FY93" s="27">
        <v>2</v>
      </c>
      <c r="FZ93" s="27">
        <v>2</v>
      </c>
      <c r="GA93" s="27">
        <v>1</v>
      </c>
      <c r="GB93" s="27">
        <v>1</v>
      </c>
      <c r="GC93" s="48">
        <f t="shared" si="127"/>
        <v>17</v>
      </c>
      <c r="GD93" s="27">
        <v>0</v>
      </c>
      <c r="GE93" s="27">
        <v>0</v>
      </c>
      <c r="GF93" s="27">
        <v>0</v>
      </c>
      <c r="GG93" s="27">
        <v>1</v>
      </c>
      <c r="GH93" s="27">
        <v>0</v>
      </c>
      <c r="GI93" s="27">
        <v>3</v>
      </c>
      <c r="GJ93" s="27">
        <v>3</v>
      </c>
      <c r="GK93" s="27">
        <v>5</v>
      </c>
      <c r="GL93" s="27">
        <v>1</v>
      </c>
      <c r="GM93" s="27">
        <v>0</v>
      </c>
      <c r="GN93" s="27">
        <v>2</v>
      </c>
      <c r="GO93" s="27">
        <v>2</v>
      </c>
      <c r="GP93" s="48">
        <f t="shared" si="148"/>
        <v>17</v>
      </c>
      <c r="GQ93" s="27">
        <v>0</v>
      </c>
      <c r="GR93" s="27">
        <v>2</v>
      </c>
      <c r="GS93" s="27">
        <v>2</v>
      </c>
      <c r="GT93" s="27">
        <v>2</v>
      </c>
      <c r="GU93" s="27">
        <v>6</v>
      </c>
      <c r="GV93" s="27">
        <v>0</v>
      </c>
      <c r="GW93" s="27">
        <v>3</v>
      </c>
      <c r="GX93" s="27">
        <v>1</v>
      </c>
      <c r="GY93" s="27">
        <v>1</v>
      </c>
      <c r="GZ93" s="27">
        <v>3</v>
      </c>
      <c r="HA93" s="27">
        <v>0</v>
      </c>
      <c r="HB93" s="27">
        <v>0</v>
      </c>
      <c r="HC93" s="47">
        <f t="shared" si="149"/>
        <v>20</v>
      </c>
      <c r="HD93" s="27">
        <v>1</v>
      </c>
      <c r="HE93" s="27">
        <v>0</v>
      </c>
      <c r="HF93" s="27">
        <v>5</v>
      </c>
      <c r="HG93" s="27">
        <v>0</v>
      </c>
      <c r="HH93" s="27">
        <v>0</v>
      </c>
      <c r="HI93" s="27">
        <v>2</v>
      </c>
      <c r="HJ93" s="27">
        <v>0</v>
      </c>
      <c r="HK93" s="27">
        <v>3</v>
      </c>
      <c r="HL93" s="27">
        <v>3</v>
      </c>
      <c r="HM93" s="27">
        <v>5</v>
      </c>
      <c r="HN93" s="27">
        <v>3</v>
      </c>
      <c r="HO93" s="27">
        <v>2</v>
      </c>
      <c r="HP93" s="47">
        <f t="shared" si="150"/>
        <v>24</v>
      </c>
      <c r="HQ93" s="27">
        <v>1</v>
      </c>
      <c r="HR93" s="27">
        <v>2</v>
      </c>
      <c r="HS93" s="27">
        <v>0</v>
      </c>
      <c r="HT93" s="27">
        <v>2</v>
      </c>
      <c r="HU93" s="27">
        <v>4</v>
      </c>
      <c r="HV93" s="27">
        <v>4</v>
      </c>
      <c r="HW93" s="27">
        <v>1</v>
      </c>
      <c r="HX93" s="27">
        <v>3</v>
      </c>
      <c r="HY93" s="27">
        <v>2</v>
      </c>
      <c r="HZ93" s="27">
        <v>0</v>
      </c>
      <c r="IA93" s="27">
        <v>4</v>
      </c>
      <c r="IB93" s="27">
        <v>1</v>
      </c>
      <c r="IC93" s="47">
        <f t="shared" si="151"/>
        <v>24</v>
      </c>
      <c r="ID93" s="27">
        <v>2</v>
      </c>
      <c r="IE93" s="27">
        <v>0</v>
      </c>
      <c r="IF93" s="27">
        <v>5</v>
      </c>
      <c r="IG93" s="27">
        <v>4</v>
      </c>
      <c r="IH93" s="27">
        <v>4</v>
      </c>
      <c r="II93" s="27">
        <v>1</v>
      </c>
      <c r="IJ93" s="27">
        <v>4</v>
      </c>
      <c r="IK93" s="27">
        <v>4</v>
      </c>
      <c r="IL93" s="27">
        <v>1</v>
      </c>
      <c r="IM93" s="27">
        <v>4</v>
      </c>
      <c r="IN93" s="27">
        <v>2</v>
      </c>
      <c r="IO93" s="27">
        <v>1</v>
      </c>
      <c r="IP93" s="47">
        <f t="shared" si="152"/>
        <v>32</v>
      </c>
      <c r="IQ93" s="27">
        <v>1</v>
      </c>
      <c r="IR93" s="27">
        <v>2</v>
      </c>
      <c r="IS93" s="27">
        <v>1</v>
      </c>
      <c r="IT93" s="27">
        <v>2</v>
      </c>
      <c r="IU93" s="27">
        <v>2</v>
      </c>
      <c r="IV93" s="27">
        <v>1</v>
      </c>
      <c r="IW93" s="27">
        <v>1</v>
      </c>
      <c r="IX93" s="27">
        <v>3</v>
      </c>
      <c r="IY93" s="27">
        <v>0</v>
      </c>
      <c r="IZ93" s="27">
        <v>1</v>
      </c>
      <c r="JA93" s="27">
        <v>3</v>
      </c>
      <c r="JB93" s="27">
        <v>1</v>
      </c>
      <c r="JC93" s="47">
        <f t="shared" si="153"/>
        <v>18</v>
      </c>
      <c r="JD93" s="27">
        <v>5</v>
      </c>
      <c r="JE93" s="27">
        <v>0</v>
      </c>
      <c r="JF93" s="27">
        <v>3</v>
      </c>
      <c r="JG93" s="27">
        <v>3</v>
      </c>
      <c r="JH93" s="27">
        <v>2</v>
      </c>
      <c r="JI93" s="27">
        <v>5</v>
      </c>
      <c r="JJ93" s="173">
        <v>2</v>
      </c>
      <c r="JK93" s="27">
        <v>6</v>
      </c>
      <c r="JL93" s="27">
        <v>2</v>
      </c>
      <c r="JM93" s="27">
        <v>2</v>
      </c>
      <c r="JN93" s="27">
        <v>5</v>
      </c>
      <c r="JO93" s="27">
        <v>3</v>
      </c>
      <c r="JP93" s="46">
        <f t="shared" si="154"/>
        <v>38</v>
      </c>
      <c r="JQ93" s="27">
        <v>4</v>
      </c>
      <c r="JR93" s="27">
        <v>1</v>
      </c>
      <c r="JS93" s="27">
        <v>1</v>
      </c>
      <c r="JT93" s="27">
        <v>0</v>
      </c>
      <c r="JU93" s="27">
        <v>0</v>
      </c>
      <c r="JV93" s="27">
        <v>0</v>
      </c>
      <c r="JW93" s="27">
        <v>1</v>
      </c>
      <c r="JX93" s="27">
        <v>1</v>
      </c>
      <c r="JY93" s="27">
        <v>4</v>
      </c>
      <c r="JZ93" s="27">
        <v>1</v>
      </c>
      <c r="KA93" s="27">
        <v>1</v>
      </c>
      <c r="KB93" s="27">
        <v>3</v>
      </c>
      <c r="KC93" s="46">
        <f t="shared" si="155"/>
        <v>17</v>
      </c>
      <c r="KD93" s="27">
        <v>0</v>
      </c>
      <c r="KE93" s="27">
        <v>0</v>
      </c>
      <c r="KF93" s="27">
        <v>3</v>
      </c>
      <c r="KG93" s="27">
        <v>2</v>
      </c>
      <c r="KH93" s="27">
        <v>0</v>
      </c>
      <c r="KI93" s="27">
        <v>1</v>
      </c>
      <c r="KJ93" s="27">
        <v>0</v>
      </c>
      <c r="KK93" s="27">
        <v>1</v>
      </c>
      <c r="KL93" s="27">
        <v>1</v>
      </c>
      <c r="KM93" s="27">
        <v>1</v>
      </c>
      <c r="KN93" s="27">
        <v>0</v>
      </c>
      <c r="KO93" s="27">
        <v>2</v>
      </c>
      <c r="KP93" s="48">
        <f t="shared" si="156"/>
        <v>11</v>
      </c>
    </row>
    <row r="94" spans="1:302">
      <c r="A94" s="211"/>
      <c r="B94" s="208" t="s">
        <v>61</v>
      </c>
      <c r="C94" s="209" t="s">
        <v>61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46">
        <f t="shared" si="143"/>
        <v>0</v>
      </c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46">
        <f t="shared" si="144"/>
        <v>0</v>
      </c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46">
        <f t="shared" si="145"/>
        <v>0</v>
      </c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47">
        <f t="shared" si="146"/>
        <v>0</v>
      </c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47">
        <f t="shared" si="147"/>
        <v>0</v>
      </c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47">
        <f t="shared" si="119"/>
        <v>0</v>
      </c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48">
        <f t="shared" si="120"/>
        <v>0</v>
      </c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48">
        <f t="shared" si="121"/>
        <v>0</v>
      </c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47">
        <f t="shared" si="122"/>
        <v>0</v>
      </c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47">
        <f t="shared" si="123"/>
        <v>0</v>
      </c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47">
        <f t="shared" si="124"/>
        <v>0</v>
      </c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47">
        <f t="shared" si="125"/>
        <v>0</v>
      </c>
      <c r="FD94" s="27">
        <v>12</v>
      </c>
      <c r="FE94" s="27">
        <v>6</v>
      </c>
      <c r="FF94" s="27">
        <v>6</v>
      </c>
      <c r="FG94" s="27">
        <v>8</v>
      </c>
      <c r="FH94" s="27">
        <v>33</v>
      </c>
      <c r="FI94" s="27">
        <v>20</v>
      </c>
      <c r="FJ94" s="27">
        <v>2</v>
      </c>
      <c r="FK94" s="27">
        <v>13</v>
      </c>
      <c r="FL94" s="27">
        <v>10</v>
      </c>
      <c r="FM94" s="27">
        <v>17</v>
      </c>
      <c r="FN94" s="27">
        <v>8</v>
      </c>
      <c r="FO94" s="27">
        <v>11</v>
      </c>
      <c r="FP94" s="48">
        <f t="shared" si="126"/>
        <v>146</v>
      </c>
      <c r="FQ94" s="27">
        <v>11</v>
      </c>
      <c r="FR94" s="27">
        <v>11</v>
      </c>
      <c r="FS94" s="27">
        <v>13</v>
      </c>
      <c r="FT94" s="27">
        <v>7</v>
      </c>
      <c r="FU94" s="27">
        <v>13</v>
      </c>
      <c r="FV94" s="27">
        <v>18</v>
      </c>
      <c r="FW94" s="27">
        <v>14</v>
      </c>
      <c r="FX94" s="27">
        <v>11</v>
      </c>
      <c r="FY94" s="27">
        <v>10</v>
      </c>
      <c r="FZ94" s="27">
        <v>20</v>
      </c>
      <c r="GA94" s="27">
        <v>9</v>
      </c>
      <c r="GB94" s="27">
        <v>14</v>
      </c>
      <c r="GC94" s="48">
        <f t="shared" si="127"/>
        <v>151</v>
      </c>
      <c r="GD94" s="27">
        <v>11</v>
      </c>
      <c r="GE94" s="27">
        <v>9</v>
      </c>
      <c r="GF94" s="27">
        <v>7</v>
      </c>
      <c r="GG94" s="27">
        <v>17</v>
      </c>
      <c r="GH94" s="27">
        <v>18</v>
      </c>
      <c r="GI94" s="27">
        <v>16</v>
      </c>
      <c r="GJ94" s="27">
        <v>18</v>
      </c>
      <c r="GK94" s="27">
        <v>15</v>
      </c>
      <c r="GL94" s="27">
        <v>13</v>
      </c>
      <c r="GM94" s="27">
        <v>11</v>
      </c>
      <c r="GN94" s="27">
        <v>11</v>
      </c>
      <c r="GO94" s="27">
        <v>11</v>
      </c>
      <c r="GP94" s="48">
        <f t="shared" si="148"/>
        <v>157</v>
      </c>
      <c r="GQ94" s="27">
        <v>10</v>
      </c>
      <c r="GR94" s="27">
        <v>13</v>
      </c>
      <c r="GS94" s="27">
        <v>6</v>
      </c>
      <c r="GT94" s="27">
        <v>18</v>
      </c>
      <c r="GU94" s="27">
        <v>14</v>
      </c>
      <c r="GV94" s="27">
        <v>17</v>
      </c>
      <c r="GW94" s="27">
        <v>10</v>
      </c>
      <c r="GX94" s="27">
        <v>16</v>
      </c>
      <c r="GY94" s="27">
        <v>13</v>
      </c>
      <c r="GZ94" s="27">
        <v>11</v>
      </c>
      <c r="HA94" s="27">
        <v>14</v>
      </c>
      <c r="HB94" s="27">
        <v>10</v>
      </c>
      <c r="HC94" s="47">
        <f t="shared" si="149"/>
        <v>152</v>
      </c>
      <c r="HD94" s="27">
        <v>9</v>
      </c>
      <c r="HE94" s="27">
        <v>12</v>
      </c>
      <c r="HF94" s="27">
        <v>16</v>
      </c>
      <c r="HG94" s="27">
        <v>8</v>
      </c>
      <c r="HH94" s="27">
        <v>8</v>
      </c>
      <c r="HI94" s="27">
        <v>16</v>
      </c>
      <c r="HJ94" s="27">
        <v>19</v>
      </c>
      <c r="HK94" s="27">
        <v>8</v>
      </c>
      <c r="HL94" s="27">
        <v>9</v>
      </c>
      <c r="HM94" s="27">
        <v>15</v>
      </c>
      <c r="HN94" s="27">
        <v>3</v>
      </c>
      <c r="HO94" s="27">
        <v>18</v>
      </c>
      <c r="HP94" s="47">
        <f t="shared" si="150"/>
        <v>141</v>
      </c>
      <c r="HQ94" s="27">
        <v>25</v>
      </c>
      <c r="HR94" s="27">
        <v>10</v>
      </c>
      <c r="HS94" s="27">
        <v>13</v>
      </c>
      <c r="HT94" s="27">
        <v>24</v>
      </c>
      <c r="HU94" s="27">
        <v>9</v>
      </c>
      <c r="HV94" s="27">
        <v>11</v>
      </c>
      <c r="HW94" s="27">
        <v>14</v>
      </c>
      <c r="HX94" s="27">
        <v>12</v>
      </c>
      <c r="HY94" s="27">
        <v>17</v>
      </c>
      <c r="HZ94" s="27">
        <v>25</v>
      </c>
      <c r="IA94" s="27">
        <v>14</v>
      </c>
      <c r="IB94" s="27">
        <v>18</v>
      </c>
      <c r="IC94" s="47">
        <f t="shared" si="151"/>
        <v>192</v>
      </c>
      <c r="ID94" s="27">
        <v>14</v>
      </c>
      <c r="IE94" s="27">
        <v>9</v>
      </c>
      <c r="IF94" s="27">
        <v>20</v>
      </c>
      <c r="IG94" s="27">
        <v>15</v>
      </c>
      <c r="IH94" s="27">
        <v>17</v>
      </c>
      <c r="II94" s="27">
        <v>23</v>
      </c>
      <c r="IJ94" s="27">
        <v>14</v>
      </c>
      <c r="IK94" s="27">
        <v>22</v>
      </c>
      <c r="IL94" s="27">
        <v>13</v>
      </c>
      <c r="IM94" s="27">
        <v>27</v>
      </c>
      <c r="IN94" s="27">
        <v>30</v>
      </c>
      <c r="IO94" s="27">
        <v>14</v>
      </c>
      <c r="IP94" s="47">
        <f t="shared" si="152"/>
        <v>218</v>
      </c>
      <c r="IQ94" s="27">
        <v>17</v>
      </c>
      <c r="IR94" s="27">
        <v>10</v>
      </c>
      <c r="IS94" s="27">
        <v>7</v>
      </c>
      <c r="IT94" s="27">
        <v>17</v>
      </c>
      <c r="IU94" s="27">
        <v>21</v>
      </c>
      <c r="IV94" s="27">
        <v>13</v>
      </c>
      <c r="IW94" s="27">
        <v>18</v>
      </c>
      <c r="IX94" s="27">
        <v>18</v>
      </c>
      <c r="IY94" s="27">
        <v>11</v>
      </c>
      <c r="IZ94" s="27">
        <v>24</v>
      </c>
      <c r="JA94" s="27">
        <v>20</v>
      </c>
      <c r="JB94" s="27">
        <v>13</v>
      </c>
      <c r="JC94" s="47">
        <f t="shared" si="153"/>
        <v>189</v>
      </c>
      <c r="JD94" s="27">
        <v>12</v>
      </c>
      <c r="JE94" s="27">
        <v>11</v>
      </c>
      <c r="JF94" s="27">
        <v>22</v>
      </c>
      <c r="JG94" s="27">
        <v>19</v>
      </c>
      <c r="JH94" s="27">
        <v>16</v>
      </c>
      <c r="JI94" s="27">
        <v>25</v>
      </c>
      <c r="JJ94" s="173">
        <v>16</v>
      </c>
      <c r="JK94" s="27">
        <v>8</v>
      </c>
      <c r="JL94" s="27">
        <v>20</v>
      </c>
      <c r="JM94" s="27">
        <v>12</v>
      </c>
      <c r="JN94" s="27">
        <v>18</v>
      </c>
      <c r="JO94" s="27">
        <v>15</v>
      </c>
      <c r="JP94" s="46">
        <f t="shared" si="154"/>
        <v>194</v>
      </c>
      <c r="JQ94" s="27">
        <v>10</v>
      </c>
      <c r="JR94" s="27">
        <v>14</v>
      </c>
      <c r="JS94" s="27">
        <v>16</v>
      </c>
      <c r="JT94" s="27">
        <v>9</v>
      </c>
      <c r="JU94" s="27">
        <v>1</v>
      </c>
      <c r="JV94" s="27">
        <v>19</v>
      </c>
      <c r="JW94" s="27">
        <v>38</v>
      </c>
      <c r="JX94" s="27">
        <v>2</v>
      </c>
      <c r="JY94" s="27">
        <v>20</v>
      </c>
      <c r="JZ94" s="27">
        <v>3</v>
      </c>
      <c r="KA94" s="27">
        <v>16</v>
      </c>
      <c r="KB94" s="27">
        <v>24</v>
      </c>
      <c r="KC94" s="46">
        <f t="shared" si="155"/>
        <v>172</v>
      </c>
      <c r="KD94" s="27">
        <v>25</v>
      </c>
      <c r="KE94" s="27">
        <v>5</v>
      </c>
      <c r="KF94" s="27">
        <v>11</v>
      </c>
      <c r="KG94" s="27">
        <v>11</v>
      </c>
      <c r="KH94" s="27">
        <v>15</v>
      </c>
      <c r="KI94" s="27">
        <v>23</v>
      </c>
      <c r="KJ94" s="27">
        <v>10</v>
      </c>
      <c r="KK94" s="27">
        <v>14</v>
      </c>
      <c r="KL94" s="27">
        <v>8</v>
      </c>
      <c r="KM94" s="27">
        <v>21</v>
      </c>
      <c r="KN94" s="27">
        <v>18</v>
      </c>
      <c r="KO94" s="27">
        <v>17</v>
      </c>
      <c r="KP94" s="48">
        <f t="shared" si="156"/>
        <v>178</v>
      </c>
    </row>
    <row r="95" spans="1:302">
      <c r="A95" s="211"/>
      <c r="B95" s="208" t="s">
        <v>62</v>
      </c>
      <c r="C95" s="209" t="s">
        <v>62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46">
        <f t="shared" si="143"/>
        <v>0</v>
      </c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46">
        <f t="shared" si="144"/>
        <v>0</v>
      </c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46">
        <f t="shared" si="145"/>
        <v>0</v>
      </c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47">
        <f t="shared" si="146"/>
        <v>0</v>
      </c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47">
        <f t="shared" si="147"/>
        <v>0</v>
      </c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47">
        <f t="shared" si="119"/>
        <v>0</v>
      </c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48">
        <f t="shared" si="120"/>
        <v>0</v>
      </c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48">
        <f t="shared" si="121"/>
        <v>0</v>
      </c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47">
        <f t="shared" si="122"/>
        <v>0</v>
      </c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47">
        <f t="shared" si="123"/>
        <v>0</v>
      </c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47">
        <f t="shared" si="124"/>
        <v>0</v>
      </c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47">
        <f t="shared" si="125"/>
        <v>0</v>
      </c>
      <c r="FD95" s="27">
        <v>12</v>
      </c>
      <c r="FE95" s="27">
        <v>7</v>
      </c>
      <c r="FF95" s="27">
        <v>12</v>
      </c>
      <c r="FG95" s="27">
        <v>5</v>
      </c>
      <c r="FH95" s="27">
        <v>3</v>
      </c>
      <c r="FI95" s="27">
        <v>3</v>
      </c>
      <c r="FJ95" s="27">
        <v>0</v>
      </c>
      <c r="FK95" s="27">
        <v>6</v>
      </c>
      <c r="FL95" s="27">
        <v>8</v>
      </c>
      <c r="FM95" s="27">
        <v>11</v>
      </c>
      <c r="FN95" s="27">
        <v>7</v>
      </c>
      <c r="FO95" s="27">
        <v>10</v>
      </c>
      <c r="FP95" s="48">
        <f t="shared" si="126"/>
        <v>84</v>
      </c>
      <c r="FQ95" s="27">
        <v>4</v>
      </c>
      <c r="FR95" s="27">
        <v>1</v>
      </c>
      <c r="FS95" s="27">
        <v>14</v>
      </c>
      <c r="FT95" s="27">
        <v>5</v>
      </c>
      <c r="FU95" s="27">
        <v>9</v>
      </c>
      <c r="FV95" s="27">
        <v>8</v>
      </c>
      <c r="FW95" s="27">
        <v>3</v>
      </c>
      <c r="FX95" s="27">
        <v>6</v>
      </c>
      <c r="FY95" s="27">
        <v>4</v>
      </c>
      <c r="FZ95" s="27">
        <v>9</v>
      </c>
      <c r="GA95" s="27">
        <v>8</v>
      </c>
      <c r="GB95" s="27">
        <v>4</v>
      </c>
      <c r="GC95" s="48">
        <f t="shared" si="127"/>
        <v>75</v>
      </c>
      <c r="GD95" s="27">
        <v>12</v>
      </c>
      <c r="GE95" s="27">
        <v>8</v>
      </c>
      <c r="GF95" s="27">
        <v>11</v>
      </c>
      <c r="GG95" s="27">
        <v>8</v>
      </c>
      <c r="GH95" s="27">
        <v>2</v>
      </c>
      <c r="GI95" s="27">
        <v>8</v>
      </c>
      <c r="GJ95" s="27">
        <v>5</v>
      </c>
      <c r="GK95" s="27">
        <v>5</v>
      </c>
      <c r="GL95" s="27">
        <v>6</v>
      </c>
      <c r="GM95" s="27">
        <v>3</v>
      </c>
      <c r="GN95" s="27">
        <v>6</v>
      </c>
      <c r="GO95" s="27">
        <v>9</v>
      </c>
      <c r="GP95" s="48">
        <f t="shared" si="148"/>
        <v>83</v>
      </c>
      <c r="GQ95" s="27">
        <v>6</v>
      </c>
      <c r="GR95" s="27">
        <v>2</v>
      </c>
      <c r="GS95" s="27">
        <v>9</v>
      </c>
      <c r="GT95" s="27">
        <v>8</v>
      </c>
      <c r="GU95" s="27">
        <v>7</v>
      </c>
      <c r="GV95" s="27">
        <v>8</v>
      </c>
      <c r="GW95" s="27">
        <v>3</v>
      </c>
      <c r="GX95" s="27">
        <v>7</v>
      </c>
      <c r="GY95" s="27">
        <v>6</v>
      </c>
      <c r="GZ95" s="27">
        <v>3</v>
      </c>
      <c r="HA95" s="27">
        <v>10</v>
      </c>
      <c r="HB95" s="27">
        <v>12</v>
      </c>
      <c r="HC95" s="47">
        <f t="shared" si="149"/>
        <v>81</v>
      </c>
      <c r="HD95" s="27">
        <v>7</v>
      </c>
      <c r="HE95" s="27">
        <v>4</v>
      </c>
      <c r="HF95" s="27">
        <v>5</v>
      </c>
      <c r="HG95" s="27">
        <v>13</v>
      </c>
      <c r="HH95" s="27">
        <v>9</v>
      </c>
      <c r="HI95" s="27">
        <v>5</v>
      </c>
      <c r="HJ95" s="27">
        <v>6</v>
      </c>
      <c r="HK95" s="27">
        <v>7</v>
      </c>
      <c r="HL95" s="27">
        <v>4</v>
      </c>
      <c r="HM95" s="27">
        <v>3</v>
      </c>
      <c r="HN95" s="27">
        <v>5</v>
      </c>
      <c r="HO95" s="27">
        <v>5</v>
      </c>
      <c r="HP95" s="47">
        <f t="shared" si="150"/>
        <v>73</v>
      </c>
      <c r="HQ95" s="27">
        <v>8</v>
      </c>
      <c r="HR95" s="27">
        <v>7</v>
      </c>
      <c r="HS95" s="27">
        <v>5</v>
      </c>
      <c r="HT95" s="27">
        <v>9</v>
      </c>
      <c r="HU95" s="27">
        <v>7</v>
      </c>
      <c r="HV95" s="27">
        <v>9</v>
      </c>
      <c r="HW95" s="27">
        <v>16</v>
      </c>
      <c r="HX95" s="27">
        <v>7</v>
      </c>
      <c r="HY95" s="27">
        <v>7</v>
      </c>
      <c r="HZ95" s="27">
        <v>4</v>
      </c>
      <c r="IA95" s="27">
        <v>6</v>
      </c>
      <c r="IB95" s="27">
        <v>8</v>
      </c>
      <c r="IC95" s="47">
        <f t="shared" si="151"/>
        <v>93</v>
      </c>
      <c r="ID95" s="27">
        <v>8</v>
      </c>
      <c r="IE95" s="27">
        <v>6</v>
      </c>
      <c r="IF95" s="27">
        <v>8</v>
      </c>
      <c r="IG95" s="27">
        <v>9</v>
      </c>
      <c r="IH95" s="27">
        <v>7</v>
      </c>
      <c r="II95" s="27">
        <v>9</v>
      </c>
      <c r="IJ95" s="27">
        <v>7</v>
      </c>
      <c r="IK95" s="27">
        <v>9</v>
      </c>
      <c r="IL95" s="27">
        <v>9</v>
      </c>
      <c r="IM95" s="27">
        <v>6</v>
      </c>
      <c r="IN95" s="27">
        <v>8</v>
      </c>
      <c r="IO95" s="27">
        <v>9</v>
      </c>
      <c r="IP95" s="47">
        <f t="shared" si="152"/>
        <v>95</v>
      </c>
      <c r="IQ95" s="27">
        <v>15</v>
      </c>
      <c r="IR95" s="27">
        <v>11</v>
      </c>
      <c r="IS95" s="27">
        <v>19</v>
      </c>
      <c r="IT95" s="27">
        <v>12</v>
      </c>
      <c r="IU95" s="27">
        <v>7</v>
      </c>
      <c r="IV95" s="27">
        <v>8</v>
      </c>
      <c r="IW95" s="27">
        <v>15</v>
      </c>
      <c r="IX95" s="27">
        <v>7</v>
      </c>
      <c r="IY95" s="27">
        <v>6</v>
      </c>
      <c r="IZ95" s="27">
        <v>13</v>
      </c>
      <c r="JA95" s="27">
        <v>7</v>
      </c>
      <c r="JB95" s="27">
        <v>5</v>
      </c>
      <c r="JC95" s="47">
        <f t="shared" si="153"/>
        <v>125</v>
      </c>
      <c r="JD95" s="27">
        <v>14</v>
      </c>
      <c r="JE95" s="27">
        <v>7</v>
      </c>
      <c r="JF95" s="27">
        <v>10</v>
      </c>
      <c r="JG95" s="27">
        <v>6</v>
      </c>
      <c r="JH95" s="27">
        <v>8</v>
      </c>
      <c r="JI95" s="27">
        <v>9</v>
      </c>
      <c r="JJ95" s="173">
        <v>10</v>
      </c>
      <c r="JK95" s="27">
        <v>7</v>
      </c>
      <c r="JL95" s="27">
        <v>13</v>
      </c>
      <c r="JM95" s="27">
        <v>6</v>
      </c>
      <c r="JN95" s="27">
        <v>4</v>
      </c>
      <c r="JO95" s="27">
        <v>12</v>
      </c>
      <c r="JP95" s="46">
        <f t="shared" si="154"/>
        <v>106</v>
      </c>
      <c r="JQ95" s="27">
        <v>7</v>
      </c>
      <c r="JR95" s="27">
        <v>10</v>
      </c>
      <c r="JS95" s="27">
        <v>4</v>
      </c>
      <c r="JT95" s="27">
        <v>0</v>
      </c>
      <c r="JU95" s="27">
        <v>4</v>
      </c>
      <c r="JV95" s="27">
        <v>4</v>
      </c>
      <c r="JW95" s="27">
        <v>10</v>
      </c>
      <c r="JX95" s="27">
        <v>7</v>
      </c>
      <c r="JY95" s="27">
        <v>8</v>
      </c>
      <c r="JZ95" s="27">
        <v>7</v>
      </c>
      <c r="KA95" s="27">
        <v>9</v>
      </c>
      <c r="KB95" s="27">
        <v>15</v>
      </c>
      <c r="KC95" s="46">
        <f t="shared" si="155"/>
        <v>85</v>
      </c>
      <c r="KD95" s="27">
        <v>9</v>
      </c>
      <c r="KE95" s="27">
        <v>6</v>
      </c>
      <c r="KF95" s="27">
        <v>8</v>
      </c>
      <c r="KG95" s="27">
        <v>13</v>
      </c>
      <c r="KH95" s="27">
        <v>7</v>
      </c>
      <c r="KI95" s="27">
        <v>6</v>
      </c>
      <c r="KJ95" s="27">
        <v>11</v>
      </c>
      <c r="KK95" s="27">
        <v>4</v>
      </c>
      <c r="KL95" s="27">
        <v>15</v>
      </c>
      <c r="KM95" s="27">
        <v>20</v>
      </c>
      <c r="KN95" s="27">
        <v>3</v>
      </c>
      <c r="KO95" s="27">
        <v>9</v>
      </c>
      <c r="KP95" s="48">
        <f t="shared" si="156"/>
        <v>111</v>
      </c>
    </row>
    <row r="96" spans="1:302">
      <c r="A96" s="211"/>
      <c r="B96" s="208" t="s">
        <v>63</v>
      </c>
      <c r="C96" s="209" t="s">
        <v>63</v>
      </c>
      <c r="D96" s="27"/>
      <c r="E96" s="27"/>
      <c r="F96" s="27"/>
      <c r="G96" s="27"/>
      <c r="H96" s="27"/>
      <c r="I96" s="56"/>
      <c r="J96" s="27"/>
      <c r="K96" s="27"/>
      <c r="L96" s="27"/>
      <c r="M96" s="27"/>
      <c r="N96" s="27"/>
      <c r="O96" s="27"/>
      <c r="P96" s="46">
        <f t="shared" si="143"/>
        <v>0</v>
      </c>
      <c r="Q96" s="27"/>
      <c r="R96" s="27"/>
      <c r="S96" s="27"/>
      <c r="T96" s="27"/>
      <c r="U96" s="27"/>
      <c r="V96" s="56"/>
      <c r="W96" s="27"/>
      <c r="X96" s="27"/>
      <c r="Y96" s="27"/>
      <c r="Z96" s="27"/>
      <c r="AA96" s="27"/>
      <c r="AB96" s="27"/>
      <c r="AC96" s="46">
        <f t="shared" si="144"/>
        <v>0</v>
      </c>
      <c r="AD96" s="27"/>
      <c r="AE96" s="27"/>
      <c r="AF96" s="27"/>
      <c r="AG96" s="27"/>
      <c r="AH96" s="27"/>
      <c r="AI96" s="56"/>
      <c r="AJ96" s="27"/>
      <c r="AK96" s="27"/>
      <c r="AL96" s="27"/>
      <c r="AM96" s="27"/>
      <c r="AN96" s="27"/>
      <c r="AO96" s="27"/>
      <c r="AP96" s="46">
        <f t="shared" si="145"/>
        <v>0</v>
      </c>
      <c r="AQ96" s="27"/>
      <c r="AR96" s="27"/>
      <c r="AS96" s="27"/>
      <c r="AT96" s="27"/>
      <c r="AU96" s="27"/>
      <c r="AV96" s="56"/>
      <c r="AW96" s="27"/>
      <c r="AX96" s="27"/>
      <c r="AY96" s="27"/>
      <c r="AZ96" s="27"/>
      <c r="BA96" s="27"/>
      <c r="BB96" s="27"/>
      <c r="BC96" s="47">
        <f t="shared" si="146"/>
        <v>0</v>
      </c>
      <c r="BD96" s="27"/>
      <c r="BE96" s="27"/>
      <c r="BF96" s="27"/>
      <c r="BG96" s="27"/>
      <c r="BH96" s="27"/>
      <c r="BI96" s="56"/>
      <c r="BJ96" s="27"/>
      <c r="BK96" s="27"/>
      <c r="BL96" s="27"/>
      <c r="BM96" s="27"/>
      <c r="BN96" s="27"/>
      <c r="BO96" s="27"/>
      <c r="BP96" s="47">
        <f t="shared" si="147"/>
        <v>0</v>
      </c>
      <c r="BQ96" s="27"/>
      <c r="BR96" s="27"/>
      <c r="BS96" s="27"/>
      <c r="BT96" s="27"/>
      <c r="BU96" s="27"/>
      <c r="BV96" s="56"/>
      <c r="BW96" s="27"/>
      <c r="BX96" s="27"/>
      <c r="BY96" s="27"/>
      <c r="BZ96" s="27"/>
      <c r="CA96" s="27"/>
      <c r="CB96" s="27"/>
      <c r="CC96" s="47">
        <f t="shared" si="119"/>
        <v>0</v>
      </c>
      <c r="CD96" s="27"/>
      <c r="CE96" s="27"/>
      <c r="CF96" s="27"/>
      <c r="CG96" s="27"/>
      <c r="CH96" s="27"/>
      <c r="CI96" s="56"/>
      <c r="CJ96" s="27"/>
      <c r="CK96" s="27"/>
      <c r="CL96" s="27"/>
      <c r="CM96" s="27"/>
      <c r="CN96" s="27"/>
      <c r="CO96" s="27"/>
      <c r="CP96" s="48">
        <f t="shared" si="120"/>
        <v>0</v>
      </c>
      <c r="CQ96" s="27"/>
      <c r="CR96" s="27"/>
      <c r="CS96" s="27"/>
      <c r="CT96" s="27"/>
      <c r="CU96" s="27"/>
      <c r="CV96" s="56"/>
      <c r="CW96" s="27"/>
      <c r="CX96" s="27"/>
      <c r="CY96" s="27"/>
      <c r="CZ96" s="27"/>
      <c r="DA96" s="27"/>
      <c r="DB96" s="27"/>
      <c r="DC96" s="48">
        <f t="shared" si="121"/>
        <v>0</v>
      </c>
      <c r="DD96" s="27"/>
      <c r="DE96" s="27"/>
      <c r="DF96" s="27"/>
      <c r="DG96" s="27"/>
      <c r="DH96" s="27"/>
      <c r="DI96" s="56"/>
      <c r="DJ96" s="27"/>
      <c r="DK96" s="27"/>
      <c r="DL96" s="27"/>
      <c r="DM96" s="27"/>
      <c r="DN96" s="27"/>
      <c r="DO96" s="27"/>
      <c r="DP96" s="47">
        <f t="shared" si="122"/>
        <v>0</v>
      </c>
      <c r="DQ96" s="27"/>
      <c r="DR96" s="27"/>
      <c r="DS96" s="27"/>
      <c r="DT96" s="27"/>
      <c r="DU96" s="27"/>
      <c r="DV96" s="56"/>
      <c r="DW96" s="27"/>
      <c r="DX96" s="27"/>
      <c r="DY96" s="27"/>
      <c r="DZ96" s="27"/>
      <c r="EA96" s="27"/>
      <c r="EB96" s="27"/>
      <c r="EC96" s="47">
        <f t="shared" si="123"/>
        <v>0</v>
      </c>
      <c r="ED96" s="27"/>
      <c r="EE96" s="27"/>
      <c r="EF96" s="27"/>
      <c r="EG96" s="27"/>
      <c r="EH96" s="27"/>
      <c r="EI96" s="56"/>
      <c r="EJ96" s="27"/>
      <c r="EK96" s="27"/>
      <c r="EL96" s="27"/>
      <c r="EM96" s="27"/>
      <c r="EN96" s="27"/>
      <c r="EO96" s="27"/>
      <c r="EP96" s="47">
        <f t="shared" si="124"/>
        <v>0</v>
      </c>
      <c r="EQ96" s="27"/>
      <c r="ER96" s="27"/>
      <c r="ES96" s="27"/>
      <c r="ET96" s="27"/>
      <c r="EU96" s="27"/>
      <c r="EV96" s="56"/>
      <c r="EW96" s="27"/>
      <c r="EX96" s="27"/>
      <c r="EY96" s="27"/>
      <c r="EZ96" s="27"/>
      <c r="FA96" s="27"/>
      <c r="FB96" s="27"/>
      <c r="FC96" s="47">
        <f t="shared" si="125"/>
        <v>0</v>
      </c>
      <c r="FD96" s="27">
        <v>2</v>
      </c>
      <c r="FE96" s="27">
        <v>2</v>
      </c>
      <c r="FF96" s="27">
        <v>4</v>
      </c>
      <c r="FG96" s="27">
        <v>2</v>
      </c>
      <c r="FH96" s="27">
        <v>6</v>
      </c>
      <c r="FI96" s="56">
        <v>2</v>
      </c>
      <c r="FJ96" s="27">
        <v>4</v>
      </c>
      <c r="FK96" s="27">
        <v>0</v>
      </c>
      <c r="FL96" s="27">
        <v>7</v>
      </c>
      <c r="FM96" s="27">
        <v>5</v>
      </c>
      <c r="FN96" s="27">
        <v>4</v>
      </c>
      <c r="FO96" s="27">
        <v>3</v>
      </c>
      <c r="FP96" s="48">
        <f t="shared" si="126"/>
        <v>41</v>
      </c>
      <c r="FQ96" s="27">
        <v>4</v>
      </c>
      <c r="FR96" s="27">
        <v>2</v>
      </c>
      <c r="FS96" s="27">
        <v>2</v>
      </c>
      <c r="FT96" s="27">
        <v>5</v>
      </c>
      <c r="FU96" s="27">
        <v>4</v>
      </c>
      <c r="FV96" s="56">
        <v>6</v>
      </c>
      <c r="FW96" s="27">
        <v>3</v>
      </c>
      <c r="FX96" s="27">
        <v>6</v>
      </c>
      <c r="FY96" s="27">
        <v>6</v>
      </c>
      <c r="FZ96" s="27">
        <v>11</v>
      </c>
      <c r="GA96" s="27">
        <v>4</v>
      </c>
      <c r="GB96" s="27">
        <v>5</v>
      </c>
      <c r="GC96" s="48">
        <f t="shared" si="127"/>
        <v>58</v>
      </c>
      <c r="GD96" s="27">
        <v>4</v>
      </c>
      <c r="GE96" s="27">
        <v>2</v>
      </c>
      <c r="GF96" s="27">
        <v>2</v>
      </c>
      <c r="GG96" s="27">
        <v>7</v>
      </c>
      <c r="GH96" s="27">
        <v>3</v>
      </c>
      <c r="GI96" s="56">
        <v>5</v>
      </c>
      <c r="GJ96" s="27">
        <v>3</v>
      </c>
      <c r="GK96" s="27">
        <v>4</v>
      </c>
      <c r="GL96" s="27">
        <v>4</v>
      </c>
      <c r="GM96" s="27">
        <v>6</v>
      </c>
      <c r="GN96" s="27">
        <v>3</v>
      </c>
      <c r="GO96" s="27">
        <v>2</v>
      </c>
      <c r="GP96" s="48">
        <f t="shared" si="148"/>
        <v>45</v>
      </c>
      <c r="GQ96" s="27">
        <v>0</v>
      </c>
      <c r="GR96" s="27">
        <v>6</v>
      </c>
      <c r="GS96" s="27">
        <v>6</v>
      </c>
      <c r="GT96" s="27">
        <v>5</v>
      </c>
      <c r="GU96" s="27">
        <v>6</v>
      </c>
      <c r="GV96" s="56">
        <v>4</v>
      </c>
      <c r="GW96" s="27">
        <v>8</v>
      </c>
      <c r="GX96" s="27">
        <v>6</v>
      </c>
      <c r="GY96" s="27">
        <v>5</v>
      </c>
      <c r="GZ96" s="27">
        <v>5</v>
      </c>
      <c r="HA96" s="27">
        <v>5</v>
      </c>
      <c r="HB96" s="27">
        <v>7</v>
      </c>
      <c r="HC96" s="47">
        <f t="shared" si="149"/>
        <v>63</v>
      </c>
      <c r="HD96" s="27">
        <v>4</v>
      </c>
      <c r="HE96" s="27">
        <v>7</v>
      </c>
      <c r="HF96" s="27">
        <v>5</v>
      </c>
      <c r="HG96" s="27">
        <v>1</v>
      </c>
      <c r="HH96" s="27">
        <v>2</v>
      </c>
      <c r="HI96" s="56">
        <v>6</v>
      </c>
      <c r="HJ96" s="27">
        <v>2</v>
      </c>
      <c r="HK96" s="27">
        <v>4</v>
      </c>
      <c r="HL96" s="27">
        <v>5</v>
      </c>
      <c r="HM96" s="27">
        <v>3</v>
      </c>
      <c r="HN96" s="27">
        <v>3</v>
      </c>
      <c r="HO96" s="27">
        <v>3</v>
      </c>
      <c r="HP96" s="47">
        <f t="shared" si="150"/>
        <v>45</v>
      </c>
      <c r="HQ96" s="27">
        <v>4</v>
      </c>
      <c r="HR96" s="27">
        <v>2</v>
      </c>
      <c r="HS96" s="27">
        <v>4</v>
      </c>
      <c r="HT96" s="27">
        <v>3</v>
      </c>
      <c r="HU96" s="27">
        <v>5</v>
      </c>
      <c r="HV96" s="56">
        <v>4</v>
      </c>
      <c r="HW96" s="27">
        <v>3</v>
      </c>
      <c r="HX96" s="27">
        <v>7</v>
      </c>
      <c r="HY96" s="27">
        <v>0</v>
      </c>
      <c r="HZ96" s="27">
        <v>6</v>
      </c>
      <c r="IA96" s="27">
        <v>3</v>
      </c>
      <c r="IB96" s="27">
        <v>3</v>
      </c>
      <c r="IC96" s="47">
        <f t="shared" si="151"/>
        <v>44</v>
      </c>
      <c r="ID96" s="27">
        <v>7</v>
      </c>
      <c r="IE96" s="27">
        <v>1</v>
      </c>
      <c r="IF96" s="27">
        <v>6</v>
      </c>
      <c r="IG96" s="27">
        <v>8</v>
      </c>
      <c r="IH96" s="27">
        <v>4</v>
      </c>
      <c r="II96" s="56">
        <v>4</v>
      </c>
      <c r="IJ96" s="27">
        <v>5</v>
      </c>
      <c r="IK96" s="27">
        <v>6</v>
      </c>
      <c r="IL96" s="27">
        <v>5</v>
      </c>
      <c r="IM96" s="27">
        <v>4</v>
      </c>
      <c r="IN96" s="27">
        <v>6</v>
      </c>
      <c r="IO96" s="27">
        <v>5</v>
      </c>
      <c r="IP96" s="47">
        <f t="shared" si="152"/>
        <v>61</v>
      </c>
      <c r="IQ96" s="27">
        <v>6</v>
      </c>
      <c r="IR96" s="27">
        <v>1</v>
      </c>
      <c r="IS96" s="27">
        <v>3</v>
      </c>
      <c r="IT96" s="27">
        <v>3</v>
      </c>
      <c r="IU96" s="27">
        <v>3</v>
      </c>
      <c r="IV96" s="56">
        <v>2</v>
      </c>
      <c r="IW96" s="27">
        <v>3</v>
      </c>
      <c r="IX96" s="27">
        <v>0</v>
      </c>
      <c r="IY96" s="27">
        <v>6</v>
      </c>
      <c r="IZ96" s="27">
        <v>11</v>
      </c>
      <c r="JA96" s="27">
        <v>8</v>
      </c>
      <c r="JB96" s="27">
        <v>5</v>
      </c>
      <c r="JC96" s="47">
        <f t="shared" si="153"/>
        <v>51</v>
      </c>
      <c r="JD96" s="27">
        <v>0</v>
      </c>
      <c r="JE96" s="27">
        <v>4</v>
      </c>
      <c r="JF96" s="27">
        <v>4</v>
      </c>
      <c r="JG96" s="27">
        <v>3</v>
      </c>
      <c r="JH96" s="27">
        <v>5</v>
      </c>
      <c r="JI96" s="56">
        <v>4</v>
      </c>
      <c r="JJ96" s="173">
        <v>1</v>
      </c>
      <c r="JK96" s="27">
        <v>3</v>
      </c>
      <c r="JL96" s="27">
        <v>4</v>
      </c>
      <c r="JM96" s="27">
        <v>4</v>
      </c>
      <c r="JN96" s="27">
        <v>7</v>
      </c>
      <c r="JO96" s="27">
        <v>3</v>
      </c>
      <c r="JP96" s="46">
        <f t="shared" si="154"/>
        <v>42</v>
      </c>
      <c r="JQ96" s="27">
        <v>2</v>
      </c>
      <c r="JR96" s="27">
        <v>2</v>
      </c>
      <c r="JS96" s="27">
        <v>4</v>
      </c>
      <c r="JT96" s="27">
        <v>1</v>
      </c>
      <c r="JU96" s="27">
        <v>1</v>
      </c>
      <c r="JV96" s="56">
        <v>1</v>
      </c>
      <c r="JW96" s="27">
        <v>10</v>
      </c>
      <c r="JX96" s="27">
        <v>3</v>
      </c>
      <c r="JY96" s="27">
        <v>4</v>
      </c>
      <c r="JZ96" s="27">
        <v>3</v>
      </c>
      <c r="KA96" s="27">
        <v>7</v>
      </c>
      <c r="KB96" s="27">
        <v>6</v>
      </c>
      <c r="KC96" s="46">
        <f t="shared" si="155"/>
        <v>44</v>
      </c>
      <c r="KD96" s="27">
        <v>2</v>
      </c>
      <c r="KE96" s="27">
        <v>0</v>
      </c>
      <c r="KF96" s="27">
        <v>2</v>
      </c>
      <c r="KG96" s="27">
        <v>13</v>
      </c>
      <c r="KH96" s="27">
        <v>4</v>
      </c>
      <c r="KI96" s="56">
        <v>9</v>
      </c>
      <c r="KJ96" s="27">
        <v>6</v>
      </c>
      <c r="KK96" s="27">
        <v>3</v>
      </c>
      <c r="KL96" s="27">
        <v>8</v>
      </c>
      <c r="KM96" s="27">
        <v>0</v>
      </c>
      <c r="KN96" s="27">
        <v>4</v>
      </c>
      <c r="KO96" s="27">
        <v>1</v>
      </c>
      <c r="KP96" s="48">
        <f t="shared" si="156"/>
        <v>52</v>
      </c>
    </row>
    <row r="97" spans="1:302">
      <c r="A97" s="211"/>
      <c r="B97" s="208" t="s">
        <v>64</v>
      </c>
      <c r="C97" s="209" t="s">
        <v>64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46">
        <f t="shared" si="143"/>
        <v>0</v>
      </c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46">
        <f t="shared" si="144"/>
        <v>0</v>
      </c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46">
        <f t="shared" si="145"/>
        <v>0</v>
      </c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47">
        <f t="shared" si="146"/>
        <v>0</v>
      </c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47">
        <f t="shared" si="147"/>
        <v>0</v>
      </c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47">
        <f t="shared" si="119"/>
        <v>0</v>
      </c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48">
        <f t="shared" si="120"/>
        <v>0</v>
      </c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48">
        <f t="shared" si="121"/>
        <v>0</v>
      </c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47">
        <f t="shared" si="122"/>
        <v>0</v>
      </c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47">
        <f t="shared" si="123"/>
        <v>0</v>
      </c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47">
        <f t="shared" si="124"/>
        <v>0</v>
      </c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47">
        <f t="shared" si="125"/>
        <v>0</v>
      </c>
      <c r="FD97" s="31">
        <v>12</v>
      </c>
      <c r="FE97" s="31">
        <v>5</v>
      </c>
      <c r="FF97" s="31">
        <v>13</v>
      </c>
      <c r="FG97" s="31">
        <v>16</v>
      </c>
      <c r="FH97" s="31">
        <v>10</v>
      </c>
      <c r="FI97" s="31">
        <v>5</v>
      </c>
      <c r="FJ97" s="31">
        <v>9</v>
      </c>
      <c r="FK97" s="31">
        <v>7</v>
      </c>
      <c r="FL97" s="31">
        <v>5</v>
      </c>
      <c r="FM97" s="31">
        <v>13</v>
      </c>
      <c r="FN97" s="31">
        <v>2</v>
      </c>
      <c r="FO97" s="31">
        <v>6</v>
      </c>
      <c r="FP97" s="48">
        <f t="shared" si="126"/>
        <v>103</v>
      </c>
      <c r="FQ97" s="31">
        <v>9</v>
      </c>
      <c r="FR97" s="31">
        <v>7</v>
      </c>
      <c r="FS97" s="31">
        <v>7</v>
      </c>
      <c r="FT97" s="31">
        <v>11</v>
      </c>
      <c r="FU97" s="31">
        <v>7</v>
      </c>
      <c r="FV97" s="31">
        <v>9</v>
      </c>
      <c r="FW97" s="31">
        <v>13</v>
      </c>
      <c r="FX97" s="31">
        <v>5</v>
      </c>
      <c r="FY97" s="31">
        <v>8</v>
      </c>
      <c r="FZ97" s="31">
        <v>12</v>
      </c>
      <c r="GA97" s="31">
        <v>7</v>
      </c>
      <c r="GB97" s="31">
        <v>8</v>
      </c>
      <c r="GC97" s="48">
        <f t="shared" si="127"/>
        <v>103</v>
      </c>
      <c r="GD97" s="31">
        <v>11</v>
      </c>
      <c r="GE97" s="31">
        <v>12</v>
      </c>
      <c r="GF97" s="31">
        <v>13</v>
      </c>
      <c r="GG97" s="31">
        <v>5</v>
      </c>
      <c r="GH97" s="31">
        <v>6</v>
      </c>
      <c r="GI97" s="31">
        <v>13</v>
      </c>
      <c r="GJ97" s="31">
        <v>10</v>
      </c>
      <c r="GK97" s="31">
        <v>7</v>
      </c>
      <c r="GL97" s="31">
        <v>12</v>
      </c>
      <c r="GM97" s="31">
        <v>7</v>
      </c>
      <c r="GN97" s="31">
        <v>2</v>
      </c>
      <c r="GO97" s="31">
        <v>7</v>
      </c>
      <c r="GP97" s="48">
        <f t="shared" si="148"/>
        <v>105</v>
      </c>
      <c r="GQ97" s="31">
        <v>9</v>
      </c>
      <c r="GR97" s="31">
        <v>11</v>
      </c>
      <c r="GS97" s="31">
        <v>6</v>
      </c>
      <c r="GT97" s="31">
        <v>8</v>
      </c>
      <c r="GU97" s="31">
        <v>12</v>
      </c>
      <c r="GV97" s="31">
        <v>12</v>
      </c>
      <c r="GW97" s="31">
        <v>5</v>
      </c>
      <c r="GX97" s="31">
        <v>8</v>
      </c>
      <c r="GY97" s="31">
        <v>13</v>
      </c>
      <c r="GZ97" s="31">
        <v>6</v>
      </c>
      <c r="HA97" s="31">
        <v>4</v>
      </c>
      <c r="HB97" s="31">
        <v>23</v>
      </c>
      <c r="HC97" s="47">
        <f t="shared" si="149"/>
        <v>117</v>
      </c>
      <c r="HD97" s="31">
        <v>13</v>
      </c>
      <c r="HE97" s="31">
        <v>7</v>
      </c>
      <c r="HF97" s="31">
        <v>16</v>
      </c>
      <c r="HG97" s="31">
        <v>12</v>
      </c>
      <c r="HH97" s="31">
        <v>7</v>
      </c>
      <c r="HI97" s="31">
        <v>15</v>
      </c>
      <c r="HJ97" s="31">
        <v>7</v>
      </c>
      <c r="HK97" s="31">
        <v>9</v>
      </c>
      <c r="HL97" s="31">
        <v>3</v>
      </c>
      <c r="HM97" s="31">
        <v>4</v>
      </c>
      <c r="HN97" s="31">
        <v>4</v>
      </c>
      <c r="HO97" s="31">
        <v>2</v>
      </c>
      <c r="HP97" s="47">
        <f t="shared" si="150"/>
        <v>99</v>
      </c>
      <c r="HQ97" s="31">
        <v>5</v>
      </c>
      <c r="HR97" s="31">
        <v>6</v>
      </c>
      <c r="HS97" s="31">
        <v>12</v>
      </c>
      <c r="HT97" s="31">
        <v>3</v>
      </c>
      <c r="HU97" s="31">
        <v>6</v>
      </c>
      <c r="HV97" s="31">
        <v>17</v>
      </c>
      <c r="HW97" s="31">
        <v>7</v>
      </c>
      <c r="HX97" s="31">
        <v>13</v>
      </c>
      <c r="HY97" s="31">
        <v>3</v>
      </c>
      <c r="HZ97" s="31">
        <v>15</v>
      </c>
      <c r="IA97" s="31">
        <v>5</v>
      </c>
      <c r="IB97" s="31">
        <v>13</v>
      </c>
      <c r="IC97" s="47">
        <f t="shared" si="151"/>
        <v>105</v>
      </c>
      <c r="ID97" s="31">
        <v>3</v>
      </c>
      <c r="IE97" s="31">
        <v>4</v>
      </c>
      <c r="IF97" s="31">
        <v>2</v>
      </c>
      <c r="IG97" s="31">
        <v>19</v>
      </c>
      <c r="IH97" s="31">
        <v>18</v>
      </c>
      <c r="II97" s="31">
        <v>12</v>
      </c>
      <c r="IJ97" s="31">
        <v>18</v>
      </c>
      <c r="IK97" s="31">
        <v>7</v>
      </c>
      <c r="IL97" s="31">
        <v>8</v>
      </c>
      <c r="IM97" s="31">
        <v>13</v>
      </c>
      <c r="IN97" s="31">
        <v>10</v>
      </c>
      <c r="IO97" s="31">
        <v>10</v>
      </c>
      <c r="IP97" s="47">
        <f t="shared" si="152"/>
        <v>124</v>
      </c>
      <c r="IQ97" s="31">
        <v>8</v>
      </c>
      <c r="IR97" s="31">
        <v>11</v>
      </c>
      <c r="IS97" s="31">
        <v>28</v>
      </c>
      <c r="IT97" s="31">
        <v>10</v>
      </c>
      <c r="IU97" s="31">
        <v>7</v>
      </c>
      <c r="IV97" s="31">
        <v>8</v>
      </c>
      <c r="IW97" s="31">
        <v>15</v>
      </c>
      <c r="IX97" s="31">
        <v>15</v>
      </c>
      <c r="IY97" s="31">
        <v>9</v>
      </c>
      <c r="IZ97" s="31">
        <v>20</v>
      </c>
      <c r="JA97" s="31">
        <v>6</v>
      </c>
      <c r="JB97" s="31">
        <v>9</v>
      </c>
      <c r="JC97" s="47">
        <f t="shared" si="153"/>
        <v>146</v>
      </c>
      <c r="JD97" s="31">
        <v>13</v>
      </c>
      <c r="JE97" s="31">
        <v>8</v>
      </c>
      <c r="JF97" s="31">
        <v>10</v>
      </c>
      <c r="JG97" s="31">
        <v>21</v>
      </c>
      <c r="JH97" s="31">
        <v>2</v>
      </c>
      <c r="JI97" s="31">
        <v>14</v>
      </c>
      <c r="JJ97" s="170">
        <v>14</v>
      </c>
      <c r="JK97" s="31">
        <v>7</v>
      </c>
      <c r="JL97" s="31">
        <v>12</v>
      </c>
      <c r="JM97" s="31">
        <v>8</v>
      </c>
      <c r="JN97" s="31">
        <v>4</v>
      </c>
      <c r="JO97" s="31">
        <v>9</v>
      </c>
      <c r="JP97" s="46">
        <f t="shared" si="154"/>
        <v>122</v>
      </c>
      <c r="JQ97" s="31">
        <v>12</v>
      </c>
      <c r="JR97" s="31">
        <v>10</v>
      </c>
      <c r="JS97" s="31">
        <v>5</v>
      </c>
      <c r="JT97" s="31">
        <v>2</v>
      </c>
      <c r="JU97" s="31">
        <v>2</v>
      </c>
      <c r="JV97" s="31">
        <v>4</v>
      </c>
      <c r="JW97" s="31">
        <v>10</v>
      </c>
      <c r="JX97" s="31">
        <v>11</v>
      </c>
      <c r="JY97" s="31">
        <v>11</v>
      </c>
      <c r="JZ97" s="31">
        <v>9</v>
      </c>
      <c r="KA97" s="31">
        <v>6</v>
      </c>
      <c r="KB97" s="31">
        <v>13</v>
      </c>
      <c r="KC97" s="46">
        <f t="shared" si="155"/>
        <v>95</v>
      </c>
      <c r="KD97" s="31">
        <v>5</v>
      </c>
      <c r="KE97" s="31">
        <v>1</v>
      </c>
      <c r="KF97" s="31">
        <v>9</v>
      </c>
      <c r="KG97" s="31">
        <v>8</v>
      </c>
      <c r="KH97" s="31">
        <v>9</v>
      </c>
      <c r="KI97" s="31">
        <v>15</v>
      </c>
      <c r="KJ97" s="31">
        <v>4</v>
      </c>
      <c r="KK97" s="31">
        <v>7</v>
      </c>
      <c r="KL97" s="31">
        <v>7</v>
      </c>
      <c r="KM97" s="31">
        <v>9</v>
      </c>
      <c r="KN97" s="31">
        <v>7</v>
      </c>
      <c r="KO97" s="31">
        <v>16</v>
      </c>
      <c r="KP97" s="48">
        <f t="shared" si="156"/>
        <v>97</v>
      </c>
    </row>
    <row r="98" spans="1:302">
      <c r="A98" s="211"/>
      <c r="B98" s="208" t="s">
        <v>65</v>
      </c>
      <c r="C98" s="209" t="s">
        <v>65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46">
        <f t="shared" si="143"/>
        <v>0</v>
      </c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46">
        <f t="shared" si="144"/>
        <v>0</v>
      </c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46">
        <f t="shared" si="145"/>
        <v>0</v>
      </c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47">
        <f t="shared" si="146"/>
        <v>0</v>
      </c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47">
        <f t="shared" si="147"/>
        <v>0</v>
      </c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47">
        <f t="shared" si="119"/>
        <v>0</v>
      </c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48">
        <f t="shared" si="120"/>
        <v>0</v>
      </c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48">
        <f t="shared" si="121"/>
        <v>0</v>
      </c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47">
        <f t="shared" si="122"/>
        <v>0</v>
      </c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47">
        <f t="shared" si="123"/>
        <v>0</v>
      </c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47">
        <f t="shared" si="124"/>
        <v>0</v>
      </c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47">
        <f t="shared" si="125"/>
        <v>0</v>
      </c>
      <c r="FD98" s="31">
        <v>4</v>
      </c>
      <c r="FE98" s="31">
        <v>3</v>
      </c>
      <c r="FF98" s="31">
        <v>5</v>
      </c>
      <c r="FG98" s="31">
        <v>8</v>
      </c>
      <c r="FH98" s="31">
        <v>6</v>
      </c>
      <c r="FI98" s="31">
        <v>4</v>
      </c>
      <c r="FJ98" s="31">
        <v>3</v>
      </c>
      <c r="FK98" s="31">
        <v>3</v>
      </c>
      <c r="FL98" s="31">
        <v>2</v>
      </c>
      <c r="FM98" s="31">
        <v>8</v>
      </c>
      <c r="FN98" s="31">
        <v>3</v>
      </c>
      <c r="FO98" s="31">
        <v>3</v>
      </c>
      <c r="FP98" s="48">
        <f t="shared" si="126"/>
        <v>52</v>
      </c>
      <c r="FQ98" s="31">
        <v>3</v>
      </c>
      <c r="FR98" s="31">
        <v>5</v>
      </c>
      <c r="FS98" s="31">
        <v>5</v>
      </c>
      <c r="FT98" s="31">
        <v>5</v>
      </c>
      <c r="FU98" s="31">
        <v>3</v>
      </c>
      <c r="FV98" s="31">
        <v>5</v>
      </c>
      <c r="FW98" s="31">
        <v>5</v>
      </c>
      <c r="FX98" s="31">
        <v>3</v>
      </c>
      <c r="FY98" s="31">
        <v>2</v>
      </c>
      <c r="FZ98" s="31">
        <v>2</v>
      </c>
      <c r="GA98" s="31">
        <v>4</v>
      </c>
      <c r="GB98" s="31">
        <v>4</v>
      </c>
      <c r="GC98" s="48">
        <f t="shared" si="127"/>
        <v>46</v>
      </c>
      <c r="GD98" s="31">
        <v>3</v>
      </c>
      <c r="GE98" s="31">
        <v>4</v>
      </c>
      <c r="GF98" s="31">
        <v>3</v>
      </c>
      <c r="GG98" s="31">
        <v>6</v>
      </c>
      <c r="GH98" s="31">
        <v>2</v>
      </c>
      <c r="GI98" s="31">
        <v>2</v>
      </c>
      <c r="GJ98" s="31">
        <v>2</v>
      </c>
      <c r="GK98" s="31">
        <v>3</v>
      </c>
      <c r="GL98" s="31">
        <v>2</v>
      </c>
      <c r="GM98" s="31">
        <v>3</v>
      </c>
      <c r="GN98" s="31">
        <v>3</v>
      </c>
      <c r="GO98" s="31">
        <v>2</v>
      </c>
      <c r="GP98" s="48">
        <f t="shared" si="148"/>
        <v>35</v>
      </c>
      <c r="GQ98" s="31">
        <v>2</v>
      </c>
      <c r="GR98" s="31">
        <v>3</v>
      </c>
      <c r="GS98" s="31">
        <v>5</v>
      </c>
      <c r="GT98" s="31">
        <v>5</v>
      </c>
      <c r="GU98" s="31">
        <v>4</v>
      </c>
      <c r="GV98" s="31">
        <v>5</v>
      </c>
      <c r="GW98" s="31">
        <v>7</v>
      </c>
      <c r="GX98" s="31">
        <v>6</v>
      </c>
      <c r="GY98" s="31">
        <v>1</v>
      </c>
      <c r="GZ98" s="31">
        <v>5</v>
      </c>
      <c r="HA98" s="31">
        <v>6</v>
      </c>
      <c r="HB98" s="31">
        <v>6</v>
      </c>
      <c r="HC98" s="47">
        <f t="shared" si="149"/>
        <v>55</v>
      </c>
      <c r="HD98" s="31">
        <v>2</v>
      </c>
      <c r="HE98" s="31">
        <v>7</v>
      </c>
      <c r="HF98" s="31">
        <v>5</v>
      </c>
      <c r="HG98" s="31">
        <v>6</v>
      </c>
      <c r="HH98" s="31">
        <v>3</v>
      </c>
      <c r="HI98" s="31">
        <v>2</v>
      </c>
      <c r="HJ98" s="31">
        <v>1</v>
      </c>
      <c r="HK98" s="31">
        <v>5</v>
      </c>
      <c r="HL98" s="31">
        <v>7</v>
      </c>
      <c r="HM98" s="31">
        <v>5</v>
      </c>
      <c r="HN98" s="31">
        <v>8</v>
      </c>
      <c r="HO98" s="31">
        <v>4</v>
      </c>
      <c r="HP98" s="47">
        <f t="shared" si="150"/>
        <v>55</v>
      </c>
      <c r="HQ98" s="31">
        <v>6</v>
      </c>
      <c r="HR98" s="31">
        <v>3</v>
      </c>
      <c r="HS98" s="31">
        <v>2</v>
      </c>
      <c r="HT98" s="31">
        <v>3</v>
      </c>
      <c r="HU98" s="31">
        <v>7</v>
      </c>
      <c r="HV98" s="31">
        <v>3</v>
      </c>
      <c r="HW98" s="31">
        <v>4</v>
      </c>
      <c r="HX98" s="31">
        <v>7</v>
      </c>
      <c r="HY98" s="31">
        <v>2</v>
      </c>
      <c r="HZ98" s="31">
        <v>2</v>
      </c>
      <c r="IA98" s="31">
        <v>4</v>
      </c>
      <c r="IB98" s="31">
        <v>5</v>
      </c>
      <c r="IC98" s="47">
        <f t="shared" si="151"/>
        <v>48</v>
      </c>
      <c r="ID98" s="31">
        <v>1</v>
      </c>
      <c r="IE98" s="31">
        <v>2</v>
      </c>
      <c r="IF98" s="31">
        <v>5</v>
      </c>
      <c r="IG98" s="31">
        <v>4</v>
      </c>
      <c r="IH98" s="31">
        <v>9</v>
      </c>
      <c r="II98" s="31">
        <v>4</v>
      </c>
      <c r="IJ98" s="31">
        <v>9</v>
      </c>
      <c r="IK98" s="31">
        <v>3</v>
      </c>
      <c r="IL98" s="31">
        <v>5</v>
      </c>
      <c r="IM98" s="31">
        <v>3</v>
      </c>
      <c r="IN98" s="31">
        <v>5</v>
      </c>
      <c r="IO98" s="31">
        <v>5</v>
      </c>
      <c r="IP98" s="47">
        <f t="shared" si="152"/>
        <v>55</v>
      </c>
      <c r="IQ98" s="31">
        <v>3</v>
      </c>
      <c r="IR98" s="31">
        <v>3</v>
      </c>
      <c r="IS98" s="31">
        <v>5</v>
      </c>
      <c r="IT98" s="31">
        <v>2</v>
      </c>
      <c r="IU98" s="31">
        <v>3</v>
      </c>
      <c r="IV98" s="31">
        <v>5</v>
      </c>
      <c r="IW98" s="31">
        <v>5</v>
      </c>
      <c r="IX98" s="31">
        <v>2</v>
      </c>
      <c r="IY98" s="31">
        <v>3</v>
      </c>
      <c r="IZ98" s="31">
        <v>4</v>
      </c>
      <c r="JA98" s="31">
        <v>9</v>
      </c>
      <c r="JB98" s="31">
        <v>3</v>
      </c>
      <c r="JC98" s="47">
        <f t="shared" si="153"/>
        <v>47</v>
      </c>
      <c r="JD98" s="31">
        <v>3</v>
      </c>
      <c r="JE98" s="31">
        <v>6</v>
      </c>
      <c r="JF98" s="31">
        <v>8</v>
      </c>
      <c r="JG98" s="31">
        <v>5</v>
      </c>
      <c r="JH98" s="31">
        <v>2</v>
      </c>
      <c r="JI98" s="31">
        <v>2</v>
      </c>
      <c r="JJ98" s="170">
        <v>3</v>
      </c>
      <c r="JK98" s="31">
        <v>5</v>
      </c>
      <c r="JL98" s="31">
        <v>3</v>
      </c>
      <c r="JM98" s="31">
        <v>1</v>
      </c>
      <c r="JN98" s="31">
        <v>6</v>
      </c>
      <c r="JO98" s="31">
        <v>4</v>
      </c>
      <c r="JP98" s="46">
        <f t="shared" si="154"/>
        <v>48</v>
      </c>
      <c r="JQ98" s="31">
        <v>9</v>
      </c>
      <c r="JR98" s="31">
        <v>5</v>
      </c>
      <c r="JS98" s="31">
        <v>3</v>
      </c>
      <c r="JT98" s="31">
        <v>2</v>
      </c>
      <c r="JU98" s="31">
        <v>3</v>
      </c>
      <c r="JV98" s="31">
        <v>5</v>
      </c>
      <c r="JW98" s="31">
        <v>8</v>
      </c>
      <c r="JX98" s="31">
        <v>3</v>
      </c>
      <c r="JY98" s="31">
        <v>3</v>
      </c>
      <c r="JZ98" s="31">
        <v>4</v>
      </c>
      <c r="KA98" s="31">
        <v>5</v>
      </c>
      <c r="KB98" s="31">
        <v>10</v>
      </c>
      <c r="KC98" s="46">
        <f t="shared" si="155"/>
        <v>60</v>
      </c>
      <c r="KD98" s="31">
        <v>1</v>
      </c>
      <c r="KE98" s="31">
        <v>2</v>
      </c>
      <c r="KF98" s="31">
        <v>5</v>
      </c>
      <c r="KG98" s="31">
        <v>2</v>
      </c>
      <c r="KH98" s="31">
        <v>7</v>
      </c>
      <c r="KI98" s="31">
        <v>7</v>
      </c>
      <c r="KJ98" s="31">
        <v>4</v>
      </c>
      <c r="KK98" s="31">
        <v>3</v>
      </c>
      <c r="KL98" s="31">
        <v>1</v>
      </c>
      <c r="KM98" s="31">
        <v>7</v>
      </c>
      <c r="KN98" s="31">
        <v>2</v>
      </c>
      <c r="KO98" s="31">
        <v>4</v>
      </c>
      <c r="KP98" s="48">
        <f t="shared" si="156"/>
        <v>45</v>
      </c>
    </row>
    <row r="99" spans="1:302">
      <c r="A99" s="211"/>
      <c r="B99" s="208" t="s">
        <v>66</v>
      </c>
      <c r="C99" s="209" t="s">
        <v>66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46">
        <f t="shared" si="143"/>
        <v>0</v>
      </c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46">
        <f t="shared" si="144"/>
        <v>0</v>
      </c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46">
        <f t="shared" si="145"/>
        <v>0</v>
      </c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47">
        <f t="shared" si="146"/>
        <v>0</v>
      </c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47">
        <f t="shared" si="147"/>
        <v>0</v>
      </c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47">
        <f t="shared" si="119"/>
        <v>0</v>
      </c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48">
        <f t="shared" si="120"/>
        <v>0</v>
      </c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48">
        <f t="shared" si="121"/>
        <v>0</v>
      </c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47">
        <f t="shared" si="122"/>
        <v>0</v>
      </c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47">
        <f t="shared" si="123"/>
        <v>0</v>
      </c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47">
        <f t="shared" si="124"/>
        <v>0</v>
      </c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47">
        <f t="shared" si="125"/>
        <v>0</v>
      </c>
      <c r="FD99" s="31">
        <v>2</v>
      </c>
      <c r="FE99" s="31">
        <v>8</v>
      </c>
      <c r="FF99" s="31">
        <v>5</v>
      </c>
      <c r="FG99" s="31">
        <v>3</v>
      </c>
      <c r="FH99" s="31">
        <v>3</v>
      </c>
      <c r="FI99" s="31">
        <v>5</v>
      </c>
      <c r="FJ99" s="31">
        <v>5</v>
      </c>
      <c r="FK99" s="31">
        <v>2</v>
      </c>
      <c r="FL99" s="31">
        <v>3</v>
      </c>
      <c r="FM99" s="31">
        <v>8</v>
      </c>
      <c r="FN99" s="31">
        <v>0</v>
      </c>
      <c r="FO99" s="31">
        <v>2</v>
      </c>
      <c r="FP99" s="48">
        <f t="shared" si="126"/>
        <v>46</v>
      </c>
      <c r="FQ99" s="31">
        <v>2</v>
      </c>
      <c r="FR99" s="31">
        <v>4</v>
      </c>
      <c r="FS99" s="31">
        <v>1</v>
      </c>
      <c r="FT99" s="31">
        <v>2</v>
      </c>
      <c r="FU99" s="31">
        <v>5</v>
      </c>
      <c r="FV99" s="31">
        <v>3</v>
      </c>
      <c r="FW99" s="31">
        <v>3</v>
      </c>
      <c r="FX99" s="31">
        <v>1</v>
      </c>
      <c r="FY99" s="31">
        <v>4</v>
      </c>
      <c r="FZ99" s="31">
        <v>1</v>
      </c>
      <c r="GA99" s="31">
        <v>0</v>
      </c>
      <c r="GB99" s="31">
        <v>1</v>
      </c>
      <c r="GC99" s="48">
        <f t="shared" si="127"/>
        <v>27</v>
      </c>
      <c r="GD99" s="31">
        <v>2</v>
      </c>
      <c r="GE99" s="31">
        <v>1</v>
      </c>
      <c r="GF99" s="31">
        <v>1</v>
      </c>
      <c r="GG99" s="31">
        <v>2</v>
      </c>
      <c r="GH99" s="31">
        <v>5</v>
      </c>
      <c r="GI99" s="31">
        <v>3</v>
      </c>
      <c r="GJ99" s="31">
        <v>4</v>
      </c>
      <c r="GK99" s="31">
        <v>4</v>
      </c>
      <c r="GL99" s="31">
        <v>2</v>
      </c>
      <c r="GM99" s="31">
        <v>0</v>
      </c>
      <c r="GN99" s="31">
        <v>4</v>
      </c>
      <c r="GO99" s="31">
        <v>1</v>
      </c>
      <c r="GP99" s="48">
        <f t="shared" si="148"/>
        <v>29</v>
      </c>
      <c r="GQ99" s="31">
        <v>6</v>
      </c>
      <c r="GR99" s="31">
        <v>1</v>
      </c>
      <c r="GS99" s="31">
        <v>3</v>
      </c>
      <c r="GT99" s="31">
        <v>3</v>
      </c>
      <c r="GU99" s="31">
        <v>7</v>
      </c>
      <c r="GV99" s="31">
        <v>3</v>
      </c>
      <c r="GW99" s="31">
        <v>5</v>
      </c>
      <c r="GX99" s="31">
        <v>1</v>
      </c>
      <c r="GY99" s="31">
        <v>5</v>
      </c>
      <c r="GZ99" s="31">
        <v>3</v>
      </c>
      <c r="HA99" s="31">
        <v>5</v>
      </c>
      <c r="HB99" s="31">
        <v>4</v>
      </c>
      <c r="HC99" s="47">
        <f t="shared" si="149"/>
        <v>46</v>
      </c>
      <c r="HD99" s="31">
        <v>3</v>
      </c>
      <c r="HE99" s="31">
        <v>1</v>
      </c>
      <c r="HF99" s="31">
        <v>1</v>
      </c>
      <c r="HG99" s="31">
        <v>6</v>
      </c>
      <c r="HH99" s="31">
        <v>4</v>
      </c>
      <c r="HI99" s="31">
        <v>0</v>
      </c>
      <c r="HJ99" s="31">
        <v>5</v>
      </c>
      <c r="HK99" s="31">
        <v>2</v>
      </c>
      <c r="HL99" s="31">
        <v>3</v>
      </c>
      <c r="HM99" s="31">
        <v>5</v>
      </c>
      <c r="HN99" s="31">
        <v>3</v>
      </c>
      <c r="HO99" s="31">
        <v>3</v>
      </c>
      <c r="HP99" s="47">
        <f t="shared" si="150"/>
        <v>36</v>
      </c>
      <c r="HQ99" s="31">
        <v>7</v>
      </c>
      <c r="HR99" s="31">
        <v>2</v>
      </c>
      <c r="HS99" s="31">
        <v>6</v>
      </c>
      <c r="HT99" s="31">
        <v>7</v>
      </c>
      <c r="HU99" s="31">
        <v>4</v>
      </c>
      <c r="HV99" s="31">
        <v>2</v>
      </c>
      <c r="HW99" s="31">
        <v>4</v>
      </c>
      <c r="HX99" s="31">
        <v>4</v>
      </c>
      <c r="HY99" s="31">
        <v>3</v>
      </c>
      <c r="HZ99" s="31">
        <v>8</v>
      </c>
      <c r="IA99" s="31">
        <v>4</v>
      </c>
      <c r="IB99" s="31">
        <v>9</v>
      </c>
      <c r="IC99" s="47">
        <f t="shared" si="151"/>
        <v>60</v>
      </c>
      <c r="ID99" s="31">
        <v>5</v>
      </c>
      <c r="IE99" s="31">
        <v>2</v>
      </c>
      <c r="IF99" s="31">
        <v>5</v>
      </c>
      <c r="IG99" s="31">
        <v>4</v>
      </c>
      <c r="IH99" s="31">
        <v>4</v>
      </c>
      <c r="II99" s="31">
        <v>9</v>
      </c>
      <c r="IJ99" s="31">
        <v>5</v>
      </c>
      <c r="IK99" s="31">
        <v>3</v>
      </c>
      <c r="IL99" s="31">
        <v>11</v>
      </c>
      <c r="IM99" s="31">
        <v>2</v>
      </c>
      <c r="IN99" s="31">
        <v>3</v>
      </c>
      <c r="IO99" s="31">
        <v>4</v>
      </c>
      <c r="IP99" s="47">
        <f t="shared" si="152"/>
        <v>57</v>
      </c>
      <c r="IQ99" s="31">
        <v>4</v>
      </c>
      <c r="IR99" s="31">
        <v>4</v>
      </c>
      <c r="IS99" s="31">
        <v>3</v>
      </c>
      <c r="IT99" s="31">
        <v>5</v>
      </c>
      <c r="IU99" s="31">
        <v>3</v>
      </c>
      <c r="IV99" s="31">
        <v>4</v>
      </c>
      <c r="IW99" s="31">
        <v>1</v>
      </c>
      <c r="IX99" s="31">
        <v>3</v>
      </c>
      <c r="IY99" s="31">
        <v>2</v>
      </c>
      <c r="IZ99" s="31">
        <v>8</v>
      </c>
      <c r="JA99" s="31">
        <v>2</v>
      </c>
      <c r="JB99" s="31">
        <v>4</v>
      </c>
      <c r="JC99" s="47">
        <f t="shared" si="153"/>
        <v>43</v>
      </c>
      <c r="JD99" s="31">
        <v>2</v>
      </c>
      <c r="JE99" s="31">
        <v>4</v>
      </c>
      <c r="JF99" s="31">
        <v>2</v>
      </c>
      <c r="JG99" s="31">
        <v>5</v>
      </c>
      <c r="JH99" s="31">
        <v>2</v>
      </c>
      <c r="JI99" s="31">
        <v>6</v>
      </c>
      <c r="JJ99" s="170">
        <v>6</v>
      </c>
      <c r="JK99" s="31">
        <v>5</v>
      </c>
      <c r="JL99" s="31">
        <v>3</v>
      </c>
      <c r="JM99" s="31">
        <v>5</v>
      </c>
      <c r="JN99" s="31">
        <v>0</v>
      </c>
      <c r="JO99" s="31">
        <v>3</v>
      </c>
      <c r="JP99" s="46">
        <f t="shared" si="154"/>
        <v>43</v>
      </c>
      <c r="JQ99" s="31">
        <v>0</v>
      </c>
      <c r="JR99" s="31">
        <v>4</v>
      </c>
      <c r="JS99" s="31">
        <v>4</v>
      </c>
      <c r="JT99" s="31">
        <v>4</v>
      </c>
      <c r="JU99" s="31">
        <v>0</v>
      </c>
      <c r="JV99" s="31">
        <v>0</v>
      </c>
      <c r="JW99" s="31">
        <v>5</v>
      </c>
      <c r="JX99" s="31">
        <v>3</v>
      </c>
      <c r="JY99" s="31">
        <v>4</v>
      </c>
      <c r="JZ99" s="31">
        <v>2</v>
      </c>
      <c r="KA99" s="31">
        <v>2</v>
      </c>
      <c r="KB99" s="31">
        <v>9</v>
      </c>
      <c r="KC99" s="46">
        <f t="shared" si="155"/>
        <v>37</v>
      </c>
      <c r="KD99" s="31">
        <v>0</v>
      </c>
      <c r="KE99" s="31">
        <v>0</v>
      </c>
      <c r="KF99" s="31">
        <v>0</v>
      </c>
      <c r="KG99" s="31">
        <v>3</v>
      </c>
      <c r="KH99" s="31">
        <v>5</v>
      </c>
      <c r="KI99" s="31">
        <v>4</v>
      </c>
      <c r="KJ99" s="31">
        <v>4</v>
      </c>
      <c r="KK99" s="31">
        <v>3</v>
      </c>
      <c r="KL99" s="31">
        <v>4</v>
      </c>
      <c r="KM99" s="31">
        <v>2</v>
      </c>
      <c r="KN99" s="31">
        <v>3</v>
      </c>
      <c r="KO99" s="31">
        <v>3</v>
      </c>
      <c r="KP99" s="48">
        <f t="shared" si="156"/>
        <v>31</v>
      </c>
    </row>
    <row r="100" spans="1:302">
      <c r="A100" s="211"/>
      <c r="B100" s="208" t="s">
        <v>67</v>
      </c>
      <c r="C100" s="209" t="s">
        <v>67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46">
        <f t="shared" si="143"/>
        <v>0</v>
      </c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46">
        <f t="shared" si="144"/>
        <v>0</v>
      </c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46">
        <f t="shared" si="145"/>
        <v>0</v>
      </c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47">
        <f t="shared" si="146"/>
        <v>0</v>
      </c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47">
        <f t="shared" si="147"/>
        <v>0</v>
      </c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47">
        <f t="shared" si="119"/>
        <v>0</v>
      </c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48">
        <f t="shared" si="120"/>
        <v>0</v>
      </c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48">
        <f t="shared" si="121"/>
        <v>0</v>
      </c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47">
        <f t="shared" si="122"/>
        <v>0</v>
      </c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47">
        <f t="shared" si="123"/>
        <v>0</v>
      </c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47">
        <f t="shared" si="124"/>
        <v>0</v>
      </c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47">
        <f t="shared" si="125"/>
        <v>0</v>
      </c>
      <c r="FD100" s="31">
        <v>0</v>
      </c>
      <c r="FE100" s="31">
        <v>0</v>
      </c>
      <c r="FF100" s="31">
        <v>2</v>
      </c>
      <c r="FG100" s="31">
        <v>3</v>
      </c>
      <c r="FH100" s="31">
        <v>3</v>
      </c>
      <c r="FI100" s="31">
        <v>2</v>
      </c>
      <c r="FJ100" s="31">
        <v>1</v>
      </c>
      <c r="FK100" s="31">
        <v>3</v>
      </c>
      <c r="FL100" s="31">
        <v>1</v>
      </c>
      <c r="FM100" s="31">
        <v>0</v>
      </c>
      <c r="FN100" s="31">
        <v>1</v>
      </c>
      <c r="FO100" s="31">
        <v>2</v>
      </c>
      <c r="FP100" s="48">
        <f t="shared" si="126"/>
        <v>18</v>
      </c>
      <c r="FQ100" s="31">
        <v>4</v>
      </c>
      <c r="FR100" s="31">
        <v>3</v>
      </c>
      <c r="FS100" s="31">
        <v>3</v>
      </c>
      <c r="FT100" s="31">
        <v>0</v>
      </c>
      <c r="FU100" s="31">
        <v>3</v>
      </c>
      <c r="FV100" s="31">
        <v>0</v>
      </c>
      <c r="FW100" s="31">
        <v>1</v>
      </c>
      <c r="FX100" s="31">
        <v>0</v>
      </c>
      <c r="FY100" s="31">
        <v>5</v>
      </c>
      <c r="FZ100" s="31">
        <v>2</v>
      </c>
      <c r="GA100" s="31">
        <v>1</v>
      </c>
      <c r="GB100" s="31">
        <v>1</v>
      </c>
      <c r="GC100" s="48">
        <f t="shared" si="127"/>
        <v>23</v>
      </c>
      <c r="GD100" s="31">
        <v>0</v>
      </c>
      <c r="GE100" s="31">
        <v>0</v>
      </c>
      <c r="GF100" s="31">
        <v>0</v>
      </c>
      <c r="GG100" s="31">
        <v>1</v>
      </c>
      <c r="GH100" s="31">
        <v>2</v>
      </c>
      <c r="GI100" s="31">
        <v>2</v>
      </c>
      <c r="GJ100" s="31">
        <v>3</v>
      </c>
      <c r="GK100" s="31">
        <v>2</v>
      </c>
      <c r="GL100" s="31">
        <v>2</v>
      </c>
      <c r="GM100" s="31">
        <v>2</v>
      </c>
      <c r="GN100" s="31">
        <v>2</v>
      </c>
      <c r="GO100" s="31">
        <v>2</v>
      </c>
      <c r="GP100" s="48">
        <f t="shared" si="148"/>
        <v>18</v>
      </c>
      <c r="GQ100" s="31">
        <v>0</v>
      </c>
      <c r="GR100" s="31">
        <v>1</v>
      </c>
      <c r="GS100" s="31">
        <v>1</v>
      </c>
      <c r="GT100" s="31">
        <v>1</v>
      </c>
      <c r="GU100" s="31">
        <v>2</v>
      </c>
      <c r="GV100" s="31">
        <v>2</v>
      </c>
      <c r="GW100" s="31">
        <v>0</v>
      </c>
      <c r="GX100" s="31">
        <v>2</v>
      </c>
      <c r="GY100" s="31">
        <v>1</v>
      </c>
      <c r="GZ100" s="31">
        <v>2</v>
      </c>
      <c r="HA100" s="31">
        <v>1</v>
      </c>
      <c r="HB100" s="31">
        <v>1</v>
      </c>
      <c r="HC100" s="47">
        <f t="shared" si="149"/>
        <v>14</v>
      </c>
      <c r="HD100" s="31">
        <v>3</v>
      </c>
      <c r="HE100" s="31">
        <v>2</v>
      </c>
      <c r="HF100" s="31">
        <v>1</v>
      </c>
      <c r="HG100" s="31">
        <v>3</v>
      </c>
      <c r="HH100" s="31">
        <v>2</v>
      </c>
      <c r="HI100" s="31">
        <v>3</v>
      </c>
      <c r="HJ100" s="31">
        <v>2</v>
      </c>
      <c r="HK100" s="31">
        <v>3</v>
      </c>
      <c r="HL100" s="31">
        <v>1</v>
      </c>
      <c r="HM100" s="31">
        <v>1</v>
      </c>
      <c r="HN100" s="31">
        <v>0</v>
      </c>
      <c r="HO100" s="31">
        <v>2</v>
      </c>
      <c r="HP100" s="47">
        <f t="shared" si="150"/>
        <v>23</v>
      </c>
      <c r="HQ100" s="31">
        <v>1</v>
      </c>
      <c r="HR100" s="31">
        <v>2</v>
      </c>
      <c r="HS100" s="31">
        <v>4</v>
      </c>
      <c r="HT100" s="31">
        <v>4</v>
      </c>
      <c r="HU100" s="31">
        <v>3</v>
      </c>
      <c r="HV100" s="31">
        <v>3</v>
      </c>
      <c r="HW100" s="31">
        <v>3</v>
      </c>
      <c r="HX100" s="31">
        <v>5</v>
      </c>
      <c r="HY100" s="31">
        <v>5</v>
      </c>
      <c r="HZ100" s="31">
        <v>2</v>
      </c>
      <c r="IA100" s="31">
        <v>1</v>
      </c>
      <c r="IB100" s="31">
        <v>2</v>
      </c>
      <c r="IC100" s="47">
        <f t="shared" si="151"/>
        <v>35</v>
      </c>
      <c r="ID100" s="31">
        <v>3</v>
      </c>
      <c r="IE100" s="31">
        <v>3</v>
      </c>
      <c r="IF100" s="31">
        <v>4</v>
      </c>
      <c r="IG100" s="31">
        <v>3</v>
      </c>
      <c r="IH100" s="31">
        <v>4</v>
      </c>
      <c r="II100" s="31">
        <v>2</v>
      </c>
      <c r="IJ100" s="31">
        <v>1</v>
      </c>
      <c r="IK100" s="31">
        <v>1</v>
      </c>
      <c r="IL100" s="31">
        <v>2</v>
      </c>
      <c r="IM100" s="31">
        <v>2</v>
      </c>
      <c r="IN100" s="31">
        <v>1</v>
      </c>
      <c r="IO100" s="31">
        <v>3</v>
      </c>
      <c r="IP100" s="47">
        <f t="shared" si="152"/>
        <v>29</v>
      </c>
      <c r="IQ100" s="31">
        <v>2</v>
      </c>
      <c r="IR100" s="31">
        <v>7</v>
      </c>
      <c r="IS100" s="31">
        <v>1</v>
      </c>
      <c r="IT100" s="31">
        <v>3</v>
      </c>
      <c r="IU100" s="31">
        <v>3</v>
      </c>
      <c r="IV100" s="31">
        <v>2</v>
      </c>
      <c r="IW100" s="31">
        <v>2</v>
      </c>
      <c r="IX100" s="31">
        <v>5</v>
      </c>
      <c r="IY100" s="31">
        <v>2</v>
      </c>
      <c r="IZ100" s="31">
        <v>2</v>
      </c>
      <c r="JA100" s="31">
        <v>0</v>
      </c>
      <c r="JB100" s="31">
        <v>2</v>
      </c>
      <c r="JC100" s="47">
        <f t="shared" si="153"/>
        <v>31</v>
      </c>
      <c r="JD100" s="31">
        <v>6</v>
      </c>
      <c r="JE100" s="31">
        <v>1</v>
      </c>
      <c r="JF100" s="31">
        <v>1</v>
      </c>
      <c r="JG100" s="31">
        <v>2</v>
      </c>
      <c r="JH100" s="31">
        <v>1</v>
      </c>
      <c r="JI100" s="31">
        <v>2</v>
      </c>
      <c r="JJ100" s="170">
        <v>3</v>
      </c>
      <c r="JK100" s="31">
        <v>5</v>
      </c>
      <c r="JL100" s="31">
        <v>1</v>
      </c>
      <c r="JM100" s="31">
        <v>2</v>
      </c>
      <c r="JN100" s="31">
        <v>0</v>
      </c>
      <c r="JO100" s="31">
        <v>2</v>
      </c>
      <c r="JP100" s="46">
        <f t="shared" si="154"/>
        <v>26</v>
      </c>
      <c r="JQ100" s="31">
        <v>1</v>
      </c>
      <c r="JR100" s="31">
        <v>2</v>
      </c>
      <c r="JS100" s="31">
        <v>1</v>
      </c>
      <c r="JT100" s="31">
        <v>2</v>
      </c>
      <c r="JU100" s="31">
        <v>1</v>
      </c>
      <c r="JV100" s="31">
        <v>1</v>
      </c>
      <c r="JW100" s="31">
        <v>3</v>
      </c>
      <c r="JX100" s="31">
        <v>0</v>
      </c>
      <c r="JY100" s="31">
        <v>2</v>
      </c>
      <c r="JZ100" s="31">
        <v>2</v>
      </c>
      <c r="KA100" s="31">
        <v>1</v>
      </c>
      <c r="KB100" s="31">
        <v>4</v>
      </c>
      <c r="KC100" s="46">
        <f t="shared" si="155"/>
        <v>20</v>
      </c>
      <c r="KD100" s="31">
        <v>0</v>
      </c>
      <c r="KE100" s="31">
        <v>0</v>
      </c>
      <c r="KF100" s="31">
        <v>0</v>
      </c>
      <c r="KG100" s="31">
        <v>5</v>
      </c>
      <c r="KH100" s="31">
        <v>3</v>
      </c>
      <c r="KI100" s="31">
        <v>2</v>
      </c>
      <c r="KJ100" s="31">
        <v>5</v>
      </c>
      <c r="KK100" s="31">
        <v>1</v>
      </c>
      <c r="KL100" s="31">
        <v>1</v>
      </c>
      <c r="KM100" s="31">
        <v>3</v>
      </c>
      <c r="KN100" s="31">
        <v>4</v>
      </c>
      <c r="KO100" s="31">
        <v>3</v>
      </c>
      <c r="KP100" s="48">
        <f t="shared" si="156"/>
        <v>27</v>
      </c>
    </row>
    <row r="101" spans="1:302" ht="13.5" thickBot="1">
      <c r="A101" s="211"/>
      <c r="B101" s="215" t="s">
        <v>68</v>
      </c>
      <c r="C101" s="216" t="s">
        <v>68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46">
        <f t="shared" si="143"/>
        <v>0</v>
      </c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6">
        <f t="shared" si="144"/>
        <v>0</v>
      </c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46">
        <f t="shared" si="145"/>
        <v>0</v>
      </c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47">
        <f t="shared" si="146"/>
        <v>0</v>
      </c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47">
        <f t="shared" si="147"/>
        <v>0</v>
      </c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47">
        <f t="shared" si="119"/>
        <v>0</v>
      </c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48">
        <f t="shared" si="120"/>
        <v>0</v>
      </c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48">
        <f t="shared" si="121"/>
        <v>0</v>
      </c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47">
        <f t="shared" si="122"/>
        <v>0</v>
      </c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47">
        <f t="shared" si="123"/>
        <v>0</v>
      </c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47">
        <f t="shared" si="124"/>
        <v>0</v>
      </c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47">
        <f t="shared" si="125"/>
        <v>0</v>
      </c>
      <c r="FD101" s="35">
        <v>6</v>
      </c>
      <c r="FE101" s="35">
        <v>2</v>
      </c>
      <c r="FF101" s="35">
        <v>3</v>
      </c>
      <c r="FG101" s="35">
        <v>10</v>
      </c>
      <c r="FH101" s="35">
        <v>12</v>
      </c>
      <c r="FI101" s="35">
        <v>7</v>
      </c>
      <c r="FJ101" s="35">
        <v>3</v>
      </c>
      <c r="FK101" s="35">
        <v>4</v>
      </c>
      <c r="FL101" s="35">
        <v>2</v>
      </c>
      <c r="FM101" s="35">
        <v>8</v>
      </c>
      <c r="FN101" s="35">
        <v>8</v>
      </c>
      <c r="FO101" s="35">
        <v>7</v>
      </c>
      <c r="FP101" s="48">
        <f t="shared" si="126"/>
        <v>72</v>
      </c>
      <c r="FQ101" s="35">
        <v>8</v>
      </c>
      <c r="FR101" s="35">
        <v>9</v>
      </c>
      <c r="FS101" s="35">
        <v>5</v>
      </c>
      <c r="FT101" s="35">
        <v>5</v>
      </c>
      <c r="FU101" s="35">
        <v>11</v>
      </c>
      <c r="FV101" s="35">
        <v>4</v>
      </c>
      <c r="FW101" s="35">
        <v>1</v>
      </c>
      <c r="FX101" s="35">
        <v>7</v>
      </c>
      <c r="FY101" s="35">
        <v>9</v>
      </c>
      <c r="FZ101" s="35">
        <v>5</v>
      </c>
      <c r="GA101" s="35">
        <v>2</v>
      </c>
      <c r="GB101" s="35">
        <v>6</v>
      </c>
      <c r="GC101" s="48">
        <f t="shared" si="127"/>
        <v>72</v>
      </c>
      <c r="GD101" s="35">
        <v>5</v>
      </c>
      <c r="GE101" s="35">
        <v>4</v>
      </c>
      <c r="GF101" s="35">
        <v>5</v>
      </c>
      <c r="GG101" s="35">
        <v>11</v>
      </c>
      <c r="GH101" s="35">
        <v>4</v>
      </c>
      <c r="GI101" s="35">
        <v>6</v>
      </c>
      <c r="GJ101" s="35">
        <v>7</v>
      </c>
      <c r="GK101" s="35">
        <v>7</v>
      </c>
      <c r="GL101" s="35">
        <v>4</v>
      </c>
      <c r="GM101" s="35">
        <v>6</v>
      </c>
      <c r="GN101" s="35">
        <v>7</v>
      </c>
      <c r="GO101" s="35">
        <v>8</v>
      </c>
      <c r="GP101" s="48">
        <f t="shared" si="148"/>
        <v>74</v>
      </c>
      <c r="GQ101" s="35">
        <v>5</v>
      </c>
      <c r="GR101" s="35">
        <v>5</v>
      </c>
      <c r="GS101" s="35">
        <v>9</v>
      </c>
      <c r="GT101" s="35">
        <v>4</v>
      </c>
      <c r="GU101" s="35">
        <v>7</v>
      </c>
      <c r="GV101" s="35">
        <v>7</v>
      </c>
      <c r="GW101" s="35">
        <v>4</v>
      </c>
      <c r="GX101" s="35">
        <v>5</v>
      </c>
      <c r="GY101" s="35">
        <v>12</v>
      </c>
      <c r="GZ101" s="35">
        <v>10</v>
      </c>
      <c r="HA101" s="35">
        <v>4</v>
      </c>
      <c r="HB101" s="35">
        <v>7</v>
      </c>
      <c r="HC101" s="47">
        <f t="shared" si="149"/>
        <v>79</v>
      </c>
      <c r="HD101" s="35">
        <v>9</v>
      </c>
      <c r="HE101" s="35">
        <v>10</v>
      </c>
      <c r="HF101" s="35">
        <v>6</v>
      </c>
      <c r="HG101" s="35">
        <v>7</v>
      </c>
      <c r="HH101" s="35">
        <v>8</v>
      </c>
      <c r="HI101" s="35">
        <v>4</v>
      </c>
      <c r="HJ101" s="35">
        <v>9</v>
      </c>
      <c r="HK101" s="35">
        <v>9</v>
      </c>
      <c r="HL101" s="35">
        <v>5</v>
      </c>
      <c r="HM101" s="35">
        <v>11</v>
      </c>
      <c r="HN101" s="35">
        <v>7</v>
      </c>
      <c r="HO101" s="35">
        <v>7</v>
      </c>
      <c r="HP101" s="47">
        <f t="shared" si="150"/>
        <v>92</v>
      </c>
      <c r="HQ101" s="35">
        <v>9</v>
      </c>
      <c r="HR101" s="35">
        <v>10</v>
      </c>
      <c r="HS101" s="35">
        <v>8</v>
      </c>
      <c r="HT101" s="35">
        <v>10</v>
      </c>
      <c r="HU101" s="35">
        <v>8</v>
      </c>
      <c r="HV101" s="35">
        <v>9</v>
      </c>
      <c r="HW101" s="35">
        <v>8</v>
      </c>
      <c r="HX101" s="35">
        <v>9</v>
      </c>
      <c r="HY101" s="35">
        <v>8</v>
      </c>
      <c r="HZ101" s="35">
        <v>5</v>
      </c>
      <c r="IA101" s="35">
        <v>3</v>
      </c>
      <c r="IB101" s="35">
        <v>7</v>
      </c>
      <c r="IC101" s="47">
        <f t="shared" si="151"/>
        <v>94</v>
      </c>
      <c r="ID101" s="35">
        <v>7</v>
      </c>
      <c r="IE101" s="35">
        <v>7</v>
      </c>
      <c r="IF101" s="35">
        <v>9</v>
      </c>
      <c r="IG101" s="35">
        <v>9</v>
      </c>
      <c r="IH101" s="35">
        <v>11</v>
      </c>
      <c r="II101" s="35">
        <v>7</v>
      </c>
      <c r="IJ101" s="35">
        <v>9</v>
      </c>
      <c r="IK101" s="35">
        <v>6</v>
      </c>
      <c r="IL101" s="35">
        <v>6</v>
      </c>
      <c r="IM101" s="35">
        <v>9</v>
      </c>
      <c r="IN101" s="35">
        <v>7</v>
      </c>
      <c r="IO101" s="35">
        <v>8</v>
      </c>
      <c r="IP101" s="47">
        <f t="shared" si="152"/>
        <v>95</v>
      </c>
      <c r="IQ101" s="35">
        <v>9</v>
      </c>
      <c r="IR101" s="35">
        <v>5</v>
      </c>
      <c r="IS101" s="35">
        <v>6</v>
      </c>
      <c r="IT101" s="35">
        <v>3</v>
      </c>
      <c r="IU101" s="35">
        <v>5</v>
      </c>
      <c r="IV101" s="35">
        <v>8</v>
      </c>
      <c r="IW101" s="35">
        <v>6</v>
      </c>
      <c r="IX101" s="35">
        <v>14</v>
      </c>
      <c r="IY101" s="35">
        <v>7</v>
      </c>
      <c r="IZ101" s="35">
        <v>12</v>
      </c>
      <c r="JA101" s="35">
        <v>10</v>
      </c>
      <c r="JB101" s="35">
        <v>6</v>
      </c>
      <c r="JC101" s="47">
        <f t="shared" si="153"/>
        <v>91</v>
      </c>
      <c r="JD101" s="35">
        <v>8</v>
      </c>
      <c r="JE101" s="35">
        <v>5</v>
      </c>
      <c r="JF101" s="35">
        <v>5</v>
      </c>
      <c r="JG101" s="35">
        <v>17</v>
      </c>
      <c r="JH101" s="35">
        <v>13</v>
      </c>
      <c r="JI101" s="35">
        <v>6</v>
      </c>
      <c r="JJ101" s="171">
        <v>10</v>
      </c>
      <c r="JK101" s="35">
        <v>8</v>
      </c>
      <c r="JL101" s="35">
        <v>11</v>
      </c>
      <c r="JM101" s="35">
        <v>2</v>
      </c>
      <c r="JN101" s="35">
        <v>6</v>
      </c>
      <c r="JO101" s="35">
        <v>9</v>
      </c>
      <c r="JP101" s="46">
        <f t="shared" si="154"/>
        <v>100</v>
      </c>
      <c r="JQ101" s="35">
        <v>10</v>
      </c>
      <c r="JR101" s="35">
        <v>7</v>
      </c>
      <c r="JS101" s="35">
        <v>3</v>
      </c>
      <c r="JT101" s="35">
        <v>2</v>
      </c>
      <c r="JU101" s="35">
        <v>2</v>
      </c>
      <c r="JV101" s="35">
        <v>9</v>
      </c>
      <c r="JW101" s="35">
        <v>44</v>
      </c>
      <c r="JX101" s="35">
        <v>4</v>
      </c>
      <c r="JY101" s="35">
        <v>10</v>
      </c>
      <c r="JZ101" s="35">
        <v>7</v>
      </c>
      <c r="KA101" s="35">
        <v>5</v>
      </c>
      <c r="KB101" s="35">
        <v>11</v>
      </c>
      <c r="KC101" s="46">
        <f t="shared" si="155"/>
        <v>114</v>
      </c>
      <c r="KD101" s="35">
        <v>4</v>
      </c>
      <c r="KE101" s="35">
        <v>5</v>
      </c>
      <c r="KF101" s="35">
        <v>5</v>
      </c>
      <c r="KG101" s="35">
        <v>10</v>
      </c>
      <c r="KH101" s="35">
        <v>10</v>
      </c>
      <c r="KI101" s="35">
        <v>8</v>
      </c>
      <c r="KJ101" s="35">
        <v>11</v>
      </c>
      <c r="KK101" s="35">
        <v>5</v>
      </c>
      <c r="KL101" s="35">
        <v>11</v>
      </c>
      <c r="KM101" s="35">
        <v>5</v>
      </c>
      <c r="KN101" s="35">
        <v>5</v>
      </c>
      <c r="KO101" s="35">
        <v>16</v>
      </c>
      <c r="KP101" s="48">
        <f t="shared" si="156"/>
        <v>95</v>
      </c>
    </row>
    <row r="102" spans="1:302" ht="28.5" customHeight="1" thickBot="1">
      <c r="A102" s="212"/>
      <c r="B102" s="213" t="s">
        <v>48</v>
      </c>
      <c r="C102" s="214"/>
      <c r="D102" s="43">
        <v>25</v>
      </c>
      <c r="E102" s="43">
        <v>40</v>
      </c>
      <c r="F102" s="43">
        <v>45</v>
      </c>
      <c r="G102" s="43">
        <v>44</v>
      </c>
      <c r="H102" s="43">
        <v>44</v>
      </c>
      <c r="I102" s="43">
        <v>42</v>
      </c>
      <c r="J102" s="43">
        <v>46</v>
      </c>
      <c r="K102" s="43">
        <v>46</v>
      </c>
      <c r="L102" s="43">
        <v>57</v>
      </c>
      <c r="M102" s="43">
        <v>48</v>
      </c>
      <c r="N102" s="43">
        <v>49</v>
      </c>
      <c r="O102" s="43">
        <v>55</v>
      </c>
      <c r="P102" s="44">
        <f>SUM(D102:O102)</f>
        <v>541</v>
      </c>
      <c r="Q102" s="43">
        <v>33</v>
      </c>
      <c r="R102" s="43">
        <v>58</v>
      </c>
      <c r="S102" s="43">
        <v>41</v>
      </c>
      <c r="T102" s="43">
        <v>55</v>
      </c>
      <c r="U102" s="43">
        <v>51</v>
      </c>
      <c r="V102" s="43">
        <v>45</v>
      </c>
      <c r="W102" s="43">
        <v>42</v>
      </c>
      <c r="X102" s="43">
        <v>52</v>
      </c>
      <c r="Y102" s="43">
        <v>66</v>
      </c>
      <c r="Z102" s="43">
        <v>56</v>
      </c>
      <c r="AA102" s="43">
        <v>58</v>
      </c>
      <c r="AB102" s="43">
        <v>41</v>
      </c>
      <c r="AC102" s="44">
        <f>SUM(Q102:AB102)</f>
        <v>598</v>
      </c>
      <c r="AD102" s="43">
        <v>53</v>
      </c>
      <c r="AE102" s="43">
        <v>53</v>
      </c>
      <c r="AF102" s="43">
        <v>58</v>
      </c>
      <c r="AG102" s="43">
        <v>53</v>
      </c>
      <c r="AH102" s="43">
        <v>76</v>
      </c>
      <c r="AI102" s="43">
        <v>64</v>
      </c>
      <c r="AJ102" s="43">
        <v>64</v>
      </c>
      <c r="AK102" s="43">
        <v>52</v>
      </c>
      <c r="AL102" s="43">
        <v>57</v>
      </c>
      <c r="AM102" s="43">
        <v>70</v>
      </c>
      <c r="AN102" s="43">
        <v>54</v>
      </c>
      <c r="AO102" s="43">
        <v>46</v>
      </c>
      <c r="AP102" s="44">
        <f>SUM(AD102:AO102)</f>
        <v>700</v>
      </c>
      <c r="AQ102" s="43">
        <v>51</v>
      </c>
      <c r="AR102" s="43">
        <v>65</v>
      </c>
      <c r="AS102" s="43">
        <v>51</v>
      </c>
      <c r="AT102" s="43">
        <v>46</v>
      </c>
      <c r="AU102" s="43">
        <v>50</v>
      </c>
      <c r="AV102" s="43">
        <v>54</v>
      </c>
      <c r="AW102" s="43">
        <v>63</v>
      </c>
      <c r="AX102" s="43">
        <v>64</v>
      </c>
      <c r="AY102" s="43">
        <v>58</v>
      </c>
      <c r="AZ102" s="43">
        <v>55</v>
      </c>
      <c r="BA102" s="43">
        <v>66</v>
      </c>
      <c r="BB102" s="43">
        <v>55</v>
      </c>
      <c r="BC102" s="45">
        <f>SUM(AQ102:BB102)</f>
        <v>678</v>
      </c>
      <c r="BD102" s="43">
        <v>61</v>
      </c>
      <c r="BE102" s="43">
        <v>32</v>
      </c>
      <c r="BF102" s="43">
        <v>68</v>
      </c>
      <c r="BG102" s="43">
        <v>56</v>
      </c>
      <c r="BH102" s="43">
        <v>68</v>
      </c>
      <c r="BI102" s="43">
        <v>74</v>
      </c>
      <c r="BJ102" s="43">
        <v>51</v>
      </c>
      <c r="BK102" s="43">
        <v>76</v>
      </c>
      <c r="BL102" s="43">
        <v>63</v>
      </c>
      <c r="BM102" s="43">
        <v>79</v>
      </c>
      <c r="BN102" s="43">
        <v>47</v>
      </c>
      <c r="BO102" s="43">
        <v>60</v>
      </c>
      <c r="BP102" s="45">
        <f>SUM(BD102:BO102)</f>
        <v>735</v>
      </c>
      <c r="BQ102" s="43">
        <v>52</v>
      </c>
      <c r="BR102" s="43">
        <v>51</v>
      </c>
      <c r="BS102" s="43">
        <v>67</v>
      </c>
      <c r="BT102" s="43">
        <v>52</v>
      </c>
      <c r="BU102" s="43">
        <v>73</v>
      </c>
      <c r="BV102" s="43">
        <v>59</v>
      </c>
      <c r="BW102" s="43">
        <v>72</v>
      </c>
      <c r="BX102" s="43">
        <v>90</v>
      </c>
      <c r="BY102" s="43">
        <v>62</v>
      </c>
      <c r="BZ102" s="43">
        <v>67</v>
      </c>
      <c r="CA102" s="43">
        <v>49</v>
      </c>
      <c r="CB102" s="43">
        <v>95</v>
      </c>
      <c r="CC102" s="134">
        <f t="shared" si="119"/>
        <v>789</v>
      </c>
      <c r="CD102" s="43">
        <v>48</v>
      </c>
      <c r="CE102" s="43">
        <v>49</v>
      </c>
      <c r="CF102" s="43">
        <v>77</v>
      </c>
      <c r="CG102" s="43">
        <v>69</v>
      </c>
      <c r="CH102" s="43">
        <v>45</v>
      </c>
      <c r="CI102" s="43">
        <v>79</v>
      </c>
      <c r="CJ102" s="43">
        <v>73</v>
      </c>
      <c r="CK102" s="43">
        <v>77</v>
      </c>
      <c r="CL102" s="43">
        <v>78</v>
      </c>
      <c r="CM102" s="43">
        <v>61</v>
      </c>
      <c r="CN102" s="43">
        <v>65</v>
      </c>
      <c r="CO102" s="43">
        <v>74</v>
      </c>
      <c r="CP102" s="138">
        <f t="shared" si="120"/>
        <v>795</v>
      </c>
      <c r="CQ102" s="43">
        <v>42</v>
      </c>
      <c r="CR102" s="43">
        <v>62</v>
      </c>
      <c r="CS102" s="43">
        <v>73</v>
      </c>
      <c r="CT102" s="43">
        <v>62</v>
      </c>
      <c r="CU102" s="43">
        <v>66</v>
      </c>
      <c r="CV102" s="43">
        <v>88</v>
      </c>
      <c r="CW102" s="43">
        <v>40</v>
      </c>
      <c r="CX102" s="43">
        <v>55</v>
      </c>
      <c r="CY102" s="43">
        <v>53</v>
      </c>
      <c r="CZ102" s="43">
        <v>51</v>
      </c>
      <c r="DA102" s="43">
        <v>70</v>
      </c>
      <c r="DB102" s="43">
        <v>51</v>
      </c>
      <c r="DC102" s="138">
        <f t="shared" si="121"/>
        <v>713</v>
      </c>
      <c r="DD102" s="43">
        <v>86</v>
      </c>
      <c r="DE102" s="43">
        <v>55</v>
      </c>
      <c r="DF102" s="43">
        <v>78</v>
      </c>
      <c r="DG102" s="43">
        <v>53</v>
      </c>
      <c r="DH102" s="43">
        <v>61</v>
      </c>
      <c r="DI102" s="43">
        <v>65</v>
      </c>
      <c r="DJ102" s="43">
        <v>83</v>
      </c>
      <c r="DK102" s="43">
        <v>68</v>
      </c>
      <c r="DL102" s="43">
        <v>73</v>
      </c>
      <c r="DM102" s="43">
        <v>80</v>
      </c>
      <c r="DN102" s="43">
        <v>51</v>
      </c>
      <c r="DO102" s="43">
        <v>60</v>
      </c>
      <c r="DP102" s="134">
        <f t="shared" si="122"/>
        <v>813</v>
      </c>
      <c r="DQ102" s="43">
        <v>58</v>
      </c>
      <c r="DR102" s="43">
        <v>68</v>
      </c>
      <c r="DS102" s="43">
        <v>66</v>
      </c>
      <c r="DT102" s="43">
        <v>95</v>
      </c>
      <c r="DU102" s="43">
        <v>65</v>
      </c>
      <c r="DV102" s="43">
        <v>80</v>
      </c>
      <c r="DW102" s="43">
        <v>92</v>
      </c>
      <c r="DX102" s="43">
        <v>74</v>
      </c>
      <c r="DY102" s="43">
        <v>87</v>
      </c>
      <c r="DZ102" s="43">
        <v>139</v>
      </c>
      <c r="EA102" s="43">
        <v>61</v>
      </c>
      <c r="EB102" s="43">
        <v>74</v>
      </c>
      <c r="EC102" s="137">
        <f t="shared" si="123"/>
        <v>959</v>
      </c>
      <c r="ED102" s="43">
        <v>106</v>
      </c>
      <c r="EE102" s="43">
        <v>56</v>
      </c>
      <c r="EF102" s="43">
        <v>80</v>
      </c>
      <c r="EG102" s="43">
        <v>94</v>
      </c>
      <c r="EH102" s="43">
        <v>68</v>
      </c>
      <c r="EI102" s="43">
        <v>80</v>
      </c>
      <c r="EJ102" s="43">
        <v>73</v>
      </c>
      <c r="EK102" s="43">
        <v>84</v>
      </c>
      <c r="EL102" s="43">
        <v>74</v>
      </c>
      <c r="EM102" s="43">
        <v>89</v>
      </c>
      <c r="EN102" s="43">
        <v>74</v>
      </c>
      <c r="EO102" s="43">
        <v>80</v>
      </c>
      <c r="EP102" s="137">
        <f t="shared" si="124"/>
        <v>958</v>
      </c>
      <c r="EQ102" s="43">
        <v>59</v>
      </c>
      <c r="ER102" s="43">
        <v>73</v>
      </c>
      <c r="ES102" s="43">
        <v>84</v>
      </c>
      <c r="ET102" s="43">
        <v>70</v>
      </c>
      <c r="EU102" s="43">
        <v>110</v>
      </c>
      <c r="EV102" s="43">
        <v>70</v>
      </c>
      <c r="EW102" s="43">
        <v>71</v>
      </c>
      <c r="EX102" s="43">
        <v>76</v>
      </c>
      <c r="EY102" s="43">
        <v>81</v>
      </c>
      <c r="EZ102" s="43">
        <v>56</v>
      </c>
      <c r="FA102" s="43">
        <v>59</v>
      </c>
      <c r="FB102" s="43">
        <v>81</v>
      </c>
      <c r="FC102" s="137">
        <f t="shared" si="125"/>
        <v>890</v>
      </c>
      <c r="FD102" s="43">
        <f>SUM(FD87:FD101)</f>
        <v>84</v>
      </c>
      <c r="FE102" s="43">
        <f t="shared" ref="FE102:HP102" si="157">SUM(FE87:FE101)</f>
        <v>65</v>
      </c>
      <c r="FF102" s="43">
        <f t="shared" si="157"/>
        <v>90</v>
      </c>
      <c r="FG102" s="43">
        <f t="shared" si="157"/>
        <v>97</v>
      </c>
      <c r="FH102" s="43">
        <f t="shared" si="157"/>
        <v>107</v>
      </c>
      <c r="FI102" s="43">
        <f t="shared" si="157"/>
        <v>99</v>
      </c>
      <c r="FJ102" s="43">
        <f t="shared" si="157"/>
        <v>62</v>
      </c>
      <c r="FK102" s="43">
        <f t="shared" si="157"/>
        <v>62</v>
      </c>
      <c r="FL102" s="43">
        <f t="shared" si="157"/>
        <v>78</v>
      </c>
      <c r="FM102" s="43">
        <f t="shared" si="157"/>
        <v>113</v>
      </c>
      <c r="FN102" s="43">
        <f t="shared" si="157"/>
        <v>67</v>
      </c>
      <c r="FO102" s="43">
        <f t="shared" si="157"/>
        <v>79</v>
      </c>
      <c r="FP102" s="43">
        <f t="shared" si="157"/>
        <v>1003</v>
      </c>
      <c r="FQ102" s="43">
        <f t="shared" si="157"/>
        <v>73</v>
      </c>
      <c r="FR102" s="43">
        <f t="shared" si="157"/>
        <v>91</v>
      </c>
      <c r="FS102" s="43">
        <f t="shared" si="157"/>
        <v>73</v>
      </c>
      <c r="FT102" s="43">
        <f t="shared" si="157"/>
        <v>75</v>
      </c>
      <c r="FU102" s="43">
        <f t="shared" si="157"/>
        <v>77</v>
      </c>
      <c r="FV102" s="43">
        <f t="shared" si="157"/>
        <v>90</v>
      </c>
      <c r="FW102" s="43">
        <f t="shared" si="157"/>
        <v>87</v>
      </c>
      <c r="FX102" s="43">
        <f t="shared" si="157"/>
        <v>86</v>
      </c>
      <c r="FY102" s="43">
        <f t="shared" si="157"/>
        <v>81</v>
      </c>
      <c r="FZ102" s="43">
        <f t="shared" si="157"/>
        <v>102</v>
      </c>
      <c r="GA102" s="43">
        <f t="shared" si="157"/>
        <v>59</v>
      </c>
      <c r="GB102" s="43">
        <f t="shared" si="157"/>
        <v>72</v>
      </c>
      <c r="GC102" s="43">
        <f t="shared" si="157"/>
        <v>966</v>
      </c>
      <c r="GD102" s="43">
        <f t="shared" si="157"/>
        <v>67</v>
      </c>
      <c r="GE102" s="43">
        <f t="shared" si="157"/>
        <v>65</v>
      </c>
      <c r="GF102" s="43">
        <f t="shared" si="157"/>
        <v>74</v>
      </c>
      <c r="GG102" s="43">
        <f t="shared" si="157"/>
        <v>109</v>
      </c>
      <c r="GH102" s="43">
        <f t="shared" si="157"/>
        <v>72</v>
      </c>
      <c r="GI102" s="43">
        <f t="shared" si="157"/>
        <v>96</v>
      </c>
      <c r="GJ102" s="43">
        <f t="shared" si="157"/>
        <v>102</v>
      </c>
      <c r="GK102" s="43">
        <f t="shared" si="157"/>
        <v>81</v>
      </c>
      <c r="GL102" s="43">
        <f t="shared" si="157"/>
        <v>75</v>
      </c>
      <c r="GM102" s="43">
        <f t="shared" si="157"/>
        <v>79</v>
      </c>
      <c r="GN102" s="43">
        <f t="shared" si="157"/>
        <v>67</v>
      </c>
      <c r="GO102" s="43">
        <f t="shared" si="157"/>
        <v>72</v>
      </c>
      <c r="GP102" s="43">
        <f t="shared" si="157"/>
        <v>959</v>
      </c>
      <c r="GQ102" s="43">
        <f t="shared" si="157"/>
        <v>68</v>
      </c>
      <c r="GR102" s="43">
        <f t="shared" si="157"/>
        <v>83</v>
      </c>
      <c r="GS102" s="43">
        <f t="shared" si="157"/>
        <v>88</v>
      </c>
      <c r="GT102" s="43">
        <f t="shared" si="157"/>
        <v>92</v>
      </c>
      <c r="GU102" s="43">
        <f t="shared" si="157"/>
        <v>102</v>
      </c>
      <c r="GV102" s="43">
        <f t="shared" si="157"/>
        <v>99</v>
      </c>
      <c r="GW102" s="43">
        <f t="shared" si="157"/>
        <v>69</v>
      </c>
      <c r="GX102" s="43">
        <f t="shared" si="157"/>
        <v>104</v>
      </c>
      <c r="GY102" s="43">
        <f t="shared" si="157"/>
        <v>98</v>
      </c>
      <c r="GZ102" s="43">
        <f t="shared" si="157"/>
        <v>78</v>
      </c>
      <c r="HA102" s="43">
        <f t="shared" si="157"/>
        <v>82</v>
      </c>
      <c r="HB102" s="43">
        <f t="shared" si="157"/>
        <v>98</v>
      </c>
      <c r="HC102" s="45">
        <f t="shared" si="157"/>
        <v>1061</v>
      </c>
      <c r="HD102" s="43">
        <f t="shared" si="157"/>
        <v>83</v>
      </c>
      <c r="HE102" s="43">
        <f t="shared" si="157"/>
        <v>78</v>
      </c>
      <c r="HF102" s="43">
        <f t="shared" si="157"/>
        <v>111</v>
      </c>
      <c r="HG102" s="43">
        <f t="shared" si="157"/>
        <v>80</v>
      </c>
      <c r="HH102" s="43">
        <f t="shared" si="157"/>
        <v>84</v>
      </c>
      <c r="HI102" s="43">
        <f t="shared" si="157"/>
        <v>104</v>
      </c>
      <c r="HJ102" s="43">
        <f t="shared" si="157"/>
        <v>96</v>
      </c>
      <c r="HK102" s="43">
        <f t="shared" si="157"/>
        <v>86</v>
      </c>
      <c r="HL102" s="43">
        <f t="shared" si="157"/>
        <v>85</v>
      </c>
      <c r="HM102" s="43">
        <f t="shared" si="157"/>
        <v>89</v>
      </c>
      <c r="HN102" s="43">
        <f t="shared" si="157"/>
        <v>74</v>
      </c>
      <c r="HO102" s="43">
        <f t="shared" si="157"/>
        <v>81</v>
      </c>
      <c r="HP102" s="45">
        <f t="shared" si="157"/>
        <v>1051</v>
      </c>
      <c r="HQ102" s="43">
        <f t="shared" ref="HQ102:IP102" si="158">SUM(HQ87:HQ101)</f>
        <v>110</v>
      </c>
      <c r="HR102" s="43">
        <f t="shared" si="158"/>
        <v>74</v>
      </c>
      <c r="HS102" s="43">
        <f t="shared" si="158"/>
        <v>118</v>
      </c>
      <c r="HT102" s="43">
        <f t="shared" si="158"/>
        <v>111</v>
      </c>
      <c r="HU102" s="43">
        <f t="shared" si="158"/>
        <v>100</v>
      </c>
      <c r="HV102" s="43">
        <f t="shared" si="158"/>
        <v>106</v>
      </c>
      <c r="HW102" s="43">
        <f t="shared" si="158"/>
        <v>81</v>
      </c>
      <c r="HX102" s="43">
        <f t="shared" si="158"/>
        <v>109</v>
      </c>
      <c r="HY102" s="43">
        <f t="shared" si="158"/>
        <v>89</v>
      </c>
      <c r="HZ102" s="43">
        <f t="shared" si="158"/>
        <v>104</v>
      </c>
      <c r="IA102" s="43">
        <f t="shared" si="158"/>
        <v>72</v>
      </c>
      <c r="IB102" s="43">
        <f t="shared" si="158"/>
        <v>99</v>
      </c>
      <c r="IC102" s="45">
        <f t="shared" si="158"/>
        <v>1173</v>
      </c>
      <c r="ID102" s="43">
        <f t="shared" si="158"/>
        <v>95</v>
      </c>
      <c r="IE102" s="43">
        <f t="shared" si="158"/>
        <v>78</v>
      </c>
      <c r="IF102" s="43">
        <f t="shared" si="158"/>
        <v>116</v>
      </c>
      <c r="IG102" s="43">
        <f t="shared" si="158"/>
        <v>132</v>
      </c>
      <c r="IH102" s="43">
        <f t="shared" si="158"/>
        <v>123</v>
      </c>
      <c r="II102" s="43">
        <f t="shared" si="158"/>
        <v>120</v>
      </c>
      <c r="IJ102" s="43">
        <f t="shared" si="158"/>
        <v>126</v>
      </c>
      <c r="IK102" s="43">
        <f t="shared" si="158"/>
        <v>87</v>
      </c>
      <c r="IL102" s="43">
        <f t="shared" si="158"/>
        <v>103</v>
      </c>
      <c r="IM102" s="43">
        <f t="shared" si="158"/>
        <v>140</v>
      </c>
      <c r="IN102" s="43">
        <f t="shared" si="158"/>
        <v>120</v>
      </c>
      <c r="IO102" s="43">
        <f t="shared" si="158"/>
        <v>108</v>
      </c>
      <c r="IP102" s="45">
        <f t="shared" si="158"/>
        <v>1348</v>
      </c>
      <c r="IQ102" s="43">
        <f t="shared" ref="IQ102:JC102" si="159">SUM(IQ87:IQ101)</f>
        <v>102</v>
      </c>
      <c r="IR102" s="43">
        <f t="shared" si="159"/>
        <v>99</v>
      </c>
      <c r="IS102" s="43">
        <f t="shared" si="159"/>
        <v>131</v>
      </c>
      <c r="IT102" s="43">
        <f t="shared" si="159"/>
        <v>91</v>
      </c>
      <c r="IU102" s="43">
        <f t="shared" si="159"/>
        <v>94</v>
      </c>
      <c r="IV102" s="43">
        <f t="shared" si="159"/>
        <v>95</v>
      </c>
      <c r="IW102" s="43">
        <f t="shared" si="159"/>
        <v>114</v>
      </c>
      <c r="IX102" s="43">
        <f t="shared" si="159"/>
        <v>111</v>
      </c>
      <c r="IY102" s="43">
        <f t="shared" si="159"/>
        <v>82</v>
      </c>
      <c r="IZ102" s="43">
        <f t="shared" si="159"/>
        <v>168</v>
      </c>
      <c r="JA102" s="43">
        <f t="shared" si="159"/>
        <v>110</v>
      </c>
      <c r="JB102" s="43">
        <f t="shared" si="159"/>
        <v>100</v>
      </c>
      <c r="JC102" s="45">
        <f t="shared" si="159"/>
        <v>1297</v>
      </c>
      <c r="JD102" s="43">
        <f t="shared" ref="JD102:JP102" si="160">SUM(JD87:JD101)</f>
        <v>108</v>
      </c>
      <c r="JE102" s="43">
        <f t="shared" si="160"/>
        <v>92</v>
      </c>
      <c r="JF102" s="43">
        <f t="shared" si="160"/>
        <v>109</v>
      </c>
      <c r="JG102" s="43">
        <f t="shared" si="160"/>
        <v>131</v>
      </c>
      <c r="JH102" s="43">
        <f t="shared" si="160"/>
        <v>86</v>
      </c>
      <c r="JI102" s="43">
        <f t="shared" si="160"/>
        <v>116</v>
      </c>
      <c r="JJ102" s="174">
        <f t="shared" si="160"/>
        <v>147</v>
      </c>
      <c r="JK102" s="43">
        <f t="shared" si="160"/>
        <v>111</v>
      </c>
      <c r="JL102" s="43">
        <f t="shared" si="160"/>
        <v>128</v>
      </c>
      <c r="JM102" s="43">
        <f t="shared" si="160"/>
        <v>89</v>
      </c>
      <c r="JN102" s="43">
        <f t="shared" si="160"/>
        <v>87</v>
      </c>
      <c r="JO102" s="43">
        <f t="shared" si="160"/>
        <v>108</v>
      </c>
      <c r="JP102" s="44">
        <f t="shared" si="160"/>
        <v>1312</v>
      </c>
      <c r="JQ102" s="43">
        <f t="shared" ref="JQ102:KC102" si="161">SUM(JQ87:JQ101)</f>
        <v>93</v>
      </c>
      <c r="JR102" s="43">
        <f t="shared" si="161"/>
        <v>85</v>
      </c>
      <c r="JS102" s="43">
        <f t="shared" si="161"/>
        <v>65</v>
      </c>
      <c r="JT102" s="43">
        <f t="shared" si="161"/>
        <v>38</v>
      </c>
      <c r="JU102" s="43">
        <f t="shared" si="161"/>
        <v>20</v>
      </c>
      <c r="JV102" s="43">
        <f t="shared" si="161"/>
        <v>68</v>
      </c>
      <c r="JW102" s="43">
        <f t="shared" si="161"/>
        <v>172</v>
      </c>
      <c r="JX102" s="43">
        <f t="shared" si="161"/>
        <v>61</v>
      </c>
      <c r="JY102" s="43">
        <f t="shared" si="161"/>
        <v>114</v>
      </c>
      <c r="JZ102" s="43">
        <f t="shared" si="161"/>
        <v>87</v>
      </c>
      <c r="KA102" s="43">
        <f t="shared" si="161"/>
        <v>100</v>
      </c>
      <c r="KB102" s="43">
        <f t="shared" si="161"/>
        <v>187</v>
      </c>
      <c r="KC102" s="44">
        <f t="shared" si="161"/>
        <v>1090</v>
      </c>
      <c r="KD102" s="43">
        <f t="shared" ref="KD102:KP102" si="162">SUM(KD87:KD101)</f>
        <v>63</v>
      </c>
      <c r="KE102" s="43">
        <f t="shared" si="162"/>
        <v>29</v>
      </c>
      <c r="KF102" s="43">
        <f t="shared" si="162"/>
        <v>69</v>
      </c>
      <c r="KG102" s="43">
        <f t="shared" si="162"/>
        <v>119</v>
      </c>
      <c r="KH102" s="43">
        <f t="shared" si="162"/>
        <v>102</v>
      </c>
      <c r="KI102" s="43">
        <f t="shared" si="162"/>
        <v>128</v>
      </c>
      <c r="KJ102" s="43">
        <f t="shared" si="162"/>
        <v>87</v>
      </c>
      <c r="KK102" s="43">
        <f t="shared" si="162"/>
        <v>83</v>
      </c>
      <c r="KL102" s="43">
        <f t="shared" si="162"/>
        <v>100</v>
      </c>
      <c r="KM102" s="43">
        <f t="shared" si="162"/>
        <v>105</v>
      </c>
      <c r="KN102" s="43">
        <f t="shared" si="162"/>
        <v>84</v>
      </c>
      <c r="KO102" s="43">
        <f t="shared" si="162"/>
        <v>124</v>
      </c>
      <c r="KP102" s="43">
        <f t="shared" si="162"/>
        <v>1093</v>
      </c>
    </row>
    <row r="103" spans="1:302" customFormat="1" ht="15">
      <c r="A103" s="16" t="s">
        <v>140</v>
      </c>
      <c r="B103" s="17"/>
      <c r="C103" s="2"/>
      <c r="D103" s="3"/>
      <c r="E103" s="3"/>
      <c r="F103" s="19"/>
      <c r="G103" s="3"/>
      <c r="H103" s="3"/>
      <c r="I103" s="3"/>
      <c r="J103" s="3"/>
      <c r="K103" s="3"/>
      <c r="L103" s="3"/>
      <c r="M103" s="3"/>
      <c r="N103" s="3"/>
      <c r="O103" s="3"/>
      <c r="P103" s="5"/>
      <c r="Q103" s="3"/>
      <c r="R103" s="3"/>
      <c r="S103" s="19"/>
      <c r="T103" s="3"/>
      <c r="U103" s="3"/>
      <c r="V103" s="3"/>
      <c r="W103" s="3"/>
      <c r="X103" s="7" t="s">
        <v>141</v>
      </c>
      <c r="Y103" s="3"/>
      <c r="Z103" s="3"/>
      <c r="AA103" s="3"/>
      <c r="AB103" s="3"/>
      <c r="AC103" s="5"/>
      <c r="AD103" s="3"/>
      <c r="AE103" s="3"/>
      <c r="AF103" s="19"/>
      <c r="AG103" s="3"/>
      <c r="AH103" s="3"/>
      <c r="AI103" s="3"/>
      <c r="AJ103" s="3"/>
      <c r="AK103" s="3"/>
      <c r="AL103" s="3"/>
      <c r="AM103" s="3"/>
      <c r="AN103" s="3"/>
      <c r="AO103" s="3"/>
      <c r="AP103" s="5"/>
      <c r="AQ103" s="3"/>
      <c r="AR103" s="3"/>
      <c r="AS103" s="19"/>
      <c r="AT103" s="3"/>
      <c r="AU103" s="3"/>
      <c r="AV103" s="3"/>
      <c r="AW103" s="3"/>
      <c r="AX103" s="3"/>
      <c r="AY103" s="3"/>
      <c r="AZ103" s="3"/>
      <c r="BA103" s="3"/>
      <c r="BB103" s="3"/>
      <c r="BC103" s="5"/>
      <c r="BD103" s="3"/>
      <c r="BE103" s="3"/>
      <c r="BF103" s="19"/>
      <c r="BG103" s="3"/>
      <c r="BH103" s="3"/>
      <c r="BI103" s="3"/>
      <c r="BJ103" s="3"/>
      <c r="BK103" s="3"/>
      <c r="BL103" s="3"/>
      <c r="BM103" s="3"/>
      <c r="BN103" s="3"/>
      <c r="BO103" s="3"/>
      <c r="BP103" s="6"/>
      <c r="BQ103" s="3"/>
      <c r="BR103" s="3"/>
      <c r="BS103" s="19"/>
      <c r="BT103" s="3"/>
      <c r="BU103" s="3"/>
      <c r="BV103" s="3"/>
      <c r="BW103" s="3"/>
      <c r="BX103" s="3"/>
      <c r="BY103" s="3"/>
      <c r="BZ103" s="3"/>
      <c r="CA103" s="3"/>
      <c r="CB103" s="3"/>
      <c r="CC103" s="5"/>
      <c r="CD103" s="3"/>
      <c r="CE103" s="3"/>
      <c r="CF103" s="19"/>
      <c r="CG103" s="3"/>
      <c r="CH103" s="3"/>
      <c r="CI103" s="3"/>
      <c r="CJ103" s="3"/>
      <c r="CK103" s="3"/>
      <c r="CL103" s="3"/>
      <c r="CM103" s="3"/>
      <c r="CN103" s="3"/>
      <c r="CO103" s="3"/>
      <c r="CP103" s="6"/>
      <c r="CQ103" s="3"/>
      <c r="CR103" s="3"/>
      <c r="CS103" s="19"/>
      <c r="CT103" s="3"/>
      <c r="CU103" s="3"/>
      <c r="CV103" s="3"/>
      <c r="CW103" s="3"/>
      <c r="CX103" s="3"/>
      <c r="CY103" s="3"/>
      <c r="CZ103" s="3"/>
      <c r="DA103" s="3"/>
      <c r="DB103" s="3"/>
      <c r="DC103" s="5"/>
      <c r="DD103" s="3"/>
      <c r="DE103" s="3"/>
      <c r="DF103" s="19"/>
      <c r="DG103" s="3"/>
      <c r="DH103" s="3"/>
      <c r="DI103" s="3"/>
      <c r="DJ103" s="3"/>
      <c r="DK103" s="3"/>
      <c r="DL103" s="3"/>
      <c r="DM103" s="3"/>
      <c r="DN103" s="3"/>
      <c r="DO103" s="3"/>
      <c r="DP103" s="6"/>
      <c r="DQ103" s="3"/>
      <c r="DR103" s="3"/>
      <c r="DS103" s="19"/>
      <c r="DT103" s="3"/>
      <c r="DU103" s="3"/>
      <c r="DV103" s="3"/>
      <c r="DW103" s="3"/>
      <c r="DX103" s="3"/>
      <c r="DY103" s="3"/>
      <c r="DZ103" s="3"/>
      <c r="EA103" s="3"/>
      <c r="EB103" s="3"/>
      <c r="EC103" s="5"/>
      <c r="ED103" s="3"/>
      <c r="EE103" s="3"/>
      <c r="EF103" s="19"/>
      <c r="EG103" s="3"/>
      <c r="EH103" s="3"/>
      <c r="EI103" s="3"/>
      <c r="EJ103" s="3"/>
      <c r="EK103" s="3"/>
      <c r="EL103" s="3"/>
      <c r="EM103" s="3"/>
      <c r="EN103" s="3"/>
      <c r="EO103" s="3"/>
      <c r="EP103" s="6"/>
      <c r="EQ103" s="3"/>
      <c r="ER103" s="3"/>
      <c r="ES103" s="19"/>
      <c r="ET103" s="3"/>
      <c r="EU103" s="3"/>
      <c r="EV103" s="3"/>
      <c r="EW103" s="3"/>
      <c r="EX103" s="3"/>
      <c r="EY103" s="3"/>
      <c r="EZ103" s="3"/>
      <c r="FA103" s="3"/>
      <c r="FB103" s="3"/>
      <c r="FC103" s="5"/>
      <c r="FD103" s="3"/>
      <c r="FE103" s="3"/>
      <c r="FF103" s="19"/>
      <c r="FG103" s="3"/>
      <c r="FH103" s="3"/>
      <c r="FI103" s="3"/>
      <c r="FJ103" s="3"/>
      <c r="FK103" s="3"/>
      <c r="FL103" s="3"/>
      <c r="FM103" s="3"/>
      <c r="FN103" s="3"/>
      <c r="FO103" s="3"/>
      <c r="FP103" s="5"/>
      <c r="FQ103" s="3"/>
      <c r="FR103" s="3"/>
      <c r="FS103" s="19"/>
      <c r="FT103" s="3"/>
      <c r="FU103" s="3"/>
      <c r="FV103" s="3"/>
      <c r="FW103" s="3"/>
      <c r="FX103" s="3"/>
      <c r="FY103" s="3"/>
      <c r="FZ103" s="3"/>
      <c r="GA103" s="3"/>
      <c r="GB103" s="3"/>
      <c r="GC103" s="5"/>
      <c r="GD103" s="3"/>
      <c r="GE103" s="3"/>
      <c r="GF103" s="19"/>
      <c r="GG103" s="3"/>
      <c r="GH103" s="3"/>
      <c r="GI103" s="3"/>
      <c r="GJ103" s="3"/>
      <c r="GK103" s="3"/>
      <c r="GL103" s="3"/>
      <c r="GM103" s="3"/>
      <c r="GN103" s="3"/>
      <c r="GO103" s="3"/>
      <c r="GP103" s="5"/>
      <c r="GQ103" s="3"/>
      <c r="GR103" s="3"/>
      <c r="GS103" s="19"/>
      <c r="GT103" s="3"/>
      <c r="GU103" s="3"/>
      <c r="GV103" s="3"/>
      <c r="GW103" s="3"/>
      <c r="GX103" s="3"/>
      <c r="GY103" s="3"/>
      <c r="GZ103" s="3"/>
      <c r="HA103" s="3"/>
      <c r="HB103" s="3"/>
      <c r="HC103" s="5"/>
      <c r="HD103" s="3"/>
      <c r="HE103" s="3"/>
      <c r="HF103" s="19"/>
      <c r="HG103" s="3"/>
      <c r="HH103" s="3"/>
      <c r="HI103" s="3"/>
      <c r="HJ103" s="3"/>
      <c r="HK103" s="3"/>
      <c r="HL103" s="3"/>
      <c r="HM103" s="3"/>
      <c r="HN103" s="3"/>
      <c r="HO103" s="3"/>
      <c r="HP103" s="6"/>
      <c r="HQ103" s="3"/>
      <c r="HR103" s="3"/>
      <c r="HS103" s="19"/>
      <c r="HT103" s="3"/>
      <c r="HU103" s="3"/>
      <c r="HV103" s="3"/>
      <c r="HW103" s="3"/>
      <c r="HX103" s="3"/>
      <c r="HY103" s="3"/>
      <c r="HZ103" s="3"/>
      <c r="IA103" s="3"/>
      <c r="IB103" s="3"/>
      <c r="IC103" s="6"/>
      <c r="ID103" s="3"/>
      <c r="IE103" s="3"/>
      <c r="IF103" s="19"/>
      <c r="IG103" s="3"/>
      <c r="IH103" s="3"/>
      <c r="II103" s="3"/>
      <c r="IJ103" s="3"/>
      <c r="IK103" s="3"/>
      <c r="IL103" s="3"/>
      <c r="IM103" s="3"/>
      <c r="IN103" s="3"/>
      <c r="IO103" s="3"/>
      <c r="IP103" s="6"/>
      <c r="IQ103" s="3"/>
      <c r="IR103" s="3"/>
      <c r="IS103" s="19"/>
      <c r="IT103" s="3"/>
      <c r="IU103" s="3"/>
      <c r="IV103" s="3"/>
      <c r="IW103" s="3"/>
      <c r="IX103" s="3"/>
      <c r="IY103" s="3"/>
      <c r="IZ103" s="3"/>
      <c r="JA103" s="3"/>
      <c r="JB103" s="3"/>
      <c r="JC103" s="6"/>
      <c r="JD103" s="3"/>
      <c r="JE103" s="3"/>
      <c r="JF103" s="19"/>
      <c r="JG103" s="3"/>
      <c r="JH103" s="3"/>
      <c r="JI103" s="3"/>
      <c r="JJ103" s="166"/>
      <c r="JK103" s="3"/>
      <c r="JL103" s="3"/>
      <c r="JM103" s="3"/>
      <c r="JN103" s="3"/>
      <c r="JO103" s="3"/>
      <c r="JP103" s="6"/>
      <c r="KC103" s="175"/>
    </row>
    <row r="105" spans="1:302">
      <c r="F105" s="57"/>
      <c r="S105" s="57"/>
      <c r="AF105" s="57"/>
      <c r="AS105" s="57"/>
      <c r="BF105" s="57"/>
      <c r="BS105" s="57"/>
      <c r="CF105" s="57"/>
      <c r="CS105" s="57"/>
      <c r="DF105" s="57"/>
      <c r="DS105" s="57"/>
      <c r="EF105" s="57"/>
      <c r="ES105" s="57"/>
      <c r="FF105" s="57"/>
      <c r="FS105" s="57"/>
      <c r="GF105" s="57"/>
      <c r="GS105" s="57"/>
      <c r="HF105" s="57"/>
      <c r="HS105" s="57"/>
      <c r="IF105" s="57"/>
      <c r="IS105" s="57"/>
      <c r="JF105" s="57"/>
      <c r="JS105" s="57"/>
      <c r="KF105" s="57"/>
    </row>
    <row r="106" spans="1:302">
      <c r="F106" s="57"/>
      <c r="S106" s="57"/>
      <c r="AF106" s="57"/>
      <c r="AS106" s="57"/>
      <c r="BF106" s="57"/>
      <c r="BS106" s="57"/>
      <c r="CF106" s="57"/>
      <c r="CS106" s="57"/>
      <c r="DF106" s="57"/>
      <c r="DS106" s="57"/>
      <c r="EF106" s="57"/>
      <c r="ES106" s="57"/>
      <c r="FF106" s="57"/>
      <c r="FS106" s="57"/>
      <c r="GF106" s="57"/>
      <c r="GS106" s="57"/>
      <c r="HF106" s="57"/>
      <c r="HS106" s="57"/>
      <c r="IF106" s="57"/>
      <c r="IS106" s="57"/>
      <c r="JF106" s="57"/>
      <c r="JS106" s="57"/>
      <c r="KF106" s="57"/>
    </row>
    <row r="107" spans="1:302">
      <c r="F107" s="57"/>
      <c r="S107" s="57"/>
      <c r="AF107" s="57"/>
      <c r="AS107" s="57"/>
      <c r="BF107" s="57"/>
      <c r="BS107" s="57"/>
      <c r="CF107" s="57"/>
      <c r="CS107" s="57"/>
      <c r="DF107" s="57"/>
      <c r="DS107" s="57"/>
      <c r="EF107" s="57"/>
      <c r="ES107" s="57"/>
      <c r="FF107" s="57"/>
      <c r="FS107" s="57"/>
      <c r="GF107" s="57"/>
      <c r="GS107" s="57"/>
      <c r="HF107" s="57"/>
      <c r="HS107" s="57"/>
      <c r="IF107" s="57"/>
      <c r="IS107" s="57"/>
      <c r="JF107" s="57"/>
      <c r="JS107" s="57"/>
      <c r="KF107" s="57"/>
    </row>
    <row r="108" spans="1:302">
      <c r="F108" s="57"/>
      <c r="S108" s="57"/>
      <c r="AF108" s="57"/>
      <c r="AS108" s="57"/>
      <c r="BF108" s="57"/>
      <c r="BS108" s="57"/>
      <c r="CF108" s="57"/>
      <c r="CS108" s="57"/>
      <c r="DF108" s="57"/>
      <c r="DS108" s="57"/>
      <c r="EF108" s="57"/>
      <c r="ES108" s="57"/>
      <c r="FF108" s="57"/>
      <c r="FS108" s="57"/>
      <c r="GF108" s="57"/>
      <c r="GS108" s="57"/>
      <c r="HF108" s="57"/>
      <c r="HS108" s="57"/>
      <c r="IF108" s="57"/>
      <c r="IS108" s="57"/>
      <c r="JF108" s="57"/>
      <c r="JS108" s="57"/>
      <c r="KF108" s="57"/>
    </row>
    <row r="109" spans="1:302">
      <c r="F109" s="57"/>
      <c r="S109" s="57"/>
      <c r="AF109" s="57"/>
      <c r="AS109" s="57"/>
      <c r="BF109" s="57"/>
      <c r="BS109" s="57"/>
      <c r="CF109" s="57"/>
      <c r="CS109" s="57"/>
      <c r="DF109" s="57"/>
      <c r="DS109" s="57"/>
      <c r="EF109" s="57"/>
      <c r="ES109" s="57"/>
      <c r="FF109" s="57"/>
      <c r="FS109" s="57"/>
      <c r="GF109" s="57"/>
      <c r="GS109" s="57"/>
      <c r="HF109" s="57"/>
      <c r="HS109" s="57"/>
      <c r="IF109" s="57"/>
      <c r="IS109" s="57"/>
      <c r="JF109" s="57"/>
      <c r="JS109" s="57"/>
      <c r="KF109" s="57"/>
    </row>
    <row r="110" spans="1:302">
      <c r="F110" s="57"/>
      <c r="S110" s="57"/>
      <c r="AF110" s="57"/>
      <c r="AS110" s="57"/>
      <c r="BF110" s="57"/>
      <c r="BS110" s="57"/>
      <c r="CF110" s="57"/>
      <c r="CS110" s="57"/>
      <c r="DF110" s="57"/>
      <c r="DS110" s="57"/>
      <c r="EF110" s="57"/>
      <c r="ES110" s="57"/>
      <c r="FF110" s="57"/>
      <c r="FS110" s="57"/>
      <c r="GF110" s="57"/>
      <c r="GS110" s="57"/>
      <c r="HF110" s="57"/>
      <c r="HS110" s="57"/>
      <c r="IF110" s="57"/>
      <c r="IS110" s="57"/>
      <c r="JF110" s="57"/>
      <c r="JS110" s="57"/>
      <c r="KF110" s="57"/>
    </row>
    <row r="111" spans="1:302">
      <c r="F111" s="57"/>
      <c r="S111" s="57"/>
      <c r="AF111" s="57"/>
      <c r="AS111" s="57"/>
      <c r="BF111" s="57"/>
      <c r="BS111" s="57"/>
      <c r="CF111" s="57"/>
      <c r="CS111" s="57"/>
      <c r="DF111" s="57"/>
      <c r="DS111" s="57"/>
      <c r="EF111" s="57"/>
      <c r="ES111" s="57"/>
      <c r="FF111" s="57"/>
      <c r="FS111" s="57"/>
      <c r="GF111" s="57"/>
      <c r="GS111" s="57"/>
      <c r="HF111" s="57"/>
      <c r="HS111" s="57"/>
      <c r="IF111" s="57"/>
      <c r="IS111" s="57"/>
      <c r="JF111" s="57"/>
      <c r="JS111" s="57"/>
      <c r="KF111" s="57"/>
    </row>
  </sheetData>
  <mergeCells count="65">
    <mergeCell ref="ID3:IP3"/>
    <mergeCell ref="B72:C72"/>
    <mergeCell ref="GQ3:HC3"/>
    <mergeCell ref="B74:C74"/>
    <mergeCell ref="B95:C95"/>
    <mergeCell ref="JD3:JP3"/>
    <mergeCell ref="B21:B36"/>
    <mergeCell ref="B37:C37"/>
    <mergeCell ref="B70:C70"/>
    <mergeCell ref="FD3:FP3"/>
    <mergeCell ref="CD3:CP3"/>
    <mergeCell ref="CQ3:DC3"/>
    <mergeCell ref="DD3:DP3"/>
    <mergeCell ref="DQ3:EC3"/>
    <mergeCell ref="ED3:EP3"/>
    <mergeCell ref="EQ3:FC3"/>
    <mergeCell ref="D3:P3"/>
    <mergeCell ref="B102:C102"/>
    <mergeCell ref="B99:C99"/>
    <mergeCell ref="B100:C100"/>
    <mergeCell ref="GD3:GP3"/>
    <mergeCell ref="B98:C98"/>
    <mergeCell ref="B84:C84"/>
    <mergeCell ref="FQ3:GC3"/>
    <mergeCell ref="BQ3:CC3"/>
    <mergeCell ref="B81:C81"/>
    <mergeCell ref="B82:C82"/>
    <mergeCell ref="B76:C76"/>
    <mergeCell ref="B77:C77"/>
    <mergeCell ref="B78:C78"/>
    <mergeCell ref="B79:C79"/>
    <mergeCell ref="B83:C83"/>
    <mergeCell ref="B71:C71"/>
    <mergeCell ref="KD3:KP3"/>
    <mergeCell ref="JQ3:KC3"/>
    <mergeCell ref="IQ3:JC3"/>
    <mergeCell ref="B86:C86"/>
    <mergeCell ref="B80:C80"/>
    <mergeCell ref="Q3:AC3"/>
    <mergeCell ref="AD3:AP3"/>
    <mergeCell ref="AQ3:BC3"/>
    <mergeCell ref="B85:C85"/>
    <mergeCell ref="B5:B20"/>
    <mergeCell ref="BD3:BP3"/>
    <mergeCell ref="B73:C73"/>
    <mergeCell ref="B54:B69"/>
    <mergeCell ref="B75:C75"/>
    <mergeCell ref="HD3:HP3"/>
    <mergeCell ref="HQ3:IC3"/>
    <mergeCell ref="B38:B53"/>
    <mergeCell ref="B97:C97"/>
    <mergeCell ref="A71:A86"/>
    <mergeCell ref="B96:C96"/>
    <mergeCell ref="A5:A37"/>
    <mergeCell ref="A38:A70"/>
    <mergeCell ref="A87:A102"/>
    <mergeCell ref="B87:C87"/>
    <mergeCell ref="B88:C88"/>
    <mergeCell ref="B89:C89"/>
    <mergeCell ref="B90:C90"/>
    <mergeCell ref="B91:C91"/>
    <mergeCell ref="B92:C92"/>
    <mergeCell ref="B93:C93"/>
    <mergeCell ref="B94:C94"/>
    <mergeCell ref="B101:C10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KP105"/>
  <sheetViews>
    <sheetView zoomScale="115" zoomScaleNormal="115" workbookViewId="0">
      <pane xSplit="3" topLeftCell="D1" activePane="topRight" state="frozen"/>
      <selection pane="topRight"/>
    </sheetView>
  </sheetViews>
  <sheetFormatPr defaultColWidth="9.125" defaultRowHeight="12.75"/>
  <cols>
    <col min="1" max="1" width="2.875" style="17" customWidth="1"/>
    <col min="2" max="2" width="5" style="17" customWidth="1"/>
    <col min="3" max="3" width="17.125" style="60" customWidth="1"/>
    <col min="4" max="15" width="9.125" style="17" customWidth="1"/>
    <col min="16" max="16" width="9.125" style="5" customWidth="1"/>
    <col min="17" max="28" width="9.125" style="3" customWidth="1"/>
    <col min="29" max="29" width="9.125" style="5" customWidth="1"/>
    <col min="30" max="41" width="9.125" style="3" customWidth="1"/>
    <col min="42" max="42" width="9.125" style="5" customWidth="1"/>
    <col min="43" max="54" width="9.125" style="3" customWidth="1"/>
    <col min="55" max="55" width="9.125" style="6" customWidth="1"/>
    <col min="56" max="67" width="9.125" style="3" customWidth="1"/>
    <col min="68" max="68" width="9.125" style="6" customWidth="1"/>
    <col min="69" max="80" width="9.125" style="17" customWidth="1"/>
    <col min="81" max="81" width="9.125" style="59" customWidth="1"/>
    <col min="82" max="93" width="9.125" style="17" customWidth="1"/>
    <col min="94" max="94" width="9.125" style="59" customWidth="1"/>
    <col min="95" max="119" width="9.125" style="17" customWidth="1"/>
    <col min="120" max="120" width="9.125" style="59" customWidth="1"/>
    <col min="121" max="132" width="9.125" style="17" customWidth="1"/>
    <col min="133" max="133" width="9.125" style="59" customWidth="1"/>
    <col min="134" max="145" width="9.125" style="17" customWidth="1"/>
    <col min="146" max="146" width="9.125" style="59" customWidth="1"/>
    <col min="147" max="158" width="9.125" style="17" customWidth="1"/>
    <col min="159" max="159" width="9.125" style="59" customWidth="1"/>
    <col min="160" max="223" width="9.125" style="17" customWidth="1"/>
    <col min="224" max="224" width="6.875" style="59" customWidth="1"/>
    <col min="225" max="228" width="6.875" style="17" customWidth="1"/>
    <col min="229" max="229" width="5.125" style="17" customWidth="1"/>
    <col min="230" max="230" width="6.875" style="17" customWidth="1"/>
    <col min="231" max="231" width="5.25" style="17" customWidth="1"/>
    <col min="232" max="232" width="6.875" style="17" customWidth="1"/>
    <col min="233" max="233" width="8.875" style="17" customWidth="1"/>
    <col min="234" max="234" width="6.875" style="17" customWidth="1"/>
    <col min="235" max="236" width="8.875" style="17" customWidth="1"/>
    <col min="237" max="237" width="8.875" style="59" customWidth="1"/>
    <col min="238" max="239" width="6.875" style="17" customWidth="1"/>
    <col min="240" max="242" width="4.875" style="17" customWidth="1"/>
    <col min="243" max="243" width="6.875" style="17" customWidth="1"/>
    <col min="244" max="244" width="4.875" style="17" customWidth="1"/>
    <col min="245" max="245" width="5.75" style="17" customWidth="1"/>
    <col min="246" max="246" width="8.125" style="17" customWidth="1"/>
    <col min="247" max="249" width="6.875" style="17" customWidth="1"/>
    <col min="250" max="250" width="6.875" style="59" customWidth="1"/>
    <col min="251" max="252" width="7" style="17" customWidth="1"/>
    <col min="253" max="255" width="5.25" style="17" customWidth="1"/>
    <col min="256" max="256" width="7" style="17" customWidth="1"/>
    <col min="257" max="258" width="5.25" style="17" customWidth="1"/>
    <col min="259" max="259" width="9" style="17" customWidth="1"/>
    <col min="260" max="262" width="7" style="17" customWidth="1"/>
    <col min="263" max="263" width="7" style="59" customWidth="1"/>
    <col min="264" max="265" width="7" style="17" customWidth="1"/>
    <col min="266" max="267" width="5" style="17" customWidth="1"/>
    <col min="268" max="268" width="5" style="17" bestFit="1" customWidth="1"/>
    <col min="269" max="269" width="7" style="17" bestFit="1" customWidth="1"/>
    <col min="270" max="271" width="5" style="17" bestFit="1" customWidth="1"/>
    <col min="272" max="272" width="9" style="17" bestFit="1" customWidth="1"/>
    <col min="273" max="275" width="7" style="17" bestFit="1" customWidth="1"/>
    <col min="276" max="276" width="7" style="59" bestFit="1" customWidth="1"/>
    <col min="277" max="278" width="7" style="17" customWidth="1"/>
    <col min="279" max="280" width="5" style="17" customWidth="1"/>
    <col min="281" max="281" width="5" style="17" bestFit="1" customWidth="1"/>
    <col min="282" max="282" width="7" style="17" bestFit="1" customWidth="1"/>
    <col min="283" max="284" width="5" style="17" bestFit="1" customWidth="1"/>
    <col min="285" max="285" width="9" style="17" bestFit="1" customWidth="1"/>
    <col min="286" max="288" width="7" style="17" bestFit="1" customWidth="1"/>
    <col min="289" max="289" width="7" style="59" bestFit="1" customWidth="1"/>
    <col min="290" max="291" width="7" style="17" customWidth="1"/>
    <col min="292" max="293" width="5" style="17" customWidth="1"/>
    <col min="294" max="294" width="5" style="17" bestFit="1" customWidth="1"/>
    <col min="295" max="295" width="7" style="17" bestFit="1" customWidth="1"/>
    <col min="296" max="297" width="5" style="17" bestFit="1" customWidth="1"/>
    <col min="298" max="298" width="9" style="17" bestFit="1" customWidth="1"/>
    <col min="299" max="301" width="7" style="17" bestFit="1" customWidth="1"/>
    <col min="302" max="302" width="7" style="59" bestFit="1" customWidth="1"/>
    <col min="303" max="16384" width="9.125" style="17"/>
  </cols>
  <sheetData>
    <row r="1" spans="1:302" ht="18.75">
      <c r="A1" s="1" t="s">
        <v>134</v>
      </c>
      <c r="B1" s="1"/>
      <c r="C1" s="58"/>
      <c r="D1" s="22"/>
      <c r="E1" s="22"/>
      <c r="F1" s="22"/>
      <c r="G1" s="22"/>
      <c r="H1" s="22"/>
      <c r="O1" s="23"/>
      <c r="AB1" s="4"/>
      <c r="AO1" s="4"/>
      <c r="BB1" s="4"/>
      <c r="BO1" s="4"/>
    </row>
    <row r="2" spans="1:302" ht="13.5" thickBot="1">
      <c r="A2" s="7"/>
      <c r="B2" s="8"/>
      <c r="D2" s="24"/>
      <c r="Q2" s="9"/>
      <c r="AD2" s="9"/>
      <c r="AQ2" s="9"/>
      <c r="BD2" s="9"/>
    </row>
    <row r="3" spans="1:302" ht="13.5" thickBot="1">
      <c r="A3" s="8"/>
      <c r="B3" s="8"/>
      <c r="C3" s="2"/>
      <c r="D3" s="189">
        <v>1999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>
        <v>2000</v>
      </c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>
        <v>2001</v>
      </c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>
        <v>2002</v>
      </c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>
        <v>2003</v>
      </c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>
        <v>2004</v>
      </c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>
        <v>2005</v>
      </c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>
        <v>2006</v>
      </c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>
        <v>2007</v>
      </c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>
        <v>2008</v>
      </c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>
        <v>2009</v>
      </c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>
        <v>2010</v>
      </c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>
        <v>2011</v>
      </c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>
        <v>2012</v>
      </c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>
        <v>2013</v>
      </c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>
        <v>2014</v>
      </c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>
        <v>2015</v>
      </c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>
        <v>2016</v>
      </c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>
        <v>2017</v>
      </c>
      <c r="IE3" s="189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>
        <v>2018</v>
      </c>
      <c r="IR3" s="189"/>
      <c r="IS3" s="189"/>
      <c r="IT3" s="189"/>
      <c r="IU3" s="189"/>
      <c r="IV3" s="189"/>
      <c r="IW3" s="189"/>
      <c r="IX3" s="189"/>
      <c r="IY3" s="189"/>
      <c r="IZ3" s="189"/>
      <c r="JA3" s="189"/>
      <c r="JB3" s="189"/>
      <c r="JC3" s="189"/>
      <c r="JD3" s="189">
        <v>2019</v>
      </c>
      <c r="JE3" s="189"/>
      <c r="JF3" s="189"/>
      <c r="JG3" s="189"/>
      <c r="JH3" s="189"/>
      <c r="JI3" s="189"/>
      <c r="JJ3" s="189"/>
      <c r="JK3" s="189"/>
      <c r="JL3" s="189"/>
      <c r="JM3" s="189"/>
      <c r="JN3" s="189"/>
      <c r="JO3" s="189"/>
      <c r="JP3" s="189"/>
      <c r="JQ3" s="189">
        <v>2020</v>
      </c>
      <c r="JR3" s="189"/>
      <c r="JS3" s="189"/>
      <c r="JT3" s="189"/>
      <c r="JU3" s="189"/>
      <c r="JV3" s="189"/>
      <c r="JW3" s="189"/>
      <c r="JX3" s="189"/>
      <c r="JY3" s="189"/>
      <c r="JZ3" s="189"/>
      <c r="KA3" s="189"/>
      <c r="KB3" s="189"/>
      <c r="KC3" s="189"/>
      <c r="KD3" s="189">
        <v>2021</v>
      </c>
      <c r="KE3" s="189"/>
      <c r="KF3" s="189"/>
      <c r="KG3" s="189"/>
      <c r="KH3" s="189"/>
      <c r="KI3" s="189"/>
      <c r="KJ3" s="189"/>
      <c r="KK3" s="189"/>
      <c r="KL3" s="189"/>
      <c r="KM3" s="189"/>
      <c r="KN3" s="189"/>
      <c r="KO3" s="189"/>
      <c r="KP3" s="189"/>
    </row>
    <row r="4" spans="1:302" ht="51" customHeight="1" thickBot="1">
      <c r="A4" s="8"/>
      <c r="B4" s="8"/>
      <c r="C4" s="2"/>
      <c r="D4" s="10" t="s">
        <v>0</v>
      </c>
      <c r="E4" s="10" t="s">
        <v>1</v>
      </c>
      <c r="F4" s="10" t="s">
        <v>2</v>
      </c>
      <c r="G4" s="10" t="s">
        <v>3</v>
      </c>
      <c r="H4" s="10" t="s">
        <v>4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9</v>
      </c>
      <c r="N4" s="10" t="s">
        <v>10</v>
      </c>
      <c r="O4" s="10" t="s">
        <v>11</v>
      </c>
      <c r="P4" s="11" t="s">
        <v>12</v>
      </c>
      <c r="Q4" s="10" t="s">
        <v>0</v>
      </c>
      <c r="R4" s="10" t="s">
        <v>1</v>
      </c>
      <c r="S4" s="10" t="s">
        <v>2</v>
      </c>
      <c r="T4" s="10" t="s">
        <v>3</v>
      </c>
      <c r="U4" s="10" t="s">
        <v>4</v>
      </c>
      <c r="V4" s="10" t="s">
        <v>5</v>
      </c>
      <c r="W4" s="10" t="s">
        <v>6</v>
      </c>
      <c r="X4" s="10" t="s">
        <v>7</v>
      </c>
      <c r="Y4" s="10" t="s">
        <v>8</v>
      </c>
      <c r="Z4" s="10" t="s">
        <v>9</v>
      </c>
      <c r="AA4" s="10" t="s">
        <v>10</v>
      </c>
      <c r="AB4" s="10" t="s">
        <v>11</v>
      </c>
      <c r="AC4" s="11" t="s">
        <v>13</v>
      </c>
      <c r="AD4" s="10" t="s">
        <v>0</v>
      </c>
      <c r="AE4" s="10" t="s">
        <v>1</v>
      </c>
      <c r="AF4" s="10" t="s">
        <v>2</v>
      </c>
      <c r="AG4" s="10" t="s">
        <v>3</v>
      </c>
      <c r="AH4" s="10" t="s">
        <v>4</v>
      </c>
      <c r="AI4" s="10" t="s">
        <v>5</v>
      </c>
      <c r="AJ4" s="10" t="s">
        <v>6</v>
      </c>
      <c r="AK4" s="10" t="s">
        <v>7</v>
      </c>
      <c r="AL4" s="10" t="s">
        <v>8</v>
      </c>
      <c r="AM4" s="10" t="s">
        <v>9</v>
      </c>
      <c r="AN4" s="10" t="s">
        <v>10</v>
      </c>
      <c r="AO4" s="10" t="s">
        <v>11</v>
      </c>
      <c r="AP4" s="11" t="s">
        <v>14</v>
      </c>
      <c r="AQ4" s="10" t="s">
        <v>0</v>
      </c>
      <c r="AR4" s="10" t="s">
        <v>1</v>
      </c>
      <c r="AS4" s="10" t="s">
        <v>2</v>
      </c>
      <c r="AT4" s="10" t="s">
        <v>3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8</v>
      </c>
      <c r="AZ4" s="10" t="s">
        <v>9</v>
      </c>
      <c r="BA4" s="10" t="s">
        <v>10</v>
      </c>
      <c r="BB4" s="10" t="s">
        <v>11</v>
      </c>
      <c r="BC4" s="11" t="s">
        <v>15</v>
      </c>
      <c r="BD4" s="10" t="s">
        <v>0</v>
      </c>
      <c r="BE4" s="10" t="s">
        <v>1</v>
      </c>
      <c r="BF4" s="10" t="s">
        <v>2</v>
      </c>
      <c r="BG4" s="10" t="s">
        <v>3</v>
      </c>
      <c r="BH4" s="10" t="s">
        <v>4</v>
      </c>
      <c r="BI4" s="10" t="s">
        <v>5</v>
      </c>
      <c r="BJ4" s="10" t="s">
        <v>6</v>
      </c>
      <c r="BK4" s="10" t="s">
        <v>7</v>
      </c>
      <c r="BL4" s="10" t="s">
        <v>8</v>
      </c>
      <c r="BM4" s="10" t="s">
        <v>9</v>
      </c>
      <c r="BN4" s="10" t="s">
        <v>10</v>
      </c>
      <c r="BO4" s="10" t="s">
        <v>11</v>
      </c>
      <c r="BP4" s="11" t="s">
        <v>16</v>
      </c>
      <c r="BQ4" s="10" t="s">
        <v>0</v>
      </c>
      <c r="BR4" s="10" t="s">
        <v>1</v>
      </c>
      <c r="BS4" s="10" t="s">
        <v>2</v>
      </c>
      <c r="BT4" s="10" t="s">
        <v>3</v>
      </c>
      <c r="BU4" s="10" t="s">
        <v>4</v>
      </c>
      <c r="BV4" s="10" t="s">
        <v>5</v>
      </c>
      <c r="BW4" s="10" t="s">
        <v>6</v>
      </c>
      <c r="BX4" s="10" t="s">
        <v>7</v>
      </c>
      <c r="BY4" s="10" t="s">
        <v>8</v>
      </c>
      <c r="BZ4" s="10" t="s">
        <v>9</v>
      </c>
      <c r="CA4" s="10" t="s">
        <v>10</v>
      </c>
      <c r="CB4" s="10" t="s">
        <v>11</v>
      </c>
      <c r="CC4" s="11" t="s">
        <v>17</v>
      </c>
      <c r="CD4" s="10" t="s">
        <v>0</v>
      </c>
      <c r="CE4" s="10" t="s">
        <v>1</v>
      </c>
      <c r="CF4" s="10" t="s">
        <v>2</v>
      </c>
      <c r="CG4" s="10" t="s">
        <v>3</v>
      </c>
      <c r="CH4" s="10" t="s">
        <v>4</v>
      </c>
      <c r="CI4" s="10" t="s">
        <v>5</v>
      </c>
      <c r="CJ4" s="10" t="s">
        <v>6</v>
      </c>
      <c r="CK4" s="10" t="s">
        <v>7</v>
      </c>
      <c r="CL4" s="10" t="s">
        <v>8</v>
      </c>
      <c r="CM4" s="10" t="s">
        <v>9</v>
      </c>
      <c r="CN4" s="10" t="s">
        <v>10</v>
      </c>
      <c r="CO4" s="10" t="s">
        <v>11</v>
      </c>
      <c r="CP4" s="11" t="s">
        <v>18</v>
      </c>
      <c r="CQ4" s="10" t="s">
        <v>0</v>
      </c>
      <c r="CR4" s="10" t="s">
        <v>1</v>
      </c>
      <c r="CS4" s="10" t="s">
        <v>2</v>
      </c>
      <c r="CT4" s="10" t="s">
        <v>3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8</v>
      </c>
      <c r="CZ4" s="10" t="s">
        <v>9</v>
      </c>
      <c r="DA4" s="10" t="s">
        <v>10</v>
      </c>
      <c r="DB4" s="10" t="s">
        <v>11</v>
      </c>
      <c r="DC4" s="11" t="s">
        <v>19</v>
      </c>
      <c r="DD4" s="10" t="s">
        <v>0</v>
      </c>
      <c r="DE4" s="10" t="s">
        <v>1</v>
      </c>
      <c r="DF4" s="10" t="s">
        <v>2</v>
      </c>
      <c r="DG4" s="10" t="s">
        <v>3</v>
      </c>
      <c r="DH4" s="10" t="s">
        <v>4</v>
      </c>
      <c r="DI4" s="10" t="s">
        <v>5</v>
      </c>
      <c r="DJ4" s="10" t="s">
        <v>6</v>
      </c>
      <c r="DK4" s="10" t="s">
        <v>7</v>
      </c>
      <c r="DL4" s="10" t="s">
        <v>8</v>
      </c>
      <c r="DM4" s="10" t="s">
        <v>9</v>
      </c>
      <c r="DN4" s="10" t="s">
        <v>10</v>
      </c>
      <c r="DO4" s="10" t="s">
        <v>11</v>
      </c>
      <c r="DP4" s="11" t="s">
        <v>20</v>
      </c>
      <c r="DQ4" s="10" t="s">
        <v>0</v>
      </c>
      <c r="DR4" s="10" t="s">
        <v>1</v>
      </c>
      <c r="DS4" s="10" t="s">
        <v>2</v>
      </c>
      <c r="DT4" s="10" t="s">
        <v>3</v>
      </c>
      <c r="DU4" s="10" t="s">
        <v>4</v>
      </c>
      <c r="DV4" s="10" t="s">
        <v>5</v>
      </c>
      <c r="DW4" s="10" t="s">
        <v>6</v>
      </c>
      <c r="DX4" s="10" t="s">
        <v>7</v>
      </c>
      <c r="DY4" s="10" t="s">
        <v>8</v>
      </c>
      <c r="DZ4" s="10" t="s">
        <v>9</v>
      </c>
      <c r="EA4" s="10" t="s">
        <v>10</v>
      </c>
      <c r="EB4" s="10" t="s">
        <v>11</v>
      </c>
      <c r="EC4" s="11" t="s">
        <v>21</v>
      </c>
      <c r="ED4" s="10" t="s">
        <v>0</v>
      </c>
      <c r="EE4" s="10" t="s">
        <v>1</v>
      </c>
      <c r="EF4" s="10" t="s">
        <v>2</v>
      </c>
      <c r="EG4" s="10" t="s">
        <v>3</v>
      </c>
      <c r="EH4" s="10" t="s">
        <v>4</v>
      </c>
      <c r="EI4" s="10" t="s">
        <v>5</v>
      </c>
      <c r="EJ4" s="10" t="s">
        <v>6</v>
      </c>
      <c r="EK4" s="10" t="s">
        <v>7</v>
      </c>
      <c r="EL4" s="10" t="s">
        <v>8</v>
      </c>
      <c r="EM4" s="10" t="s">
        <v>9</v>
      </c>
      <c r="EN4" s="10" t="s">
        <v>10</v>
      </c>
      <c r="EO4" s="10" t="s">
        <v>11</v>
      </c>
      <c r="EP4" s="11" t="s">
        <v>22</v>
      </c>
      <c r="EQ4" s="10" t="s">
        <v>0</v>
      </c>
      <c r="ER4" s="10" t="s">
        <v>1</v>
      </c>
      <c r="ES4" s="10" t="s">
        <v>2</v>
      </c>
      <c r="ET4" s="10" t="s">
        <v>3</v>
      </c>
      <c r="EU4" s="10" t="s">
        <v>4</v>
      </c>
      <c r="EV4" s="10" t="s">
        <v>5</v>
      </c>
      <c r="EW4" s="10" t="s">
        <v>6</v>
      </c>
      <c r="EX4" s="10" t="s">
        <v>7</v>
      </c>
      <c r="EY4" s="10" t="s">
        <v>8</v>
      </c>
      <c r="EZ4" s="10" t="s">
        <v>9</v>
      </c>
      <c r="FA4" s="10" t="s">
        <v>10</v>
      </c>
      <c r="FB4" s="10" t="s">
        <v>11</v>
      </c>
      <c r="FC4" s="11" t="s">
        <v>23</v>
      </c>
      <c r="FD4" s="10" t="s">
        <v>0</v>
      </c>
      <c r="FE4" s="10" t="s">
        <v>1</v>
      </c>
      <c r="FF4" s="10" t="s">
        <v>2</v>
      </c>
      <c r="FG4" s="10" t="s">
        <v>3</v>
      </c>
      <c r="FH4" s="10" t="s">
        <v>4</v>
      </c>
      <c r="FI4" s="10" t="s">
        <v>5</v>
      </c>
      <c r="FJ4" s="10" t="s">
        <v>6</v>
      </c>
      <c r="FK4" s="10" t="s">
        <v>7</v>
      </c>
      <c r="FL4" s="10" t="s">
        <v>8</v>
      </c>
      <c r="FM4" s="10" t="s">
        <v>9</v>
      </c>
      <c r="FN4" s="10" t="s">
        <v>10</v>
      </c>
      <c r="FO4" s="10" t="s">
        <v>11</v>
      </c>
      <c r="FP4" s="11" t="s">
        <v>24</v>
      </c>
      <c r="FQ4" s="10" t="s">
        <v>0</v>
      </c>
      <c r="FR4" s="10" t="s">
        <v>1</v>
      </c>
      <c r="FS4" s="10" t="s">
        <v>2</v>
      </c>
      <c r="FT4" s="10" t="s">
        <v>3</v>
      </c>
      <c r="FU4" s="10" t="s">
        <v>4</v>
      </c>
      <c r="FV4" s="10" t="s">
        <v>5</v>
      </c>
      <c r="FW4" s="10" t="s">
        <v>6</v>
      </c>
      <c r="FX4" s="10" t="s">
        <v>7</v>
      </c>
      <c r="FY4" s="10" t="s">
        <v>8</v>
      </c>
      <c r="FZ4" s="10" t="s">
        <v>9</v>
      </c>
      <c r="GA4" s="10" t="s">
        <v>10</v>
      </c>
      <c r="GB4" s="10" t="s">
        <v>11</v>
      </c>
      <c r="GC4" s="11" t="s">
        <v>25</v>
      </c>
      <c r="GD4" s="10" t="s">
        <v>0</v>
      </c>
      <c r="GE4" s="10" t="s">
        <v>1</v>
      </c>
      <c r="GF4" s="10" t="s">
        <v>2</v>
      </c>
      <c r="GG4" s="10" t="s">
        <v>3</v>
      </c>
      <c r="GH4" s="10" t="s">
        <v>4</v>
      </c>
      <c r="GI4" s="10" t="s">
        <v>5</v>
      </c>
      <c r="GJ4" s="10" t="s">
        <v>6</v>
      </c>
      <c r="GK4" s="10" t="s">
        <v>7</v>
      </c>
      <c r="GL4" s="10" t="s">
        <v>8</v>
      </c>
      <c r="GM4" s="10" t="s">
        <v>9</v>
      </c>
      <c r="GN4" s="10" t="s">
        <v>10</v>
      </c>
      <c r="GO4" s="10" t="s">
        <v>11</v>
      </c>
      <c r="GP4" s="11" t="s">
        <v>26</v>
      </c>
      <c r="GQ4" s="10" t="s">
        <v>0</v>
      </c>
      <c r="GR4" s="10" t="s">
        <v>1</v>
      </c>
      <c r="GS4" s="10" t="s">
        <v>2</v>
      </c>
      <c r="GT4" s="10" t="s">
        <v>3</v>
      </c>
      <c r="GU4" s="10" t="s">
        <v>4</v>
      </c>
      <c r="GV4" s="10" t="s">
        <v>5</v>
      </c>
      <c r="GW4" s="10" t="s">
        <v>6</v>
      </c>
      <c r="GX4" s="10" t="s">
        <v>7</v>
      </c>
      <c r="GY4" s="10" t="s">
        <v>8</v>
      </c>
      <c r="GZ4" s="10" t="s">
        <v>9</v>
      </c>
      <c r="HA4" s="10" t="s">
        <v>10</v>
      </c>
      <c r="HB4" s="10" t="s">
        <v>11</v>
      </c>
      <c r="HC4" s="11" t="s">
        <v>27</v>
      </c>
      <c r="HD4" s="10" t="s">
        <v>0</v>
      </c>
      <c r="HE4" s="10" t="s">
        <v>1</v>
      </c>
      <c r="HF4" s="10" t="s">
        <v>2</v>
      </c>
      <c r="HG4" s="10" t="s">
        <v>3</v>
      </c>
      <c r="HH4" s="10" t="s">
        <v>4</v>
      </c>
      <c r="HI4" s="10" t="s">
        <v>5</v>
      </c>
      <c r="HJ4" s="10" t="s">
        <v>6</v>
      </c>
      <c r="HK4" s="10" t="s">
        <v>7</v>
      </c>
      <c r="HL4" s="10" t="s">
        <v>8</v>
      </c>
      <c r="HM4" s="10" t="s">
        <v>9</v>
      </c>
      <c r="HN4" s="10" t="s">
        <v>10</v>
      </c>
      <c r="HO4" s="10" t="s">
        <v>11</v>
      </c>
      <c r="HP4" s="11" t="s">
        <v>28</v>
      </c>
      <c r="HQ4" s="10" t="s">
        <v>0</v>
      </c>
      <c r="HR4" s="10" t="s">
        <v>1</v>
      </c>
      <c r="HS4" s="10" t="s">
        <v>2</v>
      </c>
      <c r="HT4" s="10" t="s">
        <v>3</v>
      </c>
      <c r="HU4" s="10" t="s">
        <v>4</v>
      </c>
      <c r="HV4" s="10" t="s">
        <v>5</v>
      </c>
      <c r="HW4" s="10" t="s">
        <v>6</v>
      </c>
      <c r="HX4" s="10" t="s">
        <v>7</v>
      </c>
      <c r="HY4" s="10" t="s">
        <v>8</v>
      </c>
      <c r="HZ4" s="10" t="s">
        <v>9</v>
      </c>
      <c r="IA4" s="10" t="s">
        <v>10</v>
      </c>
      <c r="IB4" s="10" t="s">
        <v>11</v>
      </c>
      <c r="IC4" s="11" t="s">
        <v>29</v>
      </c>
      <c r="ID4" s="10" t="s">
        <v>0</v>
      </c>
      <c r="IE4" s="10" t="s">
        <v>1</v>
      </c>
      <c r="IF4" s="10" t="s">
        <v>2</v>
      </c>
      <c r="IG4" s="10" t="s">
        <v>3</v>
      </c>
      <c r="IH4" s="10" t="s">
        <v>4</v>
      </c>
      <c r="II4" s="10" t="s">
        <v>5</v>
      </c>
      <c r="IJ4" s="10" t="s">
        <v>6</v>
      </c>
      <c r="IK4" s="10" t="s">
        <v>7</v>
      </c>
      <c r="IL4" s="10" t="s">
        <v>8</v>
      </c>
      <c r="IM4" s="10" t="s">
        <v>9</v>
      </c>
      <c r="IN4" s="10" t="s">
        <v>10</v>
      </c>
      <c r="IO4" s="10" t="s">
        <v>11</v>
      </c>
      <c r="IP4" s="11" t="s">
        <v>30</v>
      </c>
      <c r="IQ4" s="10" t="s">
        <v>0</v>
      </c>
      <c r="IR4" s="10" t="s">
        <v>1</v>
      </c>
      <c r="IS4" s="10" t="s">
        <v>2</v>
      </c>
      <c r="IT4" s="10" t="s">
        <v>3</v>
      </c>
      <c r="IU4" s="10" t="s">
        <v>4</v>
      </c>
      <c r="IV4" s="10" t="s">
        <v>5</v>
      </c>
      <c r="IW4" s="10" t="s">
        <v>6</v>
      </c>
      <c r="IX4" s="10" t="s">
        <v>7</v>
      </c>
      <c r="IY4" s="10" t="s">
        <v>8</v>
      </c>
      <c r="IZ4" s="10" t="s">
        <v>9</v>
      </c>
      <c r="JA4" s="10" t="s">
        <v>10</v>
      </c>
      <c r="JB4" s="10" t="s">
        <v>11</v>
      </c>
      <c r="JC4" s="11" t="s">
        <v>49</v>
      </c>
      <c r="JD4" s="10" t="s">
        <v>0</v>
      </c>
      <c r="JE4" s="10" t="s">
        <v>1</v>
      </c>
      <c r="JF4" s="10" t="s">
        <v>2</v>
      </c>
      <c r="JG4" s="10" t="s">
        <v>3</v>
      </c>
      <c r="JH4" s="10" t="s">
        <v>4</v>
      </c>
      <c r="JI4" s="10" t="s">
        <v>5</v>
      </c>
      <c r="JJ4" s="10" t="s">
        <v>6</v>
      </c>
      <c r="JK4" s="10" t="s">
        <v>7</v>
      </c>
      <c r="JL4" s="10" t="s">
        <v>8</v>
      </c>
      <c r="JM4" s="10" t="s">
        <v>9</v>
      </c>
      <c r="JN4" s="10" t="s">
        <v>10</v>
      </c>
      <c r="JO4" s="10" t="s">
        <v>11</v>
      </c>
      <c r="JP4" s="11" t="s">
        <v>126</v>
      </c>
      <c r="JQ4" s="10" t="s">
        <v>0</v>
      </c>
      <c r="JR4" s="10" t="s">
        <v>1</v>
      </c>
      <c r="JS4" s="10" t="s">
        <v>2</v>
      </c>
      <c r="JT4" s="10" t="s">
        <v>3</v>
      </c>
      <c r="JU4" s="10" t="s">
        <v>4</v>
      </c>
      <c r="JV4" s="10" t="s">
        <v>5</v>
      </c>
      <c r="JW4" s="10" t="s">
        <v>6</v>
      </c>
      <c r="JX4" s="10" t="s">
        <v>7</v>
      </c>
      <c r="JY4" s="10" t="s">
        <v>8</v>
      </c>
      <c r="JZ4" s="10" t="s">
        <v>9</v>
      </c>
      <c r="KA4" s="10" t="s">
        <v>10</v>
      </c>
      <c r="KB4" s="10" t="s">
        <v>11</v>
      </c>
      <c r="KC4" s="11" t="s">
        <v>163</v>
      </c>
      <c r="KD4" s="10" t="s">
        <v>0</v>
      </c>
      <c r="KE4" s="10" t="s">
        <v>1</v>
      </c>
      <c r="KF4" s="10" t="s">
        <v>2</v>
      </c>
      <c r="KG4" s="10" t="s">
        <v>3</v>
      </c>
      <c r="KH4" s="10" t="s">
        <v>4</v>
      </c>
      <c r="KI4" s="10" t="s">
        <v>5</v>
      </c>
      <c r="KJ4" s="10" t="s">
        <v>6</v>
      </c>
      <c r="KK4" s="10" t="s">
        <v>7</v>
      </c>
      <c r="KL4" s="10" t="s">
        <v>8</v>
      </c>
      <c r="KM4" s="10" t="s">
        <v>9</v>
      </c>
      <c r="KN4" s="10" t="s">
        <v>10</v>
      </c>
      <c r="KO4" s="10" t="s">
        <v>11</v>
      </c>
      <c r="KP4" s="11" t="s">
        <v>164</v>
      </c>
    </row>
    <row r="5" spans="1:302" ht="34.5" thickBot="1">
      <c r="A5" s="196" t="s">
        <v>31</v>
      </c>
      <c r="B5" s="199" t="s">
        <v>53</v>
      </c>
      <c r="C5" s="25" t="s">
        <v>70</v>
      </c>
      <c r="D5" s="61"/>
      <c r="E5" s="61"/>
      <c r="F5" s="62"/>
      <c r="G5" s="61"/>
      <c r="H5" s="61"/>
      <c r="I5" s="61"/>
      <c r="J5" s="61"/>
      <c r="K5" s="61"/>
      <c r="L5" s="61"/>
      <c r="M5" s="61"/>
      <c r="N5" s="61"/>
      <c r="O5" s="61"/>
      <c r="P5" s="63">
        <f t="shared" ref="P5:P18" si="0">SUM(D5:O5)</f>
        <v>0</v>
      </c>
      <c r="Q5" s="61"/>
      <c r="R5" s="61"/>
      <c r="S5" s="62"/>
      <c r="T5" s="61"/>
      <c r="U5" s="61"/>
      <c r="V5" s="61"/>
      <c r="W5" s="61"/>
      <c r="X5" s="61"/>
      <c r="Y5" s="61"/>
      <c r="Z5" s="61"/>
      <c r="AA5" s="61"/>
      <c r="AB5" s="61"/>
      <c r="AC5" s="63">
        <f t="shared" ref="AC5:AC18" si="1">SUM(Q5:AB5)</f>
        <v>0</v>
      </c>
      <c r="AD5" s="61"/>
      <c r="AE5" s="61"/>
      <c r="AF5" s="62"/>
      <c r="AG5" s="61"/>
      <c r="AH5" s="61"/>
      <c r="AI5" s="61"/>
      <c r="AJ5" s="61"/>
      <c r="AK5" s="61"/>
      <c r="AL5" s="61"/>
      <c r="AM5" s="61"/>
      <c r="AN5" s="61"/>
      <c r="AO5" s="61"/>
      <c r="AP5" s="63">
        <f t="shared" ref="AP5:AP18" si="2">SUM(AD5:AO5)</f>
        <v>0</v>
      </c>
      <c r="AQ5" s="61"/>
      <c r="AR5" s="61"/>
      <c r="AS5" s="62"/>
      <c r="AT5" s="61"/>
      <c r="AU5" s="61"/>
      <c r="AV5" s="61"/>
      <c r="AW5" s="61"/>
      <c r="AX5" s="61"/>
      <c r="AY5" s="61"/>
      <c r="AZ5" s="61"/>
      <c r="BA5" s="61"/>
      <c r="BB5" s="61"/>
      <c r="BC5" s="64">
        <f t="shared" ref="BC5:BC18" si="3">SUM(AQ5:BB5)</f>
        <v>0</v>
      </c>
      <c r="BD5" s="61"/>
      <c r="BE5" s="61"/>
      <c r="BF5" s="62"/>
      <c r="BG5" s="61"/>
      <c r="BH5" s="61"/>
      <c r="BI5" s="61"/>
      <c r="BJ5" s="61"/>
      <c r="BK5" s="61"/>
      <c r="BL5" s="61"/>
      <c r="BM5" s="61"/>
      <c r="BN5" s="61"/>
      <c r="BO5" s="61"/>
      <c r="BP5" s="64">
        <f t="shared" ref="BP5:BP18" si="4">SUM(BD5:BO5)</f>
        <v>0</v>
      </c>
      <c r="BQ5" s="61"/>
      <c r="BR5" s="61"/>
      <c r="BS5" s="62"/>
      <c r="BT5" s="61"/>
      <c r="BU5" s="61"/>
      <c r="BV5" s="61"/>
      <c r="BW5" s="61"/>
      <c r="BX5" s="61"/>
      <c r="BY5" s="61"/>
      <c r="BZ5" s="61"/>
      <c r="CA5" s="61"/>
      <c r="CB5" s="61"/>
      <c r="CC5" s="64">
        <f t="shared" ref="CC5:CC18" si="5">SUM(BQ5:CB5)</f>
        <v>0</v>
      </c>
      <c r="CD5" s="61"/>
      <c r="CE5" s="61"/>
      <c r="CF5" s="62"/>
      <c r="CG5" s="61"/>
      <c r="CH5" s="61"/>
      <c r="CI5" s="61"/>
      <c r="CJ5" s="61"/>
      <c r="CK5" s="61"/>
      <c r="CL5" s="61"/>
      <c r="CM5" s="61"/>
      <c r="CN5" s="61"/>
      <c r="CO5" s="61"/>
      <c r="CP5" s="64">
        <f t="shared" ref="CP5:CP18" si="6">SUM(CD5:CO5)</f>
        <v>0</v>
      </c>
      <c r="CQ5" s="61"/>
      <c r="CR5" s="61"/>
      <c r="CS5" s="62"/>
      <c r="CT5" s="61"/>
      <c r="CU5" s="61"/>
      <c r="CV5" s="61"/>
      <c r="CW5" s="61"/>
      <c r="CX5" s="61"/>
      <c r="CY5" s="61"/>
      <c r="CZ5" s="61"/>
      <c r="DA5" s="61"/>
      <c r="DB5" s="61"/>
      <c r="DC5" s="65">
        <f t="shared" ref="DC5:DC18" si="7">SUM(CQ5:DB5)</f>
        <v>0</v>
      </c>
      <c r="DD5" s="61"/>
      <c r="DE5" s="61"/>
      <c r="DF5" s="62"/>
      <c r="DG5" s="61"/>
      <c r="DH5" s="61"/>
      <c r="DI5" s="61"/>
      <c r="DJ5" s="61"/>
      <c r="DK5" s="61"/>
      <c r="DL5" s="61"/>
      <c r="DM5" s="61"/>
      <c r="DN5" s="61"/>
      <c r="DO5" s="61"/>
      <c r="DP5" s="64">
        <f t="shared" ref="DP5:DP18" si="8">SUM(DD5:DO5)</f>
        <v>0</v>
      </c>
      <c r="DQ5" s="61"/>
      <c r="DR5" s="61"/>
      <c r="DS5" s="62"/>
      <c r="DT5" s="61"/>
      <c r="DU5" s="61"/>
      <c r="DV5" s="61"/>
      <c r="DW5" s="61"/>
      <c r="DX5" s="61"/>
      <c r="DY5" s="61"/>
      <c r="DZ5" s="61"/>
      <c r="EA5" s="61"/>
      <c r="EB5" s="61"/>
      <c r="EC5" s="64">
        <f t="shared" ref="EC5:EC18" si="9">SUM(DQ5:EB5)</f>
        <v>0</v>
      </c>
      <c r="ED5" s="61"/>
      <c r="EE5" s="61"/>
      <c r="EF5" s="62"/>
      <c r="EG5" s="61"/>
      <c r="EH5" s="61"/>
      <c r="EI5" s="61"/>
      <c r="EJ5" s="61"/>
      <c r="EK5" s="61"/>
      <c r="EL5" s="61"/>
      <c r="EM5" s="61"/>
      <c r="EN5" s="61"/>
      <c r="EO5" s="61"/>
      <c r="EP5" s="64">
        <f t="shared" ref="EP5:EP18" si="10">SUM(ED5:EO5)</f>
        <v>0</v>
      </c>
      <c r="EQ5" s="61"/>
      <c r="ER5" s="61"/>
      <c r="ES5" s="62"/>
      <c r="ET5" s="61"/>
      <c r="EU5" s="61"/>
      <c r="EV5" s="61"/>
      <c r="EW5" s="61"/>
      <c r="EX5" s="61"/>
      <c r="EY5" s="61"/>
      <c r="EZ5" s="61"/>
      <c r="FA5" s="61"/>
      <c r="FB5" s="61"/>
      <c r="FC5" s="64">
        <f t="shared" ref="FC5:FC18" si="11">SUM(EQ5:FB5)</f>
        <v>0</v>
      </c>
      <c r="FD5" s="61">
        <v>9</v>
      </c>
      <c r="FE5" s="61">
        <v>15</v>
      </c>
      <c r="FF5" s="62">
        <v>14</v>
      </c>
      <c r="FG5" s="61">
        <v>12</v>
      </c>
      <c r="FH5" s="61">
        <v>18</v>
      </c>
      <c r="FI5" s="61">
        <v>11</v>
      </c>
      <c r="FJ5" s="61">
        <v>2</v>
      </c>
      <c r="FK5" s="61">
        <v>7</v>
      </c>
      <c r="FL5" s="61">
        <v>14</v>
      </c>
      <c r="FM5" s="61">
        <v>11</v>
      </c>
      <c r="FN5" s="61">
        <v>7</v>
      </c>
      <c r="FO5" s="61">
        <v>10</v>
      </c>
      <c r="FP5" s="65">
        <f t="shared" ref="FP5:FP18" si="12">SUM(FD5:FO5)</f>
        <v>130</v>
      </c>
      <c r="FQ5" s="61">
        <v>8</v>
      </c>
      <c r="FR5" s="61">
        <v>11</v>
      </c>
      <c r="FS5" s="62">
        <v>10</v>
      </c>
      <c r="FT5" s="61">
        <v>10</v>
      </c>
      <c r="FU5" s="61">
        <v>9</v>
      </c>
      <c r="FV5" s="61">
        <v>15</v>
      </c>
      <c r="FW5" s="61">
        <v>14</v>
      </c>
      <c r="FX5" s="61">
        <v>10</v>
      </c>
      <c r="FY5" s="61">
        <v>15</v>
      </c>
      <c r="FZ5" s="61">
        <v>12</v>
      </c>
      <c r="GA5" s="61">
        <v>11</v>
      </c>
      <c r="GB5" s="61">
        <v>17</v>
      </c>
      <c r="GC5" s="65">
        <f t="shared" ref="GC5:GC18" si="13">SUM(FQ5:GB5)</f>
        <v>142</v>
      </c>
      <c r="GD5" s="61">
        <v>8</v>
      </c>
      <c r="GE5" s="61">
        <v>5</v>
      </c>
      <c r="GF5" s="62">
        <v>2</v>
      </c>
      <c r="GG5" s="61">
        <v>22</v>
      </c>
      <c r="GH5" s="61">
        <v>16</v>
      </c>
      <c r="GI5" s="61">
        <v>43</v>
      </c>
      <c r="GJ5" s="61">
        <v>57</v>
      </c>
      <c r="GK5" s="61">
        <v>45</v>
      </c>
      <c r="GL5" s="61">
        <v>51</v>
      </c>
      <c r="GM5" s="61">
        <v>73</v>
      </c>
      <c r="GN5" s="61">
        <v>62</v>
      </c>
      <c r="GO5" s="61">
        <v>87</v>
      </c>
      <c r="GP5" s="65">
        <f t="shared" ref="GP5:GP18" si="14">SUM(GD5:GO5)</f>
        <v>471</v>
      </c>
      <c r="GQ5" s="61">
        <v>89</v>
      </c>
      <c r="GR5" s="61">
        <v>69</v>
      </c>
      <c r="GS5" s="62">
        <v>107</v>
      </c>
      <c r="GT5" s="61">
        <v>102</v>
      </c>
      <c r="GU5" s="61">
        <v>123</v>
      </c>
      <c r="GV5" s="61">
        <v>79</v>
      </c>
      <c r="GW5" s="61">
        <v>122</v>
      </c>
      <c r="GX5" s="61">
        <v>130</v>
      </c>
      <c r="GY5" s="61">
        <v>141</v>
      </c>
      <c r="GZ5" s="61">
        <v>103</v>
      </c>
      <c r="HA5" s="61">
        <v>116</v>
      </c>
      <c r="HB5" s="61">
        <v>180</v>
      </c>
      <c r="HC5" s="65">
        <f t="shared" ref="HC5:HC18" si="15">SUM(GQ5:HB5)</f>
        <v>1361</v>
      </c>
      <c r="HD5" s="61">
        <v>101</v>
      </c>
      <c r="HE5" s="61">
        <v>116</v>
      </c>
      <c r="HF5" s="62">
        <v>93</v>
      </c>
      <c r="HG5" s="61">
        <v>116</v>
      </c>
      <c r="HH5" s="61">
        <v>72</v>
      </c>
      <c r="HI5" s="61">
        <v>62</v>
      </c>
      <c r="HJ5" s="61">
        <v>41</v>
      </c>
      <c r="HK5" s="61">
        <v>44</v>
      </c>
      <c r="HL5" s="61">
        <v>39</v>
      </c>
      <c r="HM5" s="61">
        <v>44</v>
      </c>
      <c r="HN5" s="61">
        <v>41</v>
      </c>
      <c r="HO5" s="61">
        <v>40</v>
      </c>
      <c r="HP5" s="64">
        <f t="shared" ref="HP5:HP18" si="16">SUM(HD5:HO5)</f>
        <v>809</v>
      </c>
      <c r="HQ5" s="61">
        <v>4</v>
      </c>
      <c r="HR5" s="61">
        <v>72</v>
      </c>
      <c r="HS5" s="62">
        <v>37</v>
      </c>
      <c r="HT5" s="61">
        <v>24</v>
      </c>
      <c r="HU5" s="61">
        <v>23</v>
      </c>
      <c r="HV5" s="61">
        <v>21</v>
      </c>
      <c r="HW5" s="61">
        <v>21</v>
      </c>
      <c r="HX5" s="61">
        <v>21</v>
      </c>
      <c r="HY5" s="61">
        <v>24</v>
      </c>
      <c r="HZ5" s="61">
        <v>25</v>
      </c>
      <c r="IA5" s="61">
        <v>30</v>
      </c>
      <c r="IB5" s="61">
        <v>32</v>
      </c>
      <c r="IC5" s="64">
        <f t="shared" ref="IC5:IC18" si="17">SUM(HQ5:IB5)</f>
        <v>334</v>
      </c>
      <c r="ID5" s="61">
        <v>31</v>
      </c>
      <c r="IE5" s="61">
        <v>31</v>
      </c>
      <c r="IF5" s="62">
        <v>28</v>
      </c>
      <c r="IG5" s="61">
        <v>35</v>
      </c>
      <c r="IH5" s="61">
        <v>30</v>
      </c>
      <c r="II5" s="61">
        <v>37</v>
      </c>
      <c r="IJ5" s="61">
        <v>57</v>
      </c>
      <c r="IK5" s="61">
        <v>52</v>
      </c>
      <c r="IL5" s="61">
        <v>40</v>
      </c>
      <c r="IM5" s="61">
        <v>51</v>
      </c>
      <c r="IN5" s="61">
        <v>66</v>
      </c>
      <c r="IO5" s="61">
        <v>138</v>
      </c>
      <c r="IP5" s="64">
        <f t="shared" ref="IP5:IP18" si="18">SUM(ID5:IO5)</f>
        <v>596</v>
      </c>
      <c r="IQ5" s="61">
        <v>179</v>
      </c>
      <c r="IR5" s="61">
        <v>195</v>
      </c>
      <c r="IS5" s="62">
        <v>207</v>
      </c>
      <c r="IT5" s="61">
        <v>130</v>
      </c>
      <c r="IU5" s="61">
        <v>225</v>
      </c>
      <c r="IV5" s="61">
        <v>177</v>
      </c>
      <c r="IW5" s="61">
        <v>178</v>
      </c>
      <c r="IX5" s="61">
        <v>135</v>
      </c>
      <c r="IY5" s="61">
        <v>253</v>
      </c>
      <c r="IZ5" s="61">
        <v>279</v>
      </c>
      <c r="JA5" s="61">
        <v>238</v>
      </c>
      <c r="JB5" s="61">
        <v>235</v>
      </c>
      <c r="JC5" s="64">
        <f t="shared" ref="JC5:JC18" si="19">SUM(IQ5:JB5)</f>
        <v>2431</v>
      </c>
      <c r="JD5" s="61">
        <v>194</v>
      </c>
      <c r="JE5" s="61">
        <v>224</v>
      </c>
      <c r="JF5" s="62">
        <v>220</v>
      </c>
      <c r="JG5" s="61">
        <v>152</v>
      </c>
      <c r="JH5" s="61">
        <v>260</v>
      </c>
      <c r="JI5" s="61">
        <v>240</v>
      </c>
      <c r="JJ5" s="61">
        <v>291</v>
      </c>
      <c r="JK5" s="61">
        <v>288</v>
      </c>
      <c r="JL5" s="61">
        <v>309</v>
      </c>
      <c r="JM5" s="61">
        <v>273</v>
      </c>
      <c r="JN5" s="61">
        <v>209</v>
      </c>
      <c r="JO5" s="61">
        <v>272</v>
      </c>
      <c r="JP5" s="64">
        <f t="shared" ref="JP5:JP18" si="20">SUM(JD5:JO5)</f>
        <v>2932</v>
      </c>
      <c r="JQ5" s="61">
        <v>295</v>
      </c>
      <c r="JR5" s="61">
        <v>257</v>
      </c>
      <c r="JS5" s="62">
        <v>111</v>
      </c>
      <c r="JT5" s="61">
        <v>9</v>
      </c>
      <c r="JU5" s="61">
        <v>10</v>
      </c>
      <c r="JV5" s="61">
        <v>150</v>
      </c>
      <c r="JW5" s="61">
        <v>289</v>
      </c>
      <c r="JX5" s="61">
        <v>123</v>
      </c>
      <c r="JY5" s="61">
        <v>138</v>
      </c>
      <c r="JZ5" s="61">
        <v>326</v>
      </c>
      <c r="KA5" s="61">
        <v>153</v>
      </c>
      <c r="KB5" s="61">
        <v>219</v>
      </c>
      <c r="KC5" s="64">
        <f t="shared" ref="KC5:KC18" si="21">SUM(JQ5:KB5)</f>
        <v>2080</v>
      </c>
      <c r="KD5" s="61">
        <v>70</v>
      </c>
      <c r="KE5" s="61">
        <v>62</v>
      </c>
      <c r="KF5" s="62">
        <v>143</v>
      </c>
      <c r="KG5" s="61">
        <v>168</v>
      </c>
      <c r="KH5" s="61">
        <v>108</v>
      </c>
      <c r="KI5" s="61">
        <v>218</v>
      </c>
      <c r="KJ5" s="61">
        <v>170</v>
      </c>
      <c r="KK5" s="61">
        <v>162</v>
      </c>
      <c r="KL5" s="61">
        <v>253</v>
      </c>
      <c r="KM5" s="61">
        <v>188</v>
      </c>
      <c r="KN5" s="61">
        <v>151</v>
      </c>
      <c r="KO5" s="61">
        <v>242</v>
      </c>
      <c r="KP5" s="64">
        <f t="shared" ref="KP5:KP18" si="22">SUM(KD5:KO5)</f>
        <v>1935</v>
      </c>
    </row>
    <row r="6" spans="1:302" ht="13.5" thickBot="1">
      <c r="A6" s="197"/>
      <c r="B6" s="199"/>
      <c r="C6" s="12" t="s">
        <v>71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>
        <f t="shared" si="0"/>
        <v>0</v>
      </c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7">
        <f t="shared" si="1"/>
        <v>0</v>
      </c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7">
        <f t="shared" si="2"/>
        <v>0</v>
      </c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8">
        <f t="shared" si="3"/>
        <v>0</v>
      </c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8">
        <f t="shared" si="4"/>
        <v>0</v>
      </c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8">
        <f t="shared" si="5"/>
        <v>0</v>
      </c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8">
        <f t="shared" si="6"/>
        <v>0</v>
      </c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9">
        <f t="shared" si="7"/>
        <v>0</v>
      </c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8">
        <f t="shared" si="8"/>
        <v>0</v>
      </c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8">
        <f t="shared" si="9"/>
        <v>0</v>
      </c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8">
        <f t="shared" si="10"/>
        <v>0</v>
      </c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8">
        <f t="shared" si="11"/>
        <v>0</v>
      </c>
      <c r="FD6" s="66">
        <v>310</v>
      </c>
      <c r="FE6" s="66">
        <v>230</v>
      </c>
      <c r="FF6" s="66">
        <v>270</v>
      </c>
      <c r="FG6" s="66">
        <v>282</v>
      </c>
      <c r="FH6" s="66">
        <v>261</v>
      </c>
      <c r="FI6" s="66">
        <v>288</v>
      </c>
      <c r="FJ6" s="66">
        <v>299</v>
      </c>
      <c r="FK6" s="66">
        <v>293</v>
      </c>
      <c r="FL6" s="66">
        <v>291</v>
      </c>
      <c r="FM6" s="66">
        <v>308</v>
      </c>
      <c r="FN6" s="66">
        <v>238</v>
      </c>
      <c r="FO6" s="66">
        <v>258</v>
      </c>
      <c r="FP6" s="69">
        <f t="shared" si="12"/>
        <v>3328</v>
      </c>
      <c r="FQ6" s="66">
        <v>278</v>
      </c>
      <c r="FR6" s="66">
        <v>149</v>
      </c>
      <c r="FS6" s="66">
        <v>300</v>
      </c>
      <c r="FT6" s="66">
        <v>158</v>
      </c>
      <c r="FU6" s="66">
        <v>262</v>
      </c>
      <c r="FV6" s="66">
        <v>324</v>
      </c>
      <c r="FW6" s="66">
        <v>270</v>
      </c>
      <c r="FX6" s="66">
        <v>368</v>
      </c>
      <c r="FY6" s="66">
        <v>217</v>
      </c>
      <c r="FZ6" s="66">
        <v>145</v>
      </c>
      <c r="GA6" s="66">
        <v>246</v>
      </c>
      <c r="GB6" s="66">
        <v>262</v>
      </c>
      <c r="GC6" s="69">
        <f t="shared" si="13"/>
        <v>2979</v>
      </c>
      <c r="GD6" s="66">
        <v>148</v>
      </c>
      <c r="GE6" s="66">
        <v>246</v>
      </c>
      <c r="GF6" s="66">
        <v>96</v>
      </c>
      <c r="GG6" s="66">
        <v>287</v>
      </c>
      <c r="GH6" s="66">
        <v>125</v>
      </c>
      <c r="GI6" s="66">
        <v>159</v>
      </c>
      <c r="GJ6" s="66">
        <v>210</v>
      </c>
      <c r="GK6" s="66">
        <v>219</v>
      </c>
      <c r="GL6" s="66">
        <v>215</v>
      </c>
      <c r="GM6" s="66">
        <v>176</v>
      </c>
      <c r="GN6" s="66">
        <v>273</v>
      </c>
      <c r="GO6" s="66">
        <v>210</v>
      </c>
      <c r="GP6" s="69">
        <f t="shared" si="14"/>
        <v>2364</v>
      </c>
      <c r="GQ6" s="66">
        <v>225</v>
      </c>
      <c r="GR6" s="66">
        <v>146</v>
      </c>
      <c r="GS6" s="66">
        <v>130</v>
      </c>
      <c r="GT6" s="66">
        <v>113</v>
      </c>
      <c r="GU6" s="66">
        <v>216</v>
      </c>
      <c r="GV6" s="66">
        <v>189</v>
      </c>
      <c r="GW6" s="66">
        <v>164</v>
      </c>
      <c r="GX6" s="66">
        <v>196</v>
      </c>
      <c r="GY6" s="66">
        <v>175</v>
      </c>
      <c r="GZ6" s="66">
        <v>223</v>
      </c>
      <c r="HA6" s="66">
        <v>268</v>
      </c>
      <c r="HB6" s="66">
        <v>217</v>
      </c>
      <c r="HC6" s="69">
        <f t="shared" si="15"/>
        <v>2262</v>
      </c>
      <c r="HD6" s="66">
        <v>182</v>
      </c>
      <c r="HE6" s="66">
        <v>171</v>
      </c>
      <c r="HF6" s="66">
        <v>219</v>
      </c>
      <c r="HG6" s="66">
        <v>185</v>
      </c>
      <c r="HH6" s="66">
        <v>146</v>
      </c>
      <c r="HI6" s="66">
        <v>233</v>
      </c>
      <c r="HJ6" s="66">
        <v>256</v>
      </c>
      <c r="HK6" s="66">
        <v>147</v>
      </c>
      <c r="HL6" s="66">
        <v>177</v>
      </c>
      <c r="HM6" s="66">
        <v>255</v>
      </c>
      <c r="HN6" s="66">
        <v>213</v>
      </c>
      <c r="HO6" s="66">
        <v>285</v>
      </c>
      <c r="HP6" s="68">
        <f t="shared" si="16"/>
        <v>2469</v>
      </c>
      <c r="HQ6" s="66">
        <v>235</v>
      </c>
      <c r="HR6" s="66">
        <v>213</v>
      </c>
      <c r="HS6" s="66">
        <v>249</v>
      </c>
      <c r="HT6" s="66">
        <v>213</v>
      </c>
      <c r="HU6" s="66">
        <v>141</v>
      </c>
      <c r="HV6" s="66">
        <v>210</v>
      </c>
      <c r="HW6" s="66">
        <v>210</v>
      </c>
      <c r="HX6" s="66">
        <v>208</v>
      </c>
      <c r="HY6" s="66">
        <v>270</v>
      </c>
      <c r="HZ6" s="66">
        <v>256</v>
      </c>
      <c r="IA6" s="66">
        <v>276</v>
      </c>
      <c r="IB6" s="66">
        <v>228</v>
      </c>
      <c r="IC6" s="68">
        <f t="shared" si="17"/>
        <v>2709</v>
      </c>
      <c r="ID6" s="66">
        <v>210</v>
      </c>
      <c r="IE6" s="66">
        <v>242</v>
      </c>
      <c r="IF6" s="66">
        <v>255</v>
      </c>
      <c r="IG6" s="66">
        <v>232</v>
      </c>
      <c r="IH6" s="66">
        <v>310</v>
      </c>
      <c r="II6" s="66">
        <v>253</v>
      </c>
      <c r="IJ6" s="66">
        <v>267</v>
      </c>
      <c r="IK6" s="66">
        <v>300</v>
      </c>
      <c r="IL6" s="66">
        <v>170</v>
      </c>
      <c r="IM6" s="66">
        <v>273</v>
      </c>
      <c r="IN6" s="66">
        <v>237</v>
      </c>
      <c r="IO6" s="66">
        <v>250</v>
      </c>
      <c r="IP6" s="68">
        <f t="shared" si="18"/>
        <v>2999</v>
      </c>
      <c r="IQ6" s="66">
        <v>298</v>
      </c>
      <c r="IR6" s="66">
        <v>210</v>
      </c>
      <c r="IS6" s="66">
        <v>241</v>
      </c>
      <c r="IT6" s="66">
        <v>190</v>
      </c>
      <c r="IU6" s="66">
        <v>280</v>
      </c>
      <c r="IV6" s="66">
        <v>386</v>
      </c>
      <c r="IW6" s="66">
        <v>266</v>
      </c>
      <c r="IX6" s="66">
        <v>304</v>
      </c>
      <c r="IY6" s="66">
        <v>307</v>
      </c>
      <c r="IZ6" s="66">
        <v>310</v>
      </c>
      <c r="JA6" s="66">
        <v>291</v>
      </c>
      <c r="JB6" s="66">
        <v>232</v>
      </c>
      <c r="JC6" s="68">
        <f t="shared" si="19"/>
        <v>3315</v>
      </c>
      <c r="JD6" s="66">
        <v>309</v>
      </c>
      <c r="JE6" s="66">
        <v>236</v>
      </c>
      <c r="JF6" s="66">
        <v>261</v>
      </c>
      <c r="JG6" s="66">
        <v>210</v>
      </c>
      <c r="JH6" s="66">
        <v>294</v>
      </c>
      <c r="JI6" s="66">
        <v>220</v>
      </c>
      <c r="JJ6" s="66">
        <v>288</v>
      </c>
      <c r="JK6" s="66">
        <v>270</v>
      </c>
      <c r="JL6" s="66">
        <v>260</v>
      </c>
      <c r="JM6" s="66">
        <v>183</v>
      </c>
      <c r="JN6" s="66">
        <v>232</v>
      </c>
      <c r="JO6" s="66">
        <v>240</v>
      </c>
      <c r="JP6" s="68">
        <f t="shared" si="20"/>
        <v>3003</v>
      </c>
      <c r="JQ6" s="66">
        <v>236</v>
      </c>
      <c r="JR6" s="66">
        <v>195</v>
      </c>
      <c r="JS6" s="66">
        <v>167</v>
      </c>
      <c r="JT6" s="66">
        <v>161</v>
      </c>
      <c r="JU6" s="66">
        <v>191</v>
      </c>
      <c r="JV6" s="66">
        <v>220</v>
      </c>
      <c r="JW6" s="66">
        <v>254</v>
      </c>
      <c r="JX6" s="66">
        <v>186</v>
      </c>
      <c r="JY6" s="66">
        <v>219</v>
      </c>
      <c r="JZ6" s="66">
        <v>217</v>
      </c>
      <c r="KA6" s="66">
        <v>168</v>
      </c>
      <c r="KB6" s="66">
        <v>273</v>
      </c>
      <c r="KC6" s="68">
        <f t="shared" si="21"/>
        <v>2487</v>
      </c>
      <c r="KD6" s="66">
        <v>149</v>
      </c>
      <c r="KE6" s="66">
        <v>202</v>
      </c>
      <c r="KF6" s="66">
        <v>184</v>
      </c>
      <c r="KG6" s="66">
        <v>310</v>
      </c>
      <c r="KH6" s="66">
        <v>146</v>
      </c>
      <c r="KI6" s="66">
        <v>204</v>
      </c>
      <c r="KJ6" s="66">
        <v>128</v>
      </c>
      <c r="KK6" s="66">
        <v>168</v>
      </c>
      <c r="KL6" s="66">
        <v>182</v>
      </c>
      <c r="KM6" s="66">
        <v>170</v>
      </c>
      <c r="KN6" s="66">
        <v>231</v>
      </c>
      <c r="KO6" s="66">
        <v>216</v>
      </c>
      <c r="KP6" s="68">
        <f t="shared" si="22"/>
        <v>2290</v>
      </c>
    </row>
    <row r="7" spans="1:302" ht="13.5" thickBot="1">
      <c r="A7" s="197"/>
      <c r="B7" s="199"/>
      <c r="C7" s="12" t="s">
        <v>72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>
        <f t="shared" si="0"/>
        <v>0</v>
      </c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7">
        <f t="shared" si="1"/>
        <v>0</v>
      </c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7">
        <f t="shared" si="2"/>
        <v>0</v>
      </c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8">
        <f t="shared" si="3"/>
        <v>0</v>
      </c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8">
        <f t="shared" si="4"/>
        <v>0</v>
      </c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8">
        <f t="shared" si="5"/>
        <v>0</v>
      </c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8">
        <f t="shared" si="6"/>
        <v>0</v>
      </c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9">
        <f t="shared" si="7"/>
        <v>0</v>
      </c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8">
        <f t="shared" si="8"/>
        <v>0</v>
      </c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8">
        <f t="shared" si="9"/>
        <v>0</v>
      </c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8">
        <f t="shared" si="10"/>
        <v>0</v>
      </c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8">
        <f t="shared" si="11"/>
        <v>0</v>
      </c>
      <c r="FD7" s="66">
        <v>101</v>
      </c>
      <c r="FE7" s="66">
        <v>72</v>
      </c>
      <c r="FF7" s="66">
        <v>77</v>
      </c>
      <c r="FG7" s="66">
        <v>83</v>
      </c>
      <c r="FH7" s="66">
        <v>0.84</v>
      </c>
      <c r="FI7" s="66">
        <v>64</v>
      </c>
      <c r="FJ7" s="66">
        <v>65</v>
      </c>
      <c r="FK7" s="66">
        <v>66</v>
      </c>
      <c r="FL7" s="66">
        <v>67</v>
      </c>
      <c r="FM7" s="66">
        <v>60</v>
      </c>
      <c r="FN7" s="66">
        <v>64</v>
      </c>
      <c r="FO7" s="66">
        <v>89</v>
      </c>
      <c r="FP7" s="69">
        <f t="shared" si="12"/>
        <v>808.83999999999992</v>
      </c>
      <c r="FQ7" s="66">
        <v>81</v>
      </c>
      <c r="FR7" s="66">
        <v>75</v>
      </c>
      <c r="FS7" s="66">
        <v>77</v>
      </c>
      <c r="FT7" s="66">
        <v>91</v>
      </c>
      <c r="FU7" s="66">
        <v>62</v>
      </c>
      <c r="FV7" s="66">
        <v>76</v>
      </c>
      <c r="FW7" s="66">
        <v>59</v>
      </c>
      <c r="FX7" s="66">
        <v>82</v>
      </c>
      <c r="FY7" s="66">
        <v>69</v>
      </c>
      <c r="FZ7" s="66">
        <v>86</v>
      </c>
      <c r="GA7" s="66">
        <v>69</v>
      </c>
      <c r="GB7" s="66">
        <v>59</v>
      </c>
      <c r="GC7" s="69">
        <f t="shared" si="13"/>
        <v>886</v>
      </c>
      <c r="GD7" s="66">
        <v>85</v>
      </c>
      <c r="GE7" s="66">
        <v>61</v>
      </c>
      <c r="GF7" s="66">
        <v>107</v>
      </c>
      <c r="GG7" s="66">
        <v>49</v>
      </c>
      <c r="GH7" s="66">
        <v>59</v>
      </c>
      <c r="GI7" s="66">
        <v>63</v>
      </c>
      <c r="GJ7" s="66">
        <v>66</v>
      </c>
      <c r="GK7" s="66">
        <v>74</v>
      </c>
      <c r="GL7" s="66">
        <v>62</v>
      </c>
      <c r="GM7" s="66">
        <v>81</v>
      </c>
      <c r="GN7" s="66">
        <v>72</v>
      </c>
      <c r="GO7" s="66">
        <v>74</v>
      </c>
      <c r="GP7" s="69">
        <f t="shared" si="14"/>
        <v>853</v>
      </c>
      <c r="GQ7" s="66">
        <v>105</v>
      </c>
      <c r="GR7" s="66">
        <v>84</v>
      </c>
      <c r="GS7" s="66">
        <v>93</v>
      </c>
      <c r="GT7" s="66">
        <v>68</v>
      </c>
      <c r="GU7" s="66">
        <v>68</v>
      </c>
      <c r="GV7" s="66">
        <v>54</v>
      </c>
      <c r="GW7" s="66">
        <v>51</v>
      </c>
      <c r="GX7" s="66">
        <v>73</v>
      </c>
      <c r="GY7" s="66">
        <v>87</v>
      </c>
      <c r="GZ7" s="66">
        <v>81</v>
      </c>
      <c r="HA7" s="66">
        <v>73</v>
      </c>
      <c r="HB7" s="66">
        <v>69</v>
      </c>
      <c r="HC7" s="69">
        <f t="shared" si="15"/>
        <v>906</v>
      </c>
      <c r="HD7" s="66">
        <v>94</v>
      </c>
      <c r="HE7" s="66">
        <v>59</v>
      </c>
      <c r="HF7" s="66">
        <v>72</v>
      </c>
      <c r="HG7" s="66">
        <v>68</v>
      </c>
      <c r="HH7" s="66">
        <v>73</v>
      </c>
      <c r="HI7" s="66">
        <v>54</v>
      </c>
      <c r="HJ7" s="66">
        <v>84</v>
      </c>
      <c r="HK7" s="66">
        <v>70</v>
      </c>
      <c r="HL7" s="66">
        <v>66</v>
      </c>
      <c r="HM7" s="66">
        <v>76</v>
      </c>
      <c r="HN7" s="66">
        <v>68</v>
      </c>
      <c r="HO7" s="66">
        <v>68</v>
      </c>
      <c r="HP7" s="68">
        <f t="shared" si="16"/>
        <v>852</v>
      </c>
      <c r="HQ7" s="66">
        <v>61</v>
      </c>
      <c r="HR7" s="66">
        <v>79</v>
      </c>
      <c r="HS7" s="66">
        <v>76</v>
      </c>
      <c r="HT7" s="66">
        <v>49</v>
      </c>
      <c r="HU7" s="66">
        <v>47</v>
      </c>
      <c r="HV7" s="66">
        <v>62</v>
      </c>
      <c r="HW7" s="66">
        <v>74</v>
      </c>
      <c r="HX7" s="66">
        <v>74</v>
      </c>
      <c r="HY7" s="66">
        <v>83</v>
      </c>
      <c r="HZ7" s="66">
        <v>90</v>
      </c>
      <c r="IA7" s="66">
        <v>69</v>
      </c>
      <c r="IB7" s="66">
        <v>93</v>
      </c>
      <c r="IC7" s="68">
        <f t="shared" si="17"/>
        <v>857</v>
      </c>
      <c r="ID7" s="66">
        <v>81</v>
      </c>
      <c r="IE7" s="66">
        <v>55</v>
      </c>
      <c r="IF7" s="66">
        <v>71</v>
      </c>
      <c r="IG7" s="66">
        <v>159</v>
      </c>
      <c r="IH7" s="66">
        <v>88</v>
      </c>
      <c r="II7" s="66">
        <v>73</v>
      </c>
      <c r="IJ7" s="66">
        <v>77</v>
      </c>
      <c r="IK7" s="66">
        <v>90</v>
      </c>
      <c r="IL7" s="66">
        <v>74</v>
      </c>
      <c r="IM7" s="66">
        <v>86</v>
      </c>
      <c r="IN7" s="66">
        <v>65</v>
      </c>
      <c r="IO7" s="66">
        <v>63</v>
      </c>
      <c r="IP7" s="68">
        <f t="shared" si="18"/>
        <v>982</v>
      </c>
      <c r="IQ7" s="66">
        <v>96</v>
      </c>
      <c r="IR7" s="66">
        <v>69</v>
      </c>
      <c r="IS7" s="66">
        <v>75</v>
      </c>
      <c r="IT7" s="66">
        <v>64</v>
      </c>
      <c r="IU7" s="66">
        <v>74</v>
      </c>
      <c r="IV7" s="66">
        <v>61</v>
      </c>
      <c r="IW7" s="66">
        <v>84</v>
      </c>
      <c r="IX7" s="66">
        <v>83</v>
      </c>
      <c r="IY7" s="66">
        <v>75</v>
      </c>
      <c r="IZ7" s="66">
        <v>104</v>
      </c>
      <c r="JA7" s="66">
        <v>81</v>
      </c>
      <c r="JB7" s="66">
        <v>73</v>
      </c>
      <c r="JC7" s="68">
        <f t="shared" si="19"/>
        <v>939</v>
      </c>
      <c r="JD7" s="66">
        <v>67</v>
      </c>
      <c r="JE7" s="66">
        <v>54</v>
      </c>
      <c r="JF7" s="66">
        <v>93</v>
      </c>
      <c r="JG7" s="66">
        <v>71</v>
      </c>
      <c r="JH7" s="66">
        <v>110</v>
      </c>
      <c r="JI7" s="66">
        <v>79</v>
      </c>
      <c r="JJ7" s="66">
        <v>105</v>
      </c>
      <c r="JK7" s="66">
        <v>73</v>
      </c>
      <c r="JL7" s="66">
        <v>80</v>
      </c>
      <c r="JM7" s="66">
        <v>66</v>
      </c>
      <c r="JN7" s="66">
        <v>88</v>
      </c>
      <c r="JO7" s="66">
        <v>59</v>
      </c>
      <c r="JP7" s="68">
        <f t="shared" si="20"/>
        <v>945</v>
      </c>
      <c r="JQ7" s="66">
        <v>75</v>
      </c>
      <c r="JR7" s="66">
        <v>45</v>
      </c>
      <c r="JS7" s="66">
        <v>65</v>
      </c>
      <c r="JT7" s="66">
        <v>70</v>
      </c>
      <c r="JU7" s="66">
        <v>49</v>
      </c>
      <c r="JV7" s="66">
        <v>82</v>
      </c>
      <c r="JW7" s="66">
        <v>82</v>
      </c>
      <c r="JX7" s="66">
        <v>77</v>
      </c>
      <c r="JY7" s="66">
        <v>76</v>
      </c>
      <c r="JZ7" s="66">
        <v>42</v>
      </c>
      <c r="KA7" s="66">
        <v>58</v>
      </c>
      <c r="KB7" s="66">
        <v>73</v>
      </c>
      <c r="KC7" s="68">
        <f t="shared" si="21"/>
        <v>794</v>
      </c>
      <c r="KD7" s="66">
        <v>79</v>
      </c>
      <c r="KE7" s="66">
        <v>53</v>
      </c>
      <c r="KF7" s="66">
        <v>60</v>
      </c>
      <c r="KG7" s="66">
        <v>67</v>
      </c>
      <c r="KH7" s="66">
        <v>44</v>
      </c>
      <c r="KI7" s="66">
        <v>56</v>
      </c>
      <c r="KJ7" s="66">
        <v>51</v>
      </c>
      <c r="KK7" s="66">
        <v>51</v>
      </c>
      <c r="KL7" s="66">
        <v>67</v>
      </c>
      <c r="KM7" s="66">
        <v>70</v>
      </c>
      <c r="KN7" s="66">
        <v>66</v>
      </c>
      <c r="KO7" s="66">
        <v>70</v>
      </c>
      <c r="KP7" s="68">
        <f t="shared" si="22"/>
        <v>734</v>
      </c>
    </row>
    <row r="8" spans="1:302" ht="13.5" thickBot="1">
      <c r="A8" s="197"/>
      <c r="B8" s="199"/>
      <c r="C8" s="12" t="s">
        <v>73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>
        <f t="shared" si="0"/>
        <v>0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>
        <f t="shared" si="1"/>
        <v>0</v>
      </c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7">
        <f t="shared" si="2"/>
        <v>0</v>
      </c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8">
        <f t="shared" si="3"/>
        <v>0</v>
      </c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8">
        <f t="shared" si="4"/>
        <v>0</v>
      </c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8">
        <f t="shared" si="5"/>
        <v>0</v>
      </c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8">
        <f t="shared" si="6"/>
        <v>0</v>
      </c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9">
        <f t="shared" si="7"/>
        <v>0</v>
      </c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8">
        <f t="shared" si="8"/>
        <v>0</v>
      </c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8">
        <f t="shared" si="9"/>
        <v>0</v>
      </c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8">
        <f t="shared" si="10"/>
        <v>0</v>
      </c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8">
        <f t="shared" si="11"/>
        <v>0</v>
      </c>
      <c r="FD8" s="66">
        <v>76</v>
      </c>
      <c r="FE8" s="66">
        <v>60</v>
      </c>
      <c r="FF8" s="66">
        <v>119</v>
      </c>
      <c r="FG8" s="66">
        <v>91</v>
      </c>
      <c r="FH8" s="66">
        <v>98</v>
      </c>
      <c r="FI8" s="66">
        <v>67</v>
      </c>
      <c r="FJ8" s="66">
        <v>84</v>
      </c>
      <c r="FK8" s="66">
        <v>77</v>
      </c>
      <c r="FL8" s="66">
        <v>64</v>
      </c>
      <c r="FM8" s="66">
        <v>118</v>
      </c>
      <c r="FN8" s="66">
        <v>67</v>
      </c>
      <c r="FO8" s="66">
        <v>67</v>
      </c>
      <c r="FP8" s="69">
        <f t="shared" si="12"/>
        <v>988</v>
      </c>
      <c r="FQ8" s="66">
        <v>97</v>
      </c>
      <c r="FR8" s="66">
        <v>59</v>
      </c>
      <c r="FS8" s="66">
        <v>57</v>
      </c>
      <c r="FT8" s="66">
        <v>75</v>
      </c>
      <c r="FU8" s="66">
        <v>91</v>
      </c>
      <c r="FV8" s="66">
        <v>86</v>
      </c>
      <c r="FW8" s="66">
        <v>65</v>
      </c>
      <c r="FX8" s="66">
        <v>56</v>
      </c>
      <c r="FY8" s="66">
        <v>72</v>
      </c>
      <c r="FZ8" s="66">
        <v>84</v>
      </c>
      <c r="GA8" s="66">
        <v>53</v>
      </c>
      <c r="GB8" s="66">
        <v>78</v>
      </c>
      <c r="GC8" s="69">
        <f t="shared" si="13"/>
        <v>873</v>
      </c>
      <c r="GD8" s="66">
        <v>120</v>
      </c>
      <c r="GE8" s="66">
        <v>68</v>
      </c>
      <c r="GF8" s="66">
        <v>95</v>
      </c>
      <c r="GG8" s="66">
        <v>82</v>
      </c>
      <c r="GH8" s="66">
        <v>60</v>
      </c>
      <c r="GI8" s="66">
        <v>77</v>
      </c>
      <c r="GJ8" s="66">
        <v>82</v>
      </c>
      <c r="GK8" s="66">
        <v>59</v>
      </c>
      <c r="GL8" s="66">
        <v>70</v>
      </c>
      <c r="GM8" s="66">
        <v>57</v>
      </c>
      <c r="GN8" s="66">
        <v>69</v>
      </c>
      <c r="GO8" s="66">
        <v>54</v>
      </c>
      <c r="GP8" s="69">
        <f t="shared" si="14"/>
        <v>893</v>
      </c>
      <c r="GQ8" s="66">
        <v>73</v>
      </c>
      <c r="GR8" s="66">
        <v>79</v>
      </c>
      <c r="GS8" s="66">
        <v>67</v>
      </c>
      <c r="GT8" s="66">
        <v>80</v>
      </c>
      <c r="GU8" s="66">
        <v>79</v>
      </c>
      <c r="GV8" s="66">
        <v>57</v>
      </c>
      <c r="GW8" s="66">
        <v>66</v>
      </c>
      <c r="GX8" s="66">
        <v>74</v>
      </c>
      <c r="GY8" s="66">
        <v>68</v>
      </c>
      <c r="GZ8" s="66">
        <v>89</v>
      </c>
      <c r="HA8" s="66">
        <v>63</v>
      </c>
      <c r="HB8" s="66">
        <v>72</v>
      </c>
      <c r="HC8" s="69">
        <f t="shared" si="15"/>
        <v>867</v>
      </c>
      <c r="HD8" s="66">
        <v>91</v>
      </c>
      <c r="HE8" s="66">
        <v>97</v>
      </c>
      <c r="HF8" s="66">
        <v>66</v>
      </c>
      <c r="HG8" s="66">
        <v>57</v>
      </c>
      <c r="HH8" s="66">
        <v>69</v>
      </c>
      <c r="HI8" s="66">
        <v>60</v>
      </c>
      <c r="HJ8" s="66">
        <v>66</v>
      </c>
      <c r="HK8" s="66">
        <v>63</v>
      </c>
      <c r="HL8" s="66">
        <v>52</v>
      </c>
      <c r="HM8" s="66">
        <v>78</v>
      </c>
      <c r="HN8" s="66">
        <v>82</v>
      </c>
      <c r="HO8" s="66">
        <v>93</v>
      </c>
      <c r="HP8" s="68">
        <f t="shared" si="16"/>
        <v>874</v>
      </c>
      <c r="HQ8" s="66">
        <v>127</v>
      </c>
      <c r="HR8" s="66">
        <v>67</v>
      </c>
      <c r="HS8" s="66">
        <v>59</v>
      </c>
      <c r="HT8" s="66">
        <v>74</v>
      </c>
      <c r="HU8" s="66">
        <v>59</v>
      </c>
      <c r="HV8" s="66">
        <v>93</v>
      </c>
      <c r="HW8" s="66">
        <v>115</v>
      </c>
      <c r="HX8" s="66">
        <v>62</v>
      </c>
      <c r="HY8" s="66">
        <v>58</v>
      </c>
      <c r="HZ8" s="66">
        <v>123</v>
      </c>
      <c r="IA8" s="66">
        <v>101</v>
      </c>
      <c r="IB8" s="66">
        <v>64</v>
      </c>
      <c r="IC8" s="68">
        <f t="shared" si="17"/>
        <v>1002</v>
      </c>
      <c r="ID8" s="66">
        <v>81</v>
      </c>
      <c r="IE8" s="66">
        <v>83</v>
      </c>
      <c r="IF8" s="66">
        <v>175</v>
      </c>
      <c r="IG8" s="66">
        <v>61</v>
      </c>
      <c r="IH8" s="66">
        <v>79</v>
      </c>
      <c r="II8" s="66">
        <v>56</v>
      </c>
      <c r="IJ8" s="66">
        <v>82</v>
      </c>
      <c r="IK8" s="66">
        <v>80</v>
      </c>
      <c r="IL8" s="66">
        <v>36</v>
      </c>
      <c r="IM8" s="66">
        <v>123</v>
      </c>
      <c r="IN8" s="66">
        <v>62</v>
      </c>
      <c r="IO8" s="66">
        <v>51</v>
      </c>
      <c r="IP8" s="68">
        <f t="shared" si="18"/>
        <v>969</v>
      </c>
      <c r="IQ8" s="66">
        <v>92</v>
      </c>
      <c r="IR8" s="66">
        <v>51</v>
      </c>
      <c r="IS8" s="66">
        <v>63</v>
      </c>
      <c r="IT8" s="66">
        <v>57</v>
      </c>
      <c r="IU8" s="66">
        <v>61</v>
      </c>
      <c r="IV8" s="66">
        <v>80</v>
      </c>
      <c r="IW8" s="66">
        <v>71</v>
      </c>
      <c r="IX8" s="66">
        <v>34</v>
      </c>
      <c r="IY8" s="66">
        <v>59</v>
      </c>
      <c r="IZ8" s="66">
        <v>140</v>
      </c>
      <c r="JA8" s="66">
        <v>72</v>
      </c>
      <c r="JB8" s="66">
        <v>51</v>
      </c>
      <c r="JC8" s="68">
        <f t="shared" si="19"/>
        <v>831</v>
      </c>
      <c r="JD8" s="66">
        <v>86</v>
      </c>
      <c r="JE8" s="66">
        <v>52</v>
      </c>
      <c r="JF8" s="66">
        <v>64</v>
      </c>
      <c r="JG8" s="66">
        <v>42</v>
      </c>
      <c r="JH8" s="66">
        <v>46</v>
      </c>
      <c r="JI8" s="66">
        <v>64</v>
      </c>
      <c r="JJ8" s="66">
        <v>62</v>
      </c>
      <c r="JK8" s="66">
        <v>56</v>
      </c>
      <c r="JL8" s="66">
        <v>60</v>
      </c>
      <c r="JM8" s="66">
        <v>51</v>
      </c>
      <c r="JN8" s="66">
        <v>63</v>
      </c>
      <c r="JO8" s="66">
        <v>48</v>
      </c>
      <c r="JP8" s="68">
        <f t="shared" si="20"/>
        <v>694</v>
      </c>
      <c r="JQ8" s="66">
        <v>68</v>
      </c>
      <c r="JR8" s="66">
        <v>49</v>
      </c>
      <c r="JS8" s="66">
        <v>41</v>
      </c>
      <c r="JT8" s="66">
        <v>34</v>
      </c>
      <c r="JU8" s="66">
        <v>45</v>
      </c>
      <c r="JV8" s="66">
        <v>59</v>
      </c>
      <c r="JW8" s="66">
        <v>46</v>
      </c>
      <c r="JX8" s="66">
        <v>50</v>
      </c>
      <c r="JY8" s="66">
        <v>65</v>
      </c>
      <c r="JZ8" s="66">
        <v>35</v>
      </c>
      <c r="KA8" s="66">
        <v>42</v>
      </c>
      <c r="KB8" s="66">
        <v>41</v>
      </c>
      <c r="KC8" s="68">
        <f t="shared" si="21"/>
        <v>575</v>
      </c>
      <c r="KD8" s="66">
        <v>37</v>
      </c>
      <c r="KE8" s="66">
        <v>41</v>
      </c>
      <c r="KF8" s="66">
        <v>46</v>
      </c>
      <c r="KG8" s="66">
        <v>36</v>
      </c>
      <c r="KH8" s="66">
        <v>44</v>
      </c>
      <c r="KI8" s="66">
        <v>51</v>
      </c>
      <c r="KJ8" s="66">
        <v>47</v>
      </c>
      <c r="KK8" s="66">
        <v>58</v>
      </c>
      <c r="KL8" s="66">
        <v>54</v>
      </c>
      <c r="KM8" s="66">
        <v>59</v>
      </c>
      <c r="KN8" s="66">
        <v>37</v>
      </c>
      <c r="KO8" s="66">
        <v>48</v>
      </c>
      <c r="KP8" s="68">
        <f t="shared" si="22"/>
        <v>558</v>
      </c>
    </row>
    <row r="9" spans="1:302" ht="13.5" thickBot="1">
      <c r="A9" s="197"/>
      <c r="B9" s="199"/>
      <c r="C9" s="12" t="s">
        <v>74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>
        <f t="shared" si="0"/>
        <v>0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7">
        <f t="shared" si="1"/>
        <v>0</v>
      </c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7">
        <f t="shared" si="2"/>
        <v>0</v>
      </c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8">
        <f t="shared" si="3"/>
        <v>0</v>
      </c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8">
        <f t="shared" si="4"/>
        <v>0</v>
      </c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8">
        <f t="shared" si="5"/>
        <v>0</v>
      </c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8">
        <f t="shared" si="6"/>
        <v>0</v>
      </c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9">
        <f t="shared" si="7"/>
        <v>0</v>
      </c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8">
        <f t="shared" si="8"/>
        <v>0</v>
      </c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8">
        <f t="shared" si="9"/>
        <v>0</v>
      </c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8">
        <f t="shared" si="10"/>
        <v>0</v>
      </c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8">
        <f t="shared" si="11"/>
        <v>0</v>
      </c>
      <c r="FD9" s="66">
        <v>52</v>
      </c>
      <c r="FE9" s="66">
        <v>38</v>
      </c>
      <c r="FF9" s="66">
        <v>49</v>
      </c>
      <c r="FG9" s="66">
        <v>32</v>
      </c>
      <c r="FH9" s="66">
        <v>36</v>
      </c>
      <c r="FI9" s="66">
        <v>48</v>
      </c>
      <c r="FJ9" s="66">
        <v>21</v>
      </c>
      <c r="FK9" s="66">
        <v>28</v>
      </c>
      <c r="FL9" s="66">
        <v>48</v>
      </c>
      <c r="FM9" s="66">
        <v>54</v>
      </c>
      <c r="FN9" s="66">
        <v>22</v>
      </c>
      <c r="FO9" s="66">
        <v>33</v>
      </c>
      <c r="FP9" s="69">
        <f t="shared" si="12"/>
        <v>461</v>
      </c>
      <c r="FQ9" s="66">
        <v>58</v>
      </c>
      <c r="FR9" s="66">
        <v>35</v>
      </c>
      <c r="FS9" s="66">
        <v>20</v>
      </c>
      <c r="FT9" s="66">
        <v>28</v>
      </c>
      <c r="FU9" s="66">
        <v>36</v>
      </c>
      <c r="FV9" s="66">
        <v>26</v>
      </c>
      <c r="FW9" s="66">
        <v>30</v>
      </c>
      <c r="FX9" s="66">
        <v>36</v>
      </c>
      <c r="FY9" s="66">
        <v>35</v>
      </c>
      <c r="FZ9" s="66">
        <v>55</v>
      </c>
      <c r="GA9" s="66">
        <v>41</v>
      </c>
      <c r="GB9" s="66">
        <v>23</v>
      </c>
      <c r="GC9" s="69">
        <f t="shared" si="13"/>
        <v>423</v>
      </c>
      <c r="GD9" s="66">
        <v>20</v>
      </c>
      <c r="GE9" s="66">
        <v>53</v>
      </c>
      <c r="GF9" s="66">
        <v>51</v>
      </c>
      <c r="GG9" s="66">
        <v>28</v>
      </c>
      <c r="GH9" s="66">
        <v>26</v>
      </c>
      <c r="GI9" s="66">
        <v>23</v>
      </c>
      <c r="GJ9" s="66">
        <v>34</v>
      </c>
      <c r="GK9" s="66">
        <v>16</v>
      </c>
      <c r="GL9" s="66">
        <v>32</v>
      </c>
      <c r="GM9" s="66">
        <v>14</v>
      </c>
      <c r="GN9" s="66">
        <v>23</v>
      </c>
      <c r="GO9" s="66">
        <v>28</v>
      </c>
      <c r="GP9" s="69">
        <f t="shared" si="14"/>
        <v>348</v>
      </c>
      <c r="GQ9" s="66">
        <v>46</v>
      </c>
      <c r="GR9" s="66">
        <v>28</v>
      </c>
      <c r="GS9" s="66">
        <v>32</v>
      </c>
      <c r="GT9" s="66">
        <v>17</v>
      </c>
      <c r="GU9" s="66">
        <v>23</v>
      </c>
      <c r="GV9" s="66">
        <v>32</v>
      </c>
      <c r="GW9" s="66">
        <v>43</v>
      </c>
      <c r="GX9" s="66">
        <v>37</v>
      </c>
      <c r="GY9" s="66">
        <v>27</v>
      </c>
      <c r="GZ9" s="66">
        <v>41</v>
      </c>
      <c r="HA9" s="66">
        <v>72</v>
      </c>
      <c r="HB9" s="66">
        <v>37</v>
      </c>
      <c r="HC9" s="69">
        <f t="shared" si="15"/>
        <v>435</v>
      </c>
      <c r="HD9" s="66">
        <v>17</v>
      </c>
      <c r="HE9" s="66">
        <v>30</v>
      </c>
      <c r="HF9" s="66">
        <v>41</v>
      </c>
      <c r="HG9" s="66">
        <v>48</v>
      </c>
      <c r="HH9" s="66">
        <v>29</v>
      </c>
      <c r="HI9" s="66">
        <v>31</v>
      </c>
      <c r="HJ9" s="66">
        <v>23</v>
      </c>
      <c r="HK9" s="66">
        <v>36</v>
      </c>
      <c r="HL9" s="66">
        <v>27</v>
      </c>
      <c r="HM9" s="66">
        <v>34</v>
      </c>
      <c r="HN9" s="66">
        <v>27</v>
      </c>
      <c r="HO9" s="66">
        <v>23</v>
      </c>
      <c r="HP9" s="68">
        <f t="shared" si="16"/>
        <v>366</v>
      </c>
      <c r="HQ9" s="66">
        <v>55</v>
      </c>
      <c r="HR9" s="66">
        <v>23</v>
      </c>
      <c r="HS9" s="66">
        <v>57</v>
      </c>
      <c r="HT9" s="66">
        <v>20</v>
      </c>
      <c r="HU9" s="66">
        <v>27</v>
      </c>
      <c r="HV9" s="66">
        <v>42</v>
      </c>
      <c r="HW9" s="66">
        <v>34</v>
      </c>
      <c r="HX9" s="66">
        <v>33</v>
      </c>
      <c r="HY9" s="66">
        <v>45</v>
      </c>
      <c r="HZ9" s="66">
        <v>50</v>
      </c>
      <c r="IA9" s="66">
        <v>33</v>
      </c>
      <c r="IB9" s="66">
        <v>37</v>
      </c>
      <c r="IC9" s="68">
        <f t="shared" si="17"/>
        <v>456</v>
      </c>
      <c r="ID9" s="66">
        <v>34</v>
      </c>
      <c r="IE9" s="66">
        <v>37</v>
      </c>
      <c r="IF9" s="66">
        <v>31</v>
      </c>
      <c r="IG9" s="66">
        <v>27</v>
      </c>
      <c r="IH9" s="66">
        <v>42</v>
      </c>
      <c r="II9" s="66">
        <v>52</v>
      </c>
      <c r="IJ9" s="66">
        <v>34</v>
      </c>
      <c r="IK9" s="66">
        <v>33</v>
      </c>
      <c r="IL9" s="66">
        <v>23</v>
      </c>
      <c r="IM9" s="66">
        <v>33</v>
      </c>
      <c r="IN9" s="66">
        <v>33</v>
      </c>
      <c r="IO9" s="66">
        <v>33</v>
      </c>
      <c r="IP9" s="68">
        <f t="shared" si="18"/>
        <v>412</v>
      </c>
      <c r="IQ9" s="66">
        <v>22</v>
      </c>
      <c r="IR9" s="66">
        <v>27</v>
      </c>
      <c r="IS9" s="66">
        <v>27</v>
      </c>
      <c r="IT9" s="66">
        <v>20</v>
      </c>
      <c r="IU9" s="66">
        <v>18</v>
      </c>
      <c r="IV9" s="66">
        <v>27</v>
      </c>
      <c r="IW9" s="66">
        <v>35</v>
      </c>
      <c r="IX9" s="66">
        <v>38</v>
      </c>
      <c r="IY9" s="66">
        <v>30</v>
      </c>
      <c r="IZ9" s="66">
        <v>53</v>
      </c>
      <c r="JA9" s="66">
        <v>21</v>
      </c>
      <c r="JB9" s="66">
        <v>37</v>
      </c>
      <c r="JC9" s="68">
        <f t="shared" si="19"/>
        <v>355</v>
      </c>
      <c r="JD9" s="66">
        <v>25</v>
      </c>
      <c r="JE9" s="66">
        <v>22</v>
      </c>
      <c r="JF9" s="66">
        <v>24</v>
      </c>
      <c r="JG9" s="66">
        <v>33</v>
      </c>
      <c r="JH9" s="66">
        <v>34</v>
      </c>
      <c r="JI9" s="66">
        <v>22</v>
      </c>
      <c r="JJ9" s="66">
        <v>33</v>
      </c>
      <c r="JK9" s="66">
        <v>21</v>
      </c>
      <c r="JL9" s="66">
        <v>33</v>
      </c>
      <c r="JM9" s="66">
        <v>25</v>
      </c>
      <c r="JN9" s="66">
        <v>26</v>
      </c>
      <c r="JO9" s="66">
        <v>32</v>
      </c>
      <c r="JP9" s="68">
        <f t="shared" si="20"/>
        <v>330</v>
      </c>
      <c r="JQ9" s="66">
        <v>51</v>
      </c>
      <c r="JR9" s="66">
        <v>16</v>
      </c>
      <c r="JS9" s="66">
        <v>11</v>
      </c>
      <c r="JT9" s="66">
        <v>23</v>
      </c>
      <c r="JU9" s="66">
        <v>24</v>
      </c>
      <c r="JV9" s="66">
        <v>29</v>
      </c>
      <c r="JW9" s="66">
        <v>27</v>
      </c>
      <c r="JX9" s="66">
        <v>28</v>
      </c>
      <c r="JY9" s="66">
        <v>20</v>
      </c>
      <c r="JZ9" s="66">
        <v>17</v>
      </c>
      <c r="KA9" s="66">
        <v>25</v>
      </c>
      <c r="KB9" s="66">
        <v>30</v>
      </c>
      <c r="KC9" s="68">
        <f t="shared" si="21"/>
        <v>301</v>
      </c>
      <c r="KD9" s="66">
        <v>19</v>
      </c>
      <c r="KE9" s="66">
        <v>26</v>
      </c>
      <c r="KF9" s="66">
        <v>31</v>
      </c>
      <c r="KG9" s="66">
        <v>19</v>
      </c>
      <c r="KH9" s="66">
        <v>15</v>
      </c>
      <c r="KI9" s="66">
        <v>31</v>
      </c>
      <c r="KJ9" s="66">
        <v>24</v>
      </c>
      <c r="KK9" s="66">
        <v>24</v>
      </c>
      <c r="KL9" s="66">
        <v>29</v>
      </c>
      <c r="KM9" s="66">
        <v>28</v>
      </c>
      <c r="KN9" s="66">
        <v>16</v>
      </c>
      <c r="KO9" s="66">
        <v>21</v>
      </c>
      <c r="KP9" s="68">
        <f t="shared" si="22"/>
        <v>283</v>
      </c>
    </row>
    <row r="10" spans="1:302" ht="13.5" thickBot="1">
      <c r="A10" s="197"/>
      <c r="B10" s="199"/>
      <c r="C10" s="12" t="s">
        <v>75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7">
        <f t="shared" si="0"/>
        <v>0</v>
      </c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7">
        <f t="shared" si="1"/>
        <v>0</v>
      </c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7">
        <f t="shared" si="2"/>
        <v>0</v>
      </c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8">
        <f t="shared" si="3"/>
        <v>0</v>
      </c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8">
        <f t="shared" si="4"/>
        <v>0</v>
      </c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8">
        <f t="shared" si="5"/>
        <v>0</v>
      </c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8">
        <f t="shared" si="6"/>
        <v>0</v>
      </c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9">
        <f t="shared" si="7"/>
        <v>0</v>
      </c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8">
        <f t="shared" si="8"/>
        <v>0</v>
      </c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8">
        <f t="shared" si="9"/>
        <v>0</v>
      </c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8">
        <f t="shared" si="10"/>
        <v>0</v>
      </c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8">
        <f t="shared" si="11"/>
        <v>0</v>
      </c>
      <c r="FD10" s="66">
        <v>54</v>
      </c>
      <c r="FE10" s="66">
        <v>28</v>
      </c>
      <c r="FF10" s="66">
        <v>29</v>
      </c>
      <c r="FG10" s="66">
        <v>49</v>
      </c>
      <c r="FH10" s="66">
        <v>56</v>
      </c>
      <c r="FI10" s="66">
        <v>41</v>
      </c>
      <c r="FJ10" s="66">
        <v>34</v>
      </c>
      <c r="FK10" s="66">
        <v>35</v>
      </c>
      <c r="FL10" s="66">
        <v>68</v>
      </c>
      <c r="FM10" s="66">
        <v>50</v>
      </c>
      <c r="FN10" s="66">
        <v>59</v>
      </c>
      <c r="FO10" s="66">
        <v>50</v>
      </c>
      <c r="FP10" s="69">
        <f t="shared" si="12"/>
        <v>553</v>
      </c>
      <c r="FQ10" s="66">
        <v>25</v>
      </c>
      <c r="FR10" s="66">
        <v>41</v>
      </c>
      <c r="FS10" s="66">
        <v>54</v>
      </c>
      <c r="FT10" s="66">
        <v>35</v>
      </c>
      <c r="FU10" s="66">
        <v>27</v>
      </c>
      <c r="FV10" s="66">
        <v>39</v>
      </c>
      <c r="FW10" s="66">
        <v>21</v>
      </c>
      <c r="FX10" s="66">
        <v>52</v>
      </c>
      <c r="FY10" s="66">
        <v>30</v>
      </c>
      <c r="FZ10" s="66">
        <v>34</v>
      </c>
      <c r="GA10" s="66">
        <v>38</v>
      </c>
      <c r="GB10" s="66">
        <v>36</v>
      </c>
      <c r="GC10" s="69">
        <f t="shared" si="13"/>
        <v>432</v>
      </c>
      <c r="GD10" s="66">
        <v>18</v>
      </c>
      <c r="GE10" s="66">
        <v>27</v>
      </c>
      <c r="GF10" s="66">
        <v>28</v>
      </c>
      <c r="GG10" s="66">
        <v>43</v>
      </c>
      <c r="GH10" s="66">
        <v>35</v>
      </c>
      <c r="GI10" s="66">
        <v>65</v>
      </c>
      <c r="GJ10" s="66">
        <v>45</v>
      </c>
      <c r="GK10" s="66">
        <v>42</v>
      </c>
      <c r="GL10" s="66">
        <v>51</v>
      </c>
      <c r="GM10" s="66">
        <v>37</v>
      </c>
      <c r="GN10" s="66">
        <v>37</v>
      </c>
      <c r="GO10" s="66">
        <v>35</v>
      </c>
      <c r="GP10" s="69">
        <f t="shared" si="14"/>
        <v>463</v>
      </c>
      <c r="GQ10" s="66">
        <v>24</v>
      </c>
      <c r="GR10" s="66">
        <v>77</v>
      </c>
      <c r="GS10" s="66">
        <v>33</v>
      </c>
      <c r="GT10" s="66">
        <v>30</v>
      </c>
      <c r="GU10" s="66">
        <v>26</v>
      </c>
      <c r="GV10" s="66">
        <v>42</v>
      </c>
      <c r="GW10" s="66">
        <v>34</v>
      </c>
      <c r="GX10" s="66">
        <v>51</v>
      </c>
      <c r="GY10" s="66">
        <v>31</v>
      </c>
      <c r="GZ10" s="66">
        <v>28</v>
      </c>
      <c r="HA10" s="66">
        <v>34</v>
      </c>
      <c r="HB10" s="66">
        <v>21</v>
      </c>
      <c r="HC10" s="69">
        <f t="shared" si="15"/>
        <v>431</v>
      </c>
      <c r="HD10" s="66">
        <v>25</v>
      </c>
      <c r="HE10" s="66">
        <v>31</v>
      </c>
      <c r="HF10" s="66">
        <v>33</v>
      </c>
      <c r="HG10" s="66">
        <v>22</v>
      </c>
      <c r="HH10" s="66">
        <v>43</v>
      </c>
      <c r="HI10" s="66">
        <v>35</v>
      </c>
      <c r="HJ10" s="66">
        <v>43</v>
      </c>
      <c r="HK10" s="66">
        <v>46</v>
      </c>
      <c r="HL10" s="66">
        <v>27</v>
      </c>
      <c r="HM10" s="66">
        <v>44</v>
      </c>
      <c r="HN10" s="66">
        <v>49</v>
      </c>
      <c r="HO10" s="66">
        <v>43</v>
      </c>
      <c r="HP10" s="68">
        <f t="shared" si="16"/>
        <v>441</v>
      </c>
      <c r="HQ10" s="66">
        <v>43</v>
      </c>
      <c r="HR10" s="66">
        <v>22</v>
      </c>
      <c r="HS10" s="66">
        <v>34</v>
      </c>
      <c r="HT10" s="66">
        <v>42</v>
      </c>
      <c r="HU10" s="66">
        <v>25</v>
      </c>
      <c r="HV10" s="66">
        <v>35</v>
      </c>
      <c r="HW10" s="66">
        <v>42</v>
      </c>
      <c r="HX10" s="66">
        <v>34</v>
      </c>
      <c r="HY10" s="66">
        <v>27</v>
      </c>
      <c r="HZ10" s="66">
        <v>50</v>
      </c>
      <c r="IA10" s="66">
        <v>115</v>
      </c>
      <c r="IB10" s="66">
        <v>84</v>
      </c>
      <c r="IC10" s="68">
        <f t="shared" si="17"/>
        <v>553</v>
      </c>
      <c r="ID10" s="66">
        <v>52</v>
      </c>
      <c r="IE10" s="66">
        <v>52</v>
      </c>
      <c r="IF10" s="66">
        <v>36</v>
      </c>
      <c r="IG10" s="66">
        <v>40</v>
      </c>
      <c r="IH10" s="66">
        <v>59</v>
      </c>
      <c r="II10" s="66">
        <v>46</v>
      </c>
      <c r="IJ10" s="66">
        <v>69</v>
      </c>
      <c r="IK10" s="66">
        <v>53</v>
      </c>
      <c r="IL10" s="66">
        <v>28</v>
      </c>
      <c r="IM10" s="66">
        <v>40</v>
      </c>
      <c r="IN10" s="66">
        <v>49</v>
      </c>
      <c r="IO10" s="66">
        <v>24</v>
      </c>
      <c r="IP10" s="68">
        <f t="shared" si="18"/>
        <v>548</v>
      </c>
      <c r="IQ10" s="66">
        <v>49</v>
      </c>
      <c r="IR10" s="66">
        <v>31</v>
      </c>
      <c r="IS10" s="66">
        <v>48</v>
      </c>
      <c r="IT10" s="66">
        <v>35</v>
      </c>
      <c r="IU10" s="66">
        <v>45</v>
      </c>
      <c r="IV10" s="66">
        <v>29</v>
      </c>
      <c r="IW10" s="66">
        <v>50</v>
      </c>
      <c r="IX10" s="66">
        <v>32</v>
      </c>
      <c r="IY10" s="66">
        <v>23</v>
      </c>
      <c r="IZ10" s="66">
        <v>56</v>
      </c>
      <c r="JA10" s="66">
        <v>20</v>
      </c>
      <c r="JB10" s="66">
        <v>32</v>
      </c>
      <c r="JC10" s="68">
        <f t="shared" si="19"/>
        <v>450</v>
      </c>
      <c r="JD10" s="66">
        <v>20</v>
      </c>
      <c r="JE10" s="66">
        <v>22</v>
      </c>
      <c r="JF10" s="66">
        <v>34</v>
      </c>
      <c r="JG10" s="66">
        <v>39</v>
      </c>
      <c r="JH10" s="66">
        <v>32</v>
      </c>
      <c r="JI10" s="66">
        <v>22</v>
      </c>
      <c r="JJ10" s="66">
        <v>31</v>
      </c>
      <c r="JK10" s="66">
        <v>33</v>
      </c>
      <c r="JL10" s="66">
        <v>35</v>
      </c>
      <c r="JM10" s="66">
        <v>31</v>
      </c>
      <c r="JN10" s="66">
        <v>45</v>
      </c>
      <c r="JO10" s="66">
        <v>46</v>
      </c>
      <c r="JP10" s="68">
        <f t="shared" si="20"/>
        <v>390</v>
      </c>
      <c r="JQ10" s="66">
        <v>74</v>
      </c>
      <c r="JR10" s="66">
        <v>34</v>
      </c>
      <c r="JS10" s="66">
        <v>29</v>
      </c>
      <c r="JT10" s="66">
        <v>22</v>
      </c>
      <c r="JU10" s="66">
        <v>21</v>
      </c>
      <c r="JV10" s="66">
        <v>36</v>
      </c>
      <c r="JW10" s="66">
        <v>36</v>
      </c>
      <c r="JX10" s="66">
        <v>21</v>
      </c>
      <c r="JY10" s="66">
        <v>34</v>
      </c>
      <c r="JZ10" s="66">
        <v>21</v>
      </c>
      <c r="KA10" s="66">
        <v>25</v>
      </c>
      <c r="KB10" s="66">
        <v>31</v>
      </c>
      <c r="KC10" s="68">
        <f t="shared" si="21"/>
        <v>384</v>
      </c>
      <c r="KD10" s="66">
        <v>18</v>
      </c>
      <c r="KE10" s="66">
        <v>25</v>
      </c>
      <c r="KF10" s="66">
        <v>17</v>
      </c>
      <c r="KG10" s="66">
        <v>6</v>
      </c>
      <c r="KH10" s="66">
        <v>31</v>
      </c>
      <c r="KI10" s="66">
        <v>41</v>
      </c>
      <c r="KJ10" s="66">
        <v>20</v>
      </c>
      <c r="KK10" s="66">
        <v>14</v>
      </c>
      <c r="KL10" s="66">
        <v>24</v>
      </c>
      <c r="KM10" s="66">
        <v>22</v>
      </c>
      <c r="KN10" s="66">
        <v>26</v>
      </c>
      <c r="KO10" s="66">
        <v>19</v>
      </c>
      <c r="KP10" s="68">
        <f t="shared" si="22"/>
        <v>263</v>
      </c>
    </row>
    <row r="11" spans="1:302" ht="13.5" thickBot="1">
      <c r="A11" s="197"/>
      <c r="B11" s="199"/>
      <c r="C11" s="12" t="s">
        <v>76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>
        <f t="shared" si="0"/>
        <v>0</v>
      </c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7">
        <f t="shared" si="1"/>
        <v>0</v>
      </c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7">
        <f t="shared" si="2"/>
        <v>0</v>
      </c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8">
        <f t="shared" si="3"/>
        <v>0</v>
      </c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8">
        <f t="shared" si="4"/>
        <v>0</v>
      </c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8">
        <f t="shared" si="5"/>
        <v>0</v>
      </c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8">
        <f t="shared" si="6"/>
        <v>0</v>
      </c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9">
        <f t="shared" si="7"/>
        <v>0</v>
      </c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8">
        <f t="shared" si="8"/>
        <v>0</v>
      </c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8">
        <f t="shared" si="9"/>
        <v>0</v>
      </c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8">
        <f t="shared" si="10"/>
        <v>0</v>
      </c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8">
        <f t="shared" si="11"/>
        <v>0</v>
      </c>
      <c r="FD11" s="66">
        <v>89</v>
      </c>
      <c r="FE11" s="66">
        <v>85</v>
      </c>
      <c r="FF11" s="66">
        <v>121</v>
      </c>
      <c r="FG11" s="66">
        <v>121</v>
      </c>
      <c r="FH11" s="66">
        <v>140</v>
      </c>
      <c r="FI11" s="66">
        <v>75</v>
      </c>
      <c r="FJ11" s="66">
        <v>92</v>
      </c>
      <c r="FK11" s="66">
        <v>77</v>
      </c>
      <c r="FL11" s="66">
        <v>101</v>
      </c>
      <c r="FM11" s="66">
        <v>115</v>
      </c>
      <c r="FN11" s="66">
        <v>59</v>
      </c>
      <c r="FO11" s="66">
        <v>61</v>
      </c>
      <c r="FP11" s="69">
        <f t="shared" si="12"/>
        <v>1136</v>
      </c>
      <c r="FQ11" s="66">
        <v>74</v>
      </c>
      <c r="FR11" s="66">
        <v>75</v>
      </c>
      <c r="FS11" s="66">
        <v>59</v>
      </c>
      <c r="FT11" s="66">
        <v>66</v>
      </c>
      <c r="FU11" s="66">
        <v>90</v>
      </c>
      <c r="FV11" s="66">
        <v>49</v>
      </c>
      <c r="FW11" s="66">
        <v>58</v>
      </c>
      <c r="FX11" s="66">
        <v>50</v>
      </c>
      <c r="FY11" s="66">
        <v>67</v>
      </c>
      <c r="FZ11" s="66">
        <v>82</v>
      </c>
      <c r="GA11" s="66">
        <v>78</v>
      </c>
      <c r="GB11" s="66">
        <v>56</v>
      </c>
      <c r="GC11" s="69">
        <f t="shared" si="13"/>
        <v>804</v>
      </c>
      <c r="GD11" s="66">
        <v>62</v>
      </c>
      <c r="GE11" s="66">
        <v>61</v>
      </c>
      <c r="GF11" s="66">
        <v>72</v>
      </c>
      <c r="GG11" s="66">
        <v>68</v>
      </c>
      <c r="GH11" s="66">
        <v>60</v>
      </c>
      <c r="GI11" s="66">
        <v>63</v>
      </c>
      <c r="GJ11" s="66">
        <v>51</v>
      </c>
      <c r="GK11" s="66">
        <v>59</v>
      </c>
      <c r="GL11" s="66">
        <v>44</v>
      </c>
      <c r="GM11" s="66">
        <v>67</v>
      </c>
      <c r="GN11" s="66">
        <v>58</v>
      </c>
      <c r="GO11" s="66">
        <v>46</v>
      </c>
      <c r="GP11" s="69">
        <f t="shared" si="14"/>
        <v>711</v>
      </c>
      <c r="GQ11" s="66">
        <v>34</v>
      </c>
      <c r="GR11" s="66">
        <v>53</v>
      </c>
      <c r="GS11" s="66">
        <v>58</v>
      </c>
      <c r="GT11" s="66">
        <v>59</v>
      </c>
      <c r="GU11" s="66">
        <v>82</v>
      </c>
      <c r="GV11" s="66">
        <v>54</v>
      </c>
      <c r="GW11" s="66">
        <v>46</v>
      </c>
      <c r="GX11" s="66">
        <v>69</v>
      </c>
      <c r="GY11" s="66">
        <v>42</v>
      </c>
      <c r="GZ11" s="66">
        <v>65</v>
      </c>
      <c r="HA11" s="66">
        <v>47</v>
      </c>
      <c r="HB11" s="66">
        <v>71</v>
      </c>
      <c r="HC11" s="69">
        <f t="shared" si="15"/>
        <v>680</v>
      </c>
      <c r="HD11" s="66">
        <v>58</v>
      </c>
      <c r="HE11" s="66">
        <v>47</v>
      </c>
      <c r="HF11" s="66">
        <v>76</v>
      </c>
      <c r="HG11" s="66">
        <v>61</v>
      </c>
      <c r="HH11" s="66">
        <v>48</v>
      </c>
      <c r="HI11" s="66">
        <v>61</v>
      </c>
      <c r="HJ11" s="66">
        <v>52</v>
      </c>
      <c r="HK11" s="66">
        <v>75</v>
      </c>
      <c r="HL11" s="66">
        <v>31</v>
      </c>
      <c r="HM11" s="66">
        <v>67</v>
      </c>
      <c r="HN11" s="66">
        <v>76</v>
      </c>
      <c r="HO11" s="66">
        <v>65</v>
      </c>
      <c r="HP11" s="68">
        <f t="shared" si="16"/>
        <v>717</v>
      </c>
      <c r="HQ11" s="66">
        <v>75</v>
      </c>
      <c r="HR11" s="66">
        <v>47</v>
      </c>
      <c r="HS11" s="66">
        <v>80</v>
      </c>
      <c r="HT11" s="66">
        <v>69</v>
      </c>
      <c r="HU11" s="66">
        <v>39</v>
      </c>
      <c r="HV11" s="66">
        <v>48</v>
      </c>
      <c r="HW11" s="66">
        <v>71</v>
      </c>
      <c r="HX11" s="66">
        <v>80</v>
      </c>
      <c r="HY11" s="66">
        <v>56</v>
      </c>
      <c r="HZ11" s="66">
        <v>93</v>
      </c>
      <c r="IA11" s="66">
        <v>63</v>
      </c>
      <c r="IB11" s="66">
        <v>50</v>
      </c>
      <c r="IC11" s="68">
        <f t="shared" si="17"/>
        <v>771</v>
      </c>
      <c r="ID11" s="66">
        <v>51</v>
      </c>
      <c r="IE11" s="66">
        <v>44</v>
      </c>
      <c r="IF11" s="66">
        <v>75</v>
      </c>
      <c r="IG11" s="66">
        <v>64</v>
      </c>
      <c r="IH11" s="66">
        <v>72</v>
      </c>
      <c r="II11" s="66">
        <v>45</v>
      </c>
      <c r="IJ11" s="66">
        <v>62</v>
      </c>
      <c r="IK11" s="66">
        <v>77</v>
      </c>
      <c r="IL11" s="66">
        <v>56</v>
      </c>
      <c r="IM11" s="66">
        <v>74</v>
      </c>
      <c r="IN11" s="66">
        <v>60</v>
      </c>
      <c r="IO11" s="66">
        <v>58</v>
      </c>
      <c r="IP11" s="68">
        <f t="shared" si="18"/>
        <v>738</v>
      </c>
      <c r="IQ11" s="66">
        <v>57</v>
      </c>
      <c r="IR11" s="66">
        <v>54</v>
      </c>
      <c r="IS11" s="66">
        <v>47</v>
      </c>
      <c r="IT11" s="66">
        <v>43</v>
      </c>
      <c r="IU11" s="66">
        <v>76</v>
      </c>
      <c r="IV11" s="66">
        <v>86</v>
      </c>
      <c r="IW11" s="66">
        <v>79</v>
      </c>
      <c r="IX11" s="66">
        <v>66</v>
      </c>
      <c r="IY11" s="66">
        <v>65</v>
      </c>
      <c r="IZ11" s="66">
        <v>93</v>
      </c>
      <c r="JA11" s="66">
        <v>49</v>
      </c>
      <c r="JB11" s="66">
        <v>63</v>
      </c>
      <c r="JC11" s="68">
        <f t="shared" si="19"/>
        <v>778</v>
      </c>
      <c r="JD11" s="66">
        <v>71</v>
      </c>
      <c r="JE11" s="66">
        <v>48</v>
      </c>
      <c r="JF11" s="66">
        <v>69</v>
      </c>
      <c r="JG11" s="66">
        <v>63</v>
      </c>
      <c r="JH11" s="66">
        <v>55</v>
      </c>
      <c r="JI11" s="66">
        <v>45</v>
      </c>
      <c r="JJ11" s="66">
        <v>100</v>
      </c>
      <c r="JK11" s="66">
        <v>55</v>
      </c>
      <c r="JL11" s="66">
        <v>65</v>
      </c>
      <c r="JM11" s="66">
        <v>54</v>
      </c>
      <c r="JN11" s="66">
        <v>53</v>
      </c>
      <c r="JO11" s="66">
        <v>71</v>
      </c>
      <c r="JP11" s="68">
        <f t="shared" si="20"/>
        <v>749</v>
      </c>
      <c r="JQ11" s="66">
        <v>62</v>
      </c>
      <c r="JR11" s="66">
        <v>46</v>
      </c>
      <c r="JS11" s="66">
        <v>33</v>
      </c>
      <c r="JT11" s="66">
        <v>32</v>
      </c>
      <c r="JU11" s="66">
        <v>40</v>
      </c>
      <c r="JV11" s="66">
        <v>58</v>
      </c>
      <c r="JW11" s="66">
        <v>42</v>
      </c>
      <c r="JX11" s="66">
        <v>40</v>
      </c>
      <c r="JY11" s="66">
        <v>60</v>
      </c>
      <c r="JZ11" s="66">
        <v>39</v>
      </c>
      <c r="KA11" s="66">
        <v>31</v>
      </c>
      <c r="KB11" s="66">
        <v>47</v>
      </c>
      <c r="KC11" s="68">
        <f t="shared" si="21"/>
        <v>530</v>
      </c>
      <c r="KD11" s="66">
        <v>25</v>
      </c>
      <c r="KE11" s="66">
        <v>41</v>
      </c>
      <c r="KF11" s="66">
        <v>33</v>
      </c>
      <c r="KG11" s="66">
        <v>41</v>
      </c>
      <c r="KH11" s="66">
        <v>31</v>
      </c>
      <c r="KI11" s="66">
        <v>57</v>
      </c>
      <c r="KJ11" s="66">
        <v>44</v>
      </c>
      <c r="KK11" s="66">
        <v>39</v>
      </c>
      <c r="KL11" s="66">
        <v>53</v>
      </c>
      <c r="KM11" s="66">
        <v>35</v>
      </c>
      <c r="KN11" s="66">
        <v>47</v>
      </c>
      <c r="KO11" s="66">
        <v>37</v>
      </c>
      <c r="KP11" s="68">
        <f t="shared" si="22"/>
        <v>483</v>
      </c>
    </row>
    <row r="12" spans="1:302" ht="13.5" thickBot="1">
      <c r="A12" s="197"/>
      <c r="B12" s="199"/>
      <c r="C12" s="12" t="s">
        <v>77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>
        <f t="shared" si="0"/>
        <v>0</v>
      </c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7">
        <f t="shared" si="1"/>
        <v>0</v>
      </c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7">
        <f t="shared" si="2"/>
        <v>0</v>
      </c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8">
        <f t="shared" si="3"/>
        <v>0</v>
      </c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8">
        <f t="shared" si="4"/>
        <v>0</v>
      </c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8">
        <f t="shared" si="5"/>
        <v>0</v>
      </c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8">
        <f t="shared" si="6"/>
        <v>0</v>
      </c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9">
        <f t="shared" si="7"/>
        <v>0</v>
      </c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8">
        <f t="shared" si="8"/>
        <v>0</v>
      </c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8">
        <f t="shared" si="9"/>
        <v>0</v>
      </c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8">
        <f t="shared" si="10"/>
        <v>0</v>
      </c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8">
        <f t="shared" si="11"/>
        <v>0</v>
      </c>
      <c r="FD12" s="66">
        <v>22</v>
      </c>
      <c r="FE12" s="66">
        <v>24</v>
      </c>
      <c r="FF12" s="66">
        <v>22</v>
      </c>
      <c r="FG12" s="66">
        <v>19</v>
      </c>
      <c r="FH12" s="66">
        <v>22</v>
      </c>
      <c r="FI12" s="66">
        <v>36</v>
      </c>
      <c r="FJ12" s="66">
        <v>29</v>
      </c>
      <c r="FK12" s="66">
        <v>24</v>
      </c>
      <c r="FL12" s="66">
        <v>18</v>
      </c>
      <c r="FM12" s="66">
        <v>37</v>
      </c>
      <c r="FN12" s="66">
        <v>21</v>
      </c>
      <c r="FO12" s="66">
        <v>20</v>
      </c>
      <c r="FP12" s="69">
        <f t="shared" si="12"/>
        <v>294</v>
      </c>
      <c r="FQ12" s="66">
        <v>25</v>
      </c>
      <c r="FR12" s="66">
        <v>15</v>
      </c>
      <c r="FS12" s="66">
        <v>15</v>
      </c>
      <c r="FT12" s="66">
        <v>12</v>
      </c>
      <c r="FU12" s="66">
        <v>20</v>
      </c>
      <c r="FV12" s="66">
        <v>32</v>
      </c>
      <c r="FW12" s="66">
        <v>19</v>
      </c>
      <c r="FX12" s="66">
        <v>29</v>
      </c>
      <c r="FY12" s="66">
        <v>27</v>
      </c>
      <c r="FZ12" s="66">
        <v>28</v>
      </c>
      <c r="GA12" s="66">
        <v>22</v>
      </c>
      <c r="GB12" s="66">
        <v>21</v>
      </c>
      <c r="GC12" s="69">
        <f t="shared" si="13"/>
        <v>265</v>
      </c>
      <c r="GD12" s="66">
        <v>20</v>
      </c>
      <c r="GE12" s="66">
        <v>28</v>
      </c>
      <c r="GF12" s="66">
        <v>22</v>
      </c>
      <c r="GG12" s="66">
        <v>24</v>
      </c>
      <c r="GH12" s="66">
        <v>30</v>
      </c>
      <c r="GI12" s="66">
        <v>23</v>
      </c>
      <c r="GJ12" s="66">
        <v>20</v>
      </c>
      <c r="GK12" s="66">
        <v>28</v>
      </c>
      <c r="GL12" s="66">
        <v>19</v>
      </c>
      <c r="GM12" s="66">
        <v>35</v>
      </c>
      <c r="GN12" s="66">
        <v>26</v>
      </c>
      <c r="GO12" s="66">
        <v>24</v>
      </c>
      <c r="GP12" s="69">
        <f t="shared" si="14"/>
        <v>299</v>
      </c>
      <c r="GQ12" s="66">
        <v>18</v>
      </c>
      <c r="GR12" s="66">
        <v>11</v>
      </c>
      <c r="GS12" s="66">
        <v>44</v>
      </c>
      <c r="GT12" s="66">
        <v>27</v>
      </c>
      <c r="GU12" s="66">
        <v>25</v>
      </c>
      <c r="GV12" s="66">
        <v>17</v>
      </c>
      <c r="GW12" s="66">
        <v>14</v>
      </c>
      <c r="GX12" s="66">
        <v>24</v>
      </c>
      <c r="GY12" s="66">
        <v>26</v>
      </c>
      <c r="GZ12" s="66">
        <v>31</v>
      </c>
      <c r="HA12" s="66">
        <v>18</v>
      </c>
      <c r="HB12" s="66">
        <v>21</v>
      </c>
      <c r="HC12" s="69">
        <f t="shared" si="15"/>
        <v>276</v>
      </c>
      <c r="HD12" s="66">
        <v>21</v>
      </c>
      <c r="HE12" s="66">
        <v>17</v>
      </c>
      <c r="HF12" s="66">
        <v>23</v>
      </c>
      <c r="HG12" s="66">
        <v>21</v>
      </c>
      <c r="HH12" s="66">
        <v>20</v>
      </c>
      <c r="HI12" s="66">
        <v>33</v>
      </c>
      <c r="HJ12" s="66">
        <v>28</v>
      </c>
      <c r="HK12" s="66">
        <v>22</v>
      </c>
      <c r="HL12" s="66">
        <v>21</v>
      </c>
      <c r="HM12" s="66">
        <v>28</v>
      </c>
      <c r="HN12" s="66">
        <v>17</v>
      </c>
      <c r="HO12" s="66">
        <v>19</v>
      </c>
      <c r="HP12" s="68">
        <f t="shared" si="16"/>
        <v>270</v>
      </c>
      <c r="HQ12" s="66">
        <v>17</v>
      </c>
      <c r="HR12" s="66">
        <v>13</v>
      </c>
      <c r="HS12" s="66">
        <v>6</v>
      </c>
      <c r="HT12" s="66">
        <v>22</v>
      </c>
      <c r="HU12" s="66">
        <v>10</v>
      </c>
      <c r="HV12" s="66">
        <v>27</v>
      </c>
      <c r="HW12" s="66">
        <v>19</v>
      </c>
      <c r="HX12" s="66">
        <v>33</v>
      </c>
      <c r="HY12" s="66">
        <v>14</v>
      </c>
      <c r="HZ12" s="66">
        <v>40</v>
      </c>
      <c r="IA12" s="66">
        <v>35</v>
      </c>
      <c r="IB12" s="66">
        <v>25</v>
      </c>
      <c r="IC12" s="68">
        <f t="shared" si="17"/>
        <v>261</v>
      </c>
      <c r="ID12" s="66">
        <v>13</v>
      </c>
      <c r="IE12" s="66">
        <v>19</v>
      </c>
      <c r="IF12" s="66">
        <v>35</v>
      </c>
      <c r="IG12" s="66">
        <v>21</v>
      </c>
      <c r="IH12" s="66">
        <v>16</v>
      </c>
      <c r="II12" s="66">
        <v>31</v>
      </c>
      <c r="IJ12" s="66">
        <v>20</v>
      </c>
      <c r="IK12" s="66">
        <v>27</v>
      </c>
      <c r="IL12" s="66">
        <v>18</v>
      </c>
      <c r="IM12" s="66">
        <v>25</v>
      </c>
      <c r="IN12" s="66">
        <v>30</v>
      </c>
      <c r="IO12" s="66">
        <v>11</v>
      </c>
      <c r="IP12" s="68">
        <f t="shared" si="18"/>
        <v>266</v>
      </c>
      <c r="IQ12" s="66">
        <v>22</v>
      </c>
      <c r="IR12" s="66">
        <v>13</v>
      </c>
      <c r="IS12" s="66">
        <v>26</v>
      </c>
      <c r="IT12" s="66">
        <v>24</v>
      </c>
      <c r="IU12" s="66">
        <v>18</v>
      </c>
      <c r="IV12" s="66">
        <v>18</v>
      </c>
      <c r="IW12" s="66">
        <v>27</v>
      </c>
      <c r="IX12" s="66">
        <v>23</v>
      </c>
      <c r="IY12" s="66">
        <v>27</v>
      </c>
      <c r="IZ12" s="66">
        <v>35</v>
      </c>
      <c r="JA12" s="66">
        <v>26</v>
      </c>
      <c r="JB12" s="66">
        <v>32</v>
      </c>
      <c r="JC12" s="68">
        <f t="shared" si="19"/>
        <v>291</v>
      </c>
      <c r="JD12" s="66">
        <v>11</v>
      </c>
      <c r="JE12" s="66">
        <v>16</v>
      </c>
      <c r="JF12" s="66">
        <v>24</v>
      </c>
      <c r="JG12" s="66">
        <v>22</v>
      </c>
      <c r="JH12" s="66">
        <v>25</v>
      </c>
      <c r="JI12" s="66">
        <v>20</v>
      </c>
      <c r="JJ12" s="66">
        <v>24</v>
      </c>
      <c r="JK12" s="66">
        <v>15</v>
      </c>
      <c r="JL12" s="66">
        <v>20</v>
      </c>
      <c r="JM12" s="66">
        <v>33</v>
      </c>
      <c r="JN12" s="66">
        <v>16</v>
      </c>
      <c r="JO12" s="66">
        <v>21</v>
      </c>
      <c r="JP12" s="68">
        <f t="shared" si="20"/>
        <v>247</v>
      </c>
      <c r="JQ12" s="66">
        <v>23</v>
      </c>
      <c r="JR12" s="66">
        <v>13</v>
      </c>
      <c r="JS12" s="66">
        <v>12</v>
      </c>
      <c r="JT12" s="66">
        <v>15</v>
      </c>
      <c r="JU12" s="66">
        <v>13</v>
      </c>
      <c r="JV12" s="66">
        <v>17</v>
      </c>
      <c r="JW12" s="66">
        <v>20</v>
      </c>
      <c r="JX12" s="66">
        <v>18</v>
      </c>
      <c r="JY12" s="66">
        <v>22</v>
      </c>
      <c r="JZ12" s="66">
        <v>20</v>
      </c>
      <c r="KA12" s="66">
        <v>11</v>
      </c>
      <c r="KB12" s="66">
        <v>19</v>
      </c>
      <c r="KC12" s="68">
        <f t="shared" si="21"/>
        <v>203</v>
      </c>
      <c r="KD12" s="66">
        <v>14</v>
      </c>
      <c r="KE12" s="66">
        <v>11</v>
      </c>
      <c r="KF12" s="66">
        <v>23</v>
      </c>
      <c r="KG12" s="66">
        <v>11</v>
      </c>
      <c r="KH12" s="66">
        <v>15</v>
      </c>
      <c r="KI12" s="66">
        <v>22</v>
      </c>
      <c r="KJ12" s="66">
        <v>28</v>
      </c>
      <c r="KK12" s="66">
        <v>11</v>
      </c>
      <c r="KL12" s="66">
        <v>22</v>
      </c>
      <c r="KM12" s="66">
        <v>18</v>
      </c>
      <c r="KN12" s="66">
        <v>17</v>
      </c>
      <c r="KO12" s="66">
        <v>13</v>
      </c>
      <c r="KP12" s="68">
        <f t="shared" si="22"/>
        <v>205</v>
      </c>
    </row>
    <row r="13" spans="1:302" ht="13.5" thickBot="1">
      <c r="A13" s="197"/>
      <c r="B13" s="199"/>
      <c r="C13" s="12" t="s">
        <v>78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7">
        <f t="shared" si="0"/>
        <v>0</v>
      </c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7">
        <f t="shared" si="1"/>
        <v>0</v>
      </c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7">
        <f t="shared" si="2"/>
        <v>0</v>
      </c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8">
        <f t="shared" si="3"/>
        <v>0</v>
      </c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8">
        <f t="shared" si="4"/>
        <v>0</v>
      </c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8">
        <f t="shared" si="5"/>
        <v>0</v>
      </c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8">
        <f t="shared" si="6"/>
        <v>0</v>
      </c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9">
        <f t="shared" si="7"/>
        <v>0</v>
      </c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8">
        <f t="shared" si="8"/>
        <v>0</v>
      </c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8">
        <f t="shared" si="9"/>
        <v>0</v>
      </c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8">
        <f t="shared" si="10"/>
        <v>0</v>
      </c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8">
        <f t="shared" si="11"/>
        <v>0</v>
      </c>
      <c r="FD13" s="66">
        <v>17</v>
      </c>
      <c r="FE13" s="66">
        <v>27</v>
      </c>
      <c r="FF13" s="66">
        <v>25</v>
      </c>
      <c r="FG13" s="66">
        <v>14</v>
      </c>
      <c r="FH13" s="66">
        <v>44</v>
      </c>
      <c r="FI13" s="66">
        <v>33</v>
      </c>
      <c r="FJ13" s="66">
        <v>5</v>
      </c>
      <c r="FK13" s="66">
        <v>12</v>
      </c>
      <c r="FL13" s="66">
        <v>27</v>
      </c>
      <c r="FM13" s="66">
        <v>29</v>
      </c>
      <c r="FN13" s="66">
        <v>11</v>
      </c>
      <c r="FO13" s="66">
        <v>28</v>
      </c>
      <c r="FP13" s="69">
        <f t="shared" si="12"/>
        <v>272</v>
      </c>
      <c r="FQ13" s="66">
        <v>16</v>
      </c>
      <c r="FR13" s="66">
        <v>30</v>
      </c>
      <c r="FS13" s="66">
        <v>24</v>
      </c>
      <c r="FT13" s="66">
        <v>23</v>
      </c>
      <c r="FU13" s="66">
        <v>24</v>
      </c>
      <c r="FV13" s="66">
        <v>9</v>
      </c>
      <c r="FW13" s="66">
        <v>14</v>
      </c>
      <c r="FX13" s="66">
        <v>14</v>
      </c>
      <c r="FY13" s="66">
        <v>8</v>
      </c>
      <c r="FZ13" s="66">
        <v>34</v>
      </c>
      <c r="GA13" s="66">
        <v>23</v>
      </c>
      <c r="GB13" s="66">
        <v>7</v>
      </c>
      <c r="GC13" s="69">
        <f t="shared" si="13"/>
        <v>226</v>
      </c>
      <c r="GD13" s="66">
        <v>15</v>
      </c>
      <c r="GE13" s="66">
        <v>8</v>
      </c>
      <c r="GF13" s="66">
        <v>21</v>
      </c>
      <c r="GG13" s="66">
        <v>12</v>
      </c>
      <c r="GH13" s="66">
        <v>8</v>
      </c>
      <c r="GI13" s="66">
        <v>12</v>
      </c>
      <c r="GJ13" s="66">
        <v>5</v>
      </c>
      <c r="GK13" s="66">
        <v>17</v>
      </c>
      <c r="GL13" s="66">
        <v>14</v>
      </c>
      <c r="GM13" s="66">
        <v>14</v>
      </c>
      <c r="GN13" s="66">
        <v>21</v>
      </c>
      <c r="GO13" s="66">
        <v>13</v>
      </c>
      <c r="GP13" s="69">
        <f t="shared" si="14"/>
        <v>160</v>
      </c>
      <c r="GQ13" s="66">
        <v>23</v>
      </c>
      <c r="GR13" s="66">
        <v>10</v>
      </c>
      <c r="GS13" s="66">
        <v>15</v>
      </c>
      <c r="GT13" s="66">
        <v>32</v>
      </c>
      <c r="GU13" s="66">
        <v>20</v>
      </c>
      <c r="GV13" s="66">
        <v>10</v>
      </c>
      <c r="GW13" s="66">
        <v>13</v>
      </c>
      <c r="GX13" s="66">
        <v>24</v>
      </c>
      <c r="GY13" s="66">
        <v>18</v>
      </c>
      <c r="GZ13" s="66">
        <v>20</v>
      </c>
      <c r="HA13" s="66">
        <v>9</v>
      </c>
      <c r="HB13" s="66">
        <v>19</v>
      </c>
      <c r="HC13" s="69">
        <f t="shared" si="15"/>
        <v>213</v>
      </c>
      <c r="HD13" s="66">
        <v>20</v>
      </c>
      <c r="HE13" s="66">
        <v>17</v>
      </c>
      <c r="HF13" s="66">
        <v>23</v>
      </c>
      <c r="HG13" s="66">
        <v>13</v>
      </c>
      <c r="HH13" s="66">
        <v>16</v>
      </c>
      <c r="HI13" s="66">
        <v>13</v>
      </c>
      <c r="HJ13" s="66">
        <v>12</v>
      </c>
      <c r="HK13" s="66">
        <v>12</v>
      </c>
      <c r="HL13" s="66">
        <v>16</v>
      </c>
      <c r="HM13" s="66">
        <v>20</v>
      </c>
      <c r="HN13" s="66">
        <v>19</v>
      </c>
      <c r="HO13" s="66">
        <v>18</v>
      </c>
      <c r="HP13" s="68">
        <f t="shared" si="16"/>
        <v>199</v>
      </c>
      <c r="HQ13" s="66">
        <v>16</v>
      </c>
      <c r="HR13" s="66">
        <v>13</v>
      </c>
      <c r="HS13" s="66">
        <v>12</v>
      </c>
      <c r="HT13" s="66">
        <v>16</v>
      </c>
      <c r="HU13" s="66">
        <v>13</v>
      </c>
      <c r="HV13" s="66">
        <v>9</v>
      </c>
      <c r="HW13" s="66">
        <v>20</v>
      </c>
      <c r="HX13" s="66">
        <v>14</v>
      </c>
      <c r="HY13" s="66">
        <v>142</v>
      </c>
      <c r="HZ13" s="66">
        <v>21</v>
      </c>
      <c r="IA13" s="66">
        <v>13</v>
      </c>
      <c r="IB13" s="66">
        <v>22</v>
      </c>
      <c r="IC13" s="68">
        <f t="shared" si="17"/>
        <v>311</v>
      </c>
      <c r="ID13" s="66">
        <v>10</v>
      </c>
      <c r="IE13" s="66">
        <v>14</v>
      </c>
      <c r="IF13" s="66">
        <v>14</v>
      </c>
      <c r="IG13" s="66">
        <v>14</v>
      </c>
      <c r="IH13" s="66">
        <v>14</v>
      </c>
      <c r="II13" s="66">
        <v>9</v>
      </c>
      <c r="IJ13" s="66">
        <v>14</v>
      </c>
      <c r="IK13" s="66">
        <v>20</v>
      </c>
      <c r="IL13" s="66">
        <v>20</v>
      </c>
      <c r="IM13" s="66">
        <v>12</v>
      </c>
      <c r="IN13" s="66">
        <v>9</v>
      </c>
      <c r="IO13" s="66">
        <v>10</v>
      </c>
      <c r="IP13" s="68">
        <f t="shared" si="18"/>
        <v>160</v>
      </c>
      <c r="IQ13" s="66">
        <v>10</v>
      </c>
      <c r="IR13" s="66">
        <v>7</v>
      </c>
      <c r="IS13" s="66">
        <v>18</v>
      </c>
      <c r="IT13" s="66">
        <v>8</v>
      </c>
      <c r="IU13" s="66">
        <v>23</v>
      </c>
      <c r="IV13" s="66">
        <v>11</v>
      </c>
      <c r="IW13" s="66">
        <v>19</v>
      </c>
      <c r="IX13" s="66">
        <v>18</v>
      </c>
      <c r="IY13" s="66">
        <v>11</v>
      </c>
      <c r="IZ13" s="66">
        <v>28</v>
      </c>
      <c r="JA13" s="66">
        <v>12</v>
      </c>
      <c r="JB13" s="66">
        <v>10</v>
      </c>
      <c r="JC13" s="68">
        <f t="shared" si="19"/>
        <v>175</v>
      </c>
      <c r="JD13" s="66">
        <v>14</v>
      </c>
      <c r="JE13" s="66">
        <v>11</v>
      </c>
      <c r="JF13" s="66">
        <v>12</v>
      </c>
      <c r="JG13" s="66">
        <v>11</v>
      </c>
      <c r="JH13" s="66">
        <v>11</v>
      </c>
      <c r="JI13" s="66">
        <v>14</v>
      </c>
      <c r="JJ13" s="66">
        <v>21</v>
      </c>
      <c r="JK13" s="66">
        <v>13</v>
      </c>
      <c r="JL13" s="66">
        <v>23</v>
      </c>
      <c r="JM13" s="66">
        <v>10</v>
      </c>
      <c r="JN13" s="66">
        <v>22</v>
      </c>
      <c r="JO13" s="66">
        <v>17</v>
      </c>
      <c r="JP13" s="68">
        <f t="shared" si="20"/>
        <v>179</v>
      </c>
      <c r="JQ13" s="66">
        <v>16</v>
      </c>
      <c r="JR13" s="66">
        <v>6</v>
      </c>
      <c r="JS13" s="66">
        <v>4</v>
      </c>
      <c r="JT13" s="66">
        <v>9</v>
      </c>
      <c r="JU13" s="66">
        <v>8</v>
      </c>
      <c r="JV13" s="66">
        <v>14</v>
      </c>
      <c r="JW13" s="66">
        <v>9</v>
      </c>
      <c r="JX13" s="66">
        <v>6</v>
      </c>
      <c r="JY13" s="66">
        <v>11</v>
      </c>
      <c r="JZ13" s="66">
        <v>7</v>
      </c>
      <c r="KA13" s="66">
        <v>7</v>
      </c>
      <c r="KB13" s="66">
        <v>23</v>
      </c>
      <c r="KC13" s="68">
        <f t="shared" si="21"/>
        <v>120</v>
      </c>
      <c r="KD13" s="66">
        <v>1</v>
      </c>
      <c r="KE13" s="66">
        <v>6</v>
      </c>
      <c r="KF13" s="66">
        <v>11</v>
      </c>
      <c r="KG13" s="66">
        <v>7</v>
      </c>
      <c r="KH13" s="66">
        <v>6</v>
      </c>
      <c r="KI13" s="66">
        <v>10</v>
      </c>
      <c r="KJ13" s="66">
        <v>10</v>
      </c>
      <c r="KK13" s="66">
        <v>5</v>
      </c>
      <c r="KL13" s="66">
        <v>10</v>
      </c>
      <c r="KM13" s="66">
        <v>10</v>
      </c>
      <c r="KN13" s="66">
        <v>9</v>
      </c>
      <c r="KO13" s="66">
        <v>8</v>
      </c>
      <c r="KP13" s="68">
        <f t="shared" si="22"/>
        <v>93</v>
      </c>
    </row>
    <row r="14" spans="1:302" ht="13.5" thickBot="1">
      <c r="A14" s="197"/>
      <c r="B14" s="199"/>
      <c r="C14" s="12" t="s">
        <v>79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7">
        <f t="shared" si="0"/>
        <v>0</v>
      </c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7">
        <f t="shared" si="1"/>
        <v>0</v>
      </c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7">
        <f t="shared" si="2"/>
        <v>0</v>
      </c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8">
        <f t="shared" si="3"/>
        <v>0</v>
      </c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8">
        <f t="shared" si="4"/>
        <v>0</v>
      </c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8">
        <f t="shared" si="5"/>
        <v>0</v>
      </c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8">
        <f t="shared" si="6"/>
        <v>0</v>
      </c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9">
        <f t="shared" si="7"/>
        <v>0</v>
      </c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8">
        <f t="shared" si="8"/>
        <v>0</v>
      </c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8">
        <f t="shared" si="9"/>
        <v>0</v>
      </c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8">
        <f t="shared" si="10"/>
        <v>0</v>
      </c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8">
        <f t="shared" si="11"/>
        <v>0</v>
      </c>
      <c r="FD14" s="66">
        <v>244</v>
      </c>
      <c r="FE14" s="66">
        <v>175</v>
      </c>
      <c r="FF14" s="66">
        <v>209</v>
      </c>
      <c r="FG14" s="66">
        <v>186</v>
      </c>
      <c r="FH14" s="66">
        <v>152</v>
      </c>
      <c r="FI14" s="66">
        <v>211</v>
      </c>
      <c r="FJ14" s="66">
        <v>167</v>
      </c>
      <c r="FK14" s="66">
        <v>148</v>
      </c>
      <c r="FL14" s="66">
        <v>194</v>
      </c>
      <c r="FM14" s="66">
        <v>179</v>
      </c>
      <c r="FN14" s="66">
        <v>167</v>
      </c>
      <c r="FO14" s="66">
        <v>176</v>
      </c>
      <c r="FP14" s="69">
        <f t="shared" si="12"/>
        <v>2208</v>
      </c>
      <c r="FQ14" s="66">
        <v>183</v>
      </c>
      <c r="FR14" s="66">
        <v>164</v>
      </c>
      <c r="FS14" s="66">
        <v>222</v>
      </c>
      <c r="FT14" s="66">
        <v>159</v>
      </c>
      <c r="FU14" s="66">
        <v>161</v>
      </c>
      <c r="FV14" s="66">
        <v>152</v>
      </c>
      <c r="FW14" s="66">
        <v>168</v>
      </c>
      <c r="FX14" s="66">
        <v>179</v>
      </c>
      <c r="FY14" s="66">
        <v>206</v>
      </c>
      <c r="FZ14" s="66">
        <v>193</v>
      </c>
      <c r="GA14" s="66">
        <v>183</v>
      </c>
      <c r="GB14" s="66">
        <v>188</v>
      </c>
      <c r="GC14" s="69">
        <f t="shared" si="13"/>
        <v>2158</v>
      </c>
      <c r="GD14" s="66">
        <v>176</v>
      </c>
      <c r="GE14" s="66">
        <v>136</v>
      </c>
      <c r="GF14" s="66">
        <v>189</v>
      </c>
      <c r="GG14" s="66">
        <v>185</v>
      </c>
      <c r="GH14" s="66">
        <v>146</v>
      </c>
      <c r="GI14" s="66">
        <v>168</v>
      </c>
      <c r="GJ14" s="66">
        <v>192</v>
      </c>
      <c r="GK14" s="66">
        <v>166</v>
      </c>
      <c r="GL14" s="66">
        <v>147</v>
      </c>
      <c r="GM14" s="66">
        <v>151</v>
      </c>
      <c r="GN14" s="66">
        <v>126</v>
      </c>
      <c r="GO14" s="66">
        <v>132</v>
      </c>
      <c r="GP14" s="69">
        <f t="shared" si="14"/>
        <v>1914</v>
      </c>
      <c r="GQ14" s="66">
        <v>151</v>
      </c>
      <c r="GR14" s="66">
        <v>125</v>
      </c>
      <c r="GS14" s="66">
        <v>132</v>
      </c>
      <c r="GT14" s="66">
        <v>113</v>
      </c>
      <c r="GU14" s="66">
        <v>117</v>
      </c>
      <c r="GV14" s="66">
        <v>93</v>
      </c>
      <c r="GW14" s="66">
        <v>135</v>
      </c>
      <c r="GX14" s="66">
        <v>140</v>
      </c>
      <c r="GY14" s="66">
        <v>151</v>
      </c>
      <c r="GZ14" s="66">
        <v>117</v>
      </c>
      <c r="HA14" s="66">
        <v>150</v>
      </c>
      <c r="HB14" s="66">
        <v>150</v>
      </c>
      <c r="HC14" s="69">
        <f t="shared" si="15"/>
        <v>1574</v>
      </c>
      <c r="HD14" s="66">
        <v>128</v>
      </c>
      <c r="HE14" s="66">
        <v>141</v>
      </c>
      <c r="HF14" s="66">
        <v>134</v>
      </c>
      <c r="HG14" s="66">
        <v>120</v>
      </c>
      <c r="HH14" s="66">
        <v>160</v>
      </c>
      <c r="HI14" s="66">
        <v>122</v>
      </c>
      <c r="HJ14" s="66">
        <v>133</v>
      </c>
      <c r="HK14" s="66">
        <v>151</v>
      </c>
      <c r="HL14" s="66">
        <v>154</v>
      </c>
      <c r="HM14" s="66">
        <v>172</v>
      </c>
      <c r="HN14" s="66">
        <v>135</v>
      </c>
      <c r="HO14" s="66">
        <v>131</v>
      </c>
      <c r="HP14" s="68">
        <f t="shared" si="16"/>
        <v>1681</v>
      </c>
      <c r="HQ14" s="66">
        <v>146</v>
      </c>
      <c r="HR14" s="66">
        <v>135</v>
      </c>
      <c r="HS14" s="66">
        <v>131</v>
      </c>
      <c r="HT14" s="66">
        <v>134</v>
      </c>
      <c r="HU14" s="66">
        <v>98</v>
      </c>
      <c r="HV14" s="66">
        <v>143</v>
      </c>
      <c r="HW14" s="66">
        <v>144</v>
      </c>
      <c r="HX14" s="66">
        <v>162</v>
      </c>
      <c r="HY14" s="66">
        <v>128</v>
      </c>
      <c r="HZ14" s="66">
        <v>167</v>
      </c>
      <c r="IA14" s="66">
        <v>146</v>
      </c>
      <c r="IB14" s="66">
        <v>131</v>
      </c>
      <c r="IC14" s="68">
        <f t="shared" si="17"/>
        <v>1665</v>
      </c>
      <c r="ID14" s="66">
        <v>141</v>
      </c>
      <c r="IE14" s="66">
        <v>139</v>
      </c>
      <c r="IF14" s="66">
        <v>140</v>
      </c>
      <c r="IG14" s="66">
        <v>112</v>
      </c>
      <c r="IH14" s="66">
        <v>174</v>
      </c>
      <c r="II14" s="66">
        <v>101</v>
      </c>
      <c r="IJ14" s="66">
        <v>149</v>
      </c>
      <c r="IK14" s="66">
        <v>180</v>
      </c>
      <c r="IL14" s="66">
        <v>141</v>
      </c>
      <c r="IM14" s="66">
        <v>150</v>
      </c>
      <c r="IN14" s="66">
        <v>155</v>
      </c>
      <c r="IO14" s="66">
        <v>126</v>
      </c>
      <c r="IP14" s="68">
        <f t="shared" si="18"/>
        <v>1708</v>
      </c>
      <c r="IQ14" s="66">
        <v>152</v>
      </c>
      <c r="IR14" s="66">
        <v>134</v>
      </c>
      <c r="IS14" s="66">
        <v>144</v>
      </c>
      <c r="IT14" s="66">
        <v>115</v>
      </c>
      <c r="IU14" s="66">
        <v>127</v>
      </c>
      <c r="IV14" s="66">
        <v>117</v>
      </c>
      <c r="IW14" s="66">
        <v>190</v>
      </c>
      <c r="IX14" s="66">
        <v>139</v>
      </c>
      <c r="IY14" s="66">
        <v>130</v>
      </c>
      <c r="IZ14" s="66">
        <v>220</v>
      </c>
      <c r="JA14" s="66">
        <v>173</v>
      </c>
      <c r="JB14" s="66">
        <v>127</v>
      </c>
      <c r="JC14" s="68">
        <f t="shared" si="19"/>
        <v>1768</v>
      </c>
      <c r="JD14" s="66">
        <v>135</v>
      </c>
      <c r="JE14" s="66">
        <v>110</v>
      </c>
      <c r="JF14" s="66">
        <v>155</v>
      </c>
      <c r="JG14" s="66">
        <v>133</v>
      </c>
      <c r="JH14" s="66">
        <v>142</v>
      </c>
      <c r="JI14" s="66">
        <v>129</v>
      </c>
      <c r="JJ14" s="66">
        <v>161</v>
      </c>
      <c r="JK14" s="66">
        <v>171</v>
      </c>
      <c r="JL14" s="66">
        <v>131</v>
      </c>
      <c r="JM14" s="66">
        <v>140</v>
      </c>
      <c r="JN14" s="66">
        <v>130</v>
      </c>
      <c r="JO14" s="66">
        <v>144</v>
      </c>
      <c r="JP14" s="68">
        <f t="shared" si="20"/>
        <v>1681</v>
      </c>
      <c r="JQ14" s="66">
        <v>163</v>
      </c>
      <c r="JR14" s="66">
        <v>136</v>
      </c>
      <c r="JS14" s="66">
        <v>106</v>
      </c>
      <c r="JT14" s="66">
        <v>109</v>
      </c>
      <c r="JU14" s="66">
        <v>117</v>
      </c>
      <c r="JV14" s="66">
        <v>158</v>
      </c>
      <c r="JW14" s="66">
        <v>138</v>
      </c>
      <c r="JX14" s="66">
        <v>128</v>
      </c>
      <c r="JY14" s="66">
        <v>136</v>
      </c>
      <c r="JZ14" s="66">
        <v>115</v>
      </c>
      <c r="KA14" s="66">
        <v>128</v>
      </c>
      <c r="KB14" s="66">
        <v>121</v>
      </c>
      <c r="KC14" s="68">
        <f t="shared" si="21"/>
        <v>1555</v>
      </c>
      <c r="KD14" s="66">
        <v>111</v>
      </c>
      <c r="KE14" s="66">
        <v>124</v>
      </c>
      <c r="KF14" s="66">
        <v>140</v>
      </c>
      <c r="KG14" s="66">
        <v>166</v>
      </c>
      <c r="KH14" s="66">
        <v>95</v>
      </c>
      <c r="KI14" s="66">
        <v>120</v>
      </c>
      <c r="KJ14" s="66">
        <v>98</v>
      </c>
      <c r="KK14" s="66">
        <v>115</v>
      </c>
      <c r="KL14" s="66">
        <v>142</v>
      </c>
      <c r="KM14" s="66">
        <v>138</v>
      </c>
      <c r="KN14" s="66">
        <v>140</v>
      </c>
      <c r="KO14" s="66">
        <v>114</v>
      </c>
      <c r="KP14" s="68">
        <f t="shared" si="22"/>
        <v>1503</v>
      </c>
    </row>
    <row r="15" spans="1:302" ht="13.5" thickBot="1">
      <c r="A15" s="197"/>
      <c r="B15" s="199"/>
      <c r="C15" s="12" t="s">
        <v>80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7">
        <f t="shared" si="0"/>
        <v>0</v>
      </c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7">
        <f t="shared" si="1"/>
        <v>0</v>
      </c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7">
        <f t="shared" si="2"/>
        <v>0</v>
      </c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8">
        <f t="shared" si="3"/>
        <v>0</v>
      </c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8">
        <f t="shared" si="4"/>
        <v>0</v>
      </c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8">
        <f t="shared" si="5"/>
        <v>0</v>
      </c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8">
        <f t="shared" si="6"/>
        <v>0</v>
      </c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9">
        <f t="shared" si="7"/>
        <v>0</v>
      </c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8">
        <f t="shared" si="8"/>
        <v>0</v>
      </c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8">
        <f t="shared" si="9"/>
        <v>0</v>
      </c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8">
        <f t="shared" si="10"/>
        <v>0</v>
      </c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8">
        <f t="shared" si="11"/>
        <v>0</v>
      </c>
      <c r="FD15" s="66">
        <v>159</v>
      </c>
      <c r="FE15" s="66">
        <v>109</v>
      </c>
      <c r="FF15" s="66">
        <v>96</v>
      </c>
      <c r="FG15" s="66">
        <v>107</v>
      </c>
      <c r="FH15" s="66">
        <v>96</v>
      </c>
      <c r="FI15" s="66">
        <v>94</v>
      </c>
      <c r="FJ15" s="66">
        <v>118</v>
      </c>
      <c r="FK15" s="66">
        <v>85</v>
      </c>
      <c r="FL15" s="66">
        <v>117</v>
      </c>
      <c r="FM15" s="66">
        <v>107</v>
      </c>
      <c r="FN15" s="66">
        <v>106</v>
      </c>
      <c r="FO15" s="66">
        <v>122</v>
      </c>
      <c r="FP15" s="69">
        <f t="shared" si="12"/>
        <v>1316</v>
      </c>
      <c r="FQ15" s="66">
        <v>156</v>
      </c>
      <c r="FR15" s="66">
        <v>99</v>
      </c>
      <c r="FS15" s="66">
        <v>117</v>
      </c>
      <c r="FT15" s="66">
        <v>107</v>
      </c>
      <c r="FU15" s="66">
        <v>103</v>
      </c>
      <c r="FV15" s="66">
        <v>115</v>
      </c>
      <c r="FW15" s="66">
        <v>107</v>
      </c>
      <c r="FX15" s="66">
        <v>124</v>
      </c>
      <c r="FY15" s="66">
        <v>155</v>
      </c>
      <c r="FZ15" s="66">
        <v>128</v>
      </c>
      <c r="GA15" s="66">
        <v>87</v>
      </c>
      <c r="GB15" s="66">
        <v>105</v>
      </c>
      <c r="GC15" s="69">
        <f t="shared" si="13"/>
        <v>1403</v>
      </c>
      <c r="GD15" s="66">
        <v>99</v>
      </c>
      <c r="GE15" s="66">
        <v>111</v>
      </c>
      <c r="GF15" s="66">
        <v>116</v>
      </c>
      <c r="GG15" s="66">
        <v>95</v>
      </c>
      <c r="GH15" s="66">
        <v>109</v>
      </c>
      <c r="GI15" s="66">
        <v>81</v>
      </c>
      <c r="GJ15" s="66">
        <v>117</v>
      </c>
      <c r="GK15" s="66">
        <v>119</v>
      </c>
      <c r="GL15" s="66">
        <v>116</v>
      </c>
      <c r="GM15" s="66">
        <v>122</v>
      </c>
      <c r="GN15" s="66">
        <v>116</v>
      </c>
      <c r="GO15" s="66">
        <v>100</v>
      </c>
      <c r="GP15" s="69">
        <f t="shared" si="14"/>
        <v>1301</v>
      </c>
      <c r="GQ15" s="66">
        <v>174</v>
      </c>
      <c r="GR15" s="66">
        <v>116</v>
      </c>
      <c r="GS15" s="66">
        <v>110</v>
      </c>
      <c r="GT15" s="66">
        <v>102</v>
      </c>
      <c r="GU15" s="66">
        <v>119</v>
      </c>
      <c r="GV15" s="66">
        <v>89</v>
      </c>
      <c r="GW15" s="66">
        <v>109</v>
      </c>
      <c r="GX15" s="66">
        <v>125</v>
      </c>
      <c r="GY15" s="66">
        <v>110</v>
      </c>
      <c r="GZ15" s="66">
        <v>125</v>
      </c>
      <c r="HA15" s="66">
        <v>137</v>
      </c>
      <c r="HB15" s="66">
        <v>103</v>
      </c>
      <c r="HC15" s="69">
        <f t="shared" si="15"/>
        <v>1419</v>
      </c>
      <c r="HD15" s="66">
        <v>145</v>
      </c>
      <c r="HE15" s="66">
        <v>124</v>
      </c>
      <c r="HF15" s="66">
        <v>111</v>
      </c>
      <c r="HG15" s="66">
        <v>127</v>
      </c>
      <c r="HH15" s="66">
        <v>123</v>
      </c>
      <c r="HI15" s="66">
        <v>116</v>
      </c>
      <c r="HJ15" s="66">
        <v>134</v>
      </c>
      <c r="HK15" s="66">
        <v>113</v>
      </c>
      <c r="HL15" s="66">
        <v>121</v>
      </c>
      <c r="HM15" s="66">
        <v>131</v>
      </c>
      <c r="HN15" s="66">
        <v>123</v>
      </c>
      <c r="HO15" s="66">
        <v>96</v>
      </c>
      <c r="HP15" s="68">
        <f t="shared" si="16"/>
        <v>1464</v>
      </c>
      <c r="HQ15" s="66">
        <v>143</v>
      </c>
      <c r="HR15" s="66">
        <v>118</v>
      </c>
      <c r="HS15" s="66">
        <v>129</v>
      </c>
      <c r="HT15" s="66">
        <v>108</v>
      </c>
      <c r="HU15" s="66">
        <v>117</v>
      </c>
      <c r="HV15" s="66">
        <v>78</v>
      </c>
      <c r="HW15" s="66">
        <v>135</v>
      </c>
      <c r="HX15" s="66">
        <v>164</v>
      </c>
      <c r="HY15" s="66">
        <v>209</v>
      </c>
      <c r="HZ15" s="66">
        <v>132</v>
      </c>
      <c r="IA15" s="66">
        <v>117</v>
      </c>
      <c r="IB15" s="66">
        <v>125</v>
      </c>
      <c r="IC15" s="68">
        <f t="shared" si="17"/>
        <v>1575</v>
      </c>
      <c r="ID15" s="66">
        <v>144</v>
      </c>
      <c r="IE15" s="66">
        <v>113</v>
      </c>
      <c r="IF15" s="66">
        <v>132</v>
      </c>
      <c r="IG15" s="66">
        <v>132</v>
      </c>
      <c r="IH15" s="66">
        <v>107</v>
      </c>
      <c r="II15" s="66">
        <v>116</v>
      </c>
      <c r="IJ15" s="66">
        <v>126</v>
      </c>
      <c r="IK15" s="66">
        <v>143</v>
      </c>
      <c r="IL15" s="66">
        <v>108</v>
      </c>
      <c r="IM15" s="66">
        <v>165</v>
      </c>
      <c r="IN15" s="66">
        <v>118</v>
      </c>
      <c r="IO15" s="66">
        <v>133</v>
      </c>
      <c r="IP15" s="68">
        <f t="shared" si="18"/>
        <v>1537</v>
      </c>
      <c r="IQ15" s="66">
        <v>162</v>
      </c>
      <c r="IR15" s="66">
        <v>114</v>
      </c>
      <c r="IS15" s="66">
        <v>99</v>
      </c>
      <c r="IT15" s="66">
        <v>110</v>
      </c>
      <c r="IU15" s="66">
        <v>105</v>
      </c>
      <c r="IV15" s="66">
        <v>137</v>
      </c>
      <c r="IW15" s="66">
        <v>135</v>
      </c>
      <c r="IX15" s="66">
        <v>139</v>
      </c>
      <c r="IY15" s="66">
        <v>135</v>
      </c>
      <c r="IZ15" s="66">
        <v>141</v>
      </c>
      <c r="JA15" s="66">
        <v>139</v>
      </c>
      <c r="JB15" s="66">
        <v>138</v>
      </c>
      <c r="JC15" s="68">
        <f t="shared" si="19"/>
        <v>1554</v>
      </c>
      <c r="JD15" s="66">
        <v>126</v>
      </c>
      <c r="JE15" s="66">
        <v>127</v>
      </c>
      <c r="JF15" s="66">
        <v>99</v>
      </c>
      <c r="JG15" s="66">
        <v>94</v>
      </c>
      <c r="JH15" s="66">
        <v>113</v>
      </c>
      <c r="JI15" s="66">
        <v>223</v>
      </c>
      <c r="JJ15" s="66">
        <v>136</v>
      </c>
      <c r="JK15" s="66">
        <v>123</v>
      </c>
      <c r="JL15" s="66">
        <v>128</v>
      </c>
      <c r="JM15" s="66">
        <v>129</v>
      </c>
      <c r="JN15" s="66">
        <v>128</v>
      </c>
      <c r="JO15" s="66">
        <v>119</v>
      </c>
      <c r="JP15" s="68">
        <f t="shared" si="20"/>
        <v>1545</v>
      </c>
      <c r="JQ15" s="66">
        <v>135</v>
      </c>
      <c r="JR15" s="66">
        <v>116</v>
      </c>
      <c r="JS15" s="66">
        <v>90</v>
      </c>
      <c r="JT15" s="66">
        <v>88</v>
      </c>
      <c r="JU15" s="66">
        <v>119</v>
      </c>
      <c r="JV15" s="66">
        <v>134</v>
      </c>
      <c r="JW15" s="66">
        <v>137</v>
      </c>
      <c r="JX15" s="66">
        <v>118</v>
      </c>
      <c r="JY15" s="66">
        <v>125</v>
      </c>
      <c r="JZ15" s="66">
        <v>114</v>
      </c>
      <c r="KA15" s="66">
        <v>107</v>
      </c>
      <c r="KB15" s="66">
        <v>107</v>
      </c>
      <c r="KC15" s="68">
        <f t="shared" si="21"/>
        <v>1390</v>
      </c>
      <c r="KD15" s="66">
        <v>111</v>
      </c>
      <c r="KE15" s="66">
        <v>99</v>
      </c>
      <c r="KF15" s="66">
        <v>119</v>
      </c>
      <c r="KG15" s="66">
        <v>83</v>
      </c>
      <c r="KH15" s="66">
        <v>130</v>
      </c>
      <c r="KI15" s="66">
        <v>112</v>
      </c>
      <c r="KJ15" s="66">
        <v>118</v>
      </c>
      <c r="KK15" s="66">
        <v>143</v>
      </c>
      <c r="KL15" s="66">
        <v>128</v>
      </c>
      <c r="KM15" s="66">
        <v>97</v>
      </c>
      <c r="KN15" s="66">
        <v>104</v>
      </c>
      <c r="KO15" s="66">
        <v>107</v>
      </c>
      <c r="KP15" s="68">
        <f t="shared" si="22"/>
        <v>1351</v>
      </c>
    </row>
    <row r="16" spans="1:302" ht="13.5" thickBot="1">
      <c r="A16" s="197"/>
      <c r="B16" s="199"/>
      <c r="C16" s="12" t="s">
        <v>81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7">
        <f t="shared" si="0"/>
        <v>0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>
        <f t="shared" si="1"/>
        <v>0</v>
      </c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7">
        <f t="shared" si="2"/>
        <v>0</v>
      </c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8">
        <f t="shared" si="3"/>
        <v>0</v>
      </c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8">
        <f t="shared" si="4"/>
        <v>0</v>
      </c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8">
        <f t="shared" si="5"/>
        <v>0</v>
      </c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8">
        <f t="shared" si="6"/>
        <v>0</v>
      </c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9">
        <f t="shared" si="7"/>
        <v>0</v>
      </c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8">
        <f t="shared" si="8"/>
        <v>0</v>
      </c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8">
        <f t="shared" si="9"/>
        <v>0</v>
      </c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8">
        <f t="shared" si="10"/>
        <v>0</v>
      </c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8">
        <f t="shared" si="11"/>
        <v>0</v>
      </c>
      <c r="FD16" s="66">
        <v>206</v>
      </c>
      <c r="FE16" s="66">
        <v>172</v>
      </c>
      <c r="FF16" s="66">
        <v>178</v>
      </c>
      <c r="FG16" s="66">
        <v>137</v>
      </c>
      <c r="FH16" s="66">
        <v>165</v>
      </c>
      <c r="FI16" s="66">
        <v>165</v>
      </c>
      <c r="FJ16" s="66">
        <v>119</v>
      </c>
      <c r="FK16" s="66">
        <v>127</v>
      </c>
      <c r="FL16" s="66">
        <v>149</v>
      </c>
      <c r="FM16" s="66">
        <v>124</v>
      </c>
      <c r="FN16" s="66">
        <v>155</v>
      </c>
      <c r="FO16" s="66">
        <v>130</v>
      </c>
      <c r="FP16" s="69">
        <f t="shared" si="12"/>
        <v>1827</v>
      </c>
      <c r="FQ16" s="66">
        <v>182</v>
      </c>
      <c r="FR16" s="66">
        <v>153</v>
      </c>
      <c r="FS16" s="66">
        <v>205</v>
      </c>
      <c r="FT16" s="66">
        <v>170</v>
      </c>
      <c r="FU16" s="66">
        <v>146</v>
      </c>
      <c r="FV16" s="66">
        <v>276</v>
      </c>
      <c r="FW16" s="66">
        <v>162</v>
      </c>
      <c r="FX16" s="66">
        <v>167</v>
      </c>
      <c r="FY16" s="66">
        <v>180</v>
      </c>
      <c r="FZ16" s="66">
        <v>164</v>
      </c>
      <c r="GA16" s="66">
        <v>172</v>
      </c>
      <c r="GB16" s="66">
        <v>164</v>
      </c>
      <c r="GC16" s="69">
        <f t="shared" si="13"/>
        <v>2141</v>
      </c>
      <c r="GD16" s="66">
        <v>200</v>
      </c>
      <c r="GE16" s="66">
        <v>165</v>
      </c>
      <c r="GF16" s="66">
        <v>129</v>
      </c>
      <c r="GG16" s="66">
        <v>147</v>
      </c>
      <c r="GH16" s="66">
        <v>142</v>
      </c>
      <c r="GI16" s="66">
        <v>150</v>
      </c>
      <c r="GJ16" s="66">
        <v>185</v>
      </c>
      <c r="GK16" s="66">
        <v>200</v>
      </c>
      <c r="GL16" s="66">
        <v>183</v>
      </c>
      <c r="GM16" s="66">
        <v>193</v>
      </c>
      <c r="GN16" s="66">
        <v>145</v>
      </c>
      <c r="GO16" s="66">
        <v>152</v>
      </c>
      <c r="GP16" s="69">
        <f t="shared" si="14"/>
        <v>1991</v>
      </c>
      <c r="GQ16" s="66">
        <v>203</v>
      </c>
      <c r="GR16" s="66">
        <v>150</v>
      </c>
      <c r="GS16" s="66">
        <v>176</v>
      </c>
      <c r="GT16" s="66">
        <v>152</v>
      </c>
      <c r="GU16" s="66">
        <v>120</v>
      </c>
      <c r="GV16" s="66">
        <v>158</v>
      </c>
      <c r="GW16" s="66">
        <v>171</v>
      </c>
      <c r="GX16" s="66">
        <v>180</v>
      </c>
      <c r="GY16" s="66">
        <v>195</v>
      </c>
      <c r="GZ16" s="66">
        <v>180</v>
      </c>
      <c r="HA16" s="66">
        <v>157</v>
      </c>
      <c r="HB16" s="66">
        <v>210</v>
      </c>
      <c r="HC16" s="69">
        <f t="shared" si="15"/>
        <v>2052</v>
      </c>
      <c r="HD16" s="66">
        <v>182</v>
      </c>
      <c r="HE16" s="66">
        <v>160</v>
      </c>
      <c r="HF16" s="66">
        <v>170</v>
      </c>
      <c r="HG16" s="66">
        <v>150</v>
      </c>
      <c r="HH16" s="66">
        <v>159</v>
      </c>
      <c r="HI16" s="66">
        <v>155</v>
      </c>
      <c r="HJ16" s="66">
        <v>186</v>
      </c>
      <c r="HK16" s="66">
        <v>186</v>
      </c>
      <c r="HL16" s="66">
        <v>164</v>
      </c>
      <c r="HM16" s="66">
        <v>212</v>
      </c>
      <c r="HN16" s="66">
        <v>166</v>
      </c>
      <c r="HO16" s="66">
        <v>167</v>
      </c>
      <c r="HP16" s="68">
        <f t="shared" si="16"/>
        <v>2057</v>
      </c>
      <c r="HQ16" s="66">
        <v>177</v>
      </c>
      <c r="HR16" s="66">
        <v>180</v>
      </c>
      <c r="HS16" s="66">
        <v>185</v>
      </c>
      <c r="HT16" s="66">
        <v>173</v>
      </c>
      <c r="HU16" s="66">
        <v>124</v>
      </c>
      <c r="HV16" s="66">
        <v>140</v>
      </c>
      <c r="HW16" s="66">
        <v>178</v>
      </c>
      <c r="HX16" s="66">
        <v>224</v>
      </c>
      <c r="HY16" s="66">
        <v>57</v>
      </c>
      <c r="HZ16" s="66">
        <v>198</v>
      </c>
      <c r="IA16" s="66">
        <v>175</v>
      </c>
      <c r="IB16" s="66">
        <v>170</v>
      </c>
      <c r="IC16" s="68">
        <f t="shared" si="17"/>
        <v>1981</v>
      </c>
      <c r="ID16" s="66">
        <v>192</v>
      </c>
      <c r="IE16" s="66">
        <v>194</v>
      </c>
      <c r="IF16" s="66">
        <v>209</v>
      </c>
      <c r="IG16" s="66">
        <v>190</v>
      </c>
      <c r="IH16" s="66">
        <v>196</v>
      </c>
      <c r="II16" s="66">
        <v>162</v>
      </c>
      <c r="IJ16" s="66">
        <v>201</v>
      </c>
      <c r="IK16" s="66">
        <v>200</v>
      </c>
      <c r="IL16" s="66">
        <v>162</v>
      </c>
      <c r="IM16" s="66">
        <v>301</v>
      </c>
      <c r="IN16" s="66">
        <v>160</v>
      </c>
      <c r="IO16" s="66">
        <v>150</v>
      </c>
      <c r="IP16" s="68">
        <f t="shared" si="18"/>
        <v>2317</v>
      </c>
      <c r="IQ16" s="66">
        <v>232</v>
      </c>
      <c r="IR16" s="66">
        <v>146</v>
      </c>
      <c r="IS16" s="66">
        <v>177</v>
      </c>
      <c r="IT16" s="66">
        <v>145</v>
      </c>
      <c r="IU16" s="66">
        <v>195</v>
      </c>
      <c r="IV16" s="66">
        <v>166</v>
      </c>
      <c r="IW16" s="66">
        <v>195</v>
      </c>
      <c r="IX16" s="66">
        <v>209</v>
      </c>
      <c r="IY16" s="66">
        <v>207</v>
      </c>
      <c r="IZ16" s="66">
        <v>266</v>
      </c>
      <c r="JA16" s="66">
        <v>179</v>
      </c>
      <c r="JB16" s="66">
        <v>193</v>
      </c>
      <c r="JC16" s="68">
        <f t="shared" si="19"/>
        <v>2310</v>
      </c>
      <c r="JD16" s="66">
        <v>184</v>
      </c>
      <c r="JE16" s="66">
        <v>147</v>
      </c>
      <c r="JF16" s="66">
        <v>198</v>
      </c>
      <c r="JG16" s="66">
        <v>161</v>
      </c>
      <c r="JH16" s="66">
        <v>199</v>
      </c>
      <c r="JI16" s="66">
        <v>146</v>
      </c>
      <c r="JJ16" s="66">
        <v>206</v>
      </c>
      <c r="JK16" s="66">
        <v>169</v>
      </c>
      <c r="JL16" s="66">
        <v>183</v>
      </c>
      <c r="JM16" s="66">
        <v>187</v>
      </c>
      <c r="JN16" s="66">
        <v>158</v>
      </c>
      <c r="JO16" s="66">
        <v>181</v>
      </c>
      <c r="JP16" s="68">
        <f t="shared" si="20"/>
        <v>2119</v>
      </c>
      <c r="JQ16" s="66">
        <v>173</v>
      </c>
      <c r="JR16" s="66">
        <v>141</v>
      </c>
      <c r="JS16" s="66">
        <v>147</v>
      </c>
      <c r="JT16" s="66">
        <v>162</v>
      </c>
      <c r="JU16" s="66">
        <v>141</v>
      </c>
      <c r="JV16" s="66">
        <v>189</v>
      </c>
      <c r="JW16" s="66">
        <v>183</v>
      </c>
      <c r="JX16" s="66">
        <v>173</v>
      </c>
      <c r="JY16" s="66">
        <v>178</v>
      </c>
      <c r="JZ16" s="66">
        <v>165</v>
      </c>
      <c r="KA16" s="66">
        <v>125</v>
      </c>
      <c r="KB16" s="66">
        <v>139</v>
      </c>
      <c r="KC16" s="68">
        <f t="shared" si="21"/>
        <v>1916</v>
      </c>
      <c r="KD16" s="66">
        <v>114</v>
      </c>
      <c r="KE16" s="66">
        <v>145</v>
      </c>
      <c r="KF16" s="66">
        <v>172</v>
      </c>
      <c r="KG16" s="66">
        <v>141</v>
      </c>
      <c r="KH16" s="66">
        <v>127</v>
      </c>
      <c r="KI16" s="66">
        <v>113</v>
      </c>
      <c r="KJ16" s="66">
        <v>130</v>
      </c>
      <c r="KK16" s="66">
        <v>159</v>
      </c>
      <c r="KL16" s="66">
        <v>159</v>
      </c>
      <c r="KM16" s="66">
        <v>304</v>
      </c>
      <c r="KN16" s="66">
        <v>152</v>
      </c>
      <c r="KO16" s="66">
        <v>153</v>
      </c>
      <c r="KP16" s="68">
        <f t="shared" si="22"/>
        <v>1869</v>
      </c>
    </row>
    <row r="17" spans="1:302" s="74" customFormat="1" ht="13.5" thickBot="1">
      <c r="A17" s="197"/>
      <c r="B17" s="199"/>
      <c r="C17" s="70" t="s">
        <v>82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2">
        <f t="shared" si="0"/>
        <v>0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2">
        <f t="shared" si="1"/>
        <v>0</v>
      </c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2">
        <f t="shared" si="2"/>
        <v>0</v>
      </c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3">
        <f t="shared" si="3"/>
        <v>0</v>
      </c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3">
        <f t="shared" si="4"/>
        <v>0</v>
      </c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3">
        <f t="shared" si="5"/>
        <v>0</v>
      </c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3">
        <f t="shared" si="6"/>
        <v>0</v>
      </c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2">
        <f t="shared" si="7"/>
        <v>0</v>
      </c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3">
        <f t="shared" si="8"/>
        <v>0</v>
      </c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3">
        <f t="shared" si="9"/>
        <v>0</v>
      </c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3">
        <f t="shared" si="10"/>
        <v>0</v>
      </c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3">
        <f t="shared" si="11"/>
        <v>0</v>
      </c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2">
        <f t="shared" si="12"/>
        <v>0</v>
      </c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2">
        <f t="shared" si="13"/>
        <v>0</v>
      </c>
      <c r="GD17" s="71"/>
      <c r="GE17" s="71"/>
      <c r="GF17" s="71"/>
      <c r="GG17" s="71"/>
      <c r="GH17" s="71"/>
      <c r="GI17" s="71"/>
      <c r="GJ17" s="71"/>
      <c r="GK17" s="71">
        <v>41</v>
      </c>
      <c r="GL17" s="71">
        <v>47</v>
      </c>
      <c r="GM17" s="71">
        <v>50</v>
      </c>
      <c r="GN17" s="71">
        <v>63</v>
      </c>
      <c r="GO17" s="71">
        <v>25</v>
      </c>
      <c r="GP17" s="72">
        <f t="shared" si="14"/>
        <v>226</v>
      </c>
      <c r="GQ17" s="71">
        <v>50</v>
      </c>
      <c r="GR17" s="71">
        <v>59</v>
      </c>
      <c r="GS17" s="71">
        <v>35</v>
      </c>
      <c r="GT17" s="71">
        <v>34</v>
      </c>
      <c r="GU17" s="71">
        <v>45</v>
      </c>
      <c r="GV17" s="71">
        <v>40</v>
      </c>
      <c r="GW17" s="71">
        <v>53</v>
      </c>
      <c r="GX17" s="71">
        <v>60</v>
      </c>
      <c r="GY17" s="71">
        <v>50</v>
      </c>
      <c r="GZ17" s="71">
        <v>53</v>
      </c>
      <c r="HA17" s="71">
        <v>62</v>
      </c>
      <c r="HB17" s="71">
        <v>37</v>
      </c>
      <c r="HC17" s="72">
        <f t="shared" si="15"/>
        <v>578</v>
      </c>
      <c r="HD17" s="71">
        <v>54</v>
      </c>
      <c r="HE17" s="71">
        <v>48</v>
      </c>
      <c r="HF17" s="71">
        <v>45</v>
      </c>
      <c r="HG17" s="71">
        <v>45</v>
      </c>
      <c r="HH17" s="71">
        <v>42</v>
      </c>
      <c r="HI17" s="71">
        <v>65</v>
      </c>
      <c r="HJ17" s="71">
        <v>64</v>
      </c>
      <c r="HK17" s="71">
        <v>64</v>
      </c>
      <c r="HL17" s="71">
        <v>48</v>
      </c>
      <c r="HM17" s="71">
        <v>66</v>
      </c>
      <c r="HN17" s="71">
        <v>44</v>
      </c>
      <c r="HO17" s="71">
        <v>44</v>
      </c>
      <c r="HP17" s="73">
        <f t="shared" si="16"/>
        <v>629</v>
      </c>
      <c r="HQ17" s="71">
        <v>48</v>
      </c>
      <c r="HR17" s="71">
        <v>34</v>
      </c>
      <c r="HS17" s="71">
        <v>47</v>
      </c>
      <c r="HT17" s="71">
        <v>47</v>
      </c>
      <c r="HU17" s="71">
        <v>45</v>
      </c>
      <c r="HV17" s="71">
        <v>68</v>
      </c>
      <c r="HW17" s="71">
        <v>55</v>
      </c>
      <c r="HX17" s="71">
        <v>54</v>
      </c>
      <c r="HY17" s="71">
        <v>24</v>
      </c>
      <c r="HZ17" s="71">
        <v>50</v>
      </c>
      <c r="IA17" s="71">
        <v>60</v>
      </c>
      <c r="IB17" s="71">
        <v>46</v>
      </c>
      <c r="IC17" s="73">
        <f t="shared" si="17"/>
        <v>578</v>
      </c>
      <c r="ID17" s="71">
        <v>83</v>
      </c>
      <c r="IE17" s="71">
        <v>55</v>
      </c>
      <c r="IF17" s="71">
        <v>57</v>
      </c>
      <c r="IG17" s="71">
        <v>48</v>
      </c>
      <c r="IH17" s="71">
        <v>62</v>
      </c>
      <c r="II17" s="71">
        <v>48</v>
      </c>
      <c r="IJ17" s="71">
        <v>45</v>
      </c>
      <c r="IK17" s="71">
        <v>77</v>
      </c>
      <c r="IL17" s="71">
        <v>48</v>
      </c>
      <c r="IM17" s="71">
        <v>74</v>
      </c>
      <c r="IN17" s="71">
        <v>69</v>
      </c>
      <c r="IO17" s="71">
        <v>62</v>
      </c>
      <c r="IP17" s="73">
        <f t="shared" si="18"/>
        <v>728</v>
      </c>
      <c r="IQ17" s="71">
        <v>41</v>
      </c>
      <c r="IR17" s="71">
        <v>40</v>
      </c>
      <c r="IS17" s="71">
        <v>66</v>
      </c>
      <c r="IT17" s="71">
        <v>43</v>
      </c>
      <c r="IU17" s="71">
        <v>42</v>
      </c>
      <c r="IV17" s="71">
        <v>71</v>
      </c>
      <c r="IW17" s="71">
        <v>68</v>
      </c>
      <c r="IX17" s="71">
        <v>67</v>
      </c>
      <c r="IY17" s="71">
        <v>47</v>
      </c>
      <c r="IZ17" s="71">
        <v>84</v>
      </c>
      <c r="JA17" s="71">
        <v>49</v>
      </c>
      <c r="JB17" s="71">
        <v>53</v>
      </c>
      <c r="JC17" s="73">
        <f t="shared" si="19"/>
        <v>671</v>
      </c>
      <c r="JD17" s="71">
        <v>48</v>
      </c>
      <c r="JE17" s="71">
        <v>50</v>
      </c>
      <c r="JF17" s="71">
        <v>48</v>
      </c>
      <c r="JG17" s="71">
        <v>41</v>
      </c>
      <c r="JH17" s="71">
        <v>57</v>
      </c>
      <c r="JI17" s="71">
        <v>59</v>
      </c>
      <c r="JJ17" s="71">
        <v>60</v>
      </c>
      <c r="JK17" s="71">
        <v>46</v>
      </c>
      <c r="JL17" s="71">
        <v>57</v>
      </c>
      <c r="JM17" s="71">
        <v>38</v>
      </c>
      <c r="JN17" s="71">
        <v>71</v>
      </c>
      <c r="JO17" s="71">
        <v>59</v>
      </c>
      <c r="JP17" s="73">
        <f t="shared" si="20"/>
        <v>634</v>
      </c>
      <c r="JQ17" s="71">
        <v>58</v>
      </c>
      <c r="JR17" s="71">
        <v>37</v>
      </c>
      <c r="JS17" s="71">
        <v>20</v>
      </c>
      <c r="JT17" s="71">
        <v>37</v>
      </c>
      <c r="JU17" s="71">
        <v>38</v>
      </c>
      <c r="JV17" s="71">
        <v>59</v>
      </c>
      <c r="JW17" s="71">
        <v>42</v>
      </c>
      <c r="JX17" s="71">
        <v>40</v>
      </c>
      <c r="JY17" s="71">
        <v>50</v>
      </c>
      <c r="JZ17" s="71">
        <v>43</v>
      </c>
      <c r="KA17" s="71">
        <v>36</v>
      </c>
      <c r="KB17" s="71">
        <v>39</v>
      </c>
      <c r="KC17" s="73">
        <f t="shared" si="21"/>
        <v>499</v>
      </c>
      <c r="KD17" s="71">
        <v>25</v>
      </c>
      <c r="KE17" s="71">
        <v>31</v>
      </c>
      <c r="KF17" s="71">
        <v>37</v>
      </c>
      <c r="KG17" s="71">
        <v>32</v>
      </c>
      <c r="KH17" s="71">
        <v>23</v>
      </c>
      <c r="KI17" s="71">
        <v>36</v>
      </c>
      <c r="KJ17" s="71">
        <v>43</v>
      </c>
      <c r="KK17" s="71">
        <v>48</v>
      </c>
      <c r="KL17" s="71">
        <v>45</v>
      </c>
      <c r="KM17" s="71">
        <v>31</v>
      </c>
      <c r="KN17" s="71">
        <v>43</v>
      </c>
      <c r="KO17" s="71">
        <v>61</v>
      </c>
      <c r="KP17" s="73">
        <f t="shared" si="22"/>
        <v>455</v>
      </c>
    </row>
    <row r="18" spans="1:302" s="80" customFormat="1" ht="13.5" thickBot="1">
      <c r="A18" s="197"/>
      <c r="B18" s="199"/>
      <c r="C18" s="75" t="s">
        <v>83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7">
        <f t="shared" si="0"/>
        <v>0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7">
        <f t="shared" si="1"/>
        <v>0</v>
      </c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7">
        <f t="shared" si="2"/>
        <v>0</v>
      </c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8">
        <f t="shared" si="3"/>
        <v>0</v>
      </c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8">
        <f t="shared" si="4"/>
        <v>0</v>
      </c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8">
        <f t="shared" si="5"/>
        <v>0</v>
      </c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8">
        <f t="shared" si="6"/>
        <v>0</v>
      </c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7">
        <f t="shared" si="7"/>
        <v>0</v>
      </c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8">
        <f t="shared" si="8"/>
        <v>0</v>
      </c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8">
        <f t="shared" si="9"/>
        <v>0</v>
      </c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8">
        <f t="shared" si="10"/>
        <v>0</v>
      </c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8">
        <f t="shared" si="11"/>
        <v>0</v>
      </c>
      <c r="FD18" s="76">
        <v>68</v>
      </c>
      <c r="FE18" s="76">
        <v>47</v>
      </c>
      <c r="FF18" s="76">
        <v>60</v>
      </c>
      <c r="FG18" s="76">
        <v>45</v>
      </c>
      <c r="FH18" s="76">
        <v>90</v>
      </c>
      <c r="FI18" s="76">
        <v>81</v>
      </c>
      <c r="FJ18" s="76">
        <v>59</v>
      </c>
      <c r="FK18" s="76">
        <v>50</v>
      </c>
      <c r="FL18" s="76">
        <v>38</v>
      </c>
      <c r="FM18" s="76">
        <v>42</v>
      </c>
      <c r="FN18" s="76">
        <v>29</v>
      </c>
      <c r="FO18" s="76">
        <v>58</v>
      </c>
      <c r="FP18" s="77">
        <f t="shared" si="12"/>
        <v>667</v>
      </c>
      <c r="FQ18" s="76">
        <v>72</v>
      </c>
      <c r="FR18" s="76">
        <v>43</v>
      </c>
      <c r="FS18" s="76">
        <v>58</v>
      </c>
      <c r="FT18" s="76">
        <v>84</v>
      </c>
      <c r="FU18" s="76">
        <v>77</v>
      </c>
      <c r="FV18" s="76">
        <v>41</v>
      </c>
      <c r="FW18" s="76">
        <v>24</v>
      </c>
      <c r="FX18" s="76">
        <v>31</v>
      </c>
      <c r="FY18" s="76">
        <v>24</v>
      </c>
      <c r="FZ18" s="76">
        <v>81</v>
      </c>
      <c r="GA18" s="76">
        <v>48</v>
      </c>
      <c r="GB18" s="76">
        <v>50</v>
      </c>
      <c r="GC18" s="77">
        <f t="shared" si="13"/>
        <v>633</v>
      </c>
      <c r="GD18" s="76">
        <v>24</v>
      </c>
      <c r="GE18" s="76">
        <v>25</v>
      </c>
      <c r="GF18" s="76">
        <v>17</v>
      </c>
      <c r="GG18" s="76">
        <v>53</v>
      </c>
      <c r="GH18" s="76">
        <v>59</v>
      </c>
      <c r="GI18" s="76">
        <v>50</v>
      </c>
      <c r="GJ18" s="76">
        <v>37</v>
      </c>
      <c r="GK18" s="76">
        <v>35</v>
      </c>
      <c r="GL18" s="76">
        <v>24</v>
      </c>
      <c r="GM18" s="76">
        <v>29</v>
      </c>
      <c r="GN18" s="76">
        <v>32</v>
      </c>
      <c r="GO18" s="76">
        <v>31</v>
      </c>
      <c r="GP18" s="77">
        <f t="shared" si="14"/>
        <v>416</v>
      </c>
      <c r="GQ18" s="76">
        <v>26</v>
      </c>
      <c r="GR18" s="76"/>
      <c r="GS18" s="76">
        <v>51</v>
      </c>
      <c r="GT18" s="76">
        <v>46</v>
      </c>
      <c r="GU18" s="76">
        <v>24</v>
      </c>
      <c r="GV18" s="76">
        <v>34</v>
      </c>
      <c r="GW18" s="76">
        <v>27</v>
      </c>
      <c r="GX18" s="76">
        <v>45</v>
      </c>
      <c r="GY18" s="76">
        <v>27</v>
      </c>
      <c r="GZ18" s="76">
        <v>33</v>
      </c>
      <c r="HA18" s="76">
        <v>44</v>
      </c>
      <c r="HB18" s="76">
        <v>36</v>
      </c>
      <c r="HC18" s="77">
        <f t="shared" si="15"/>
        <v>393</v>
      </c>
      <c r="HD18" s="76">
        <v>29</v>
      </c>
      <c r="HE18" s="76">
        <v>17</v>
      </c>
      <c r="HF18" s="76">
        <v>45</v>
      </c>
      <c r="HG18" s="76">
        <v>37</v>
      </c>
      <c r="HH18" s="76">
        <v>33</v>
      </c>
      <c r="HI18" s="76">
        <v>31</v>
      </c>
      <c r="HJ18" s="76">
        <v>17</v>
      </c>
      <c r="HK18" s="76">
        <v>25</v>
      </c>
      <c r="HL18" s="76">
        <v>20</v>
      </c>
      <c r="HM18" s="76">
        <v>22</v>
      </c>
      <c r="HN18" s="76">
        <v>19</v>
      </c>
      <c r="HO18" s="76">
        <v>37</v>
      </c>
      <c r="HP18" s="78">
        <f t="shared" si="16"/>
        <v>332</v>
      </c>
      <c r="HQ18" s="76">
        <v>15</v>
      </c>
      <c r="HR18" s="76">
        <v>27</v>
      </c>
      <c r="HS18" s="76">
        <v>32</v>
      </c>
      <c r="HT18" s="76">
        <v>28</v>
      </c>
      <c r="HU18" s="76">
        <v>14</v>
      </c>
      <c r="HV18" s="76">
        <v>21</v>
      </c>
      <c r="HW18" s="76">
        <v>34</v>
      </c>
      <c r="HX18" s="76">
        <v>21</v>
      </c>
      <c r="HY18" s="76"/>
      <c r="HZ18" s="76">
        <v>19</v>
      </c>
      <c r="IA18" s="76">
        <v>24</v>
      </c>
      <c r="IB18" s="76">
        <v>19</v>
      </c>
      <c r="IC18" s="78">
        <f t="shared" si="17"/>
        <v>254</v>
      </c>
      <c r="ID18" s="76">
        <v>16</v>
      </c>
      <c r="IE18" s="76">
        <v>36</v>
      </c>
      <c r="IF18" s="76">
        <v>49</v>
      </c>
      <c r="IG18" s="76">
        <v>66</v>
      </c>
      <c r="IH18" s="76">
        <v>146</v>
      </c>
      <c r="II18" s="76">
        <v>25</v>
      </c>
      <c r="IJ18" s="76">
        <v>46</v>
      </c>
      <c r="IK18" s="76">
        <v>72</v>
      </c>
      <c r="IL18" s="76">
        <v>23</v>
      </c>
      <c r="IM18" s="76">
        <v>27</v>
      </c>
      <c r="IN18" s="76">
        <v>29</v>
      </c>
      <c r="IO18" s="76">
        <v>31</v>
      </c>
      <c r="IP18" s="78">
        <f t="shared" si="18"/>
        <v>566</v>
      </c>
      <c r="IQ18" s="76">
        <v>26</v>
      </c>
      <c r="IR18" s="76">
        <v>29</v>
      </c>
      <c r="IS18" s="76">
        <v>31</v>
      </c>
      <c r="IT18" s="76">
        <v>30</v>
      </c>
      <c r="IU18" s="76">
        <v>35</v>
      </c>
      <c r="IV18" s="76">
        <v>24</v>
      </c>
      <c r="IW18" s="76">
        <v>44</v>
      </c>
      <c r="IX18" s="76">
        <v>30</v>
      </c>
      <c r="IY18" s="76">
        <v>14</v>
      </c>
      <c r="IZ18" s="76">
        <v>92</v>
      </c>
      <c r="JA18" s="76">
        <v>38</v>
      </c>
      <c r="JB18" s="76">
        <v>22</v>
      </c>
      <c r="JC18" s="79">
        <f t="shared" si="19"/>
        <v>415</v>
      </c>
      <c r="JD18" s="76">
        <v>27</v>
      </c>
      <c r="JE18" s="76">
        <v>20</v>
      </c>
      <c r="JF18" s="76">
        <v>34</v>
      </c>
      <c r="JG18" s="76">
        <v>15</v>
      </c>
      <c r="JH18" s="76">
        <v>33</v>
      </c>
      <c r="JI18" s="76">
        <v>29</v>
      </c>
      <c r="JJ18" s="76">
        <v>43</v>
      </c>
      <c r="JK18" s="76">
        <v>24</v>
      </c>
      <c r="JL18" s="76">
        <v>20</v>
      </c>
      <c r="JM18" s="76">
        <v>49</v>
      </c>
      <c r="JN18" s="76">
        <v>40</v>
      </c>
      <c r="JO18" s="76">
        <v>39</v>
      </c>
      <c r="JP18" s="79">
        <f t="shared" si="20"/>
        <v>373</v>
      </c>
      <c r="JQ18" s="76">
        <v>22</v>
      </c>
      <c r="JR18" s="76">
        <v>16</v>
      </c>
      <c r="JS18" s="76">
        <v>24</v>
      </c>
      <c r="JT18" s="76">
        <v>10</v>
      </c>
      <c r="JU18" s="76">
        <v>20</v>
      </c>
      <c r="JV18" s="76">
        <v>33</v>
      </c>
      <c r="JW18" s="76">
        <v>25</v>
      </c>
      <c r="JX18" s="76">
        <v>19</v>
      </c>
      <c r="JY18" s="76">
        <v>20</v>
      </c>
      <c r="JZ18" s="76">
        <v>18</v>
      </c>
      <c r="KA18" s="76">
        <v>33</v>
      </c>
      <c r="KB18" s="76">
        <v>7</v>
      </c>
      <c r="KC18" s="79">
        <f t="shared" si="21"/>
        <v>247</v>
      </c>
      <c r="KD18" s="76">
        <v>13</v>
      </c>
      <c r="KE18" s="76">
        <v>10</v>
      </c>
      <c r="KF18" s="76">
        <v>24</v>
      </c>
      <c r="KG18" s="76">
        <v>21</v>
      </c>
      <c r="KH18" s="76">
        <v>19</v>
      </c>
      <c r="KI18" s="76">
        <v>27</v>
      </c>
      <c r="KJ18" s="76">
        <v>12</v>
      </c>
      <c r="KK18" s="76">
        <v>15</v>
      </c>
      <c r="KL18" s="76">
        <v>17</v>
      </c>
      <c r="KM18" s="76">
        <v>12</v>
      </c>
      <c r="KN18" s="76">
        <v>15</v>
      </c>
      <c r="KO18" s="76">
        <v>14</v>
      </c>
      <c r="KP18" s="79">
        <f t="shared" si="22"/>
        <v>199</v>
      </c>
    </row>
    <row r="19" spans="1:302" ht="23.25" thickBot="1">
      <c r="A19" s="197"/>
      <c r="B19" s="199"/>
      <c r="C19" s="13" t="s">
        <v>35</v>
      </c>
      <c r="D19" s="83">
        <v>881</v>
      </c>
      <c r="E19" s="83">
        <v>843</v>
      </c>
      <c r="F19" s="83">
        <v>914</v>
      </c>
      <c r="G19" s="83">
        <v>848</v>
      </c>
      <c r="H19" s="83">
        <v>947</v>
      </c>
      <c r="I19" s="83">
        <v>1165</v>
      </c>
      <c r="J19" s="83">
        <v>1079</v>
      </c>
      <c r="K19" s="83">
        <v>1077</v>
      </c>
      <c r="L19" s="83">
        <v>1015</v>
      </c>
      <c r="M19" s="83">
        <v>1089</v>
      </c>
      <c r="N19" s="83">
        <v>874</v>
      </c>
      <c r="O19" s="83">
        <v>737</v>
      </c>
      <c r="P19" s="81">
        <f>SUM(D19:O19)</f>
        <v>11469</v>
      </c>
      <c r="Q19" s="83">
        <v>910</v>
      </c>
      <c r="R19" s="83">
        <v>1008</v>
      </c>
      <c r="S19" s="83">
        <v>964</v>
      </c>
      <c r="T19" s="83">
        <v>912</v>
      </c>
      <c r="U19" s="83">
        <v>902</v>
      </c>
      <c r="V19" s="83">
        <v>924</v>
      </c>
      <c r="W19" s="83">
        <v>1328</v>
      </c>
      <c r="X19" s="83">
        <v>1005</v>
      </c>
      <c r="Y19" s="83">
        <v>981</v>
      </c>
      <c r="Z19" s="83">
        <v>993</v>
      </c>
      <c r="AA19" s="83">
        <v>898</v>
      </c>
      <c r="AB19" s="83">
        <v>733</v>
      </c>
      <c r="AC19" s="81">
        <f>SUM(Q19:AB19)</f>
        <v>11558</v>
      </c>
      <c r="AD19" s="83">
        <v>1285</v>
      </c>
      <c r="AE19" s="83">
        <v>851</v>
      </c>
      <c r="AF19" s="83">
        <v>956</v>
      </c>
      <c r="AG19" s="83">
        <v>794</v>
      </c>
      <c r="AH19" s="83">
        <v>951</v>
      </c>
      <c r="AI19" s="83">
        <v>1061</v>
      </c>
      <c r="AJ19" s="83">
        <v>967</v>
      </c>
      <c r="AK19" s="83">
        <v>1044</v>
      </c>
      <c r="AL19" s="83">
        <v>882</v>
      </c>
      <c r="AM19" s="83">
        <v>1094</v>
      </c>
      <c r="AN19" s="83">
        <v>857</v>
      </c>
      <c r="AO19" s="83">
        <v>731</v>
      </c>
      <c r="AP19" s="81">
        <f>SUM(AD19:AO19)</f>
        <v>11473</v>
      </c>
      <c r="AQ19" s="83">
        <v>1112</v>
      </c>
      <c r="AR19" s="83">
        <v>797</v>
      </c>
      <c r="AS19" s="83">
        <v>1002</v>
      </c>
      <c r="AT19" s="83">
        <v>940</v>
      </c>
      <c r="AU19" s="83">
        <v>834</v>
      </c>
      <c r="AV19" s="83">
        <v>750</v>
      </c>
      <c r="AW19" s="83">
        <v>922</v>
      </c>
      <c r="AX19" s="83">
        <v>994</v>
      </c>
      <c r="AY19" s="83">
        <v>1062</v>
      </c>
      <c r="AZ19" s="83">
        <v>1136</v>
      </c>
      <c r="BA19" s="83">
        <v>912</v>
      </c>
      <c r="BB19" s="83">
        <v>1157</v>
      </c>
      <c r="BC19" s="82">
        <f>SUM(AQ19:BB19)</f>
        <v>11618</v>
      </c>
      <c r="BD19" s="83">
        <v>1039</v>
      </c>
      <c r="BE19" s="83">
        <v>691</v>
      </c>
      <c r="BF19" s="83">
        <v>901</v>
      </c>
      <c r="BG19" s="83">
        <v>780</v>
      </c>
      <c r="BH19" s="83">
        <v>829</v>
      </c>
      <c r="BI19" s="83">
        <v>824</v>
      </c>
      <c r="BJ19" s="83">
        <v>1026</v>
      </c>
      <c r="BK19" s="83">
        <v>970</v>
      </c>
      <c r="BL19" s="83">
        <v>812</v>
      </c>
      <c r="BM19" s="83">
        <v>1113</v>
      </c>
      <c r="BN19" s="83">
        <v>815</v>
      </c>
      <c r="BO19" s="83">
        <v>844</v>
      </c>
      <c r="BP19" s="82">
        <f>SUM(BD19:BO19)</f>
        <v>10644</v>
      </c>
      <c r="BQ19" s="83">
        <v>1028</v>
      </c>
      <c r="BR19" s="83">
        <v>834</v>
      </c>
      <c r="BS19" s="83">
        <v>1018</v>
      </c>
      <c r="BT19" s="83">
        <v>787</v>
      </c>
      <c r="BU19" s="83">
        <v>733</v>
      </c>
      <c r="BV19" s="83">
        <v>934</v>
      </c>
      <c r="BW19" s="83">
        <v>1091</v>
      </c>
      <c r="BX19" s="83">
        <v>1047</v>
      </c>
      <c r="BY19" s="83">
        <v>978</v>
      </c>
      <c r="BZ19" s="83">
        <v>1042</v>
      </c>
      <c r="CA19" s="83">
        <v>1027</v>
      </c>
      <c r="CB19" s="83">
        <v>936</v>
      </c>
      <c r="CC19" s="82">
        <f>SUM(BQ19:CB19)</f>
        <v>11455</v>
      </c>
      <c r="CD19" s="83">
        <v>1034</v>
      </c>
      <c r="CE19" s="83">
        <v>804</v>
      </c>
      <c r="CF19" s="83">
        <v>1078</v>
      </c>
      <c r="CG19" s="83">
        <v>941</v>
      </c>
      <c r="CH19" s="83">
        <v>800</v>
      </c>
      <c r="CI19" s="83">
        <v>860</v>
      </c>
      <c r="CJ19" s="83">
        <v>1037</v>
      </c>
      <c r="CK19" s="83">
        <v>988</v>
      </c>
      <c r="CL19" s="83">
        <v>992</v>
      </c>
      <c r="CM19" s="83">
        <v>1088</v>
      </c>
      <c r="CN19" s="83">
        <v>816</v>
      </c>
      <c r="CO19" s="83">
        <v>846</v>
      </c>
      <c r="CP19" s="82">
        <f>SUM(CD19:CO19)</f>
        <v>11284</v>
      </c>
      <c r="CQ19" s="83">
        <v>868</v>
      </c>
      <c r="CR19" s="83">
        <v>984</v>
      </c>
      <c r="CS19" s="83">
        <v>995</v>
      </c>
      <c r="CT19" s="83">
        <v>926</v>
      </c>
      <c r="CU19" s="83">
        <v>965</v>
      </c>
      <c r="CV19" s="83">
        <v>967</v>
      </c>
      <c r="CW19" s="83">
        <v>871</v>
      </c>
      <c r="CX19" s="83">
        <v>956</v>
      </c>
      <c r="CY19" s="83">
        <v>943</v>
      </c>
      <c r="CZ19" s="83">
        <v>931</v>
      </c>
      <c r="DA19" s="83">
        <v>930</v>
      </c>
      <c r="DB19" s="83">
        <v>759</v>
      </c>
      <c r="DC19" s="83">
        <f>SUM(CQ19:DB19)</f>
        <v>11095</v>
      </c>
      <c r="DD19" s="83">
        <v>1072</v>
      </c>
      <c r="DE19" s="83">
        <v>901</v>
      </c>
      <c r="DF19" s="83">
        <v>880</v>
      </c>
      <c r="DG19" s="83">
        <v>829</v>
      </c>
      <c r="DH19" s="83">
        <v>806</v>
      </c>
      <c r="DI19" s="83">
        <v>747</v>
      </c>
      <c r="DJ19" s="83">
        <v>846</v>
      </c>
      <c r="DK19" s="83">
        <v>992</v>
      </c>
      <c r="DL19" s="83">
        <v>863</v>
      </c>
      <c r="DM19" s="83">
        <v>886</v>
      </c>
      <c r="DN19" s="83">
        <v>874</v>
      </c>
      <c r="DO19" s="83">
        <v>725</v>
      </c>
      <c r="DP19" s="82">
        <f>SUM(DD19:DO19)</f>
        <v>10421</v>
      </c>
      <c r="DQ19" s="83">
        <v>1062</v>
      </c>
      <c r="DR19" s="83">
        <v>886</v>
      </c>
      <c r="DS19" s="83">
        <v>930</v>
      </c>
      <c r="DT19" s="83">
        <v>896</v>
      </c>
      <c r="DU19" s="83">
        <v>768</v>
      </c>
      <c r="DV19" s="83">
        <v>796</v>
      </c>
      <c r="DW19" s="83">
        <v>911</v>
      </c>
      <c r="DX19" s="83">
        <v>1048</v>
      </c>
      <c r="DY19" s="83">
        <v>970</v>
      </c>
      <c r="DZ19" s="83">
        <v>965</v>
      </c>
      <c r="EA19" s="83">
        <v>802</v>
      </c>
      <c r="EB19" s="83">
        <v>687</v>
      </c>
      <c r="EC19" s="82">
        <f>SUM(DQ19:EB19)</f>
        <v>10721</v>
      </c>
      <c r="ED19" s="83">
        <v>1101</v>
      </c>
      <c r="EE19" s="83">
        <v>741</v>
      </c>
      <c r="EF19" s="83">
        <v>973</v>
      </c>
      <c r="EG19" s="83">
        <v>851</v>
      </c>
      <c r="EH19" s="83">
        <v>694</v>
      </c>
      <c r="EI19" s="83">
        <v>1002</v>
      </c>
      <c r="EJ19" s="83">
        <v>1085</v>
      </c>
      <c r="EK19" s="83">
        <v>1026</v>
      </c>
      <c r="EL19" s="83">
        <v>1099</v>
      </c>
      <c r="EM19" s="83">
        <v>1302</v>
      </c>
      <c r="EN19" s="83">
        <v>803</v>
      </c>
      <c r="EO19" s="83">
        <v>900</v>
      </c>
      <c r="EP19" s="82">
        <f>SUM(ED19:EO19)</f>
        <v>11577</v>
      </c>
      <c r="EQ19" s="83">
        <v>1057</v>
      </c>
      <c r="ER19" s="83">
        <v>1022</v>
      </c>
      <c r="ES19" s="83">
        <v>1173</v>
      </c>
      <c r="ET19" s="83">
        <v>977</v>
      </c>
      <c r="EU19" s="83">
        <v>853</v>
      </c>
      <c r="EV19" s="83">
        <v>1055</v>
      </c>
      <c r="EW19" s="83">
        <v>1153</v>
      </c>
      <c r="EX19" s="83">
        <v>1145</v>
      </c>
      <c r="EY19" s="83">
        <v>1083</v>
      </c>
      <c r="EZ19" s="83">
        <v>1175</v>
      </c>
      <c r="FA19" s="83">
        <v>1053</v>
      </c>
      <c r="FB19" s="83">
        <v>1138</v>
      </c>
      <c r="FC19" s="82">
        <f>SUM(EQ19:FB19)</f>
        <v>12884</v>
      </c>
      <c r="FD19" s="83">
        <f>SUM(FD5:FD18)</f>
        <v>1407</v>
      </c>
      <c r="FE19" s="83">
        <f t="shared" ref="FE19:HP19" si="23">SUM(FE5:FE18)</f>
        <v>1082</v>
      </c>
      <c r="FF19" s="83">
        <f t="shared" si="23"/>
        <v>1269</v>
      </c>
      <c r="FG19" s="83">
        <f t="shared" si="23"/>
        <v>1178</v>
      </c>
      <c r="FH19" s="83">
        <f t="shared" si="23"/>
        <v>1178.8399999999999</v>
      </c>
      <c r="FI19" s="83">
        <f t="shared" si="23"/>
        <v>1214</v>
      </c>
      <c r="FJ19" s="83">
        <f t="shared" si="23"/>
        <v>1094</v>
      </c>
      <c r="FK19" s="83">
        <f t="shared" si="23"/>
        <v>1029</v>
      </c>
      <c r="FL19" s="83">
        <f t="shared" si="23"/>
        <v>1196</v>
      </c>
      <c r="FM19" s="83">
        <f t="shared" si="23"/>
        <v>1234</v>
      </c>
      <c r="FN19" s="83">
        <f t="shared" si="23"/>
        <v>1005</v>
      </c>
      <c r="FO19" s="83">
        <f t="shared" si="23"/>
        <v>1102</v>
      </c>
      <c r="FP19" s="83">
        <f t="shared" si="23"/>
        <v>13988.84</v>
      </c>
      <c r="FQ19" s="83">
        <f t="shared" si="23"/>
        <v>1255</v>
      </c>
      <c r="FR19" s="83">
        <f t="shared" si="23"/>
        <v>949</v>
      </c>
      <c r="FS19" s="83">
        <f t="shared" si="23"/>
        <v>1218</v>
      </c>
      <c r="FT19" s="83">
        <f t="shared" si="23"/>
        <v>1018</v>
      </c>
      <c r="FU19" s="83">
        <f t="shared" si="23"/>
        <v>1108</v>
      </c>
      <c r="FV19" s="83">
        <f t="shared" si="23"/>
        <v>1240</v>
      </c>
      <c r="FW19" s="83">
        <f t="shared" si="23"/>
        <v>1011</v>
      </c>
      <c r="FX19" s="83">
        <f t="shared" si="23"/>
        <v>1198</v>
      </c>
      <c r="FY19" s="83">
        <f t="shared" si="23"/>
        <v>1105</v>
      </c>
      <c r="FZ19" s="83">
        <f t="shared" si="23"/>
        <v>1126</v>
      </c>
      <c r="GA19" s="83">
        <f t="shared" si="23"/>
        <v>1071</v>
      </c>
      <c r="GB19" s="83">
        <f t="shared" si="23"/>
        <v>1066</v>
      </c>
      <c r="GC19" s="83">
        <f t="shared" si="23"/>
        <v>13365</v>
      </c>
      <c r="GD19" s="83">
        <f t="shared" si="23"/>
        <v>995</v>
      </c>
      <c r="GE19" s="83">
        <f t="shared" si="23"/>
        <v>994</v>
      </c>
      <c r="GF19" s="83">
        <f t="shared" si="23"/>
        <v>945</v>
      </c>
      <c r="GG19" s="83">
        <f t="shared" si="23"/>
        <v>1095</v>
      </c>
      <c r="GH19" s="83">
        <f t="shared" si="23"/>
        <v>875</v>
      </c>
      <c r="GI19" s="83">
        <f t="shared" si="23"/>
        <v>977</v>
      </c>
      <c r="GJ19" s="83">
        <f t="shared" si="23"/>
        <v>1101</v>
      </c>
      <c r="GK19" s="83">
        <f t="shared" si="23"/>
        <v>1120</v>
      </c>
      <c r="GL19" s="83">
        <f t="shared" si="23"/>
        <v>1075</v>
      </c>
      <c r="GM19" s="83">
        <f t="shared" si="23"/>
        <v>1099</v>
      </c>
      <c r="GN19" s="83">
        <f t="shared" si="23"/>
        <v>1123</v>
      </c>
      <c r="GO19" s="83">
        <f t="shared" si="23"/>
        <v>1011</v>
      </c>
      <c r="GP19" s="83">
        <f t="shared" si="23"/>
        <v>12410</v>
      </c>
      <c r="GQ19" s="83">
        <f t="shared" si="23"/>
        <v>1241</v>
      </c>
      <c r="GR19" s="83">
        <f t="shared" si="23"/>
        <v>1007</v>
      </c>
      <c r="GS19" s="83">
        <f t="shared" si="23"/>
        <v>1083</v>
      </c>
      <c r="GT19" s="83">
        <f t="shared" si="23"/>
        <v>975</v>
      </c>
      <c r="GU19" s="83">
        <f t="shared" si="23"/>
        <v>1087</v>
      </c>
      <c r="GV19" s="83">
        <f t="shared" si="23"/>
        <v>948</v>
      </c>
      <c r="GW19" s="83">
        <f t="shared" si="23"/>
        <v>1048</v>
      </c>
      <c r="GX19" s="83">
        <f t="shared" si="23"/>
        <v>1228</v>
      </c>
      <c r="GY19" s="83">
        <f t="shared" si="23"/>
        <v>1148</v>
      </c>
      <c r="GZ19" s="83">
        <f t="shared" si="23"/>
        <v>1189</v>
      </c>
      <c r="HA19" s="83">
        <f t="shared" si="23"/>
        <v>1250</v>
      </c>
      <c r="HB19" s="83">
        <f t="shared" si="23"/>
        <v>1243</v>
      </c>
      <c r="HC19" s="83">
        <f t="shared" si="23"/>
        <v>13447</v>
      </c>
      <c r="HD19" s="83">
        <f t="shared" si="23"/>
        <v>1147</v>
      </c>
      <c r="HE19" s="83">
        <f t="shared" si="23"/>
        <v>1075</v>
      </c>
      <c r="HF19" s="83">
        <f t="shared" si="23"/>
        <v>1151</v>
      </c>
      <c r="HG19" s="83">
        <f t="shared" si="23"/>
        <v>1070</v>
      </c>
      <c r="HH19" s="83">
        <f t="shared" si="23"/>
        <v>1033</v>
      </c>
      <c r="HI19" s="83">
        <f>SUM(HI5:HI18)</f>
        <v>1071</v>
      </c>
      <c r="HJ19" s="83">
        <f t="shared" si="23"/>
        <v>1139</v>
      </c>
      <c r="HK19" s="83">
        <f t="shared" si="23"/>
        <v>1054</v>
      </c>
      <c r="HL19" s="83">
        <f t="shared" si="23"/>
        <v>963</v>
      </c>
      <c r="HM19" s="83">
        <f t="shared" si="23"/>
        <v>1249</v>
      </c>
      <c r="HN19" s="83">
        <f t="shared" si="23"/>
        <v>1079</v>
      </c>
      <c r="HO19" s="83">
        <f t="shared" si="23"/>
        <v>1129</v>
      </c>
      <c r="HP19" s="82">
        <f t="shared" si="23"/>
        <v>13160</v>
      </c>
      <c r="HQ19" s="83">
        <f t="shared" ref="HQ19:IP19" si="24">SUM(HQ5:HQ18)</f>
        <v>1162</v>
      </c>
      <c r="HR19" s="83">
        <f t="shared" si="24"/>
        <v>1043</v>
      </c>
      <c r="HS19" s="83">
        <f t="shared" si="24"/>
        <v>1134</v>
      </c>
      <c r="HT19" s="83">
        <f t="shared" si="24"/>
        <v>1019</v>
      </c>
      <c r="HU19" s="83">
        <f t="shared" si="24"/>
        <v>782</v>
      </c>
      <c r="HV19" s="83">
        <f t="shared" si="24"/>
        <v>997</v>
      </c>
      <c r="HW19" s="83">
        <f t="shared" si="24"/>
        <v>1152</v>
      </c>
      <c r="HX19" s="83">
        <f t="shared" si="24"/>
        <v>1184</v>
      </c>
      <c r="HY19" s="83">
        <f t="shared" si="24"/>
        <v>1137</v>
      </c>
      <c r="HZ19" s="83">
        <f t="shared" si="24"/>
        <v>1314</v>
      </c>
      <c r="IA19" s="83">
        <f t="shared" si="24"/>
        <v>1257</v>
      </c>
      <c r="IB19" s="83">
        <f t="shared" si="24"/>
        <v>1126</v>
      </c>
      <c r="IC19" s="82">
        <f t="shared" si="24"/>
        <v>13307</v>
      </c>
      <c r="ID19" s="83">
        <f t="shared" si="24"/>
        <v>1139</v>
      </c>
      <c r="IE19" s="83">
        <f t="shared" si="24"/>
        <v>1114</v>
      </c>
      <c r="IF19" s="83">
        <f t="shared" si="24"/>
        <v>1307</v>
      </c>
      <c r="IG19" s="83">
        <f t="shared" si="24"/>
        <v>1201</v>
      </c>
      <c r="IH19" s="83">
        <f t="shared" si="24"/>
        <v>1395</v>
      </c>
      <c r="II19" s="83">
        <f t="shared" si="24"/>
        <v>1054</v>
      </c>
      <c r="IJ19" s="83">
        <f t="shared" si="24"/>
        <v>1249</v>
      </c>
      <c r="IK19" s="83">
        <f t="shared" si="24"/>
        <v>1404</v>
      </c>
      <c r="IL19" s="83">
        <f t="shared" si="24"/>
        <v>947</v>
      </c>
      <c r="IM19" s="83">
        <f t="shared" si="24"/>
        <v>1434</v>
      </c>
      <c r="IN19" s="83">
        <f t="shared" si="24"/>
        <v>1142</v>
      </c>
      <c r="IO19" s="83">
        <f t="shared" si="24"/>
        <v>1140</v>
      </c>
      <c r="IP19" s="82">
        <f t="shared" si="24"/>
        <v>14526</v>
      </c>
      <c r="IQ19" s="83">
        <f t="shared" ref="IQ19:JC19" si="25">SUM(IQ5:IQ18)</f>
        <v>1438</v>
      </c>
      <c r="IR19" s="83">
        <f t="shared" si="25"/>
        <v>1120</v>
      </c>
      <c r="IS19" s="83">
        <f t="shared" si="25"/>
        <v>1269</v>
      </c>
      <c r="IT19" s="83">
        <f t="shared" si="25"/>
        <v>1014</v>
      </c>
      <c r="IU19" s="83">
        <f t="shared" si="25"/>
        <v>1324</v>
      </c>
      <c r="IV19" s="83">
        <f t="shared" si="25"/>
        <v>1390</v>
      </c>
      <c r="IW19" s="83">
        <f t="shared" si="25"/>
        <v>1441</v>
      </c>
      <c r="IX19" s="83">
        <f t="shared" si="25"/>
        <v>1317</v>
      </c>
      <c r="IY19" s="83">
        <f t="shared" si="25"/>
        <v>1383</v>
      </c>
      <c r="IZ19" s="83">
        <f t="shared" si="25"/>
        <v>1901</v>
      </c>
      <c r="JA19" s="83">
        <f t="shared" si="25"/>
        <v>1388</v>
      </c>
      <c r="JB19" s="83">
        <f t="shared" si="25"/>
        <v>1298</v>
      </c>
      <c r="JC19" s="82">
        <f t="shared" si="25"/>
        <v>16283</v>
      </c>
      <c r="JD19" s="83">
        <f t="shared" ref="JD19:JP19" si="26">SUM(JD5:JD18)</f>
        <v>1317</v>
      </c>
      <c r="JE19" s="83">
        <f t="shared" si="26"/>
        <v>1139</v>
      </c>
      <c r="JF19" s="83">
        <f t="shared" si="26"/>
        <v>1335</v>
      </c>
      <c r="JG19" s="83">
        <f t="shared" si="26"/>
        <v>1087</v>
      </c>
      <c r="JH19" s="83">
        <f t="shared" si="26"/>
        <v>1411</v>
      </c>
      <c r="JI19" s="83">
        <f t="shared" si="26"/>
        <v>1312</v>
      </c>
      <c r="JJ19" s="83">
        <f t="shared" si="26"/>
        <v>1561</v>
      </c>
      <c r="JK19" s="83">
        <f t="shared" si="26"/>
        <v>1357</v>
      </c>
      <c r="JL19" s="83">
        <f t="shared" si="26"/>
        <v>1404</v>
      </c>
      <c r="JM19" s="83">
        <f t="shared" si="26"/>
        <v>1269</v>
      </c>
      <c r="JN19" s="83">
        <f t="shared" si="26"/>
        <v>1281</v>
      </c>
      <c r="JO19" s="83">
        <f t="shared" si="26"/>
        <v>1348</v>
      </c>
      <c r="JP19" s="82">
        <f t="shared" si="26"/>
        <v>15821</v>
      </c>
      <c r="JQ19" s="83">
        <f t="shared" ref="JQ19:KC19" si="27">SUM(JQ5:JQ18)</f>
        <v>1451</v>
      </c>
      <c r="JR19" s="83">
        <f t="shared" si="27"/>
        <v>1107</v>
      </c>
      <c r="JS19" s="83">
        <f t="shared" si="27"/>
        <v>860</v>
      </c>
      <c r="JT19" s="83">
        <f t="shared" si="27"/>
        <v>781</v>
      </c>
      <c r="JU19" s="83">
        <f t="shared" si="27"/>
        <v>836</v>
      </c>
      <c r="JV19" s="83">
        <f t="shared" si="27"/>
        <v>1238</v>
      </c>
      <c r="JW19" s="83">
        <f t="shared" si="27"/>
        <v>1330</v>
      </c>
      <c r="JX19" s="83">
        <f t="shared" si="27"/>
        <v>1027</v>
      </c>
      <c r="JY19" s="83">
        <f t="shared" si="27"/>
        <v>1154</v>
      </c>
      <c r="JZ19" s="83">
        <f t="shared" si="27"/>
        <v>1179</v>
      </c>
      <c r="KA19" s="83">
        <f t="shared" si="27"/>
        <v>949</v>
      </c>
      <c r="KB19" s="83">
        <f t="shared" si="27"/>
        <v>1169</v>
      </c>
      <c r="KC19" s="82">
        <f t="shared" si="27"/>
        <v>13081</v>
      </c>
      <c r="KD19" s="83">
        <f t="shared" ref="KD19:KP19" si="28">SUM(KD5:KD18)</f>
        <v>786</v>
      </c>
      <c r="KE19" s="83">
        <f t="shared" si="28"/>
        <v>876</v>
      </c>
      <c r="KF19" s="83">
        <f t="shared" si="28"/>
        <v>1040</v>
      </c>
      <c r="KG19" s="83">
        <f t="shared" si="28"/>
        <v>1108</v>
      </c>
      <c r="KH19" s="83">
        <f t="shared" si="28"/>
        <v>834</v>
      </c>
      <c r="KI19" s="83">
        <f t="shared" si="28"/>
        <v>1098</v>
      </c>
      <c r="KJ19" s="83">
        <f t="shared" si="28"/>
        <v>923</v>
      </c>
      <c r="KK19" s="83">
        <f t="shared" si="28"/>
        <v>1012</v>
      </c>
      <c r="KL19" s="83">
        <f t="shared" si="28"/>
        <v>1185</v>
      </c>
      <c r="KM19" s="83">
        <f t="shared" si="28"/>
        <v>1182</v>
      </c>
      <c r="KN19" s="83">
        <f t="shared" si="28"/>
        <v>1054</v>
      </c>
      <c r="KO19" s="83">
        <f t="shared" si="28"/>
        <v>1123</v>
      </c>
      <c r="KP19" s="82">
        <f t="shared" si="28"/>
        <v>12221</v>
      </c>
    </row>
    <row r="20" spans="1:302" ht="34.5" thickBot="1">
      <c r="A20" s="197"/>
      <c r="B20" s="199" t="s">
        <v>69</v>
      </c>
      <c r="C20" s="25" t="s">
        <v>70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1"/>
      <c r="O20" s="62"/>
      <c r="P20" s="63">
        <f t="shared" ref="P20:P33" si="29">SUM(D20:O20)</f>
        <v>0</v>
      </c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1"/>
      <c r="AB20" s="62"/>
      <c r="AC20" s="63">
        <f t="shared" ref="AC20:AC33" si="30">SUM(Q20:AB20)</f>
        <v>0</v>
      </c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1"/>
      <c r="AO20" s="62"/>
      <c r="AP20" s="63">
        <f t="shared" ref="AP20:AP33" si="31">SUM(AD20:AO20)</f>
        <v>0</v>
      </c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1"/>
      <c r="BB20" s="62"/>
      <c r="BC20" s="64">
        <f t="shared" ref="BC20:BC33" si="32">SUM(AQ20:BB20)</f>
        <v>0</v>
      </c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1"/>
      <c r="BO20" s="62"/>
      <c r="BP20" s="64">
        <f t="shared" ref="BP20:BP33" si="33">SUM(BD20:BO20)</f>
        <v>0</v>
      </c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1"/>
      <c r="CB20" s="62"/>
      <c r="CC20" s="64">
        <f t="shared" ref="CC20:CC33" si="34">SUM(BQ20:CB20)</f>
        <v>0</v>
      </c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1"/>
      <c r="CO20" s="62"/>
      <c r="CP20" s="64">
        <f t="shared" ref="CP20:CP33" si="35">SUM(CD20:CO20)</f>
        <v>0</v>
      </c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1"/>
      <c r="DB20" s="62"/>
      <c r="DC20" s="65">
        <f t="shared" ref="DC20:DC33" si="36">SUM(CQ20:DB20)</f>
        <v>0</v>
      </c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1"/>
      <c r="DO20" s="62"/>
      <c r="DP20" s="64">
        <f t="shared" ref="DP20:DP33" si="37">SUM(DD20:DO20)</f>
        <v>0</v>
      </c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1"/>
      <c r="EB20" s="62"/>
      <c r="EC20" s="64">
        <f t="shared" ref="EC20:EC33" si="38">SUM(DQ20:EB20)</f>
        <v>0</v>
      </c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1"/>
      <c r="EO20" s="62"/>
      <c r="EP20" s="64">
        <f t="shared" ref="EP20:EP33" si="39">SUM(ED20:EO20)</f>
        <v>0</v>
      </c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1"/>
      <c r="FB20" s="62"/>
      <c r="FC20" s="64">
        <f t="shared" ref="FC20:FC33" si="40">SUM(EQ20:FB20)</f>
        <v>0</v>
      </c>
      <c r="FD20" s="62">
        <v>13</v>
      </c>
      <c r="FE20" s="62">
        <v>19</v>
      </c>
      <c r="FF20" s="62">
        <v>16</v>
      </c>
      <c r="FG20" s="62">
        <v>14</v>
      </c>
      <c r="FH20" s="62">
        <v>21</v>
      </c>
      <c r="FI20" s="62">
        <v>12</v>
      </c>
      <c r="FJ20" s="62">
        <v>6</v>
      </c>
      <c r="FK20" s="62">
        <v>15</v>
      </c>
      <c r="FL20" s="62">
        <v>14</v>
      </c>
      <c r="FM20" s="62">
        <v>12</v>
      </c>
      <c r="FN20" s="61">
        <v>9</v>
      </c>
      <c r="FO20" s="62">
        <v>8</v>
      </c>
      <c r="FP20" s="65">
        <f t="shared" ref="FP20:FP33" si="41">SUM(FD20:FO20)</f>
        <v>159</v>
      </c>
      <c r="FQ20" s="62">
        <v>8</v>
      </c>
      <c r="FR20" s="62">
        <v>9</v>
      </c>
      <c r="FS20" s="62">
        <v>4</v>
      </c>
      <c r="FT20" s="62">
        <v>11</v>
      </c>
      <c r="FU20" s="62">
        <v>9</v>
      </c>
      <c r="FV20" s="62">
        <v>8</v>
      </c>
      <c r="FW20" s="62">
        <v>12</v>
      </c>
      <c r="FX20" s="62">
        <v>10</v>
      </c>
      <c r="FY20" s="62">
        <v>6</v>
      </c>
      <c r="FZ20" s="62">
        <v>11</v>
      </c>
      <c r="GA20" s="61">
        <v>12</v>
      </c>
      <c r="GB20" s="62">
        <v>16</v>
      </c>
      <c r="GC20" s="65">
        <f t="shared" ref="GC20:GC33" si="42">SUM(FQ20:GB20)</f>
        <v>116</v>
      </c>
      <c r="GD20" s="62">
        <v>5</v>
      </c>
      <c r="GE20" s="62">
        <v>13</v>
      </c>
      <c r="GF20" s="62">
        <v>5</v>
      </c>
      <c r="GG20" s="62">
        <v>29</v>
      </c>
      <c r="GH20" s="62">
        <v>25</v>
      </c>
      <c r="GI20" s="62">
        <v>45</v>
      </c>
      <c r="GJ20" s="62">
        <v>41</v>
      </c>
      <c r="GK20" s="62">
        <v>35</v>
      </c>
      <c r="GL20" s="62">
        <v>60</v>
      </c>
      <c r="GM20" s="62">
        <v>87</v>
      </c>
      <c r="GN20" s="61">
        <v>93</v>
      </c>
      <c r="GO20" s="62">
        <v>92</v>
      </c>
      <c r="GP20" s="65">
        <f t="shared" ref="GP20:GP33" si="43">SUM(GD20:GO20)</f>
        <v>530</v>
      </c>
      <c r="GQ20" s="62">
        <v>72</v>
      </c>
      <c r="GR20" s="62">
        <v>70</v>
      </c>
      <c r="GS20" s="62">
        <v>116</v>
      </c>
      <c r="GT20" s="62">
        <v>120</v>
      </c>
      <c r="GU20" s="62">
        <v>112</v>
      </c>
      <c r="GV20" s="62">
        <v>76</v>
      </c>
      <c r="GW20" s="62">
        <v>131</v>
      </c>
      <c r="GX20" s="62">
        <v>146</v>
      </c>
      <c r="GY20" s="62">
        <v>166</v>
      </c>
      <c r="GZ20" s="62">
        <v>125</v>
      </c>
      <c r="HA20" s="61">
        <v>140</v>
      </c>
      <c r="HB20" s="62">
        <v>136</v>
      </c>
      <c r="HC20" s="65">
        <f t="shared" ref="HC20:HC33" si="44">SUM(GQ20:HB20)</f>
        <v>1410</v>
      </c>
      <c r="HD20" s="62">
        <v>120</v>
      </c>
      <c r="HE20" s="62">
        <v>143</v>
      </c>
      <c r="HF20" s="62">
        <v>107</v>
      </c>
      <c r="HG20" s="62">
        <v>108</v>
      </c>
      <c r="HH20" s="62">
        <v>68</v>
      </c>
      <c r="HI20" s="62">
        <v>66</v>
      </c>
      <c r="HJ20" s="62">
        <v>51</v>
      </c>
      <c r="HK20" s="62">
        <v>42</v>
      </c>
      <c r="HL20" s="62">
        <v>34</v>
      </c>
      <c r="HM20" s="62">
        <v>46</v>
      </c>
      <c r="HN20" s="61">
        <v>42</v>
      </c>
      <c r="HO20" s="62">
        <v>47</v>
      </c>
      <c r="HP20" s="64">
        <f t="shared" ref="HP20:HP33" si="45">SUM(HD20:HO20)</f>
        <v>874</v>
      </c>
      <c r="HQ20" s="62">
        <v>1</v>
      </c>
      <c r="HR20" s="62">
        <v>62</v>
      </c>
      <c r="HS20" s="62">
        <v>36</v>
      </c>
      <c r="HT20" s="62">
        <v>36</v>
      </c>
      <c r="HU20" s="62">
        <v>21</v>
      </c>
      <c r="HV20" s="62">
        <v>34</v>
      </c>
      <c r="HW20" s="62">
        <v>22</v>
      </c>
      <c r="HX20" s="62">
        <v>24</v>
      </c>
      <c r="HY20" s="62">
        <v>29</v>
      </c>
      <c r="HZ20" s="62">
        <v>31</v>
      </c>
      <c r="IA20" s="61">
        <v>47</v>
      </c>
      <c r="IB20" s="62">
        <v>28</v>
      </c>
      <c r="IC20" s="64">
        <f t="shared" ref="IC20:IC33" si="46">SUM(HQ20:IB20)</f>
        <v>371</v>
      </c>
      <c r="ID20" s="62">
        <v>18</v>
      </c>
      <c r="IE20" s="62">
        <v>36</v>
      </c>
      <c r="IF20" s="62">
        <v>37</v>
      </c>
      <c r="IG20" s="62">
        <v>23</v>
      </c>
      <c r="IH20" s="62">
        <v>30</v>
      </c>
      <c r="II20" s="62">
        <v>32</v>
      </c>
      <c r="IJ20" s="62">
        <v>45</v>
      </c>
      <c r="IK20" s="62">
        <v>57</v>
      </c>
      <c r="IL20" s="62">
        <v>44</v>
      </c>
      <c r="IM20" s="62">
        <v>64</v>
      </c>
      <c r="IN20" s="61">
        <v>54</v>
      </c>
      <c r="IO20" s="62">
        <v>173</v>
      </c>
      <c r="IP20" s="64">
        <f t="shared" ref="IP20:IP33" si="47">SUM(ID20:IO20)</f>
        <v>613</v>
      </c>
      <c r="IQ20" s="62">
        <v>216</v>
      </c>
      <c r="IR20" s="62">
        <v>231</v>
      </c>
      <c r="IS20" s="62">
        <v>213</v>
      </c>
      <c r="IT20" s="62">
        <v>113</v>
      </c>
      <c r="IU20" s="62">
        <v>224</v>
      </c>
      <c r="IV20" s="62">
        <v>209</v>
      </c>
      <c r="IW20" s="62">
        <v>186</v>
      </c>
      <c r="IX20" s="62">
        <v>103</v>
      </c>
      <c r="IY20" s="62">
        <v>251</v>
      </c>
      <c r="IZ20" s="62">
        <v>336</v>
      </c>
      <c r="JA20" s="61">
        <v>244</v>
      </c>
      <c r="JB20" s="62">
        <v>233</v>
      </c>
      <c r="JC20" s="64">
        <f t="shared" ref="JC20:JC33" si="48">SUM(IQ20:JB20)</f>
        <v>2559</v>
      </c>
      <c r="JD20" s="62">
        <v>199</v>
      </c>
      <c r="JE20" s="62">
        <v>258</v>
      </c>
      <c r="JF20" s="62">
        <v>265</v>
      </c>
      <c r="JG20" s="62">
        <v>158</v>
      </c>
      <c r="JH20" s="62">
        <v>270</v>
      </c>
      <c r="JI20" s="62">
        <v>276</v>
      </c>
      <c r="JJ20" s="62">
        <v>309</v>
      </c>
      <c r="JK20" s="62">
        <v>283</v>
      </c>
      <c r="JL20" s="62">
        <v>311</v>
      </c>
      <c r="JM20" s="62">
        <v>266</v>
      </c>
      <c r="JN20" s="61">
        <v>245</v>
      </c>
      <c r="JO20" s="62">
        <v>313</v>
      </c>
      <c r="JP20" s="64">
        <f t="shared" ref="JP20:JP33" si="49">SUM(JD20:JO20)</f>
        <v>3153</v>
      </c>
      <c r="JQ20" s="62">
        <v>294</v>
      </c>
      <c r="JR20" s="62">
        <v>240</v>
      </c>
      <c r="JS20" s="62">
        <v>110</v>
      </c>
      <c r="JT20" s="62">
        <v>9</v>
      </c>
      <c r="JU20" s="62">
        <v>13</v>
      </c>
      <c r="JV20" s="62">
        <v>151</v>
      </c>
      <c r="JW20" s="62">
        <v>305</v>
      </c>
      <c r="JX20" s="62">
        <v>154</v>
      </c>
      <c r="JY20" s="62">
        <v>171</v>
      </c>
      <c r="JZ20" s="62">
        <v>306</v>
      </c>
      <c r="KA20" s="61">
        <v>157</v>
      </c>
      <c r="KB20" s="62">
        <v>226</v>
      </c>
      <c r="KC20" s="64">
        <f t="shared" ref="KC20:KC33" si="50">SUM(JQ20:KB20)</f>
        <v>2136</v>
      </c>
      <c r="KD20" s="62">
        <v>72</v>
      </c>
      <c r="KE20" s="62">
        <v>54</v>
      </c>
      <c r="KF20" s="62">
        <v>167</v>
      </c>
      <c r="KG20" s="62">
        <v>180</v>
      </c>
      <c r="KH20" s="62">
        <v>131</v>
      </c>
      <c r="KI20" s="62">
        <v>170</v>
      </c>
      <c r="KJ20" s="62">
        <v>206</v>
      </c>
      <c r="KK20" s="62">
        <v>179</v>
      </c>
      <c r="KL20" s="62">
        <v>240</v>
      </c>
      <c r="KM20" s="62">
        <v>214</v>
      </c>
      <c r="KN20" s="61">
        <v>155</v>
      </c>
      <c r="KO20" s="62">
        <v>234</v>
      </c>
      <c r="KP20" s="64">
        <f t="shared" ref="KP20:KP33" si="51">SUM(KD20:KO20)</f>
        <v>2002</v>
      </c>
    </row>
    <row r="21" spans="1:302" ht="13.5" thickBot="1">
      <c r="A21" s="197"/>
      <c r="B21" s="199"/>
      <c r="C21" s="12" t="s">
        <v>71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7">
        <f t="shared" si="29"/>
        <v>0</v>
      </c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7">
        <f t="shared" si="30"/>
        <v>0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7">
        <f t="shared" si="31"/>
        <v>0</v>
      </c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8">
        <f t="shared" si="32"/>
        <v>0</v>
      </c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8">
        <f t="shared" si="33"/>
        <v>0</v>
      </c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8">
        <f t="shared" si="34"/>
        <v>0</v>
      </c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8">
        <f t="shared" si="35"/>
        <v>0</v>
      </c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9">
        <f t="shared" si="36"/>
        <v>0</v>
      </c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8">
        <f t="shared" si="37"/>
        <v>0</v>
      </c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8">
        <f t="shared" si="38"/>
        <v>0</v>
      </c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8">
        <f t="shared" si="39"/>
        <v>0</v>
      </c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8">
        <f t="shared" si="40"/>
        <v>0</v>
      </c>
      <c r="FD21" s="62">
        <v>278</v>
      </c>
      <c r="FE21" s="62">
        <v>220</v>
      </c>
      <c r="FF21" s="62">
        <v>256</v>
      </c>
      <c r="FG21" s="62">
        <v>270</v>
      </c>
      <c r="FH21" s="62">
        <v>250</v>
      </c>
      <c r="FI21" s="62">
        <v>280</v>
      </c>
      <c r="FJ21" s="62">
        <v>301</v>
      </c>
      <c r="FK21" s="62">
        <v>288</v>
      </c>
      <c r="FL21" s="62">
        <v>288</v>
      </c>
      <c r="FM21" s="62">
        <v>300</v>
      </c>
      <c r="FN21" s="62">
        <v>233</v>
      </c>
      <c r="FO21" s="62">
        <v>260</v>
      </c>
      <c r="FP21" s="69">
        <f t="shared" si="41"/>
        <v>3224</v>
      </c>
      <c r="FQ21" s="62">
        <v>270</v>
      </c>
      <c r="FR21" s="62">
        <v>298</v>
      </c>
      <c r="FS21" s="62">
        <v>198</v>
      </c>
      <c r="FT21" s="62">
        <v>276</v>
      </c>
      <c r="FU21" s="62">
        <v>385</v>
      </c>
      <c r="FV21" s="62">
        <v>224</v>
      </c>
      <c r="FW21" s="62">
        <v>221</v>
      </c>
      <c r="FX21" s="62">
        <v>157</v>
      </c>
      <c r="FY21" s="62">
        <v>365</v>
      </c>
      <c r="FZ21" s="62">
        <v>346</v>
      </c>
      <c r="GA21" s="62">
        <v>282</v>
      </c>
      <c r="GB21" s="62">
        <v>186</v>
      </c>
      <c r="GC21" s="69">
        <f t="shared" si="42"/>
        <v>3208</v>
      </c>
      <c r="GD21" s="62">
        <v>370</v>
      </c>
      <c r="GE21" s="62">
        <v>165</v>
      </c>
      <c r="GF21" s="62">
        <v>174</v>
      </c>
      <c r="GG21" s="62">
        <v>214</v>
      </c>
      <c r="GH21" s="62">
        <v>181</v>
      </c>
      <c r="GI21" s="62">
        <v>282</v>
      </c>
      <c r="GJ21" s="62">
        <v>273</v>
      </c>
      <c r="GK21" s="62">
        <v>261</v>
      </c>
      <c r="GL21" s="62">
        <v>320</v>
      </c>
      <c r="GM21" s="62">
        <v>296</v>
      </c>
      <c r="GN21" s="62">
        <v>290</v>
      </c>
      <c r="GO21" s="62">
        <v>226</v>
      </c>
      <c r="GP21" s="69">
        <f t="shared" si="43"/>
        <v>3052</v>
      </c>
      <c r="GQ21" s="62">
        <v>312</v>
      </c>
      <c r="GR21" s="62">
        <v>290</v>
      </c>
      <c r="GS21" s="62">
        <v>285</v>
      </c>
      <c r="GT21" s="62">
        <v>306</v>
      </c>
      <c r="GU21" s="62">
        <v>255</v>
      </c>
      <c r="GV21" s="62">
        <v>275</v>
      </c>
      <c r="GW21" s="62">
        <v>361</v>
      </c>
      <c r="GX21" s="62">
        <v>259</v>
      </c>
      <c r="GY21" s="62">
        <v>275</v>
      </c>
      <c r="GZ21" s="62">
        <v>230</v>
      </c>
      <c r="HA21" s="62">
        <v>279</v>
      </c>
      <c r="HB21" s="62">
        <v>313</v>
      </c>
      <c r="HC21" s="69">
        <f t="shared" si="44"/>
        <v>3440</v>
      </c>
      <c r="HD21" s="62">
        <v>341</v>
      </c>
      <c r="HE21" s="62">
        <v>235</v>
      </c>
      <c r="HF21" s="62">
        <v>271</v>
      </c>
      <c r="HG21" s="62">
        <v>235</v>
      </c>
      <c r="HH21" s="62">
        <v>268</v>
      </c>
      <c r="HI21" s="62">
        <v>256</v>
      </c>
      <c r="HJ21" s="62">
        <v>310</v>
      </c>
      <c r="HK21" s="62">
        <v>260</v>
      </c>
      <c r="HL21" s="62">
        <v>261</v>
      </c>
      <c r="HM21" s="62">
        <v>265</v>
      </c>
      <c r="HN21" s="62">
        <v>195</v>
      </c>
      <c r="HO21" s="62">
        <v>295</v>
      </c>
      <c r="HP21" s="68">
        <f t="shared" si="45"/>
        <v>3192</v>
      </c>
      <c r="HQ21" s="62">
        <v>284</v>
      </c>
      <c r="HR21" s="62">
        <v>262</v>
      </c>
      <c r="HS21" s="62">
        <v>289</v>
      </c>
      <c r="HT21" s="62">
        <v>235</v>
      </c>
      <c r="HU21" s="62">
        <v>190</v>
      </c>
      <c r="HV21" s="62">
        <v>249</v>
      </c>
      <c r="HW21" s="62">
        <v>237</v>
      </c>
      <c r="HX21" s="62">
        <v>260</v>
      </c>
      <c r="HY21" s="62">
        <v>290</v>
      </c>
      <c r="HZ21" s="62">
        <v>272</v>
      </c>
      <c r="IA21" s="62">
        <v>290</v>
      </c>
      <c r="IB21" s="62">
        <v>273</v>
      </c>
      <c r="IC21" s="68">
        <f t="shared" si="46"/>
        <v>3131</v>
      </c>
      <c r="ID21" s="62">
        <v>254</v>
      </c>
      <c r="IE21" s="62">
        <v>260</v>
      </c>
      <c r="IF21" s="62">
        <v>210</v>
      </c>
      <c r="IG21" s="62">
        <v>262</v>
      </c>
      <c r="IH21" s="62">
        <v>380</v>
      </c>
      <c r="II21" s="62">
        <v>215</v>
      </c>
      <c r="IJ21" s="62">
        <v>320</v>
      </c>
      <c r="IK21" s="62">
        <v>340</v>
      </c>
      <c r="IL21" s="62">
        <v>200</v>
      </c>
      <c r="IM21" s="62">
        <v>309</v>
      </c>
      <c r="IN21" s="62">
        <v>290</v>
      </c>
      <c r="IO21" s="62">
        <v>276</v>
      </c>
      <c r="IP21" s="68">
        <f t="shared" si="47"/>
        <v>3316</v>
      </c>
      <c r="IQ21" s="62">
        <v>311</v>
      </c>
      <c r="IR21" s="62">
        <v>222</v>
      </c>
      <c r="IS21" s="62">
        <v>272</v>
      </c>
      <c r="IT21" s="62">
        <v>224</v>
      </c>
      <c r="IU21" s="62">
        <v>359</v>
      </c>
      <c r="IV21" s="62">
        <v>410</v>
      </c>
      <c r="IW21" s="62">
        <v>290</v>
      </c>
      <c r="IX21" s="62">
        <v>318</v>
      </c>
      <c r="IY21" s="62">
        <v>271</v>
      </c>
      <c r="IZ21" s="62">
        <v>379</v>
      </c>
      <c r="JA21" s="62">
        <v>329</v>
      </c>
      <c r="JB21" s="62">
        <v>261</v>
      </c>
      <c r="JC21" s="68">
        <f t="shared" si="48"/>
        <v>3646</v>
      </c>
      <c r="JD21" s="62">
        <v>313</v>
      </c>
      <c r="JE21" s="62">
        <v>262</v>
      </c>
      <c r="JF21" s="62">
        <v>292</v>
      </c>
      <c r="JG21" s="62">
        <v>220</v>
      </c>
      <c r="JH21" s="62">
        <v>327</v>
      </c>
      <c r="JI21" s="62">
        <v>234</v>
      </c>
      <c r="JJ21" s="62">
        <v>310</v>
      </c>
      <c r="JK21" s="62">
        <v>289</v>
      </c>
      <c r="JL21" s="62">
        <v>273</v>
      </c>
      <c r="JM21" s="62">
        <v>215</v>
      </c>
      <c r="JN21" s="62">
        <v>260</v>
      </c>
      <c r="JO21" s="62">
        <v>250</v>
      </c>
      <c r="JP21" s="68">
        <f t="shared" si="49"/>
        <v>3245</v>
      </c>
      <c r="JQ21" s="62">
        <v>263</v>
      </c>
      <c r="JR21" s="62">
        <v>220</v>
      </c>
      <c r="JS21" s="62">
        <v>154</v>
      </c>
      <c r="JT21" s="62">
        <v>137</v>
      </c>
      <c r="JU21" s="62">
        <v>153</v>
      </c>
      <c r="JV21" s="62">
        <v>234</v>
      </c>
      <c r="JW21" s="62">
        <v>241</v>
      </c>
      <c r="JX21" s="62">
        <v>164</v>
      </c>
      <c r="JY21" s="62">
        <v>202</v>
      </c>
      <c r="JZ21" s="62">
        <v>265</v>
      </c>
      <c r="KA21" s="62">
        <v>170</v>
      </c>
      <c r="KB21" s="62">
        <v>189</v>
      </c>
      <c r="KC21" s="68">
        <f t="shared" si="50"/>
        <v>2392</v>
      </c>
      <c r="KD21" s="62">
        <v>143</v>
      </c>
      <c r="KE21" s="62">
        <v>177</v>
      </c>
      <c r="KF21" s="62">
        <v>243</v>
      </c>
      <c r="KG21" s="62">
        <v>59</v>
      </c>
      <c r="KH21" s="62">
        <v>140</v>
      </c>
      <c r="KI21" s="62">
        <v>167</v>
      </c>
      <c r="KJ21" s="62">
        <v>189</v>
      </c>
      <c r="KK21" s="62">
        <v>176</v>
      </c>
      <c r="KL21" s="62">
        <v>346</v>
      </c>
      <c r="KM21" s="62">
        <v>112</v>
      </c>
      <c r="KN21" s="62">
        <v>239</v>
      </c>
      <c r="KO21" s="62">
        <v>231</v>
      </c>
      <c r="KP21" s="68">
        <f t="shared" si="51"/>
        <v>2222</v>
      </c>
    </row>
    <row r="22" spans="1:302" ht="13.5" thickBot="1">
      <c r="A22" s="197"/>
      <c r="B22" s="199"/>
      <c r="C22" s="12" t="s">
        <v>72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7">
        <f t="shared" si="29"/>
        <v>0</v>
      </c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7">
        <f t="shared" si="30"/>
        <v>0</v>
      </c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7">
        <f t="shared" si="31"/>
        <v>0</v>
      </c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8">
        <f t="shared" si="32"/>
        <v>0</v>
      </c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8">
        <f t="shared" si="33"/>
        <v>0</v>
      </c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8">
        <f t="shared" si="34"/>
        <v>0</v>
      </c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8">
        <f t="shared" si="35"/>
        <v>0</v>
      </c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9">
        <f t="shared" si="36"/>
        <v>0</v>
      </c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8">
        <f t="shared" si="37"/>
        <v>0</v>
      </c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8">
        <f t="shared" si="38"/>
        <v>0</v>
      </c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8">
        <f t="shared" si="39"/>
        <v>0</v>
      </c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8">
        <f t="shared" si="40"/>
        <v>0</v>
      </c>
      <c r="FD22" s="62">
        <v>94</v>
      </c>
      <c r="FE22" s="62">
        <v>64</v>
      </c>
      <c r="FF22" s="62">
        <v>62</v>
      </c>
      <c r="FG22" s="62">
        <v>83</v>
      </c>
      <c r="FH22" s="62">
        <v>74</v>
      </c>
      <c r="FI22" s="62">
        <v>64</v>
      </c>
      <c r="FJ22" s="62">
        <v>85</v>
      </c>
      <c r="FK22" s="62">
        <v>64</v>
      </c>
      <c r="FL22" s="62">
        <v>99</v>
      </c>
      <c r="FM22" s="62">
        <v>73</v>
      </c>
      <c r="FN22" s="62">
        <v>69</v>
      </c>
      <c r="FO22" s="62">
        <v>105</v>
      </c>
      <c r="FP22" s="69">
        <f t="shared" si="41"/>
        <v>936</v>
      </c>
      <c r="FQ22" s="62">
        <v>77</v>
      </c>
      <c r="FR22" s="62">
        <v>65</v>
      </c>
      <c r="FS22" s="62">
        <v>78</v>
      </c>
      <c r="FT22" s="62">
        <v>73</v>
      </c>
      <c r="FU22" s="62">
        <v>91</v>
      </c>
      <c r="FV22" s="62">
        <v>90</v>
      </c>
      <c r="FW22" s="62">
        <v>56</v>
      </c>
      <c r="FX22" s="62">
        <v>64</v>
      </c>
      <c r="FY22" s="62">
        <v>82</v>
      </c>
      <c r="FZ22" s="62">
        <v>98</v>
      </c>
      <c r="GA22" s="62">
        <v>87</v>
      </c>
      <c r="GB22" s="62">
        <v>63</v>
      </c>
      <c r="GC22" s="69">
        <f t="shared" si="42"/>
        <v>924</v>
      </c>
      <c r="GD22" s="62">
        <v>80</v>
      </c>
      <c r="GE22" s="62">
        <v>71</v>
      </c>
      <c r="GF22" s="62">
        <v>96</v>
      </c>
      <c r="GG22" s="62">
        <v>73</v>
      </c>
      <c r="GH22" s="62">
        <v>64</v>
      </c>
      <c r="GI22" s="62">
        <v>64</v>
      </c>
      <c r="GJ22" s="62">
        <v>79</v>
      </c>
      <c r="GK22" s="62">
        <v>79</v>
      </c>
      <c r="GL22" s="62">
        <v>81</v>
      </c>
      <c r="GM22" s="62">
        <v>84</v>
      </c>
      <c r="GN22" s="62">
        <v>70</v>
      </c>
      <c r="GO22" s="62">
        <v>73</v>
      </c>
      <c r="GP22" s="69">
        <f t="shared" si="43"/>
        <v>914</v>
      </c>
      <c r="GQ22" s="62">
        <v>90</v>
      </c>
      <c r="GR22" s="62">
        <v>82</v>
      </c>
      <c r="GS22" s="62">
        <v>100</v>
      </c>
      <c r="GT22" s="62">
        <v>87</v>
      </c>
      <c r="GU22" s="62">
        <v>79</v>
      </c>
      <c r="GV22" s="62">
        <v>60</v>
      </c>
      <c r="GW22" s="62">
        <v>58</v>
      </c>
      <c r="GX22" s="62">
        <v>76</v>
      </c>
      <c r="GY22" s="62">
        <v>70</v>
      </c>
      <c r="GZ22" s="62">
        <v>78</v>
      </c>
      <c r="HA22" s="62">
        <v>78</v>
      </c>
      <c r="HB22" s="62">
        <v>97</v>
      </c>
      <c r="HC22" s="69">
        <f t="shared" si="44"/>
        <v>955</v>
      </c>
      <c r="HD22" s="62">
        <v>66</v>
      </c>
      <c r="HE22" s="62">
        <v>87</v>
      </c>
      <c r="HF22" s="62">
        <v>82</v>
      </c>
      <c r="HG22" s="62">
        <v>69</v>
      </c>
      <c r="HH22" s="62">
        <v>77</v>
      </c>
      <c r="HI22" s="62">
        <v>70</v>
      </c>
      <c r="HJ22" s="62">
        <v>107</v>
      </c>
      <c r="HK22" s="62">
        <v>95</v>
      </c>
      <c r="HL22" s="62">
        <v>74</v>
      </c>
      <c r="HM22" s="62">
        <v>98</v>
      </c>
      <c r="HN22" s="62">
        <v>57</v>
      </c>
      <c r="HO22" s="62">
        <v>68</v>
      </c>
      <c r="HP22" s="68">
        <f t="shared" si="45"/>
        <v>950</v>
      </c>
      <c r="HQ22" s="62">
        <v>69</v>
      </c>
      <c r="HR22" s="62">
        <v>81</v>
      </c>
      <c r="HS22" s="62">
        <v>91</v>
      </c>
      <c r="HT22" s="62">
        <v>82</v>
      </c>
      <c r="HU22" s="62">
        <v>58</v>
      </c>
      <c r="HV22" s="62">
        <v>75</v>
      </c>
      <c r="HW22" s="62">
        <v>84</v>
      </c>
      <c r="HX22" s="62">
        <v>91</v>
      </c>
      <c r="HY22" s="62">
        <v>95</v>
      </c>
      <c r="HZ22" s="62">
        <v>89</v>
      </c>
      <c r="IA22" s="62">
        <v>79</v>
      </c>
      <c r="IB22" s="62">
        <v>70</v>
      </c>
      <c r="IC22" s="68">
        <f t="shared" si="46"/>
        <v>964</v>
      </c>
      <c r="ID22" s="62">
        <v>75</v>
      </c>
      <c r="IE22" s="62">
        <v>76</v>
      </c>
      <c r="IF22" s="62">
        <v>79</v>
      </c>
      <c r="IG22" s="62">
        <v>178</v>
      </c>
      <c r="IH22" s="62">
        <v>73</v>
      </c>
      <c r="II22" s="62">
        <v>59</v>
      </c>
      <c r="IJ22" s="62">
        <v>97</v>
      </c>
      <c r="IK22" s="62">
        <v>109</v>
      </c>
      <c r="IL22" s="62">
        <v>87</v>
      </c>
      <c r="IM22" s="62">
        <v>76</v>
      </c>
      <c r="IN22" s="62">
        <v>87</v>
      </c>
      <c r="IO22" s="62">
        <v>89</v>
      </c>
      <c r="IP22" s="68">
        <f t="shared" si="47"/>
        <v>1085</v>
      </c>
      <c r="IQ22" s="62">
        <v>81</v>
      </c>
      <c r="IR22" s="62">
        <v>65</v>
      </c>
      <c r="IS22" s="62">
        <v>71</v>
      </c>
      <c r="IT22" s="62">
        <v>57</v>
      </c>
      <c r="IU22" s="62">
        <v>86</v>
      </c>
      <c r="IV22" s="62">
        <v>62</v>
      </c>
      <c r="IW22" s="62">
        <v>107</v>
      </c>
      <c r="IX22" s="62">
        <v>92</v>
      </c>
      <c r="IY22" s="62">
        <v>94</v>
      </c>
      <c r="IZ22" s="62">
        <v>118</v>
      </c>
      <c r="JA22" s="62">
        <v>78</v>
      </c>
      <c r="JB22" s="62">
        <v>76</v>
      </c>
      <c r="JC22" s="68">
        <f t="shared" si="48"/>
        <v>987</v>
      </c>
      <c r="JD22" s="62">
        <v>53</v>
      </c>
      <c r="JE22" s="62">
        <v>63</v>
      </c>
      <c r="JF22" s="62">
        <v>97</v>
      </c>
      <c r="JG22" s="62">
        <v>84</v>
      </c>
      <c r="JH22" s="62">
        <v>90</v>
      </c>
      <c r="JI22" s="62">
        <v>72</v>
      </c>
      <c r="JJ22" s="62">
        <v>88</v>
      </c>
      <c r="JK22" s="62">
        <v>80</v>
      </c>
      <c r="JL22" s="62">
        <v>75</v>
      </c>
      <c r="JM22" s="62">
        <v>55</v>
      </c>
      <c r="JN22" s="62">
        <v>81</v>
      </c>
      <c r="JO22" s="62">
        <v>71</v>
      </c>
      <c r="JP22" s="68">
        <f t="shared" si="49"/>
        <v>909</v>
      </c>
      <c r="JQ22" s="62">
        <v>71</v>
      </c>
      <c r="JR22" s="62">
        <v>49</v>
      </c>
      <c r="JS22" s="62">
        <v>76</v>
      </c>
      <c r="JT22" s="62">
        <v>80</v>
      </c>
      <c r="JU22" s="62">
        <v>55</v>
      </c>
      <c r="JV22" s="62">
        <v>78</v>
      </c>
      <c r="JW22" s="62">
        <v>56</v>
      </c>
      <c r="JX22" s="62">
        <v>58</v>
      </c>
      <c r="JY22" s="62">
        <v>77</v>
      </c>
      <c r="JZ22" s="62">
        <v>68</v>
      </c>
      <c r="KA22" s="62">
        <v>77</v>
      </c>
      <c r="KB22" s="62">
        <v>60</v>
      </c>
      <c r="KC22" s="68">
        <f t="shared" si="50"/>
        <v>805</v>
      </c>
      <c r="KD22" s="62">
        <v>97</v>
      </c>
      <c r="KE22" s="62">
        <v>63</v>
      </c>
      <c r="KF22" s="62">
        <v>63</v>
      </c>
      <c r="KG22" s="62">
        <v>62</v>
      </c>
      <c r="KH22" s="62">
        <v>46</v>
      </c>
      <c r="KI22" s="62">
        <v>55</v>
      </c>
      <c r="KJ22" s="62">
        <v>66</v>
      </c>
      <c r="KK22" s="62">
        <v>66</v>
      </c>
      <c r="KL22" s="62">
        <v>87</v>
      </c>
      <c r="KM22" s="62">
        <v>45</v>
      </c>
      <c r="KN22" s="62">
        <v>61</v>
      </c>
      <c r="KO22" s="62">
        <v>63</v>
      </c>
      <c r="KP22" s="68">
        <f t="shared" si="51"/>
        <v>774</v>
      </c>
    </row>
    <row r="23" spans="1:302" ht="13.5" thickBot="1">
      <c r="A23" s="197"/>
      <c r="B23" s="199"/>
      <c r="C23" s="12" t="s">
        <v>73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7">
        <f t="shared" si="29"/>
        <v>0</v>
      </c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7">
        <f t="shared" si="30"/>
        <v>0</v>
      </c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7">
        <f t="shared" si="31"/>
        <v>0</v>
      </c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8">
        <f t="shared" si="32"/>
        <v>0</v>
      </c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8">
        <f t="shared" si="33"/>
        <v>0</v>
      </c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8">
        <f t="shared" si="34"/>
        <v>0</v>
      </c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8">
        <f t="shared" si="35"/>
        <v>0</v>
      </c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9">
        <f t="shared" si="36"/>
        <v>0</v>
      </c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8">
        <f t="shared" si="37"/>
        <v>0</v>
      </c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8">
        <f t="shared" si="38"/>
        <v>0</v>
      </c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8">
        <f t="shared" si="39"/>
        <v>0</v>
      </c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8">
        <f t="shared" si="40"/>
        <v>0</v>
      </c>
      <c r="FD23" s="62">
        <v>94</v>
      </c>
      <c r="FE23" s="62">
        <v>53</v>
      </c>
      <c r="FF23" s="62">
        <v>94</v>
      </c>
      <c r="FG23" s="62">
        <v>88</v>
      </c>
      <c r="FH23" s="62">
        <v>89</v>
      </c>
      <c r="FI23" s="62">
        <v>83</v>
      </c>
      <c r="FJ23" s="62">
        <v>69</v>
      </c>
      <c r="FK23" s="62">
        <v>67</v>
      </c>
      <c r="FL23" s="62">
        <v>70</v>
      </c>
      <c r="FM23" s="62">
        <v>120</v>
      </c>
      <c r="FN23" s="62">
        <v>74</v>
      </c>
      <c r="FO23" s="62">
        <v>68</v>
      </c>
      <c r="FP23" s="69">
        <f t="shared" si="41"/>
        <v>969</v>
      </c>
      <c r="FQ23" s="62">
        <v>100</v>
      </c>
      <c r="FR23" s="62">
        <v>54</v>
      </c>
      <c r="FS23" s="62">
        <v>84</v>
      </c>
      <c r="FT23" s="62">
        <v>91</v>
      </c>
      <c r="FU23" s="62">
        <v>72</v>
      </c>
      <c r="FV23" s="62">
        <v>99</v>
      </c>
      <c r="FW23" s="62">
        <v>85</v>
      </c>
      <c r="FX23" s="62">
        <v>90</v>
      </c>
      <c r="FY23" s="62">
        <v>89</v>
      </c>
      <c r="FZ23" s="62">
        <v>82</v>
      </c>
      <c r="GA23" s="62">
        <v>83</v>
      </c>
      <c r="GB23" s="62">
        <v>67</v>
      </c>
      <c r="GC23" s="69">
        <f t="shared" si="42"/>
        <v>996</v>
      </c>
      <c r="GD23" s="62">
        <v>79</v>
      </c>
      <c r="GE23" s="62">
        <v>60</v>
      </c>
      <c r="GF23" s="62">
        <v>84</v>
      </c>
      <c r="GG23" s="62">
        <v>92</v>
      </c>
      <c r="GH23" s="62">
        <v>70</v>
      </c>
      <c r="GI23" s="62">
        <v>81</v>
      </c>
      <c r="GJ23" s="62">
        <v>77</v>
      </c>
      <c r="GK23" s="62">
        <v>59</v>
      </c>
      <c r="GL23" s="62">
        <v>72</v>
      </c>
      <c r="GM23" s="62">
        <v>80</v>
      </c>
      <c r="GN23" s="62">
        <v>94</v>
      </c>
      <c r="GO23" s="62">
        <v>62</v>
      </c>
      <c r="GP23" s="69">
        <f t="shared" si="43"/>
        <v>910</v>
      </c>
      <c r="GQ23" s="62">
        <v>76</v>
      </c>
      <c r="GR23" s="62">
        <v>97</v>
      </c>
      <c r="GS23" s="62">
        <v>62</v>
      </c>
      <c r="GT23" s="62">
        <v>80</v>
      </c>
      <c r="GU23" s="62">
        <v>73</v>
      </c>
      <c r="GV23" s="62">
        <v>62</v>
      </c>
      <c r="GW23" s="62">
        <v>66</v>
      </c>
      <c r="GX23" s="62">
        <v>76</v>
      </c>
      <c r="GY23" s="62">
        <v>70</v>
      </c>
      <c r="GZ23" s="62">
        <v>109</v>
      </c>
      <c r="HA23" s="62">
        <v>82</v>
      </c>
      <c r="HB23" s="62">
        <v>71</v>
      </c>
      <c r="HC23" s="69">
        <f t="shared" si="44"/>
        <v>924</v>
      </c>
      <c r="HD23" s="62">
        <v>83</v>
      </c>
      <c r="HE23" s="62">
        <v>88</v>
      </c>
      <c r="HF23" s="62">
        <v>77</v>
      </c>
      <c r="HG23" s="62">
        <v>50</v>
      </c>
      <c r="HH23" s="62">
        <v>81</v>
      </c>
      <c r="HI23" s="62">
        <v>90</v>
      </c>
      <c r="HJ23" s="62">
        <v>72</v>
      </c>
      <c r="HK23" s="62">
        <v>119</v>
      </c>
      <c r="HL23" s="62">
        <v>83</v>
      </c>
      <c r="HM23" s="62">
        <v>93</v>
      </c>
      <c r="HN23" s="62">
        <v>86</v>
      </c>
      <c r="HO23" s="62">
        <v>71</v>
      </c>
      <c r="HP23" s="68">
        <f t="shared" si="45"/>
        <v>993</v>
      </c>
      <c r="HQ23" s="62">
        <v>112</v>
      </c>
      <c r="HR23" s="62">
        <v>73</v>
      </c>
      <c r="HS23" s="62">
        <v>83</v>
      </c>
      <c r="HT23" s="62">
        <v>69</v>
      </c>
      <c r="HU23" s="62">
        <v>56</v>
      </c>
      <c r="HV23" s="62">
        <v>105</v>
      </c>
      <c r="HW23" s="62">
        <v>106</v>
      </c>
      <c r="HX23" s="62">
        <v>70</v>
      </c>
      <c r="HY23" s="62">
        <v>72</v>
      </c>
      <c r="HZ23" s="62">
        <v>104</v>
      </c>
      <c r="IA23" s="62">
        <v>105</v>
      </c>
      <c r="IB23" s="62">
        <v>82</v>
      </c>
      <c r="IC23" s="68">
        <f t="shared" si="46"/>
        <v>1037</v>
      </c>
      <c r="ID23" s="62">
        <v>86</v>
      </c>
      <c r="IE23" s="62">
        <v>63</v>
      </c>
      <c r="IF23" s="62">
        <v>192</v>
      </c>
      <c r="IG23" s="62">
        <v>49</v>
      </c>
      <c r="IH23" s="62">
        <v>72</v>
      </c>
      <c r="II23" s="62">
        <v>70</v>
      </c>
      <c r="IJ23" s="62">
        <v>92</v>
      </c>
      <c r="IK23" s="62">
        <v>90</v>
      </c>
      <c r="IL23" s="62">
        <v>39</v>
      </c>
      <c r="IM23" s="62">
        <v>115</v>
      </c>
      <c r="IN23" s="62">
        <v>78</v>
      </c>
      <c r="IO23" s="62">
        <v>65</v>
      </c>
      <c r="IP23" s="68">
        <f t="shared" si="47"/>
        <v>1011</v>
      </c>
      <c r="IQ23" s="62">
        <v>88</v>
      </c>
      <c r="IR23" s="62">
        <v>41</v>
      </c>
      <c r="IS23" s="62">
        <v>57</v>
      </c>
      <c r="IT23" s="62">
        <v>34</v>
      </c>
      <c r="IU23" s="62">
        <v>52</v>
      </c>
      <c r="IV23" s="62">
        <v>71</v>
      </c>
      <c r="IW23" s="62">
        <v>84</v>
      </c>
      <c r="IX23" s="62">
        <v>61</v>
      </c>
      <c r="IY23" s="62">
        <v>64</v>
      </c>
      <c r="IZ23" s="62">
        <v>147</v>
      </c>
      <c r="JA23" s="62">
        <v>72</v>
      </c>
      <c r="JB23" s="62">
        <v>44</v>
      </c>
      <c r="JC23" s="68">
        <f t="shared" si="48"/>
        <v>815</v>
      </c>
      <c r="JD23" s="62">
        <v>78</v>
      </c>
      <c r="JE23" s="62">
        <v>61</v>
      </c>
      <c r="JF23" s="62">
        <v>67</v>
      </c>
      <c r="JG23" s="62">
        <v>65</v>
      </c>
      <c r="JH23" s="62">
        <v>63</v>
      </c>
      <c r="JI23" s="62">
        <v>49</v>
      </c>
      <c r="JJ23" s="62">
        <v>76</v>
      </c>
      <c r="JK23" s="62">
        <v>49</v>
      </c>
      <c r="JL23" s="62">
        <v>63</v>
      </c>
      <c r="JM23" s="62">
        <v>59</v>
      </c>
      <c r="JN23" s="62">
        <v>79</v>
      </c>
      <c r="JO23" s="62">
        <v>70</v>
      </c>
      <c r="JP23" s="68">
        <f t="shared" si="49"/>
        <v>779</v>
      </c>
      <c r="JQ23" s="62">
        <v>77</v>
      </c>
      <c r="JR23" s="62">
        <v>55</v>
      </c>
      <c r="JS23" s="62">
        <v>44</v>
      </c>
      <c r="JT23" s="62">
        <v>50</v>
      </c>
      <c r="JU23" s="62">
        <v>38</v>
      </c>
      <c r="JV23" s="62">
        <v>62</v>
      </c>
      <c r="JW23" s="62">
        <v>41</v>
      </c>
      <c r="JX23" s="62">
        <v>55</v>
      </c>
      <c r="JY23" s="62">
        <v>51</v>
      </c>
      <c r="JZ23" s="62">
        <v>61</v>
      </c>
      <c r="KA23" s="62">
        <v>40</v>
      </c>
      <c r="KB23" s="62">
        <v>57</v>
      </c>
      <c r="KC23" s="68">
        <f t="shared" si="50"/>
        <v>631</v>
      </c>
      <c r="KD23" s="62">
        <v>51</v>
      </c>
      <c r="KE23" s="62">
        <v>42</v>
      </c>
      <c r="KF23" s="62">
        <v>48</v>
      </c>
      <c r="KG23" s="62">
        <v>52</v>
      </c>
      <c r="KH23" s="62">
        <v>40</v>
      </c>
      <c r="KI23" s="62">
        <v>35</v>
      </c>
      <c r="KJ23" s="62">
        <v>45</v>
      </c>
      <c r="KK23" s="62">
        <v>54</v>
      </c>
      <c r="KL23" s="62">
        <v>62</v>
      </c>
      <c r="KM23" s="62">
        <v>46</v>
      </c>
      <c r="KN23" s="62">
        <v>63</v>
      </c>
      <c r="KO23" s="62">
        <v>58</v>
      </c>
      <c r="KP23" s="68">
        <f t="shared" si="51"/>
        <v>596</v>
      </c>
    </row>
    <row r="24" spans="1:302" ht="13.5" thickBot="1">
      <c r="A24" s="197"/>
      <c r="B24" s="199"/>
      <c r="C24" s="12" t="s">
        <v>74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7">
        <f t="shared" si="29"/>
        <v>0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7">
        <f t="shared" si="30"/>
        <v>0</v>
      </c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7">
        <f t="shared" si="31"/>
        <v>0</v>
      </c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8">
        <f t="shared" si="32"/>
        <v>0</v>
      </c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8">
        <f t="shared" si="33"/>
        <v>0</v>
      </c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8">
        <f t="shared" si="34"/>
        <v>0</v>
      </c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8">
        <f t="shared" si="35"/>
        <v>0</v>
      </c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9">
        <f t="shared" si="36"/>
        <v>0</v>
      </c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8">
        <f t="shared" si="37"/>
        <v>0</v>
      </c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8">
        <f t="shared" si="38"/>
        <v>0</v>
      </c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8">
        <f t="shared" si="39"/>
        <v>0</v>
      </c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8">
        <f t="shared" si="40"/>
        <v>0</v>
      </c>
      <c r="FD24" s="62">
        <v>58</v>
      </c>
      <c r="FE24" s="62">
        <v>29</v>
      </c>
      <c r="FF24" s="62">
        <v>36</v>
      </c>
      <c r="FG24" s="62">
        <v>41</v>
      </c>
      <c r="FH24" s="62">
        <v>51</v>
      </c>
      <c r="FI24" s="62">
        <v>51</v>
      </c>
      <c r="FJ24" s="62">
        <v>19</v>
      </c>
      <c r="FK24" s="62">
        <v>39</v>
      </c>
      <c r="FL24" s="62">
        <v>43</v>
      </c>
      <c r="FM24" s="62">
        <v>56</v>
      </c>
      <c r="FN24" s="62">
        <v>20</v>
      </c>
      <c r="FO24" s="62">
        <v>34</v>
      </c>
      <c r="FP24" s="69">
        <f t="shared" si="41"/>
        <v>477</v>
      </c>
      <c r="FQ24" s="62">
        <v>57</v>
      </c>
      <c r="FR24" s="62">
        <v>14</v>
      </c>
      <c r="FS24" s="62">
        <v>35</v>
      </c>
      <c r="FT24" s="62">
        <v>28</v>
      </c>
      <c r="FU24" s="62">
        <v>28</v>
      </c>
      <c r="FV24" s="62">
        <v>26</v>
      </c>
      <c r="FW24" s="62">
        <v>27</v>
      </c>
      <c r="FX24" s="62">
        <v>35</v>
      </c>
      <c r="FY24" s="62">
        <v>40</v>
      </c>
      <c r="FZ24" s="62">
        <v>60</v>
      </c>
      <c r="GA24" s="62">
        <v>47</v>
      </c>
      <c r="GB24" s="62">
        <v>27</v>
      </c>
      <c r="GC24" s="69">
        <f t="shared" si="42"/>
        <v>424</v>
      </c>
      <c r="GD24" s="62">
        <v>28</v>
      </c>
      <c r="GE24" s="62">
        <v>42</v>
      </c>
      <c r="GF24" s="62">
        <v>59</v>
      </c>
      <c r="GG24" s="62">
        <v>29</v>
      </c>
      <c r="GH24" s="62">
        <v>29</v>
      </c>
      <c r="GI24" s="62">
        <v>35</v>
      </c>
      <c r="GJ24" s="62">
        <v>31</v>
      </c>
      <c r="GK24" s="62">
        <v>27</v>
      </c>
      <c r="GL24" s="62">
        <v>35</v>
      </c>
      <c r="GM24" s="62">
        <v>33</v>
      </c>
      <c r="GN24" s="62">
        <v>32</v>
      </c>
      <c r="GO24" s="62">
        <v>31</v>
      </c>
      <c r="GP24" s="69">
        <f t="shared" si="43"/>
        <v>411</v>
      </c>
      <c r="GQ24" s="62">
        <v>33</v>
      </c>
      <c r="GR24" s="62">
        <v>23</v>
      </c>
      <c r="GS24" s="62">
        <v>25</v>
      </c>
      <c r="GT24" s="62">
        <v>33</v>
      </c>
      <c r="GU24" s="62">
        <v>30</v>
      </c>
      <c r="GV24" s="62">
        <v>41</v>
      </c>
      <c r="GW24" s="62">
        <v>37</v>
      </c>
      <c r="GX24" s="62">
        <v>32</v>
      </c>
      <c r="GY24" s="62">
        <v>28</v>
      </c>
      <c r="GZ24" s="62">
        <v>38</v>
      </c>
      <c r="HA24" s="62">
        <v>37</v>
      </c>
      <c r="HB24" s="62">
        <v>43</v>
      </c>
      <c r="HC24" s="69">
        <f t="shared" si="44"/>
        <v>400</v>
      </c>
      <c r="HD24" s="62">
        <v>19</v>
      </c>
      <c r="HE24" s="62">
        <v>19</v>
      </c>
      <c r="HF24" s="62">
        <v>37</v>
      </c>
      <c r="HG24" s="62">
        <v>31</v>
      </c>
      <c r="HH24" s="62">
        <v>26</v>
      </c>
      <c r="HI24" s="62">
        <v>32</v>
      </c>
      <c r="HJ24" s="62">
        <v>26</v>
      </c>
      <c r="HK24" s="62">
        <v>29</v>
      </c>
      <c r="HL24" s="62">
        <v>34</v>
      </c>
      <c r="HM24" s="62">
        <v>30</v>
      </c>
      <c r="HN24" s="62">
        <v>28</v>
      </c>
      <c r="HO24" s="62">
        <v>24</v>
      </c>
      <c r="HP24" s="68">
        <f t="shared" si="45"/>
        <v>335</v>
      </c>
      <c r="HQ24" s="62">
        <v>50</v>
      </c>
      <c r="HR24" s="62">
        <v>24</v>
      </c>
      <c r="HS24" s="62">
        <v>46</v>
      </c>
      <c r="HT24" s="62">
        <v>15</v>
      </c>
      <c r="HU24" s="62">
        <v>15</v>
      </c>
      <c r="HV24" s="62">
        <v>59</v>
      </c>
      <c r="HW24" s="62">
        <v>31</v>
      </c>
      <c r="HX24" s="62">
        <v>35</v>
      </c>
      <c r="HY24" s="62">
        <v>21</v>
      </c>
      <c r="HZ24" s="62">
        <v>43</v>
      </c>
      <c r="IA24" s="62">
        <v>29</v>
      </c>
      <c r="IB24" s="62">
        <v>35</v>
      </c>
      <c r="IC24" s="68">
        <f t="shared" si="46"/>
        <v>403</v>
      </c>
      <c r="ID24" s="62">
        <v>38</v>
      </c>
      <c r="IE24" s="62">
        <v>30</v>
      </c>
      <c r="IF24" s="62">
        <v>37</v>
      </c>
      <c r="IG24" s="62">
        <v>33</v>
      </c>
      <c r="IH24" s="62">
        <v>40</v>
      </c>
      <c r="II24" s="62">
        <v>33</v>
      </c>
      <c r="IJ24" s="62">
        <v>26</v>
      </c>
      <c r="IK24" s="62">
        <v>48</v>
      </c>
      <c r="IL24" s="62">
        <v>22</v>
      </c>
      <c r="IM24" s="62">
        <v>27</v>
      </c>
      <c r="IN24" s="62">
        <v>48</v>
      </c>
      <c r="IO24" s="62">
        <v>41</v>
      </c>
      <c r="IP24" s="68">
        <f t="shared" si="47"/>
        <v>423</v>
      </c>
      <c r="IQ24" s="62">
        <v>28</v>
      </c>
      <c r="IR24" s="62">
        <v>26</v>
      </c>
      <c r="IS24" s="62">
        <v>34</v>
      </c>
      <c r="IT24" s="62">
        <v>20</v>
      </c>
      <c r="IU24" s="62">
        <v>36</v>
      </c>
      <c r="IV24" s="62">
        <v>22</v>
      </c>
      <c r="IW24" s="62">
        <v>45</v>
      </c>
      <c r="IX24" s="62">
        <v>50</v>
      </c>
      <c r="IY24" s="62">
        <v>39</v>
      </c>
      <c r="IZ24" s="62">
        <v>66</v>
      </c>
      <c r="JA24" s="62">
        <v>29</v>
      </c>
      <c r="JB24" s="62">
        <v>32</v>
      </c>
      <c r="JC24" s="68">
        <f t="shared" si="48"/>
        <v>427</v>
      </c>
      <c r="JD24" s="62">
        <v>33</v>
      </c>
      <c r="JE24" s="62">
        <v>27</v>
      </c>
      <c r="JF24" s="62">
        <v>37</v>
      </c>
      <c r="JG24" s="62">
        <v>38</v>
      </c>
      <c r="JH24" s="62">
        <v>39</v>
      </c>
      <c r="JI24" s="62">
        <v>32</v>
      </c>
      <c r="JJ24" s="62">
        <v>43</v>
      </c>
      <c r="JK24" s="62">
        <v>26</v>
      </c>
      <c r="JL24" s="62">
        <v>37</v>
      </c>
      <c r="JM24" s="62">
        <v>20</v>
      </c>
      <c r="JN24" s="62">
        <v>39</v>
      </c>
      <c r="JO24" s="62">
        <v>29</v>
      </c>
      <c r="JP24" s="68">
        <f t="shared" si="49"/>
        <v>400</v>
      </c>
      <c r="JQ24" s="62">
        <v>53</v>
      </c>
      <c r="JR24" s="62">
        <v>22</v>
      </c>
      <c r="JS24" s="62">
        <v>23</v>
      </c>
      <c r="JT24" s="62">
        <v>24</v>
      </c>
      <c r="JU24" s="62">
        <v>32</v>
      </c>
      <c r="JV24" s="62">
        <v>19</v>
      </c>
      <c r="JW24" s="62">
        <v>29</v>
      </c>
      <c r="JX24" s="62">
        <v>21</v>
      </c>
      <c r="JY24" s="62">
        <v>28</v>
      </c>
      <c r="JZ24" s="62">
        <v>19</v>
      </c>
      <c r="KA24" s="62">
        <v>22</v>
      </c>
      <c r="KB24" s="62">
        <v>30</v>
      </c>
      <c r="KC24" s="68">
        <f t="shared" si="50"/>
        <v>322</v>
      </c>
      <c r="KD24" s="62">
        <v>19</v>
      </c>
      <c r="KE24" s="62">
        <v>21</v>
      </c>
      <c r="KF24" s="62">
        <v>21</v>
      </c>
      <c r="KG24" s="62">
        <v>22</v>
      </c>
      <c r="KH24" s="62">
        <v>22</v>
      </c>
      <c r="KI24" s="62">
        <v>23</v>
      </c>
      <c r="KJ24" s="62">
        <v>21</v>
      </c>
      <c r="KK24" s="62">
        <v>14</v>
      </c>
      <c r="KL24" s="62">
        <v>27</v>
      </c>
      <c r="KM24" s="62">
        <v>28</v>
      </c>
      <c r="KN24" s="62">
        <v>16</v>
      </c>
      <c r="KO24" s="62">
        <v>30</v>
      </c>
      <c r="KP24" s="68">
        <f t="shared" si="51"/>
        <v>264</v>
      </c>
    </row>
    <row r="25" spans="1:302" ht="13.5" thickBot="1">
      <c r="A25" s="197"/>
      <c r="B25" s="199"/>
      <c r="C25" s="12" t="s">
        <v>75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>
        <f t="shared" si="29"/>
        <v>0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7">
        <f t="shared" si="30"/>
        <v>0</v>
      </c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7">
        <f t="shared" si="31"/>
        <v>0</v>
      </c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8">
        <f t="shared" si="32"/>
        <v>0</v>
      </c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8">
        <f t="shared" si="33"/>
        <v>0</v>
      </c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8">
        <f t="shared" si="34"/>
        <v>0</v>
      </c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8">
        <f t="shared" si="35"/>
        <v>0</v>
      </c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9">
        <f t="shared" si="36"/>
        <v>0</v>
      </c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8">
        <f t="shared" si="37"/>
        <v>0</v>
      </c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8">
        <f t="shared" si="38"/>
        <v>0</v>
      </c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8">
        <f t="shared" si="39"/>
        <v>0</v>
      </c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8">
        <f t="shared" si="40"/>
        <v>0</v>
      </c>
      <c r="FD25" s="66">
        <v>70</v>
      </c>
      <c r="FE25" s="66">
        <v>37</v>
      </c>
      <c r="FF25" s="66">
        <v>60</v>
      </c>
      <c r="FG25" s="66">
        <v>51</v>
      </c>
      <c r="FH25" s="66">
        <v>54</v>
      </c>
      <c r="FI25" s="66">
        <v>52</v>
      </c>
      <c r="FJ25" s="66">
        <v>52</v>
      </c>
      <c r="FK25" s="66">
        <v>40</v>
      </c>
      <c r="FL25" s="66">
        <v>49</v>
      </c>
      <c r="FM25" s="66">
        <v>69</v>
      </c>
      <c r="FN25" s="66">
        <v>68</v>
      </c>
      <c r="FO25" s="66">
        <v>39</v>
      </c>
      <c r="FP25" s="69">
        <f t="shared" si="41"/>
        <v>641</v>
      </c>
      <c r="FQ25" s="66">
        <v>32</v>
      </c>
      <c r="FR25" s="66">
        <v>42</v>
      </c>
      <c r="FS25" s="66">
        <v>62</v>
      </c>
      <c r="FT25" s="66">
        <v>40</v>
      </c>
      <c r="FU25" s="66">
        <v>39</v>
      </c>
      <c r="FV25" s="66">
        <v>37</v>
      </c>
      <c r="FW25" s="66">
        <v>36</v>
      </c>
      <c r="FX25" s="66">
        <v>54</v>
      </c>
      <c r="FY25" s="66">
        <v>27</v>
      </c>
      <c r="FZ25" s="66">
        <v>40</v>
      </c>
      <c r="GA25" s="66">
        <v>23</v>
      </c>
      <c r="GB25" s="66">
        <v>40</v>
      </c>
      <c r="GC25" s="69">
        <f t="shared" si="42"/>
        <v>472</v>
      </c>
      <c r="GD25" s="66">
        <v>23</v>
      </c>
      <c r="GE25" s="66">
        <v>27</v>
      </c>
      <c r="GF25" s="66">
        <v>29</v>
      </c>
      <c r="GG25" s="66">
        <v>41</v>
      </c>
      <c r="GH25" s="66">
        <v>24</v>
      </c>
      <c r="GI25" s="66">
        <v>59</v>
      </c>
      <c r="GJ25" s="66">
        <v>40</v>
      </c>
      <c r="GK25" s="66">
        <v>41</v>
      </c>
      <c r="GL25" s="66">
        <v>37</v>
      </c>
      <c r="GM25" s="66">
        <v>31</v>
      </c>
      <c r="GN25" s="66">
        <v>33</v>
      </c>
      <c r="GO25" s="66">
        <v>37</v>
      </c>
      <c r="GP25" s="69">
        <f t="shared" si="43"/>
        <v>422</v>
      </c>
      <c r="GQ25" s="66">
        <v>41</v>
      </c>
      <c r="GR25" s="66">
        <v>83</v>
      </c>
      <c r="GS25" s="66">
        <v>51</v>
      </c>
      <c r="GT25" s="66">
        <v>25</v>
      </c>
      <c r="GU25" s="66">
        <v>38</v>
      </c>
      <c r="GV25" s="66">
        <v>35</v>
      </c>
      <c r="GW25" s="66">
        <v>35</v>
      </c>
      <c r="GX25" s="66">
        <v>55</v>
      </c>
      <c r="GY25" s="66">
        <v>40</v>
      </c>
      <c r="GZ25" s="66">
        <v>32</v>
      </c>
      <c r="HA25" s="66">
        <v>32</v>
      </c>
      <c r="HB25" s="66">
        <v>27</v>
      </c>
      <c r="HC25" s="69">
        <f t="shared" si="44"/>
        <v>494</v>
      </c>
      <c r="HD25" s="66">
        <v>30</v>
      </c>
      <c r="HE25" s="66">
        <v>27</v>
      </c>
      <c r="HF25" s="66">
        <v>22</v>
      </c>
      <c r="HG25" s="66">
        <v>28</v>
      </c>
      <c r="HH25" s="66">
        <v>38</v>
      </c>
      <c r="HI25" s="66">
        <v>24</v>
      </c>
      <c r="HJ25" s="66">
        <v>41</v>
      </c>
      <c r="HK25" s="66">
        <v>52</v>
      </c>
      <c r="HL25" s="66">
        <v>41</v>
      </c>
      <c r="HM25" s="66">
        <v>48</v>
      </c>
      <c r="HN25" s="66">
        <v>44</v>
      </c>
      <c r="HO25" s="66">
        <v>50</v>
      </c>
      <c r="HP25" s="68">
        <f t="shared" si="45"/>
        <v>445</v>
      </c>
      <c r="HQ25" s="66">
        <v>40</v>
      </c>
      <c r="HR25" s="66">
        <v>30</v>
      </c>
      <c r="HS25" s="66">
        <v>33</v>
      </c>
      <c r="HT25" s="66">
        <v>32</v>
      </c>
      <c r="HU25" s="66">
        <v>28</v>
      </c>
      <c r="HV25" s="66">
        <v>47</v>
      </c>
      <c r="HW25" s="66">
        <v>52</v>
      </c>
      <c r="HX25" s="66">
        <v>43</v>
      </c>
      <c r="HY25" s="66">
        <v>27</v>
      </c>
      <c r="HZ25" s="66">
        <v>42</v>
      </c>
      <c r="IA25" s="66">
        <v>128</v>
      </c>
      <c r="IB25" s="66">
        <v>89</v>
      </c>
      <c r="IC25" s="68">
        <f t="shared" si="46"/>
        <v>591</v>
      </c>
      <c r="ID25" s="66">
        <v>47</v>
      </c>
      <c r="IE25" s="66">
        <v>54</v>
      </c>
      <c r="IF25" s="66">
        <v>49</v>
      </c>
      <c r="IG25" s="66">
        <v>47</v>
      </c>
      <c r="IH25" s="66">
        <v>69</v>
      </c>
      <c r="II25" s="66">
        <v>38</v>
      </c>
      <c r="IJ25" s="66">
        <v>92</v>
      </c>
      <c r="IK25" s="66">
        <v>62</v>
      </c>
      <c r="IL25" s="66">
        <v>39</v>
      </c>
      <c r="IM25" s="66">
        <v>42</v>
      </c>
      <c r="IN25" s="66">
        <v>64</v>
      </c>
      <c r="IO25" s="66">
        <v>38</v>
      </c>
      <c r="IP25" s="68">
        <f t="shared" si="47"/>
        <v>641</v>
      </c>
      <c r="IQ25" s="66">
        <v>41</v>
      </c>
      <c r="IR25" s="66">
        <v>35</v>
      </c>
      <c r="IS25" s="66">
        <v>39</v>
      </c>
      <c r="IT25" s="66">
        <v>31</v>
      </c>
      <c r="IU25" s="66">
        <v>59</v>
      </c>
      <c r="IV25" s="66">
        <v>40</v>
      </c>
      <c r="IW25" s="66">
        <v>52</v>
      </c>
      <c r="IX25" s="66">
        <v>47</v>
      </c>
      <c r="IY25" s="66">
        <v>36</v>
      </c>
      <c r="IZ25" s="66">
        <v>70</v>
      </c>
      <c r="JA25" s="66">
        <v>44</v>
      </c>
      <c r="JB25" s="66">
        <v>41</v>
      </c>
      <c r="JC25" s="68">
        <f t="shared" si="48"/>
        <v>535</v>
      </c>
      <c r="JD25" s="66">
        <v>25</v>
      </c>
      <c r="JE25" s="66">
        <v>26</v>
      </c>
      <c r="JF25" s="66">
        <v>41</v>
      </c>
      <c r="JG25" s="66">
        <v>53</v>
      </c>
      <c r="JH25" s="66">
        <v>24</v>
      </c>
      <c r="JI25" s="66">
        <v>27</v>
      </c>
      <c r="JJ25" s="66">
        <v>27</v>
      </c>
      <c r="JK25" s="66">
        <v>41</v>
      </c>
      <c r="JL25" s="66">
        <v>43</v>
      </c>
      <c r="JM25" s="66">
        <v>38</v>
      </c>
      <c r="JN25" s="66">
        <v>41</v>
      </c>
      <c r="JO25" s="66">
        <v>56</v>
      </c>
      <c r="JP25" s="68">
        <f t="shared" si="49"/>
        <v>442</v>
      </c>
      <c r="JQ25" s="66">
        <v>71</v>
      </c>
      <c r="JR25" s="66">
        <v>25</v>
      </c>
      <c r="JS25" s="66">
        <v>27</v>
      </c>
      <c r="JT25" s="66">
        <v>25</v>
      </c>
      <c r="JU25" s="66">
        <v>30</v>
      </c>
      <c r="JV25" s="66">
        <v>40</v>
      </c>
      <c r="JW25" s="66">
        <v>45</v>
      </c>
      <c r="JX25" s="66">
        <v>19</v>
      </c>
      <c r="JY25" s="66">
        <v>20</v>
      </c>
      <c r="JZ25" s="66">
        <v>29</v>
      </c>
      <c r="KA25" s="66">
        <v>14</v>
      </c>
      <c r="KB25" s="66">
        <v>16</v>
      </c>
      <c r="KC25" s="68">
        <f t="shared" si="50"/>
        <v>361</v>
      </c>
      <c r="KD25" s="66">
        <v>22</v>
      </c>
      <c r="KE25" s="66">
        <v>17</v>
      </c>
      <c r="KF25" s="66">
        <v>21</v>
      </c>
      <c r="KG25" s="66">
        <v>24</v>
      </c>
      <c r="KH25" s="66">
        <v>23</v>
      </c>
      <c r="KI25" s="66">
        <v>32</v>
      </c>
      <c r="KJ25" s="66">
        <v>32</v>
      </c>
      <c r="KK25" s="66">
        <v>14</v>
      </c>
      <c r="KL25" s="66">
        <v>31</v>
      </c>
      <c r="KM25" s="66">
        <v>33</v>
      </c>
      <c r="KN25" s="66">
        <v>27</v>
      </c>
      <c r="KO25" s="66">
        <v>17</v>
      </c>
      <c r="KP25" s="68">
        <f t="shared" si="51"/>
        <v>293</v>
      </c>
    </row>
    <row r="26" spans="1:302" ht="13.5" thickBot="1">
      <c r="A26" s="197"/>
      <c r="B26" s="199"/>
      <c r="C26" s="12" t="s">
        <v>76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>
        <f t="shared" si="29"/>
        <v>0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7">
        <f t="shared" si="30"/>
        <v>0</v>
      </c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7">
        <f t="shared" si="31"/>
        <v>0</v>
      </c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8">
        <f t="shared" si="32"/>
        <v>0</v>
      </c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8">
        <f t="shared" si="33"/>
        <v>0</v>
      </c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8">
        <f t="shared" si="34"/>
        <v>0</v>
      </c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8">
        <f t="shared" si="35"/>
        <v>0</v>
      </c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9">
        <f t="shared" si="36"/>
        <v>0</v>
      </c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8">
        <f t="shared" si="37"/>
        <v>0</v>
      </c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8">
        <f t="shared" si="38"/>
        <v>0</v>
      </c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8">
        <f t="shared" si="39"/>
        <v>0</v>
      </c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8">
        <f t="shared" si="40"/>
        <v>0</v>
      </c>
      <c r="FD26" s="66">
        <v>99</v>
      </c>
      <c r="FE26" s="66">
        <v>88</v>
      </c>
      <c r="FF26" s="66">
        <v>151</v>
      </c>
      <c r="FG26" s="66">
        <v>155</v>
      </c>
      <c r="FH26" s="66">
        <v>149</v>
      </c>
      <c r="FI26" s="66">
        <v>83</v>
      </c>
      <c r="FJ26" s="66">
        <v>93</v>
      </c>
      <c r="FK26" s="66">
        <v>81</v>
      </c>
      <c r="FL26" s="66">
        <v>88</v>
      </c>
      <c r="FM26" s="66">
        <v>108</v>
      </c>
      <c r="FN26" s="66">
        <v>87</v>
      </c>
      <c r="FO26" s="66">
        <v>49</v>
      </c>
      <c r="FP26" s="69">
        <f t="shared" si="41"/>
        <v>1231</v>
      </c>
      <c r="FQ26" s="66">
        <v>81</v>
      </c>
      <c r="FR26" s="66">
        <v>97</v>
      </c>
      <c r="FS26" s="66">
        <v>85</v>
      </c>
      <c r="FT26" s="66">
        <v>64</v>
      </c>
      <c r="FU26" s="66">
        <v>82</v>
      </c>
      <c r="FV26" s="66">
        <v>64</v>
      </c>
      <c r="FW26" s="66">
        <v>79</v>
      </c>
      <c r="FX26" s="66">
        <v>53</v>
      </c>
      <c r="FY26" s="66">
        <v>81</v>
      </c>
      <c r="FZ26" s="66">
        <v>93</v>
      </c>
      <c r="GA26" s="66">
        <v>63</v>
      </c>
      <c r="GB26" s="66">
        <v>48</v>
      </c>
      <c r="GC26" s="69">
        <f t="shared" si="42"/>
        <v>890</v>
      </c>
      <c r="GD26" s="66">
        <v>70</v>
      </c>
      <c r="GE26" s="66">
        <v>68</v>
      </c>
      <c r="GF26" s="66">
        <v>81</v>
      </c>
      <c r="GG26" s="66">
        <v>82</v>
      </c>
      <c r="GH26" s="66">
        <v>65</v>
      </c>
      <c r="GI26" s="66">
        <v>52</v>
      </c>
      <c r="GJ26" s="66">
        <v>58</v>
      </c>
      <c r="GK26" s="66">
        <v>62</v>
      </c>
      <c r="GL26" s="66">
        <v>57</v>
      </c>
      <c r="GM26" s="66">
        <v>112</v>
      </c>
      <c r="GN26" s="66">
        <v>78</v>
      </c>
      <c r="GO26" s="66">
        <v>40</v>
      </c>
      <c r="GP26" s="69">
        <f t="shared" si="43"/>
        <v>825</v>
      </c>
      <c r="GQ26" s="66">
        <v>55</v>
      </c>
      <c r="GR26" s="66">
        <v>50</v>
      </c>
      <c r="GS26" s="66">
        <v>54</v>
      </c>
      <c r="GT26" s="66">
        <v>62</v>
      </c>
      <c r="GU26" s="66">
        <v>53</v>
      </c>
      <c r="GV26" s="66">
        <v>50</v>
      </c>
      <c r="GW26" s="66">
        <v>52</v>
      </c>
      <c r="GX26" s="66">
        <v>98</v>
      </c>
      <c r="GY26" s="66">
        <v>52</v>
      </c>
      <c r="GZ26" s="66">
        <v>89</v>
      </c>
      <c r="HA26" s="66">
        <v>54</v>
      </c>
      <c r="HB26" s="66">
        <v>82</v>
      </c>
      <c r="HC26" s="69">
        <f t="shared" si="44"/>
        <v>751</v>
      </c>
      <c r="HD26" s="66">
        <v>58</v>
      </c>
      <c r="HE26" s="66">
        <v>47</v>
      </c>
      <c r="HF26" s="66">
        <v>86</v>
      </c>
      <c r="HG26" s="66">
        <v>65</v>
      </c>
      <c r="HH26" s="66">
        <v>65</v>
      </c>
      <c r="HI26" s="66">
        <v>51</v>
      </c>
      <c r="HJ26" s="66">
        <v>62</v>
      </c>
      <c r="HK26" s="66">
        <v>84</v>
      </c>
      <c r="HL26" s="66">
        <v>50</v>
      </c>
      <c r="HM26" s="66">
        <v>68</v>
      </c>
      <c r="HN26" s="66">
        <v>66</v>
      </c>
      <c r="HO26" s="66">
        <v>61</v>
      </c>
      <c r="HP26" s="68">
        <f t="shared" si="45"/>
        <v>763</v>
      </c>
      <c r="HQ26" s="66">
        <v>71</v>
      </c>
      <c r="HR26" s="66">
        <v>47</v>
      </c>
      <c r="HS26" s="66">
        <v>81</v>
      </c>
      <c r="HT26" s="66">
        <v>87</v>
      </c>
      <c r="HU26" s="66">
        <v>43</v>
      </c>
      <c r="HV26" s="66">
        <v>62</v>
      </c>
      <c r="HW26" s="66">
        <v>59</v>
      </c>
      <c r="HX26" s="66">
        <v>79</v>
      </c>
      <c r="HY26" s="66">
        <v>78</v>
      </c>
      <c r="HZ26" s="66">
        <v>107</v>
      </c>
      <c r="IA26" s="66">
        <v>80</v>
      </c>
      <c r="IB26" s="66">
        <v>62</v>
      </c>
      <c r="IC26" s="68">
        <f t="shared" si="46"/>
        <v>856</v>
      </c>
      <c r="ID26" s="66">
        <v>72</v>
      </c>
      <c r="IE26" s="66">
        <v>54</v>
      </c>
      <c r="IF26" s="66">
        <v>52</v>
      </c>
      <c r="IG26" s="66">
        <v>47</v>
      </c>
      <c r="IH26" s="66">
        <v>75</v>
      </c>
      <c r="II26" s="66">
        <v>82</v>
      </c>
      <c r="IJ26" s="66">
        <v>69</v>
      </c>
      <c r="IK26" s="66">
        <v>91</v>
      </c>
      <c r="IL26" s="66">
        <v>49</v>
      </c>
      <c r="IM26" s="66">
        <v>81</v>
      </c>
      <c r="IN26" s="66">
        <v>54</v>
      </c>
      <c r="IO26" s="66">
        <v>56</v>
      </c>
      <c r="IP26" s="68">
        <f t="shared" si="47"/>
        <v>782</v>
      </c>
      <c r="IQ26" s="66">
        <v>52</v>
      </c>
      <c r="IR26" s="66">
        <v>45</v>
      </c>
      <c r="IS26" s="66">
        <v>57</v>
      </c>
      <c r="IT26" s="66">
        <v>59</v>
      </c>
      <c r="IU26" s="66">
        <v>78</v>
      </c>
      <c r="IV26" s="66">
        <v>82</v>
      </c>
      <c r="IW26" s="66">
        <v>87</v>
      </c>
      <c r="IX26" s="66">
        <v>96</v>
      </c>
      <c r="IY26" s="66">
        <v>67</v>
      </c>
      <c r="IZ26" s="66">
        <v>124</v>
      </c>
      <c r="JA26" s="66">
        <v>72</v>
      </c>
      <c r="JB26" s="66">
        <v>61</v>
      </c>
      <c r="JC26" s="68">
        <f t="shared" si="48"/>
        <v>880</v>
      </c>
      <c r="JD26" s="66">
        <v>59</v>
      </c>
      <c r="JE26" s="66">
        <v>60</v>
      </c>
      <c r="JF26" s="66">
        <v>43</v>
      </c>
      <c r="JG26" s="66">
        <v>51</v>
      </c>
      <c r="JH26" s="66">
        <v>61</v>
      </c>
      <c r="JI26" s="66">
        <v>58</v>
      </c>
      <c r="JJ26" s="66">
        <v>101</v>
      </c>
      <c r="JK26" s="66">
        <v>44</v>
      </c>
      <c r="JL26" s="66">
        <v>68</v>
      </c>
      <c r="JM26" s="66">
        <v>61</v>
      </c>
      <c r="JN26" s="66">
        <v>57</v>
      </c>
      <c r="JO26" s="66">
        <v>47</v>
      </c>
      <c r="JP26" s="68">
        <f t="shared" si="49"/>
        <v>710</v>
      </c>
      <c r="JQ26" s="66">
        <v>47</v>
      </c>
      <c r="JR26" s="66">
        <v>24</v>
      </c>
      <c r="JS26" s="66">
        <v>28</v>
      </c>
      <c r="JT26" s="66">
        <v>32</v>
      </c>
      <c r="JU26" s="66">
        <v>43</v>
      </c>
      <c r="JV26" s="66">
        <v>51</v>
      </c>
      <c r="JW26" s="66">
        <v>42</v>
      </c>
      <c r="JX26" s="66">
        <v>42</v>
      </c>
      <c r="JY26" s="66">
        <v>45</v>
      </c>
      <c r="JZ26" s="66">
        <v>49</v>
      </c>
      <c r="KA26" s="66">
        <v>22</v>
      </c>
      <c r="KB26" s="66">
        <v>52</v>
      </c>
      <c r="KC26" s="68">
        <f t="shared" si="50"/>
        <v>477</v>
      </c>
      <c r="KD26" s="66">
        <v>28</v>
      </c>
      <c r="KE26" s="66">
        <v>38</v>
      </c>
      <c r="KF26" s="66">
        <v>48</v>
      </c>
      <c r="KG26" s="66">
        <v>40</v>
      </c>
      <c r="KH26" s="66">
        <v>29</v>
      </c>
      <c r="KI26" s="66">
        <v>68</v>
      </c>
      <c r="KJ26" s="66">
        <v>52</v>
      </c>
      <c r="KK26" s="66">
        <v>60</v>
      </c>
      <c r="KL26" s="66">
        <v>43</v>
      </c>
      <c r="KM26" s="66">
        <v>43</v>
      </c>
      <c r="KN26" s="66">
        <v>66</v>
      </c>
      <c r="KO26" s="66">
        <v>28</v>
      </c>
      <c r="KP26" s="68">
        <f t="shared" si="51"/>
        <v>543</v>
      </c>
    </row>
    <row r="27" spans="1:302" ht="13.5" thickBot="1">
      <c r="A27" s="197"/>
      <c r="B27" s="199"/>
      <c r="C27" s="12" t="s">
        <v>77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f t="shared" si="29"/>
        <v>0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7">
        <f t="shared" si="30"/>
        <v>0</v>
      </c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7">
        <f t="shared" si="31"/>
        <v>0</v>
      </c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8">
        <f t="shared" si="32"/>
        <v>0</v>
      </c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8">
        <f t="shared" si="33"/>
        <v>0</v>
      </c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8">
        <f t="shared" si="34"/>
        <v>0</v>
      </c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8">
        <f t="shared" si="35"/>
        <v>0</v>
      </c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9">
        <f t="shared" si="36"/>
        <v>0</v>
      </c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8">
        <f t="shared" si="37"/>
        <v>0</v>
      </c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8">
        <f t="shared" si="38"/>
        <v>0</v>
      </c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8">
        <f t="shared" si="39"/>
        <v>0</v>
      </c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8">
        <f t="shared" si="40"/>
        <v>0</v>
      </c>
      <c r="FD27" s="66">
        <v>25</v>
      </c>
      <c r="FE27" s="66">
        <v>15</v>
      </c>
      <c r="FF27" s="66">
        <v>34</v>
      </c>
      <c r="FG27" s="66">
        <v>33</v>
      </c>
      <c r="FH27" s="66">
        <v>35</v>
      </c>
      <c r="FI27" s="66">
        <v>31</v>
      </c>
      <c r="FJ27" s="66">
        <v>23</v>
      </c>
      <c r="FK27" s="66">
        <v>33</v>
      </c>
      <c r="FL27" s="66">
        <v>32</v>
      </c>
      <c r="FM27" s="66">
        <v>56</v>
      </c>
      <c r="FN27" s="66">
        <v>25</v>
      </c>
      <c r="FO27" s="66">
        <v>26</v>
      </c>
      <c r="FP27" s="69">
        <f t="shared" si="41"/>
        <v>368</v>
      </c>
      <c r="FQ27" s="66">
        <v>18</v>
      </c>
      <c r="FR27" s="66">
        <v>32</v>
      </c>
      <c r="FS27" s="66">
        <v>23</v>
      </c>
      <c r="FT27" s="66">
        <v>25</v>
      </c>
      <c r="FU27" s="66">
        <v>22</v>
      </c>
      <c r="FV27" s="66">
        <v>32</v>
      </c>
      <c r="FW27" s="66">
        <v>15</v>
      </c>
      <c r="FX27" s="66">
        <v>18</v>
      </c>
      <c r="FY27" s="66">
        <v>46</v>
      </c>
      <c r="FZ27" s="66">
        <v>24</v>
      </c>
      <c r="GA27" s="66">
        <v>29</v>
      </c>
      <c r="GB27" s="66">
        <v>18</v>
      </c>
      <c r="GC27" s="69">
        <f t="shared" si="42"/>
        <v>302</v>
      </c>
      <c r="GD27" s="66">
        <v>19</v>
      </c>
      <c r="GE27" s="66">
        <v>22</v>
      </c>
      <c r="GF27" s="66">
        <v>17</v>
      </c>
      <c r="GG27" s="66">
        <v>19</v>
      </c>
      <c r="GH27" s="66">
        <v>23</v>
      </c>
      <c r="GI27" s="66">
        <v>19</v>
      </c>
      <c r="GJ27" s="66">
        <v>27</v>
      </c>
      <c r="GK27" s="66">
        <v>25</v>
      </c>
      <c r="GL27" s="66">
        <v>23</v>
      </c>
      <c r="GM27" s="66">
        <v>27</v>
      </c>
      <c r="GN27" s="66">
        <v>24</v>
      </c>
      <c r="GO27" s="66">
        <v>27</v>
      </c>
      <c r="GP27" s="69">
        <f t="shared" si="43"/>
        <v>272</v>
      </c>
      <c r="GQ27" s="66">
        <v>18</v>
      </c>
      <c r="GR27" s="66">
        <v>17</v>
      </c>
      <c r="GS27" s="66">
        <v>20</v>
      </c>
      <c r="GT27" s="66">
        <v>33</v>
      </c>
      <c r="GU27" s="66">
        <v>26</v>
      </c>
      <c r="GV27" s="66">
        <v>28</v>
      </c>
      <c r="GW27" s="66">
        <v>25</v>
      </c>
      <c r="GX27" s="66">
        <v>37</v>
      </c>
      <c r="GY27" s="66">
        <v>24</v>
      </c>
      <c r="GZ27" s="66">
        <v>25</v>
      </c>
      <c r="HA27" s="66">
        <v>17</v>
      </c>
      <c r="HB27" s="66">
        <v>29</v>
      </c>
      <c r="HC27" s="69">
        <f t="shared" si="44"/>
        <v>299</v>
      </c>
      <c r="HD27" s="66">
        <v>14</v>
      </c>
      <c r="HE27" s="66">
        <v>23</v>
      </c>
      <c r="HF27" s="66">
        <v>28</v>
      </c>
      <c r="HG27" s="66">
        <v>18</v>
      </c>
      <c r="HH27" s="66">
        <v>22</v>
      </c>
      <c r="HI27" s="66">
        <v>28</v>
      </c>
      <c r="HJ27" s="66">
        <v>22</v>
      </c>
      <c r="HK27" s="66">
        <v>28</v>
      </c>
      <c r="HL27" s="66">
        <v>30</v>
      </c>
      <c r="HM27" s="66">
        <v>28</v>
      </c>
      <c r="HN27" s="66">
        <v>17</v>
      </c>
      <c r="HO27" s="66">
        <v>29</v>
      </c>
      <c r="HP27" s="68">
        <f t="shared" si="45"/>
        <v>287</v>
      </c>
      <c r="HQ27" s="66">
        <v>20</v>
      </c>
      <c r="HR27" s="66">
        <v>8</v>
      </c>
      <c r="HS27" s="66">
        <v>14</v>
      </c>
      <c r="HT27" s="66">
        <v>28</v>
      </c>
      <c r="HU27" s="66">
        <v>11</v>
      </c>
      <c r="HV27" s="66">
        <v>30</v>
      </c>
      <c r="HW27" s="66">
        <v>15</v>
      </c>
      <c r="HX27" s="66">
        <v>27</v>
      </c>
      <c r="HY27" s="66">
        <v>30</v>
      </c>
      <c r="HZ27" s="66">
        <v>34</v>
      </c>
      <c r="IA27" s="66">
        <v>32</v>
      </c>
      <c r="IB27" s="66">
        <v>24</v>
      </c>
      <c r="IC27" s="68">
        <f t="shared" si="46"/>
        <v>273</v>
      </c>
      <c r="ID27" s="66">
        <v>24</v>
      </c>
      <c r="IE27" s="66">
        <v>30</v>
      </c>
      <c r="IF27" s="66">
        <v>35</v>
      </c>
      <c r="IG27" s="66">
        <v>30</v>
      </c>
      <c r="IH27" s="66">
        <v>23</v>
      </c>
      <c r="II27" s="66">
        <v>22</v>
      </c>
      <c r="IJ27" s="66">
        <v>28</v>
      </c>
      <c r="IK27" s="66">
        <v>30</v>
      </c>
      <c r="IL27" s="66">
        <v>33</v>
      </c>
      <c r="IM27" s="66">
        <v>29</v>
      </c>
      <c r="IN27" s="66">
        <v>21</v>
      </c>
      <c r="IO27" s="66">
        <v>16</v>
      </c>
      <c r="IP27" s="68">
        <f t="shared" si="47"/>
        <v>321</v>
      </c>
      <c r="IQ27" s="66">
        <v>26</v>
      </c>
      <c r="IR27" s="66">
        <v>14</v>
      </c>
      <c r="IS27" s="66">
        <v>28</v>
      </c>
      <c r="IT27" s="66">
        <v>15</v>
      </c>
      <c r="IU27" s="66">
        <v>34</v>
      </c>
      <c r="IV27" s="66">
        <v>35</v>
      </c>
      <c r="IW27" s="66">
        <v>34</v>
      </c>
      <c r="IX27" s="66">
        <v>23</v>
      </c>
      <c r="IY27" s="66">
        <v>23</v>
      </c>
      <c r="IZ27" s="66">
        <v>32</v>
      </c>
      <c r="JA27" s="66">
        <v>27</v>
      </c>
      <c r="JB27" s="66">
        <v>20</v>
      </c>
      <c r="JC27" s="68">
        <f t="shared" si="48"/>
        <v>311</v>
      </c>
      <c r="JD27" s="66">
        <v>19</v>
      </c>
      <c r="JE27" s="66">
        <v>16</v>
      </c>
      <c r="JF27" s="66">
        <v>26</v>
      </c>
      <c r="JG27" s="66">
        <v>27</v>
      </c>
      <c r="JH27" s="66">
        <v>19</v>
      </c>
      <c r="JI27" s="66">
        <v>15</v>
      </c>
      <c r="JJ27" s="66">
        <v>32</v>
      </c>
      <c r="JK27" s="66">
        <v>20</v>
      </c>
      <c r="JL27" s="66">
        <v>22</v>
      </c>
      <c r="JM27" s="66">
        <v>36</v>
      </c>
      <c r="JN27" s="66">
        <v>21</v>
      </c>
      <c r="JO27" s="66">
        <v>23</v>
      </c>
      <c r="JP27" s="68">
        <f t="shared" si="49"/>
        <v>276</v>
      </c>
      <c r="JQ27" s="66">
        <v>26</v>
      </c>
      <c r="JR27" s="66">
        <v>12</v>
      </c>
      <c r="JS27" s="66">
        <v>13</v>
      </c>
      <c r="JT27" s="66">
        <v>17</v>
      </c>
      <c r="JU27" s="66">
        <v>13</v>
      </c>
      <c r="JV27" s="66">
        <v>24</v>
      </c>
      <c r="JW27" s="66">
        <v>33</v>
      </c>
      <c r="JX27" s="66">
        <v>20</v>
      </c>
      <c r="JY27" s="66">
        <v>17</v>
      </c>
      <c r="JZ27" s="66">
        <v>16</v>
      </c>
      <c r="KA27" s="66">
        <v>23</v>
      </c>
      <c r="KB27" s="66">
        <v>22</v>
      </c>
      <c r="KC27" s="68">
        <f t="shared" si="50"/>
        <v>236</v>
      </c>
      <c r="KD27" s="66">
        <v>10</v>
      </c>
      <c r="KE27" s="66">
        <v>18</v>
      </c>
      <c r="KF27" s="66">
        <v>17</v>
      </c>
      <c r="KG27" s="66">
        <v>24</v>
      </c>
      <c r="KH27" s="66">
        <v>15</v>
      </c>
      <c r="KI27" s="66">
        <v>19</v>
      </c>
      <c r="KJ27" s="66">
        <v>19</v>
      </c>
      <c r="KK27" s="66">
        <v>18</v>
      </c>
      <c r="KL27" s="66">
        <v>31</v>
      </c>
      <c r="KM27" s="66">
        <v>18</v>
      </c>
      <c r="KN27" s="66">
        <v>17</v>
      </c>
      <c r="KO27" s="66">
        <v>16</v>
      </c>
      <c r="KP27" s="68">
        <f t="shared" si="51"/>
        <v>222</v>
      </c>
    </row>
    <row r="28" spans="1:302" ht="13.5" thickBot="1">
      <c r="A28" s="197"/>
      <c r="B28" s="199"/>
      <c r="C28" s="12" t="s">
        <v>78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7">
        <f t="shared" si="29"/>
        <v>0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7">
        <f t="shared" si="30"/>
        <v>0</v>
      </c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7">
        <f t="shared" si="31"/>
        <v>0</v>
      </c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8">
        <f t="shared" si="32"/>
        <v>0</v>
      </c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8">
        <f t="shared" si="33"/>
        <v>0</v>
      </c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8">
        <f t="shared" si="34"/>
        <v>0</v>
      </c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8">
        <f t="shared" si="35"/>
        <v>0</v>
      </c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9">
        <f t="shared" si="36"/>
        <v>0</v>
      </c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8">
        <f t="shared" si="37"/>
        <v>0</v>
      </c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8">
        <f t="shared" si="38"/>
        <v>0</v>
      </c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8">
        <f t="shared" si="39"/>
        <v>0</v>
      </c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8">
        <f t="shared" si="40"/>
        <v>0</v>
      </c>
      <c r="FD28" s="66">
        <v>16</v>
      </c>
      <c r="FE28" s="66">
        <v>27</v>
      </c>
      <c r="FF28" s="66">
        <v>18</v>
      </c>
      <c r="FG28" s="66">
        <v>21</v>
      </c>
      <c r="FH28" s="66">
        <v>39</v>
      </c>
      <c r="FI28" s="66">
        <v>33</v>
      </c>
      <c r="FJ28" s="66">
        <v>6</v>
      </c>
      <c r="FK28" s="66">
        <v>20</v>
      </c>
      <c r="FL28" s="66">
        <v>36</v>
      </c>
      <c r="FM28" s="66">
        <v>25</v>
      </c>
      <c r="FN28" s="66">
        <v>12</v>
      </c>
      <c r="FO28" s="66">
        <v>28</v>
      </c>
      <c r="FP28" s="69">
        <f t="shared" si="41"/>
        <v>281</v>
      </c>
      <c r="FQ28" s="66">
        <v>8</v>
      </c>
      <c r="FR28" s="66">
        <v>25</v>
      </c>
      <c r="FS28" s="66">
        <v>20</v>
      </c>
      <c r="FT28" s="66">
        <v>24</v>
      </c>
      <c r="FU28" s="66">
        <v>17</v>
      </c>
      <c r="FV28" s="66">
        <v>16</v>
      </c>
      <c r="FW28" s="66">
        <v>14</v>
      </c>
      <c r="FX28" s="66">
        <v>10</v>
      </c>
      <c r="FY28" s="66">
        <v>9</v>
      </c>
      <c r="FZ28" s="66">
        <v>38</v>
      </c>
      <c r="GA28" s="66">
        <v>31</v>
      </c>
      <c r="GB28" s="66">
        <v>11</v>
      </c>
      <c r="GC28" s="69">
        <f t="shared" si="42"/>
        <v>223</v>
      </c>
      <c r="GD28" s="66">
        <v>12</v>
      </c>
      <c r="GE28" s="66">
        <v>6</v>
      </c>
      <c r="GF28" s="66">
        <v>14</v>
      </c>
      <c r="GG28" s="66">
        <v>14</v>
      </c>
      <c r="GH28" s="66">
        <v>14</v>
      </c>
      <c r="GI28" s="66">
        <v>10</v>
      </c>
      <c r="GJ28" s="66">
        <v>13</v>
      </c>
      <c r="GK28" s="66">
        <v>13</v>
      </c>
      <c r="GL28" s="66">
        <v>24</v>
      </c>
      <c r="GM28" s="66">
        <v>20</v>
      </c>
      <c r="GN28" s="66">
        <v>14</v>
      </c>
      <c r="GO28" s="66">
        <v>18</v>
      </c>
      <c r="GP28" s="69">
        <f t="shared" si="43"/>
        <v>172</v>
      </c>
      <c r="GQ28" s="66">
        <v>13</v>
      </c>
      <c r="GR28" s="66">
        <v>16</v>
      </c>
      <c r="GS28" s="66">
        <v>22</v>
      </c>
      <c r="GT28" s="66">
        <v>28</v>
      </c>
      <c r="GU28" s="66">
        <v>16</v>
      </c>
      <c r="GV28" s="66">
        <v>10</v>
      </c>
      <c r="GW28" s="66">
        <v>21</v>
      </c>
      <c r="GX28" s="66">
        <v>19</v>
      </c>
      <c r="GY28" s="66">
        <v>13</v>
      </c>
      <c r="GZ28" s="66">
        <v>24</v>
      </c>
      <c r="HA28" s="66">
        <v>16</v>
      </c>
      <c r="HB28" s="66">
        <v>26</v>
      </c>
      <c r="HC28" s="69">
        <f t="shared" si="44"/>
        <v>224</v>
      </c>
      <c r="HD28" s="66">
        <v>13</v>
      </c>
      <c r="HE28" s="66">
        <v>10</v>
      </c>
      <c r="HF28" s="66">
        <v>24</v>
      </c>
      <c r="HG28" s="66">
        <v>11</v>
      </c>
      <c r="HH28" s="66">
        <v>15</v>
      </c>
      <c r="HI28" s="66">
        <v>24</v>
      </c>
      <c r="HJ28" s="66">
        <v>23</v>
      </c>
      <c r="HK28" s="66">
        <v>20</v>
      </c>
      <c r="HL28" s="66">
        <v>14</v>
      </c>
      <c r="HM28" s="66">
        <v>18</v>
      </c>
      <c r="HN28" s="66">
        <v>25</v>
      </c>
      <c r="HO28" s="66">
        <v>17</v>
      </c>
      <c r="HP28" s="68">
        <f t="shared" si="45"/>
        <v>214</v>
      </c>
      <c r="HQ28" s="66">
        <v>14</v>
      </c>
      <c r="HR28" s="66">
        <v>18</v>
      </c>
      <c r="HS28" s="66">
        <v>13</v>
      </c>
      <c r="HT28" s="66">
        <v>10</v>
      </c>
      <c r="HU28" s="66">
        <v>8</v>
      </c>
      <c r="HV28" s="66">
        <v>13</v>
      </c>
      <c r="HW28" s="66">
        <v>33</v>
      </c>
      <c r="HX28" s="66">
        <v>13</v>
      </c>
      <c r="HY28" s="66">
        <v>15</v>
      </c>
      <c r="HZ28" s="66">
        <v>12</v>
      </c>
      <c r="IA28" s="66">
        <v>13</v>
      </c>
      <c r="IB28" s="66">
        <v>14</v>
      </c>
      <c r="IC28" s="68">
        <f t="shared" si="46"/>
        <v>176</v>
      </c>
      <c r="ID28" s="66">
        <v>13</v>
      </c>
      <c r="IE28" s="66">
        <v>17</v>
      </c>
      <c r="IF28" s="66">
        <v>16</v>
      </c>
      <c r="IG28" s="66">
        <v>15</v>
      </c>
      <c r="IH28" s="66">
        <v>20</v>
      </c>
      <c r="II28" s="66">
        <v>7</v>
      </c>
      <c r="IJ28" s="66">
        <v>24</v>
      </c>
      <c r="IK28" s="66">
        <v>21</v>
      </c>
      <c r="IL28" s="66">
        <v>21</v>
      </c>
      <c r="IM28" s="66">
        <v>20</v>
      </c>
      <c r="IN28" s="66">
        <v>7</v>
      </c>
      <c r="IO28" s="66">
        <v>8</v>
      </c>
      <c r="IP28" s="68">
        <f t="shared" si="47"/>
        <v>189</v>
      </c>
      <c r="IQ28" s="66">
        <v>8</v>
      </c>
      <c r="IR28" s="66">
        <v>9</v>
      </c>
      <c r="IS28" s="66">
        <v>12</v>
      </c>
      <c r="IT28" s="66">
        <v>15</v>
      </c>
      <c r="IU28" s="66">
        <v>19</v>
      </c>
      <c r="IV28" s="66">
        <v>23</v>
      </c>
      <c r="IW28" s="66">
        <v>19</v>
      </c>
      <c r="IX28" s="66">
        <v>26</v>
      </c>
      <c r="IY28" s="66">
        <v>19</v>
      </c>
      <c r="IZ28" s="66">
        <v>31</v>
      </c>
      <c r="JA28" s="66">
        <v>20</v>
      </c>
      <c r="JB28" s="66">
        <v>11</v>
      </c>
      <c r="JC28" s="68">
        <f t="shared" si="48"/>
        <v>212</v>
      </c>
      <c r="JD28" s="66">
        <v>16</v>
      </c>
      <c r="JE28" s="66">
        <v>12</v>
      </c>
      <c r="JF28" s="66">
        <v>11</v>
      </c>
      <c r="JG28" s="66">
        <v>9</v>
      </c>
      <c r="JH28" s="66">
        <v>11</v>
      </c>
      <c r="JI28" s="66">
        <v>14</v>
      </c>
      <c r="JJ28" s="66">
        <v>22</v>
      </c>
      <c r="JK28" s="66">
        <v>6</v>
      </c>
      <c r="JL28" s="66">
        <v>15</v>
      </c>
      <c r="JM28" s="66">
        <v>15</v>
      </c>
      <c r="JN28" s="66">
        <v>14</v>
      </c>
      <c r="JO28" s="66">
        <v>16</v>
      </c>
      <c r="JP28" s="68">
        <f t="shared" si="49"/>
        <v>161</v>
      </c>
      <c r="JQ28" s="66">
        <v>10</v>
      </c>
      <c r="JR28" s="66">
        <v>11</v>
      </c>
      <c r="JS28" s="66">
        <v>5</v>
      </c>
      <c r="JT28" s="66">
        <v>6</v>
      </c>
      <c r="JU28" s="66">
        <v>14</v>
      </c>
      <c r="JV28" s="66">
        <v>8</v>
      </c>
      <c r="JW28" s="66">
        <v>11</v>
      </c>
      <c r="JX28" s="66">
        <v>5</v>
      </c>
      <c r="JY28" s="66">
        <v>11</v>
      </c>
      <c r="JZ28" s="66">
        <v>5</v>
      </c>
      <c r="KA28" s="66">
        <v>5</v>
      </c>
      <c r="KB28" s="66">
        <v>25</v>
      </c>
      <c r="KC28" s="68">
        <f t="shared" si="50"/>
        <v>116</v>
      </c>
      <c r="KD28" s="66">
        <v>1</v>
      </c>
      <c r="KE28" s="66">
        <v>10</v>
      </c>
      <c r="KF28" s="66">
        <v>9</v>
      </c>
      <c r="KG28" s="66">
        <v>8</v>
      </c>
      <c r="KH28" s="66">
        <v>6</v>
      </c>
      <c r="KI28" s="66">
        <v>7</v>
      </c>
      <c r="KJ28" s="66">
        <v>9</v>
      </c>
      <c r="KK28" s="66">
        <v>7</v>
      </c>
      <c r="KL28" s="66">
        <v>13</v>
      </c>
      <c r="KM28" s="66">
        <v>13</v>
      </c>
      <c r="KN28" s="66">
        <v>9</v>
      </c>
      <c r="KO28" s="66">
        <v>8</v>
      </c>
      <c r="KP28" s="68">
        <f t="shared" si="51"/>
        <v>100</v>
      </c>
    </row>
    <row r="29" spans="1:302" ht="13.5" thickBot="1">
      <c r="A29" s="197"/>
      <c r="B29" s="199"/>
      <c r="C29" s="12" t="s">
        <v>79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f t="shared" si="29"/>
        <v>0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7">
        <f t="shared" si="30"/>
        <v>0</v>
      </c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7">
        <f t="shared" si="31"/>
        <v>0</v>
      </c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8">
        <f t="shared" si="32"/>
        <v>0</v>
      </c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8">
        <f t="shared" si="33"/>
        <v>0</v>
      </c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8">
        <f t="shared" si="34"/>
        <v>0</v>
      </c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8">
        <f t="shared" si="35"/>
        <v>0</v>
      </c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9">
        <f t="shared" si="36"/>
        <v>0</v>
      </c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8">
        <f t="shared" si="37"/>
        <v>0</v>
      </c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8">
        <f t="shared" si="38"/>
        <v>0</v>
      </c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8">
        <f t="shared" si="39"/>
        <v>0</v>
      </c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8">
        <f t="shared" si="40"/>
        <v>0</v>
      </c>
      <c r="FD29" s="66">
        <v>231</v>
      </c>
      <c r="FE29" s="66">
        <v>161</v>
      </c>
      <c r="FF29" s="66">
        <v>195</v>
      </c>
      <c r="FG29" s="66">
        <v>165</v>
      </c>
      <c r="FH29" s="66">
        <v>140</v>
      </c>
      <c r="FI29" s="66">
        <v>196</v>
      </c>
      <c r="FJ29" s="66">
        <v>156</v>
      </c>
      <c r="FK29" s="66">
        <v>140</v>
      </c>
      <c r="FL29" s="66">
        <v>187</v>
      </c>
      <c r="FM29" s="66">
        <v>163</v>
      </c>
      <c r="FN29" s="66">
        <v>150</v>
      </c>
      <c r="FO29" s="66">
        <v>151</v>
      </c>
      <c r="FP29" s="69">
        <f t="shared" si="41"/>
        <v>2035</v>
      </c>
      <c r="FQ29" s="66">
        <v>174</v>
      </c>
      <c r="FR29" s="66">
        <v>151</v>
      </c>
      <c r="FS29" s="66">
        <v>199</v>
      </c>
      <c r="FT29" s="66">
        <v>151</v>
      </c>
      <c r="FU29" s="66">
        <v>151</v>
      </c>
      <c r="FV29" s="66">
        <v>139</v>
      </c>
      <c r="FW29" s="66">
        <v>158</v>
      </c>
      <c r="FX29" s="66">
        <v>165</v>
      </c>
      <c r="FY29" s="66">
        <v>196</v>
      </c>
      <c r="FZ29" s="66">
        <v>185</v>
      </c>
      <c r="GA29" s="66">
        <v>168</v>
      </c>
      <c r="GB29" s="66">
        <v>171</v>
      </c>
      <c r="GC29" s="69">
        <f t="shared" si="42"/>
        <v>2008</v>
      </c>
      <c r="GD29" s="66">
        <v>168</v>
      </c>
      <c r="GE29" s="66">
        <v>133</v>
      </c>
      <c r="GF29" s="66">
        <v>182</v>
      </c>
      <c r="GG29" s="66">
        <v>162</v>
      </c>
      <c r="GH29" s="66">
        <v>143</v>
      </c>
      <c r="GI29" s="66">
        <v>162</v>
      </c>
      <c r="GJ29" s="66">
        <v>181</v>
      </c>
      <c r="GK29" s="66">
        <v>162</v>
      </c>
      <c r="GL29" s="66">
        <v>136</v>
      </c>
      <c r="GM29" s="66">
        <v>142</v>
      </c>
      <c r="GN29" s="66">
        <v>121</v>
      </c>
      <c r="GO29" s="66">
        <v>124</v>
      </c>
      <c r="GP29" s="69">
        <f t="shared" si="43"/>
        <v>1816</v>
      </c>
      <c r="GQ29" s="66">
        <v>143</v>
      </c>
      <c r="GR29" s="66">
        <v>122</v>
      </c>
      <c r="GS29" s="66">
        <v>130</v>
      </c>
      <c r="GT29" s="66">
        <v>110</v>
      </c>
      <c r="GU29" s="66">
        <v>115</v>
      </c>
      <c r="GV29" s="66">
        <v>90</v>
      </c>
      <c r="GW29" s="66">
        <v>124</v>
      </c>
      <c r="GX29" s="66">
        <v>134</v>
      </c>
      <c r="GY29" s="66">
        <v>143</v>
      </c>
      <c r="GZ29" s="66">
        <v>110</v>
      </c>
      <c r="HA29" s="66">
        <v>141</v>
      </c>
      <c r="HB29" s="66">
        <v>144</v>
      </c>
      <c r="HC29" s="69">
        <f t="shared" si="44"/>
        <v>1506</v>
      </c>
      <c r="HD29" s="66">
        <v>125</v>
      </c>
      <c r="HE29" s="66">
        <v>135</v>
      </c>
      <c r="HF29" s="66">
        <v>141</v>
      </c>
      <c r="HG29" s="66">
        <v>114</v>
      </c>
      <c r="HH29" s="66">
        <v>152</v>
      </c>
      <c r="HI29" s="66">
        <v>115</v>
      </c>
      <c r="HJ29" s="66">
        <v>130</v>
      </c>
      <c r="HK29" s="66">
        <v>147</v>
      </c>
      <c r="HL29" s="66">
        <v>148</v>
      </c>
      <c r="HM29" s="66">
        <v>164</v>
      </c>
      <c r="HN29" s="66">
        <v>131</v>
      </c>
      <c r="HO29" s="66">
        <v>123</v>
      </c>
      <c r="HP29" s="68">
        <f t="shared" si="45"/>
        <v>1625</v>
      </c>
      <c r="HQ29" s="66">
        <v>134</v>
      </c>
      <c r="HR29" s="66">
        <v>131</v>
      </c>
      <c r="HS29" s="66">
        <v>126</v>
      </c>
      <c r="HT29" s="66">
        <v>130</v>
      </c>
      <c r="HU29" s="66">
        <v>94</v>
      </c>
      <c r="HV29" s="66">
        <v>138</v>
      </c>
      <c r="HW29" s="66">
        <v>141</v>
      </c>
      <c r="HX29" s="66">
        <v>150</v>
      </c>
      <c r="HY29" s="66">
        <v>140</v>
      </c>
      <c r="HZ29" s="66">
        <v>162</v>
      </c>
      <c r="IA29" s="66">
        <v>140</v>
      </c>
      <c r="IB29" s="66">
        <v>123</v>
      </c>
      <c r="IC29" s="68">
        <f t="shared" si="46"/>
        <v>1609</v>
      </c>
      <c r="ID29" s="66">
        <v>137</v>
      </c>
      <c r="IE29" s="66">
        <v>135</v>
      </c>
      <c r="IF29" s="66">
        <v>137</v>
      </c>
      <c r="IG29" s="66">
        <v>105</v>
      </c>
      <c r="IH29" s="66">
        <v>162</v>
      </c>
      <c r="II29" s="66">
        <v>95</v>
      </c>
      <c r="IJ29" s="66">
        <v>147</v>
      </c>
      <c r="IK29" s="66">
        <v>170</v>
      </c>
      <c r="IL29" s="66">
        <v>137</v>
      </c>
      <c r="IM29" s="66">
        <v>176</v>
      </c>
      <c r="IN29" s="66">
        <v>147</v>
      </c>
      <c r="IO29" s="66">
        <v>114</v>
      </c>
      <c r="IP29" s="68">
        <f t="shared" si="47"/>
        <v>1662</v>
      </c>
      <c r="IQ29" s="66">
        <v>150</v>
      </c>
      <c r="IR29" s="66">
        <v>130</v>
      </c>
      <c r="IS29" s="66">
        <v>140</v>
      </c>
      <c r="IT29" s="66">
        <v>111</v>
      </c>
      <c r="IU29" s="66">
        <v>122</v>
      </c>
      <c r="IV29" s="66">
        <v>115</v>
      </c>
      <c r="IW29" s="66">
        <v>185</v>
      </c>
      <c r="IX29" s="66">
        <v>132</v>
      </c>
      <c r="IY29" s="66">
        <v>120</v>
      </c>
      <c r="IZ29" s="66">
        <v>212</v>
      </c>
      <c r="JA29" s="66">
        <v>168</v>
      </c>
      <c r="JB29" s="66">
        <v>125</v>
      </c>
      <c r="JC29" s="68">
        <f t="shared" si="48"/>
        <v>1710</v>
      </c>
      <c r="JD29" s="66">
        <v>130</v>
      </c>
      <c r="JE29" s="66">
        <v>99</v>
      </c>
      <c r="JF29" s="66">
        <v>150</v>
      </c>
      <c r="JG29" s="66">
        <v>130</v>
      </c>
      <c r="JH29" s="66">
        <v>140</v>
      </c>
      <c r="JI29" s="66">
        <v>127</v>
      </c>
      <c r="JJ29" s="66">
        <v>156</v>
      </c>
      <c r="JK29" s="66">
        <v>164</v>
      </c>
      <c r="JL29" s="66">
        <v>128</v>
      </c>
      <c r="JM29" s="66">
        <v>133</v>
      </c>
      <c r="JN29" s="66">
        <v>128</v>
      </c>
      <c r="JO29" s="66">
        <v>136</v>
      </c>
      <c r="JP29" s="68">
        <f t="shared" si="49"/>
        <v>1621</v>
      </c>
      <c r="JQ29" s="66">
        <v>156</v>
      </c>
      <c r="JR29" s="66">
        <v>130</v>
      </c>
      <c r="JS29" s="66">
        <v>99</v>
      </c>
      <c r="JT29" s="66">
        <v>105</v>
      </c>
      <c r="JU29" s="66">
        <v>114</v>
      </c>
      <c r="JV29" s="66">
        <v>156</v>
      </c>
      <c r="JW29" s="66">
        <v>136</v>
      </c>
      <c r="JX29" s="66">
        <v>123</v>
      </c>
      <c r="JY29" s="66">
        <v>130</v>
      </c>
      <c r="JZ29" s="66">
        <v>114</v>
      </c>
      <c r="KA29" s="66">
        <v>124</v>
      </c>
      <c r="KB29" s="66">
        <v>113</v>
      </c>
      <c r="KC29" s="68">
        <f t="shared" si="50"/>
        <v>1500</v>
      </c>
      <c r="KD29" s="66">
        <v>108</v>
      </c>
      <c r="KE29" s="66">
        <v>120</v>
      </c>
      <c r="KF29" s="66">
        <v>135</v>
      </c>
      <c r="KG29" s="66">
        <v>161</v>
      </c>
      <c r="KH29" s="66">
        <v>89</v>
      </c>
      <c r="KI29" s="66">
        <v>112</v>
      </c>
      <c r="KJ29" s="66">
        <v>92</v>
      </c>
      <c r="KK29" s="66">
        <v>110</v>
      </c>
      <c r="KL29" s="66">
        <v>136</v>
      </c>
      <c r="KM29" s="66">
        <v>133</v>
      </c>
      <c r="KN29" s="66">
        <v>130</v>
      </c>
      <c r="KO29" s="66">
        <v>107</v>
      </c>
      <c r="KP29" s="68">
        <f t="shared" si="51"/>
        <v>1433</v>
      </c>
    </row>
    <row r="30" spans="1:302" ht="13.5" thickBot="1">
      <c r="A30" s="197"/>
      <c r="B30" s="199"/>
      <c r="C30" s="12" t="s">
        <v>80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7">
        <f t="shared" si="29"/>
        <v>0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7">
        <f t="shared" si="30"/>
        <v>0</v>
      </c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7">
        <f t="shared" si="31"/>
        <v>0</v>
      </c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8">
        <f t="shared" si="32"/>
        <v>0</v>
      </c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8">
        <f t="shared" si="33"/>
        <v>0</v>
      </c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8">
        <f t="shared" si="34"/>
        <v>0</v>
      </c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8">
        <f t="shared" si="35"/>
        <v>0</v>
      </c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9">
        <f t="shared" si="36"/>
        <v>0</v>
      </c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8">
        <f t="shared" si="37"/>
        <v>0</v>
      </c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8">
        <f t="shared" si="38"/>
        <v>0</v>
      </c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8">
        <f t="shared" si="39"/>
        <v>0</v>
      </c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8">
        <f t="shared" si="40"/>
        <v>0</v>
      </c>
      <c r="FD30" s="66">
        <v>128</v>
      </c>
      <c r="FE30" s="66">
        <v>100</v>
      </c>
      <c r="FF30" s="66">
        <v>114</v>
      </c>
      <c r="FG30" s="66">
        <v>113</v>
      </c>
      <c r="FH30" s="66">
        <v>117</v>
      </c>
      <c r="FI30" s="66">
        <v>117</v>
      </c>
      <c r="FJ30" s="66">
        <v>125</v>
      </c>
      <c r="FK30" s="66">
        <v>110</v>
      </c>
      <c r="FL30" s="66">
        <v>148</v>
      </c>
      <c r="FM30" s="66">
        <v>117</v>
      </c>
      <c r="FN30" s="66">
        <v>92</v>
      </c>
      <c r="FO30" s="66">
        <v>116</v>
      </c>
      <c r="FP30" s="69">
        <f t="shared" si="41"/>
        <v>1397</v>
      </c>
      <c r="FQ30" s="66">
        <v>149</v>
      </c>
      <c r="FR30" s="66">
        <v>122</v>
      </c>
      <c r="FS30" s="66">
        <v>120</v>
      </c>
      <c r="FT30" s="66">
        <v>111</v>
      </c>
      <c r="FU30" s="66">
        <v>108</v>
      </c>
      <c r="FV30" s="66">
        <v>109</v>
      </c>
      <c r="FW30" s="66">
        <v>111</v>
      </c>
      <c r="FX30" s="66">
        <v>117</v>
      </c>
      <c r="FY30" s="66">
        <v>124</v>
      </c>
      <c r="FZ30" s="66">
        <v>100</v>
      </c>
      <c r="GA30" s="66">
        <v>107</v>
      </c>
      <c r="GB30" s="66">
        <v>128</v>
      </c>
      <c r="GC30" s="69">
        <f t="shared" si="42"/>
        <v>1406</v>
      </c>
      <c r="GD30" s="66">
        <v>119</v>
      </c>
      <c r="GE30" s="66">
        <v>104</v>
      </c>
      <c r="GF30" s="66">
        <v>131</v>
      </c>
      <c r="GG30" s="66">
        <v>109</v>
      </c>
      <c r="GH30" s="66">
        <v>120</v>
      </c>
      <c r="GI30" s="66">
        <v>104</v>
      </c>
      <c r="GJ30" s="66">
        <v>140</v>
      </c>
      <c r="GK30" s="66">
        <v>128</v>
      </c>
      <c r="GL30" s="66">
        <v>113</v>
      </c>
      <c r="GM30" s="66">
        <v>135</v>
      </c>
      <c r="GN30" s="66">
        <v>111</v>
      </c>
      <c r="GO30" s="66">
        <v>106</v>
      </c>
      <c r="GP30" s="69">
        <f t="shared" si="43"/>
        <v>1420</v>
      </c>
      <c r="GQ30" s="66">
        <v>167</v>
      </c>
      <c r="GR30" s="66">
        <v>122</v>
      </c>
      <c r="GS30" s="66">
        <v>133</v>
      </c>
      <c r="GT30" s="66">
        <v>98</v>
      </c>
      <c r="GU30" s="66">
        <v>137</v>
      </c>
      <c r="GV30" s="66">
        <v>96</v>
      </c>
      <c r="GW30" s="66">
        <v>137</v>
      </c>
      <c r="GX30" s="66">
        <v>132</v>
      </c>
      <c r="GY30" s="66">
        <v>130</v>
      </c>
      <c r="GZ30" s="66">
        <v>148</v>
      </c>
      <c r="HA30" s="66">
        <v>131</v>
      </c>
      <c r="HB30" s="66">
        <v>146</v>
      </c>
      <c r="HC30" s="69">
        <f t="shared" si="44"/>
        <v>1577</v>
      </c>
      <c r="HD30" s="66">
        <v>133</v>
      </c>
      <c r="HE30" s="66">
        <v>110</v>
      </c>
      <c r="HF30" s="66">
        <v>160</v>
      </c>
      <c r="HG30" s="66">
        <v>105</v>
      </c>
      <c r="HH30" s="66">
        <v>124</v>
      </c>
      <c r="HI30" s="66">
        <v>114</v>
      </c>
      <c r="HJ30" s="66">
        <v>146</v>
      </c>
      <c r="HK30" s="66">
        <v>143</v>
      </c>
      <c r="HL30" s="66">
        <v>129</v>
      </c>
      <c r="HM30" s="66">
        <v>134</v>
      </c>
      <c r="HN30" s="66">
        <v>144</v>
      </c>
      <c r="HO30" s="66">
        <v>145</v>
      </c>
      <c r="HP30" s="68">
        <f t="shared" si="45"/>
        <v>1587</v>
      </c>
      <c r="HQ30" s="66">
        <v>162</v>
      </c>
      <c r="HR30" s="66">
        <v>146</v>
      </c>
      <c r="HS30" s="66">
        <v>122</v>
      </c>
      <c r="HT30" s="66">
        <v>120</v>
      </c>
      <c r="HU30" s="66">
        <v>88</v>
      </c>
      <c r="HV30" s="66">
        <v>108</v>
      </c>
      <c r="HW30" s="66">
        <v>162</v>
      </c>
      <c r="HX30" s="66">
        <v>166</v>
      </c>
      <c r="HY30" s="66">
        <v>132</v>
      </c>
      <c r="HZ30" s="66">
        <v>144</v>
      </c>
      <c r="IA30" s="66">
        <v>118</v>
      </c>
      <c r="IB30" s="66">
        <v>124</v>
      </c>
      <c r="IC30" s="68">
        <f t="shared" si="46"/>
        <v>1592</v>
      </c>
      <c r="ID30" s="66">
        <v>159</v>
      </c>
      <c r="IE30" s="66">
        <v>108</v>
      </c>
      <c r="IF30" s="66">
        <v>149</v>
      </c>
      <c r="IG30" s="66">
        <v>133</v>
      </c>
      <c r="IH30" s="66">
        <v>146</v>
      </c>
      <c r="II30" s="66">
        <v>134</v>
      </c>
      <c r="IJ30" s="66">
        <v>161</v>
      </c>
      <c r="IK30" s="66">
        <v>149</v>
      </c>
      <c r="IL30" s="66">
        <v>151</v>
      </c>
      <c r="IM30" s="66">
        <v>157</v>
      </c>
      <c r="IN30" s="66">
        <v>120</v>
      </c>
      <c r="IO30" s="66">
        <v>120</v>
      </c>
      <c r="IP30" s="68">
        <f t="shared" si="47"/>
        <v>1687</v>
      </c>
      <c r="IQ30" s="66">
        <v>150</v>
      </c>
      <c r="IR30" s="66">
        <v>144</v>
      </c>
      <c r="IS30" s="66">
        <v>140</v>
      </c>
      <c r="IT30" s="66">
        <v>128</v>
      </c>
      <c r="IU30" s="66">
        <v>158</v>
      </c>
      <c r="IV30" s="66">
        <v>128</v>
      </c>
      <c r="IW30" s="66">
        <v>179</v>
      </c>
      <c r="IX30" s="66">
        <v>157</v>
      </c>
      <c r="IY30" s="66">
        <v>171</v>
      </c>
      <c r="IZ30" s="66">
        <v>170</v>
      </c>
      <c r="JA30" s="66">
        <v>133</v>
      </c>
      <c r="JB30" s="66">
        <v>129</v>
      </c>
      <c r="JC30" s="68">
        <f t="shared" si="48"/>
        <v>1787</v>
      </c>
      <c r="JD30" s="66">
        <v>145</v>
      </c>
      <c r="JE30" s="66">
        <v>99</v>
      </c>
      <c r="JF30" s="66">
        <v>157</v>
      </c>
      <c r="JG30" s="66">
        <v>227</v>
      </c>
      <c r="JH30" s="66">
        <v>156</v>
      </c>
      <c r="JI30" s="66">
        <v>105</v>
      </c>
      <c r="JJ30" s="66">
        <v>152</v>
      </c>
      <c r="JK30" s="66">
        <v>99</v>
      </c>
      <c r="JL30" s="66">
        <v>143</v>
      </c>
      <c r="JM30" s="66">
        <v>97</v>
      </c>
      <c r="JN30" s="66">
        <v>121</v>
      </c>
      <c r="JO30" s="66">
        <v>142</v>
      </c>
      <c r="JP30" s="68">
        <f t="shared" si="49"/>
        <v>1643</v>
      </c>
      <c r="JQ30" s="66">
        <v>132</v>
      </c>
      <c r="JR30" s="66">
        <v>129</v>
      </c>
      <c r="JS30" s="66">
        <v>105</v>
      </c>
      <c r="JT30" s="66">
        <v>110</v>
      </c>
      <c r="JU30" s="66">
        <v>113</v>
      </c>
      <c r="JV30" s="66">
        <v>140</v>
      </c>
      <c r="JW30" s="66">
        <v>127</v>
      </c>
      <c r="JX30" s="66">
        <v>116</v>
      </c>
      <c r="JY30" s="66">
        <v>126</v>
      </c>
      <c r="JZ30" s="66">
        <v>89</v>
      </c>
      <c r="KA30" s="66">
        <v>126</v>
      </c>
      <c r="KB30" s="66">
        <v>128</v>
      </c>
      <c r="KC30" s="68">
        <f t="shared" si="50"/>
        <v>1441</v>
      </c>
      <c r="KD30" s="66">
        <v>109</v>
      </c>
      <c r="KE30" s="66">
        <v>124</v>
      </c>
      <c r="KF30" s="66">
        <v>112</v>
      </c>
      <c r="KG30" s="66">
        <v>113</v>
      </c>
      <c r="KH30" s="66">
        <v>69</v>
      </c>
      <c r="KI30" s="66">
        <v>102</v>
      </c>
      <c r="KJ30" s="66">
        <v>122</v>
      </c>
      <c r="KK30" s="66">
        <v>74</v>
      </c>
      <c r="KL30" s="66">
        <v>135</v>
      </c>
      <c r="KM30" s="66">
        <v>91</v>
      </c>
      <c r="KN30" s="66">
        <v>140</v>
      </c>
      <c r="KO30" s="66">
        <v>106</v>
      </c>
      <c r="KP30" s="68">
        <f t="shared" si="51"/>
        <v>1297</v>
      </c>
    </row>
    <row r="31" spans="1:302" ht="13.5" thickBot="1">
      <c r="A31" s="197"/>
      <c r="B31" s="199"/>
      <c r="C31" s="12" t="s">
        <v>81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f t="shared" si="29"/>
        <v>0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7">
        <f t="shared" si="30"/>
        <v>0</v>
      </c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7">
        <f t="shared" si="31"/>
        <v>0</v>
      </c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8">
        <f t="shared" si="32"/>
        <v>0</v>
      </c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8">
        <f t="shared" si="33"/>
        <v>0</v>
      </c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8">
        <f t="shared" si="34"/>
        <v>0</v>
      </c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8">
        <f t="shared" si="35"/>
        <v>0</v>
      </c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9">
        <f t="shared" si="36"/>
        <v>0</v>
      </c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8">
        <f t="shared" si="37"/>
        <v>0</v>
      </c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8">
        <f t="shared" si="38"/>
        <v>0</v>
      </c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8">
        <f t="shared" si="39"/>
        <v>0</v>
      </c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8">
        <f t="shared" si="40"/>
        <v>0</v>
      </c>
      <c r="FD31" s="66">
        <v>219</v>
      </c>
      <c r="FE31" s="66">
        <v>154</v>
      </c>
      <c r="FF31" s="66">
        <v>184</v>
      </c>
      <c r="FG31" s="66">
        <v>173</v>
      </c>
      <c r="FH31" s="66">
        <v>196</v>
      </c>
      <c r="FI31" s="66">
        <v>142</v>
      </c>
      <c r="FJ31" s="66">
        <v>157</v>
      </c>
      <c r="FK31" s="66">
        <v>143</v>
      </c>
      <c r="FL31" s="66">
        <v>167</v>
      </c>
      <c r="FM31" s="66">
        <v>174</v>
      </c>
      <c r="FN31" s="66">
        <v>157</v>
      </c>
      <c r="FO31" s="66">
        <v>142</v>
      </c>
      <c r="FP31" s="69">
        <f t="shared" si="41"/>
        <v>2008</v>
      </c>
      <c r="FQ31" s="66">
        <v>218</v>
      </c>
      <c r="FR31" s="66">
        <v>158</v>
      </c>
      <c r="FS31" s="66">
        <v>190</v>
      </c>
      <c r="FT31" s="66">
        <v>139</v>
      </c>
      <c r="FU31" s="66">
        <v>151</v>
      </c>
      <c r="FV31" s="66">
        <v>325</v>
      </c>
      <c r="FW31" s="66">
        <v>157</v>
      </c>
      <c r="FX31" s="66">
        <v>171</v>
      </c>
      <c r="FY31" s="66">
        <v>157</v>
      </c>
      <c r="FZ31" s="66">
        <v>165</v>
      </c>
      <c r="GA31" s="66">
        <v>151</v>
      </c>
      <c r="GB31" s="66">
        <v>177</v>
      </c>
      <c r="GC31" s="69">
        <f t="shared" si="42"/>
        <v>2159</v>
      </c>
      <c r="GD31" s="66">
        <v>163</v>
      </c>
      <c r="GE31" s="66">
        <v>151</v>
      </c>
      <c r="GF31" s="66">
        <v>265</v>
      </c>
      <c r="GG31" s="66">
        <v>135</v>
      </c>
      <c r="GH31" s="66">
        <v>131</v>
      </c>
      <c r="GI31" s="66">
        <v>134</v>
      </c>
      <c r="GJ31" s="66">
        <v>165</v>
      </c>
      <c r="GK31" s="66">
        <v>192</v>
      </c>
      <c r="GL31" s="66">
        <v>179</v>
      </c>
      <c r="GM31" s="66">
        <v>173</v>
      </c>
      <c r="GN31" s="66">
        <v>158</v>
      </c>
      <c r="GO31" s="66">
        <v>141</v>
      </c>
      <c r="GP31" s="69">
        <f t="shared" si="43"/>
        <v>1987</v>
      </c>
      <c r="GQ31" s="66">
        <v>174</v>
      </c>
      <c r="GR31" s="66">
        <v>174</v>
      </c>
      <c r="GS31" s="66">
        <v>178</v>
      </c>
      <c r="GT31" s="66">
        <v>131</v>
      </c>
      <c r="GU31" s="66">
        <v>109</v>
      </c>
      <c r="GV31" s="66">
        <v>150</v>
      </c>
      <c r="GW31" s="66">
        <v>163</v>
      </c>
      <c r="GX31" s="66">
        <v>187</v>
      </c>
      <c r="GY31" s="66">
        <v>180</v>
      </c>
      <c r="GZ31" s="66">
        <v>164</v>
      </c>
      <c r="HA31" s="66">
        <v>155</v>
      </c>
      <c r="HB31" s="66">
        <v>195</v>
      </c>
      <c r="HC31" s="69">
        <f t="shared" si="44"/>
        <v>1960</v>
      </c>
      <c r="HD31" s="66">
        <v>170</v>
      </c>
      <c r="HE31" s="66">
        <v>150</v>
      </c>
      <c r="HF31" s="66">
        <v>168</v>
      </c>
      <c r="HG31" s="66">
        <v>141</v>
      </c>
      <c r="HH31" s="66">
        <v>150</v>
      </c>
      <c r="HI31" s="66">
        <v>123</v>
      </c>
      <c r="HJ31" s="66">
        <v>181</v>
      </c>
      <c r="HK31" s="66">
        <v>190</v>
      </c>
      <c r="HL31" s="66">
        <v>160</v>
      </c>
      <c r="HM31" s="66">
        <v>200</v>
      </c>
      <c r="HN31" s="66">
        <v>175</v>
      </c>
      <c r="HO31" s="66">
        <v>160</v>
      </c>
      <c r="HP31" s="68">
        <f t="shared" si="45"/>
        <v>1968</v>
      </c>
      <c r="HQ31" s="66">
        <v>170</v>
      </c>
      <c r="HR31" s="66">
        <v>175</v>
      </c>
      <c r="HS31" s="66">
        <v>170</v>
      </c>
      <c r="HT31" s="66">
        <v>170</v>
      </c>
      <c r="HU31" s="66">
        <v>138</v>
      </c>
      <c r="HV31" s="66">
        <v>138</v>
      </c>
      <c r="HW31" s="66">
        <v>188</v>
      </c>
      <c r="HX31" s="66">
        <v>203</v>
      </c>
      <c r="HY31" s="66">
        <v>216</v>
      </c>
      <c r="HZ31" s="66">
        <v>190</v>
      </c>
      <c r="IA31" s="66">
        <v>165</v>
      </c>
      <c r="IB31" s="66">
        <v>149</v>
      </c>
      <c r="IC31" s="68">
        <f t="shared" si="46"/>
        <v>2072</v>
      </c>
      <c r="ID31" s="66">
        <v>175</v>
      </c>
      <c r="IE31" s="66">
        <v>182</v>
      </c>
      <c r="IF31" s="66">
        <v>202</v>
      </c>
      <c r="IG31" s="66">
        <v>167</v>
      </c>
      <c r="IH31" s="66">
        <v>175</v>
      </c>
      <c r="II31" s="66">
        <v>142</v>
      </c>
      <c r="IJ31" s="66">
        <v>175</v>
      </c>
      <c r="IK31" s="66">
        <v>192</v>
      </c>
      <c r="IL31" s="66">
        <v>150</v>
      </c>
      <c r="IM31" s="66">
        <v>270</v>
      </c>
      <c r="IN31" s="66">
        <v>144</v>
      </c>
      <c r="IO31" s="66">
        <v>135</v>
      </c>
      <c r="IP31" s="68">
        <f t="shared" si="47"/>
        <v>2109</v>
      </c>
      <c r="IQ31" s="66">
        <v>208</v>
      </c>
      <c r="IR31" s="66">
        <v>156</v>
      </c>
      <c r="IS31" s="66">
        <v>155</v>
      </c>
      <c r="IT31" s="66">
        <v>137</v>
      </c>
      <c r="IU31" s="66">
        <v>185</v>
      </c>
      <c r="IV31" s="66">
        <v>160</v>
      </c>
      <c r="IW31" s="66">
        <v>187</v>
      </c>
      <c r="IX31" s="66">
        <v>200</v>
      </c>
      <c r="IY31" s="66">
        <v>190</v>
      </c>
      <c r="IZ31" s="66">
        <v>282</v>
      </c>
      <c r="JA31" s="66">
        <v>193</v>
      </c>
      <c r="JB31" s="66">
        <v>190</v>
      </c>
      <c r="JC31" s="68">
        <f t="shared" si="48"/>
        <v>2243</v>
      </c>
      <c r="JD31" s="66">
        <v>179</v>
      </c>
      <c r="JE31" s="66">
        <v>174</v>
      </c>
      <c r="JF31" s="66">
        <v>197</v>
      </c>
      <c r="JG31" s="66">
        <v>194</v>
      </c>
      <c r="JH31" s="66">
        <v>146</v>
      </c>
      <c r="JI31" s="66">
        <v>154</v>
      </c>
      <c r="JJ31" s="66">
        <v>216</v>
      </c>
      <c r="JK31" s="66">
        <v>187</v>
      </c>
      <c r="JL31" s="66">
        <v>206</v>
      </c>
      <c r="JM31" s="66">
        <v>176</v>
      </c>
      <c r="JN31" s="66">
        <v>172</v>
      </c>
      <c r="JO31" s="66">
        <v>217</v>
      </c>
      <c r="JP31" s="68">
        <f t="shared" si="49"/>
        <v>2218</v>
      </c>
      <c r="JQ31" s="66">
        <v>218</v>
      </c>
      <c r="JR31" s="66">
        <v>384</v>
      </c>
      <c r="JS31" s="66">
        <v>174</v>
      </c>
      <c r="JT31" s="66">
        <v>161</v>
      </c>
      <c r="JU31" s="66">
        <v>153</v>
      </c>
      <c r="JV31" s="66">
        <v>196</v>
      </c>
      <c r="JW31" s="66">
        <v>216</v>
      </c>
      <c r="JX31" s="66">
        <v>191</v>
      </c>
      <c r="JY31" s="66">
        <v>159</v>
      </c>
      <c r="JZ31" s="66">
        <v>161</v>
      </c>
      <c r="KA31" s="66">
        <v>153</v>
      </c>
      <c r="KB31" s="66">
        <v>150</v>
      </c>
      <c r="KC31" s="68">
        <f t="shared" si="50"/>
        <v>2316</v>
      </c>
      <c r="KD31" s="66">
        <v>157</v>
      </c>
      <c r="KE31" s="66">
        <v>149</v>
      </c>
      <c r="KF31" s="66">
        <v>164</v>
      </c>
      <c r="KG31" s="66">
        <v>120</v>
      </c>
      <c r="KH31" s="66">
        <v>124</v>
      </c>
      <c r="KI31" s="66">
        <v>145</v>
      </c>
      <c r="KJ31" s="66">
        <v>115</v>
      </c>
      <c r="KK31" s="66">
        <v>148</v>
      </c>
      <c r="KL31" s="66">
        <v>177</v>
      </c>
      <c r="KM31" s="66">
        <v>200</v>
      </c>
      <c r="KN31" s="66">
        <v>182</v>
      </c>
      <c r="KO31" s="66">
        <v>179</v>
      </c>
      <c r="KP31" s="68">
        <f t="shared" si="51"/>
        <v>1860</v>
      </c>
    </row>
    <row r="32" spans="1:302" s="74" customFormat="1" ht="13.5" thickBot="1">
      <c r="A32" s="197"/>
      <c r="B32" s="199"/>
      <c r="C32" s="70" t="s">
        <v>82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>
        <f t="shared" si="29"/>
        <v>0</v>
      </c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2">
        <f t="shared" si="30"/>
        <v>0</v>
      </c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2">
        <f t="shared" si="31"/>
        <v>0</v>
      </c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3">
        <f t="shared" si="32"/>
        <v>0</v>
      </c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3">
        <f t="shared" si="33"/>
        <v>0</v>
      </c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3">
        <f t="shared" si="34"/>
        <v>0</v>
      </c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3">
        <f t="shared" si="35"/>
        <v>0</v>
      </c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2">
        <f t="shared" si="36"/>
        <v>0</v>
      </c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3">
        <f t="shared" si="37"/>
        <v>0</v>
      </c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3">
        <f t="shared" si="38"/>
        <v>0</v>
      </c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3">
        <f t="shared" si="39"/>
        <v>0</v>
      </c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3">
        <f t="shared" si="40"/>
        <v>0</v>
      </c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2">
        <f t="shared" si="41"/>
        <v>0</v>
      </c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2">
        <f t="shared" si="42"/>
        <v>0</v>
      </c>
      <c r="GD32" s="71"/>
      <c r="GE32" s="71"/>
      <c r="GF32" s="71"/>
      <c r="GG32" s="71"/>
      <c r="GH32" s="71"/>
      <c r="GI32" s="71"/>
      <c r="GJ32" s="71"/>
      <c r="GK32" s="71">
        <v>46</v>
      </c>
      <c r="GL32" s="71">
        <v>55</v>
      </c>
      <c r="GM32" s="71">
        <v>52</v>
      </c>
      <c r="GN32" s="71">
        <v>58</v>
      </c>
      <c r="GO32" s="71">
        <v>43</v>
      </c>
      <c r="GP32" s="72">
        <f t="shared" si="43"/>
        <v>254</v>
      </c>
      <c r="GQ32" s="71">
        <v>66</v>
      </c>
      <c r="GR32" s="71">
        <v>51</v>
      </c>
      <c r="GS32" s="71">
        <v>46</v>
      </c>
      <c r="GT32" s="71">
        <v>56</v>
      </c>
      <c r="GU32" s="71">
        <v>53</v>
      </c>
      <c r="GV32" s="71">
        <v>46</v>
      </c>
      <c r="GW32" s="71">
        <v>42</v>
      </c>
      <c r="GX32" s="71">
        <v>76</v>
      </c>
      <c r="GY32" s="71">
        <v>60</v>
      </c>
      <c r="GZ32" s="71">
        <v>59</v>
      </c>
      <c r="HA32" s="71">
        <v>65</v>
      </c>
      <c r="HB32" s="71">
        <v>51</v>
      </c>
      <c r="HC32" s="72">
        <f t="shared" si="44"/>
        <v>671</v>
      </c>
      <c r="HD32" s="71">
        <v>55</v>
      </c>
      <c r="HE32" s="71">
        <v>54</v>
      </c>
      <c r="HF32" s="71">
        <v>54</v>
      </c>
      <c r="HG32" s="71">
        <v>38</v>
      </c>
      <c r="HH32" s="71">
        <v>48</v>
      </c>
      <c r="HI32" s="71">
        <v>52</v>
      </c>
      <c r="HJ32" s="71">
        <v>60</v>
      </c>
      <c r="HK32" s="71">
        <v>68</v>
      </c>
      <c r="HL32" s="71">
        <v>39</v>
      </c>
      <c r="HM32" s="71">
        <v>45</v>
      </c>
      <c r="HN32" s="71">
        <v>47</v>
      </c>
      <c r="HO32" s="71">
        <v>49</v>
      </c>
      <c r="HP32" s="73">
        <f t="shared" si="45"/>
        <v>609</v>
      </c>
      <c r="HQ32" s="71">
        <v>44</v>
      </c>
      <c r="HR32" s="71">
        <v>47</v>
      </c>
      <c r="HS32" s="71">
        <v>42</v>
      </c>
      <c r="HT32" s="71">
        <v>62</v>
      </c>
      <c r="HU32" s="71">
        <v>46</v>
      </c>
      <c r="HV32" s="71">
        <v>59</v>
      </c>
      <c r="HW32" s="71">
        <v>63</v>
      </c>
      <c r="HX32" s="71">
        <v>51</v>
      </c>
      <c r="HY32" s="71">
        <v>64</v>
      </c>
      <c r="HZ32" s="71">
        <v>67</v>
      </c>
      <c r="IA32" s="71">
        <v>45</v>
      </c>
      <c r="IB32" s="71">
        <v>59</v>
      </c>
      <c r="IC32" s="73">
        <f t="shared" si="46"/>
        <v>649</v>
      </c>
      <c r="ID32" s="71">
        <v>86</v>
      </c>
      <c r="IE32" s="71">
        <v>72</v>
      </c>
      <c r="IF32" s="71">
        <v>71</v>
      </c>
      <c r="IG32" s="71">
        <v>66</v>
      </c>
      <c r="IH32" s="71">
        <v>65</v>
      </c>
      <c r="II32" s="71">
        <v>55</v>
      </c>
      <c r="IJ32" s="71">
        <v>51</v>
      </c>
      <c r="IK32" s="71">
        <v>60</v>
      </c>
      <c r="IL32" s="71">
        <v>42</v>
      </c>
      <c r="IM32" s="71">
        <v>64</v>
      </c>
      <c r="IN32" s="71">
        <v>75</v>
      </c>
      <c r="IO32" s="71">
        <v>55</v>
      </c>
      <c r="IP32" s="73">
        <f t="shared" si="47"/>
        <v>762</v>
      </c>
      <c r="IQ32" s="71">
        <v>62</v>
      </c>
      <c r="IR32" s="71">
        <v>34</v>
      </c>
      <c r="IS32" s="71">
        <v>70</v>
      </c>
      <c r="IT32" s="71">
        <v>53</v>
      </c>
      <c r="IU32" s="71">
        <v>52</v>
      </c>
      <c r="IV32" s="71">
        <v>70</v>
      </c>
      <c r="IW32" s="71">
        <v>51</v>
      </c>
      <c r="IX32" s="71">
        <v>79</v>
      </c>
      <c r="IY32" s="71">
        <v>76</v>
      </c>
      <c r="IZ32" s="71">
        <v>82</v>
      </c>
      <c r="JA32" s="71">
        <v>46</v>
      </c>
      <c r="JB32" s="71">
        <v>61</v>
      </c>
      <c r="JC32" s="73">
        <f t="shared" si="48"/>
        <v>736</v>
      </c>
      <c r="JD32" s="71">
        <v>42</v>
      </c>
      <c r="JE32" s="71">
        <v>44</v>
      </c>
      <c r="JF32" s="71">
        <v>62</v>
      </c>
      <c r="JG32" s="71">
        <v>52</v>
      </c>
      <c r="JH32" s="71">
        <v>51</v>
      </c>
      <c r="JI32" s="71">
        <v>40</v>
      </c>
      <c r="JJ32" s="71">
        <v>79</v>
      </c>
      <c r="JK32" s="71">
        <v>66</v>
      </c>
      <c r="JL32" s="71">
        <v>59</v>
      </c>
      <c r="JM32" s="71">
        <v>46</v>
      </c>
      <c r="JN32" s="71">
        <v>55</v>
      </c>
      <c r="JO32" s="71">
        <v>60</v>
      </c>
      <c r="JP32" s="73">
        <f t="shared" si="49"/>
        <v>656</v>
      </c>
      <c r="JQ32" s="71">
        <v>76</v>
      </c>
      <c r="JR32" s="71">
        <v>46</v>
      </c>
      <c r="JS32" s="71">
        <v>34</v>
      </c>
      <c r="JT32" s="71">
        <v>37</v>
      </c>
      <c r="JU32" s="71">
        <v>33</v>
      </c>
      <c r="JV32" s="71">
        <v>63</v>
      </c>
      <c r="JW32" s="71">
        <v>52</v>
      </c>
      <c r="JX32" s="71">
        <v>35</v>
      </c>
      <c r="JY32" s="71">
        <v>51</v>
      </c>
      <c r="JZ32" s="71">
        <v>36</v>
      </c>
      <c r="KA32" s="71">
        <v>26</v>
      </c>
      <c r="KB32" s="71">
        <v>42</v>
      </c>
      <c r="KC32" s="73">
        <f t="shared" si="50"/>
        <v>531</v>
      </c>
      <c r="KD32" s="71">
        <v>34</v>
      </c>
      <c r="KE32" s="71">
        <v>30</v>
      </c>
      <c r="KF32" s="71">
        <v>48</v>
      </c>
      <c r="KG32" s="71">
        <v>33</v>
      </c>
      <c r="KH32" s="71">
        <v>36</v>
      </c>
      <c r="KI32" s="71">
        <v>40</v>
      </c>
      <c r="KJ32" s="71">
        <v>39</v>
      </c>
      <c r="KK32" s="71">
        <v>50</v>
      </c>
      <c r="KL32" s="71">
        <v>38</v>
      </c>
      <c r="KM32" s="71">
        <v>38</v>
      </c>
      <c r="KN32" s="71">
        <v>49</v>
      </c>
      <c r="KO32" s="71">
        <v>47</v>
      </c>
      <c r="KP32" s="73">
        <f t="shared" si="51"/>
        <v>482</v>
      </c>
    </row>
    <row r="33" spans="1:302" s="80" customFormat="1" ht="13.5" thickBot="1">
      <c r="A33" s="197"/>
      <c r="B33" s="199"/>
      <c r="C33" s="75" t="s">
        <v>83</v>
      </c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7">
        <f t="shared" si="29"/>
        <v>0</v>
      </c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7">
        <f t="shared" si="30"/>
        <v>0</v>
      </c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7">
        <f t="shared" si="31"/>
        <v>0</v>
      </c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8">
        <f t="shared" si="32"/>
        <v>0</v>
      </c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8">
        <f t="shared" si="33"/>
        <v>0</v>
      </c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8">
        <f t="shared" si="34"/>
        <v>0</v>
      </c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8">
        <f t="shared" si="35"/>
        <v>0</v>
      </c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7">
        <f t="shared" si="36"/>
        <v>0</v>
      </c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8">
        <f t="shared" si="37"/>
        <v>0</v>
      </c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8">
        <f t="shared" si="38"/>
        <v>0</v>
      </c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8">
        <f t="shared" si="39"/>
        <v>0</v>
      </c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8">
        <f t="shared" si="40"/>
        <v>0</v>
      </c>
      <c r="FD33" s="76">
        <v>81</v>
      </c>
      <c r="FE33" s="76">
        <v>44</v>
      </c>
      <c r="FF33" s="76">
        <v>47</v>
      </c>
      <c r="FG33" s="76">
        <v>73</v>
      </c>
      <c r="FH33" s="76">
        <v>89</v>
      </c>
      <c r="FI33" s="76">
        <v>77</v>
      </c>
      <c r="FJ33" s="76">
        <v>46</v>
      </c>
      <c r="FK33" s="76">
        <v>50</v>
      </c>
      <c r="FL33" s="76">
        <v>49</v>
      </c>
      <c r="FM33" s="76">
        <v>52</v>
      </c>
      <c r="FN33" s="76">
        <v>35</v>
      </c>
      <c r="FO33" s="76">
        <v>75</v>
      </c>
      <c r="FP33" s="77">
        <f t="shared" si="41"/>
        <v>718</v>
      </c>
      <c r="FQ33" s="76">
        <v>59</v>
      </c>
      <c r="FR33" s="76">
        <v>47</v>
      </c>
      <c r="FS33" s="76">
        <v>59</v>
      </c>
      <c r="FT33" s="76">
        <v>70</v>
      </c>
      <c r="FU33" s="76">
        <v>78</v>
      </c>
      <c r="FV33" s="76">
        <v>43</v>
      </c>
      <c r="FW33" s="76">
        <v>37</v>
      </c>
      <c r="FX33" s="76">
        <v>37</v>
      </c>
      <c r="FY33" s="76">
        <v>39</v>
      </c>
      <c r="FZ33" s="76">
        <v>64</v>
      </c>
      <c r="GA33" s="76">
        <v>50</v>
      </c>
      <c r="GB33" s="76">
        <v>46</v>
      </c>
      <c r="GC33" s="77">
        <f t="shared" si="42"/>
        <v>629</v>
      </c>
      <c r="GD33" s="76">
        <v>18</v>
      </c>
      <c r="GE33" s="76">
        <v>31</v>
      </c>
      <c r="GF33" s="76">
        <v>26</v>
      </c>
      <c r="GG33" s="76">
        <v>54</v>
      </c>
      <c r="GH33" s="76">
        <v>67</v>
      </c>
      <c r="GI33" s="76">
        <v>47</v>
      </c>
      <c r="GJ33" s="76">
        <v>31</v>
      </c>
      <c r="GK33" s="76">
        <v>42</v>
      </c>
      <c r="GL33" s="76">
        <v>25</v>
      </c>
      <c r="GM33" s="76">
        <v>28</v>
      </c>
      <c r="GN33" s="76">
        <v>31</v>
      </c>
      <c r="GO33" s="76">
        <v>36</v>
      </c>
      <c r="GP33" s="77">
        <f t="shared" si="43"/>
        <v>436</v>
      </c>
      <c r="GQ33" s="76">
        <v>47</v>
      </c>
      <c r="GR33" s="76"/>
      <c r="GS33" s="76">
        <v>66</v>
      </c>
      <c r="GT33" s="76">
        <v>41</v>
      </c>
      <c r="GU33" s="76">
        <v>22</v>
      </c>
      <c r="GV33" s="76">
        <v>36</v>
      </c>
      <c r="GW33" s="76">
        <v>18</v>
      </c>
      <c r="GX33" s="76">
        <v>28</v>
      </c>
      <c r="GY33" s="76">
        <v>25</v>
      </c>
      <c r="GZ33" s="76">
        <v>33</v>
      </c>
      <c r="HA33" s="76">
        <v>45</v>
      </c>
      <c r="HB33" s="76">
        <v>34</v>
      </c>
      <c r="HC33" s="77">
        <f t="shared" si="44"/>
        <v>395</v>
      </c>
      <c r="HD33" s="76">
        <v>30</v>
      </c>
      <c r="HE33" s="76">
        <v>17</v>
      </c>
      <c r="HF33" s="76">
        <v>50</v>
      </c>
      <c r="HG33" s="76">
        <v>52</v>
      </c>
      <c r="HH33" s="76">
        <v>26</v>
      </c>
      <c r="HI33" s="76">
        <v>35</v>
      </c>
      <c r="HJ33" s="76">
        <v>24</v>
      </c>
      <c r="HK33" s="76">
        <v>30</v>
      </c>
      <c r="HL33" s="76">
        <v>16</v>
      </c>
      <c r="HM33" s="76">
        <v>29</v>
      </c>
      <c r="HN33" s="76">
        <v>24</v>
      </c>
      <c r="HO33" s="76">
        <v>42</v>
      </c>
      <c r="HP33" s="78">
        <f t="shared" si="45"/>
        <v>375</v>
      </c>
      <c r="HQ33" s="76">
        <v>29</v>
      </c>
      <c r="HR33" s="76">
        <v>26</v>
      </c>
      <c r="HS33" s="76">
        <v>33</v>
      </c>
      <c r="HT33" s="76">
        <v>29</v>
      </c>
      <c r="HU33" s="76">
        <v>23</v>
      </c>
      <c r="HV33" s="76">
        <v>26</v>
      </c>
      <c r="HW33" s="76">
        <v>28</v>
      </c>
      <c r="HX33" s="76">
        <v>31</v>
      </c>
      <c r="HY33" s="76">
        <v>21</v>
      </c>
      <c r="HZ33" s="76">
        <v>26</v>
      </c>
      <c r="IA33" s="76">
        <v>30</v>
      </c>
      <c r="IB33" s="76">
        <v>16</v>
      </c>
      <c r="IC33" s="78">
        <f t="shared" si="46"/>
        <v>318</v>
      </c>
      <c r="ID33" s="76">
        <v>23</v>
      </c>
      <c r="IE33" s="76">
        <v>34</v>
      </c>
      <c r="IF33" s="76">
        <v>43</v>
      </c>
      <c r="IG33" s="76">
        <v>62</v>
      </c>
      <c r="IH33" s="76">
        <v>174</v>
      </c>
      <c r="II33" s="76">
        <v>44</v>
      </c>
      <c r="IJ33" s="76">
        <v>47</v>
      </c>
      <c r="IK33" s="76">
        <v>77</v>
      </c>
      <c r="IL33" s="76">
        <v>29</v>
      </c>
      <c r="IM33" s="76">
        <v>36</v>
      </c>
      <c r="IN33" s="76">
        <v>34</v>
      </c>
      <c r="IO33" s="76">
        <v>22</v>
      </c>
      <c r="IP33" s="78">
        <f t="shared" si="47"/>
        <v>625</v>
      </c>
      <c r="IQ33" s="76">
        <v>28</v>
      </c>
      <c r="IR33" s="76">
        <v>25</v>
      </c>
      <c r="IS33" s="76">
        <v>29</v>
      </c>
      <c r="IT33" s="76">
        <v>37</v>
      </c>
      <c r="IU33" s="76">
        <v>29</v>
      </c>
      <c r="IV33" s="76">
        <v>36</v>
      </c>
      <c r="IW33" s="76">
        <v>40</v>
      </c>
      <c r="IX33" s="76">
        <v>36</v>
      </c>
      <c r="IY33" s="76">
        <v>33</v>
      </c>
      <c r="IZ33" s="76">
        <v>78</v>
      </c>
      <c r="JA33" s="76">
        <v>38</v>
      </c>
      <c r="JB33" s="76">
        <v>20</v>
      </c>
      <c r="JC33" s="79">
        <f t="shared" si="48"/>
        <v>429</v>
      </c>
      <c r="JD33" s="76">
        <v>31</v>
      </c>
      <c r="JE33" s="76">
        <v>23</v>
      </c>
      <c r="JF33" s="76">
        <v>40</v>
      </c>
      <c r="JG33" s="76">
        <v>28</v>
      </c>
      <c r="JH33" s="76">
        <v>19</v>
      </c>
      <c r="JI33" s="76">
        <v>25</v>
      </c>
      <c r="JJ33" s="76">
        <v>35</v>
      </c>
      <c r="JK33" s="76">
        <v>28</v>
      </c>
      <c r="JL33" s="76">
        <v>26</v>
      </c>
      <c r="JM33" s="76">
        <v>59</v>
      </c>
      <c r="JN33" s="76">
        <v>30</v>
      </c>
      <c r="JO33" s="76">
        <v>48</v>
      </c>
      <c r="JP33" s="79">
        <f t="shared" si="49"/>
        <v>392</v>
      </c>
      <c r="JQ33" s="76">
        <v>36</v>
      </c>
      <c r="JR33" s="76">
        <v>21</v>
      </c>
      <c r="JS33" s="76">
        <v>30</v>
      </c>
      <c r="JT33" s="76">
        <v>9</v>
      </c>
      <c r="JU33" s="76">
        <v>26</v>
      </c>
      <c r="JV33" s="76">
        <v>49</v>
      </c>
      <c r="JW33" s="76">
        <v>24</v>
      </c>
      <c r="JX33" s="76">
        <v>15</v>
      </c>
      <c r="JY33" s="76">
        <v>32</v>
      </c>
      <c r="JZ33" s="76">
        <v>11</v>
      </c>
      <c r="KA33" s="76">
        <v>34</v>
      </c>
      <c r="KB33" s="76">
        <v>22</v>
      </c>
      <c r="KC33" s="79">
        <f t="shared" si="50"/>
        <v>309</v>
      </c>
      <c r="KD33" s="76">
        <v>13</v>
      </c>
      <c r="KE33" s="76">
        <v>14</v>
      </c>
      <c r="KF33" s="76">
        <v>24</v>
      </c>
      <c r="KG33" s="76">
        <v>19</v>
      </c>
      <c r="KH33" s="76">
        <v>13</v>
      </c>
      <c r="KI33" s="76">
        <v>22</v>
      </c>
      <c r="KJ33" s="76">
        <v>14</v>
      </c>
      <c r="KK33" s="76">
        <v>13</v>
      </c>
      <c r="KL33" s="76">
        <v>19</v>
      </c>
      <c r="KM33" s="76">
        <v>18</v>
      </c>
      <c r="KN33" s="76">
        <v>20</v>
      </c>
      <c r="KO33" s="76">
        <v>24</v>
      </c>
      <c r="KP33" s="79">
        <f t="shared" si="51"/>
        <v>213</v>
      </c>
    </row>
    <row r="34" spans="1:302" ht="23.25" thickBot="1">
      <c r="A34" s="197"/>
      <c r="B34" s="199"/>
      <c r="C34" s="13" t="s">
        <v>37</v>
      </c>
      <c r="D34" s="83">
        <v>867</v>
      </c>
      <c r="E34" s="83">
        <v>853</v>
      </c>
      <c r="F34" s="83">
        <v>957</v>
      </c>
      <c r="G34" s="83">
        <v>908</v>
      </c>
      <c r="H34" s="83">
        <v>978</v>
      </c>
      <c r="I34" s="83">
        <v>1080</v>
      </c>
      <c r="J34" s="83">
        <v>1131</v>
      </c>
      <c r="K34" s="83">
        <v>1034</v>
      </c>
      <c r="L34" s="83">
        <v>971</v>
      </c>
      <c r="M34" s="83">
        <v>1046</v>
      </c>
      <c r="N34" s="83">
        <v>842</v>
      </c>
      <c r="O34" s="83">
        <v>800</v>
      </c>
      <c r="P34" s="81">
        <f>SUM(D34:O34)</f>
        <v>11467</v>
      </c>
      <c r="Q34" s="83">
        <v>964</v>
      </c>
      <c r="R34" s="83">
        <v>1056</v>
      </c>
      <c r="S34" s="83">
        <v>948</v>
      </c>
      <c r="T34" s="83">
        <v>904</v>
      </c>
      <c r="U34" s="83">
        <v>846</v>
      </c>
      <c r="V34" s="83">
        <v>962</v>
      </c>
      <c r="W34" s="83">
        <v>1341</v>
      </c>
      <c r="X34" s="83">
        <v>1006</v>
      </c>
      <c r="Y34" s="83">
        <v>968</v>
      </c>
      <c r="Z34" s="83">
        <v>1026</v>
      </c>
      <c r="AA34" s="83">
        <v>887</v>
      </c>
      <c r="AB34" s="83">
        <v>747</v>
      </c>
      <c r="AC34" s="81">
        <f>SUM(Q34:AB34)</f>
        <v>11655</v>
      </c>
      <c r="AD34" s="83">
        <v>1174</v>
      </c>
      <c r="AE34" s="83">
        <v>893</v>
      </c>
      <c r="AF34" s="83">
        <v>947</v>
      </c>
      <c r="AG34" s="83">
        <v>823</v>
      </c>
      <c r="AH34" s="83">
        <v>929</v>
      </c>
      <c r="AI34" s="83">
        <v>1066</v>
      </c>
      <c r="AJ34" s="83">
        <v>1013</v>
      </c>
      <c r="AK34" s="83">
        <v>1095</v>
      </c>
      <c r="AL34" s="83">
        <v>969</v>
      </c>
      <c r="AM34" s="83">
        <v>1147</v>
      </c>
      <c r="AN34" s="83">
        <v>896</v>
      </c>
      <c r="AO34" s="83">
        <v>714</v>
      </c>
      <c r="AP34" s="81">
        <f>SUM(AD34:AO34)</f>
        <v>11666</v>
      </c>
      <c r="AQ34" s="83">
        <v>1157</v>
      </c>
      <c r="AR34" s="83">
        <v>791</v>
      </c>
      <c r="AS34" s="83">
        <v>938</v>
      </c>
      <c r="AT34" s="83">
        <v>955</v>
      </c>
      <c r="AU34" s="83">
        <v>830</v>
      </c>
      <c r="AV34" s="83">
        <v>733</v>
      </c>
      <c r="AW34" s="83">
        <v>927</v>
      </c>
      <c r="AX34" s="83">
        <v>971</v>
      </c>
      <c r="AY34" s="83">
        <v>1050</v>
      </c>
      <c r="AZ34" s="83">
        <v>1249</v>
      </c>
      <c r="BA34" s="83">
        <v>903</v>
      </c>
      <c r="BB34" s="83">
        <v>1194</v>
      </c>
      <c r="BC34" s="82">
        <f>SUM(AQ34:BB34)</f>
        <v>11698</v>
      </c>
      <c r="BD34" s="83">
        <v>960</v>
      </c>
      <c r="BE34" s="83">
        <v>673</v>
      </c>
      <c r="BF34" s="83">
        <v>825</v>
      </c>
      <c r="BG34" s="83">
        <v>749</v>
      </c>
      <c r="BH34" s="83">
        <v>825</v>
      </c>
      <c r="BI34" s="83">
        <v>849</v>
      </c>
      <c r="BJ34" s="83">
        <v>1044</v>
      </c>
      <c r="BK34" s="83">
        <v>990</v>
      </c>
      <c r="BL34" s="83">
        <v>880</v>
      </c>
      <c r="BM34" s="83">
        <v>1100</v>
      </c>
      <c r="BN34" s="83">
        <v>842</v>
      </c>
      <c r="BO34" s="83">
        <v>941</v>
      </c>
      <c r="BP34" s="82">
        <f>SUM(BD34:BO34)</f>
        <v>10678</v>
      </c>
      <c r="BQ34" s="83">
        <v>1056</v>
      </c>
      <c r="BR34" s="83">
        <v>825</v>
      </c>
      <c r="BS34" s="83">
        <v>1031</v>
      </c>
      <c r="BT34" s="83">
        <v>889</v>
      </c>
      <c r="BU34" s="83">
        <v>753</v>
      </c>
      <c r="BV34" s="83">
        <v>940</v>
      </c>
      <c r="BW34" s="83">
        <v>1125</v>
      </c>
      <c r="BX34" s="83">
        <v>1076</v>
      </c>
      <c r="BY34" s="83">
        <v>945</v>
      </c>
      <c r="BZ34" s="83">
        <v>1011</v>
      </c>
      <c r="CA34" s="83">
        <v>953</v>
      </c>
      <c r="CB34" s="83">
        <v>1010</v>
      </c>
      <c r="CC34" s="82">
        <f>SUM(BQ34:CB34)</f>
        <v>11614</v>
      </c>
      <c r="CD34" s="83">
        <v>1058</v>
      </c>
      <c r="CE34" s="83">
        <v>814</v>
      </c>
      <c r="CF34" s="83">
        <v>1138</v>
      </c>
      <c r="CG34" s="83">
        <v>920</v>
      </c>
      <c r="CH34" s="83">
        <v>781</v>
      </c>
      <c r="CI34" s="83">
        <v>946</v>
      </c>
      <c r="CJ34" s="83">
        <v>1033</v>
      </c>
      <c r="CK34" s="83">
        <v>1077</v>
      </c>
      <c r="CL34" s="83">
        <v>944</v>
      </c>
      <c r="CM34" s="83">
        <v>1029</v>
      </c>
      <c r="CN34" s="83">
        <v>834</v>
      </c>
      <c r="CO34" s="83">
        <v>851</v>
      </c>
      <c r="CP34" s="82">
        <f>SUM(CD34:CO34)</f>
        <v>11425</v>
      </c>
      <c r="CQ34" s="83">
        <v>910</v>
      </c>
      <c r="CR34" s="83">
        <v>993</v>
      </c>
      <c r="CS34" s="83">
        <v>1014</v>
      </c>
      <c r="CT34" s="83">
        <v>885</v>
      </c>
      <c r="CU34" s="83">
        <v>911</v>
      </c>
      <c r="CV34" s="83">
        <v>1019</v>
      </c>
      <c r="CW34" s="83">
        <v>998</v>
      </c>
      <c r="CX34" s="83">
        <v>955</v>
      </c>
      <c r="CY34" s="83">
        <v>1038</v>
      </c>
      <c r="CZ34" s="83">
        <v>957</v>
      </c>
      <c r="DA34" s="83">
        <v>875</v>
      </c>
      <c r="DB34" s="83">
        <v>762</v>
      </c>
      <c r="DC34" s="83">
        <f>SUM(CQ34:DB34)</f>
        <v>11317</v>
      </c>
      <c r="DD34" s="83">
        <v>996</v>
      </c>
      <c r="DE34" s="83">
        <v>824</v>
      </c>
      <c r="DF34" s="83">
        <v>858</v>
      </c>
      <c r="DG34" s="83">
        <v>832</v>
      </c>
      <c r="DH34" s="83">
        <v>781</v>
      </c>
      <c r="DI34" s="83">
        <v>816</v>
      </c>
      <c r="DJ34" s="83">
        <v>898</v>
      </c>
      <c r="DK34" s="83">
        <v>1043</v>
      </c>
      <c r="DL34" s="83">
        <v>847</v>
      </c>
      <c r="DM34" s="83">
        <v>953</v>
      </c>
      <c r="DN34" s="83">
        <v>909</v>
      </c>
      <c r="DO34" s="83">
        <v>747</v>
      </c>
      <c r="DP34" s="82">
        <f>SUM(DD34:DO34)</f>
        <v>10504</v>
      </c>
      <c r="DQ34" s="83">
        <v>1027</v>
      </c>
      <c r="DR34" s="83">
        <v>860</v>
      </c>
      <c r="DS34" s="83">
        <v>920</v>
      </c>
      <c r="DT34" s="83">
        <v>831</v>
      </c>
      <c r="DU34" s="83">
        <v>818</v>
      </c>
      <c r="DV34" s="83">
        <v>788</v>
      </c>
      <c r="DW34" s="83">
        <v>897</v>
      </c>
      <c r="DX34" s="83">
        <v>1009</v>
      </c>
      <c r="DY34" s="83">
        <v>979</v>
      </c>
      <c r="DZ34" s="83">
        <v>961</v>
      </c>
      <c r="EA34" s="83">
        <v>828</v>
      </c>
      <c r="EB34" s="83">
        <v>719</v>
      </c>
      <c r="EC34" s="82">
        <f>SUM(DQ34:EB34)</f>
        <v>10637</v>
      </c>
      <c r="ED34" s="83">
        <v>1127</v>
      </c>
      <c r="EE34" s="83">
        <v>730</v>
      </c>
      <c r="EF34" s="83">
        <v>953</v>
      </c>
      <c r="EG34" s="83">
        <v>872</v>
      </c>
      <c r="EH34" s="83">
        <v>721</v>
      </c>
      <c r="EI34" s="83">
        <v>887</v>
      </c>
      <c r="EJ34" s="83">
        <v>1076</v>
      </c>
      <c r="EK34" s="83">
        <v>1082</v>
      </c>
      <c r="EL34" s="83">
        <v>1043</v>
      </c>
      <c r="EM34" s="83">
        <v>1282</v>
      </c>
      <c r="EN34" s="83">
        <v>907</v>
      </c>
      <c r="EO34" s="83">
        <v>889</v>
      </c>
      <c r="EP34" s="82">
        <f>SUM(ED34:EO34)</f>
        <v>11569</v>
      </c>
      <c r="EQ34" s="83">
        <v>1047</v>
      </c>
      <c r="ER34" s="83">
        <v>1020</v>
      </c>
      <c r="ES34" s="83">
        <v>1160</v>
      </c>
      <c r="ET34" s="83">
        <v>914</v>
      </c>
      <c r="EU34" s="83">
        <v>857</v>
      </c>
      <c r="EV34" s="83">
        <v>1081</v>
      </c>
      <c r="EW34" s="83">
        <v>1169</v>
      </c>
      <c r="EX34" s="83">
        <v>1125</v>
      </c>
      <c r="EY34" s="83">
        <v>1127</v>
      </c>
      <c r="EZ34" s="83">
        <v>1213</v>
      </c>
      <c r="FA34" s="83">
        <v>1009</v>
      </c>
      <c r="FB34" s="83">
        <v>1134</v>
      </c>
      <c r="FC34" s="82">
        <f>SUM(EQ34:FB34)</f>
        <v>12856</v>
      </c>
      <c r="FD34" s="83">
        <f>SUM(FD20:FD33)</f>
        <v>1406</v>
      </c>
      <c r="FE34" s="83">
        <f t="shared" ref="FE34:HP34" si="52">SUM(FE20:FE33)</f>
        <v>1011</v>
      </c>
      <c r="FF34" s="83">
        <f t="shared" si="52"/>
        <v>1267</v>
      </c>
      <c r="FG34" s="83">
        <f t="shared" si="52"/>
        <v>1280</v>
      </c>
      <c r="FH34" s="83">
        <f t="shared" si="52"/>
        <v>1304</v>
      </c>
      <c r="FI34" s="83">
        <f t="shared" si="52"/>
        <v>1221</v>
      </c>
      <c r="FJ34" s="83">
        <f t="shared" si="52"/>
        <v>1138</v>
      </c>
      <c r="FK34" s="83">
        <f t="shared" si="52"/>
        <v>1090</v>
      </c>
      <c r="FL34" s="83">
        <f t="shared" si="52"/>
        <v>1270</v>
      </c>
      <c r="FM34" s="83">
        <f t="shared" si="52"/>
        <v>1325</v>
      </c>
      <c r="FN34" s="83">
        <f t="shared" si="52"/>
        <v>1031</v>
      </c>
      <c r="FO34" s="83">
        <f t="shared" si="52"/>
        <v>1101</v>
      </c>
      <c r="FP34" s="83">
        <f t="shared" si="52"/>
        <v>14444</v>
      </c>
      <c r="FQ34" s="83">
        <f t="shared" si="52"/>
        <v>1251</v>
      </c>
      <c r="FR34" s="83">
        <f t="shared" si="52"/>
        <v>1114</v>
      </c>
      <c r="FS34" s="83">
        <f t="shared" si="52"/>
        <v>1157</v>
      </c>
      <c r="FT34" s="83">
        <f t="shared" si="52"/>
        <v>1103</v>
      </c>
      <c r="FU34" s="83">
        <f t="shared" si="52"/>
        <v>1233</v>
      </c>
      <c r="FV34" s="83">
        <f t="shared" si="52"/>
        <v>1212</v>
      </c>
      <c r="FW34" s="83">
        <f t="shared" si="52"/>
        <v>1008</v>
      </c>
      <c r="FX34" s="83">
        <f t="shared" si="52"/>
        <v>981</v>
      </c>
      <c r="FY34" s="83">
        <f t="shared" si="52"/>
        <v>1261</v>
      </c>
      <c r="FZ34" s="83">
        <f t="shared" si="52"/>
        <v>1306</v>
      </c>
      <c r="GA34" s="83">
        <f t="shared" si="52"/>
        <v>1133</v>
      </c>
      <c r="GB34" s="83">
        <f t="shared" si="52"/>
        <v>998</v>
      </c>
      <c r="GC34" s="83">
        <f t="shared" si="52"/>
        <v>13757</v>
      </c>
      <c r="GD34" s="83">
        <f t="shared" si="52"/>
        <v>1154</v>
      </c>
      <c r="GE34" s="83">
        <f t="shared" si="52"/>
        <v>893</v>
      </c>
      <c r="GF34" s="83">
        <f t="shared" si="52"/>
        <v>1163</v>
      </c>
      <c r="GG34" s="83">
        <f t="shared" si="52"/>
        <v>1053</v>
      </c>
      <c r="GH34" s="83">
        <f t="shared" si="52"/>
        <v>956</v>
      </c>
      <c r="GI34" s="83">
        <f t="shared" si="52"/>
        <v>1094</v>
      </c>
      <c r="GJ34" s="83">
        <f t="shared" si="52"/>
        <v>1156</v>
      </c>
      <c r="GK34" s="83">
        <f t="shared" si="52"/>
        <v>1172</v>
      </c>
      <c r="GL34" s="83">
        <f t="shared" si="52"/>
        <v>1217</v>
      </c>
      <c r="GM34" s="83">
        <f t="shared" si="52"/>
        <v>1300</v>
      </c>
      <c r="GN34" s="83">
        <f t="shared" si="52"/>
        <v>1207</v>
      </c>
      <c r="GO34" s="83">
        <f t="shared" si="52"/>
        <v>1056</v>
      </c>
      <c r="GP34" s="83">
        <f t="shared" si="52"/>
        <v>13421</v>
      </c>
      <c r="GQ34" s="83">
        <f t="shared" si="52"/>
        <v>1307</v>
      </c>
      <c r="GR34" s="83">
        <f t="shared" si="52"/>
        <v>1197</v>
      </c>
      <c r="GS34" s="83">
        <f t="shared" si="52"/>
        <v>1288</v>
      </c>
      <c r="GT34" s="83">
        <f t="shared" si="52"/>
        <v>1210</v>
      </c>
      <c r="GU34" s="83">
        <f t="shared" si="52"/>
        <v>1118</v>
      </c>
      <c r="GV34" s="83">
        <f t="shared" si="52"/>
        <v>1055</v>
      </c>
      <c r="GW34" s="83">
        <f t="shared" si="52"/>
        <v>1270</v>
      </c>
      <c r="GX34" s="83">
        <f t="shared" si="52"/>
        <v>1355</v>
      </c>
      <c r="GY34" s="83">
        <f t="shared" si="52"/>
        <v>1276</v>
      </c>
      <c r="GZ34" s="83">
        <f t="shared" si="52"/>
        <v>1264</v>
      </c>
      <c r="HA34" s="83">
        <f t="shared" si="52"/>
        <v>1272</v>
      </c>
      <c r="HB34" s="83">
        <f t="shared" si="52"/>
        <v>1394</v>
      </c>
      <c r="HC34" s="83">
        <f t="shared" si="52"/>
        <v>15006</v>
      </c>
      <c r="HD34" s="83">
        <f t="shared" si="52"/>
        <v>1257</v>
      </c>
      <c r="HE34" s="83">
        <f t="shared" si="52"/>
        <v>1145</v>
      </c>
      <c r="HF34" s="83">
        <f t="shared" si="52"/>
        <v>1307</v>
      </c>
      <c r="HG34" s="83">
        <f t="shared" si="52"/>
        <v>1065</v>
      </c>
      <c r="HH34" s="83">
        <f t="shared" si="52"/>
        <v>1160</v>
      </c>
      <c r="HI34" s="83">
        <f>SUM(HI20:HI33)</f>
        <v>1080</v>
      </c>
      <c r="HJ34" s="83">
        <f t="shared" si="52"/>
        <v>1255</v>
      </c>
      <c r="HK34" s="83">
        <f t="shared" si="52"/>
        <v>1307</v>
      </c>
      <c r="HL34" s="83">
        <f t="shared" si="52"/>
        <v>1113</v>
      </c>
      <c r="HM34" s="83">
        <f t="shared" si="52"/>
        <v>1266</v>
      </c>
      <c r="HN34" s="83">
        <f t="shared" si="52"/>
        <v>1081</v>
      </c>
      <c r="HO34" s="83">
        <f t="shared" si="52"/>
        <v>1181</v>
      </c>
      <c r="HP34" s="82">
        <f t="shared" si="52"/>
        <v>14217</v>
      </c>
      <c r="HQ34" s="83">
        <f t="shared" ref="HQ34:IP34" si="53">SUM(HQ20:HQ33)</f>
        <v>1200</v>
      </c>
      <c r="HR34" s="83">
        <f t="shared" si="53"/>
        <v>1130</v>
      </c>
      <c r="HS34" s="83">
        <f t="shared" si="53"/>
        <v>1179</v>
      </c>
      <c r="HT34" s="83">
        <f t="shared" si="53"/>
        <v>1105</v>
      </c>
      <c r="HU34" s="83">
        <f t="shared" si="53"/>
        <v>819</v>
      </c>
      <c r="HV34" s="83">
        <f t="shared" si="53"/>
        <v>1143</v>
      </c>
      <c r="HW34" s="83">
        <f t="shared" si="53"/>
        <v>1221</v>
      </c>
      <c r="HX34" s="83">
        <f t="shared" si="53"/>
        <v>1243</v>
      </c>
      <c r="HY34" s="83">
        <f t="shared" si="53"/>
        <v>1230</v>
      </c>
      <c r="HZ34" s="83">
        <f t="shared" si="53"/>
        <v>1323</v>
      </c>
      <c r="IA34" s="83">
        <f t="shared" si="53"/>
        <v>1301</v>
      </c>
      <c r="IB34" s="83">
        <f t="shared" si="53"/>
        <v>1148</v>
      </c>
      <c r="IC34" s="82">
        <f t="shared" si="53"/>
        <v>14042</v>
      </c>
      <c r="ID34" s="83">
        <f t="shared" si="53"/>
        <v>1207</v>
      </c>
      <c r="IE34" s="83">
        <f t="shared" si="53"/>
        <v>1151</v>
      </c>
      <c r="IF34" s="83">
        <f t="shared" si="53"/>
        <v>1309</v>
      </c>
      <c r="IG34" s="83">
        <f t="shared" si="53"/>
        <v>1217</v>
      </c>
      <c r="IH34" s="83">
        <f t="shared" si="53"/>
        <v>1504</v>
      </c>
      <c r="II34" s="83">
        <f t="shared" si="53"/>
        <v>1028</v>
      </c>
      <c r="IJ34" s="83">
        <f t="shared" si="53"/>
        <v>1374</v>
      </c>
      <c r="IK34" s="83">
        <f t="shared" si="53"/>
        <v>1496</v>
      </c>
      <c r="IL34" s="83">
        <f t="shared" si="53"/>
        <v>1043</v>
      </c>
      <c r="IM34" s="83">
        <f t="shared" si="53"/>
        <v>1466</v>
      </c>
      <c r="IN34" s="83">
        <f t="shared" si="53"/>
        <v>1223</v>
      </c>
      <c r="IO34" s="83">
        <f t="shared" si="53"/>
        <v>1208</v>
      </c>
      <c r="IP34" s="82">
        <f t="shared" si="53"/>
        <v>15226</v>
      </c>
      <c r="IQ34" s="83">
        <f t="shared" ref="IQ34:JC34" si="54">SUM(IQ20:IQ33)</f>
        <v>1449</v>
      </c>
      <c r="IR34" s="83">
        <f t="shared" si="54"/>
        <v>1177</v>
      </c>
      <c r="IS34" s="83">
        <f t="shared" si="54"/>
        <v>1317</v>
      </c>
      <c r="IT34" s="83">
        <f t="shared" si="54"/>
        <v>1034</v>
      </c>
      <c r="IU34" s="83">
        <f t="shared" si="54"/>
        <v>1493</v>
      </c>
      <c r="IV34" s="83">
        <f t="shared" si="54"/>
        <v>1463</v>
      </c>
      <c r="IW34" s="83">
        <f t="shared" si="54"/>
        <v>1546</v>
      </c>
      <c r="IX34" s="83">
        <f t="shared" si="54"/>
        <v>1420</v>
      </c>
      <c r="IY34" s="83">
        <f t="shared" si="54"/>
        <v>1454</v>
      </c>
      <c r="IZ34" s="83">
        <f t="shared" si="54"/>
        <v>2127</v>
      </c>
      <c r="JA34" s="83">
        <f t="shared" si="54"/>
        <v>1493</v>
      </c>
      <c r="JB34" s="83">
        <f t="shared" si="54"/>
        <v>1304</v>
      </c>
      <c r="JC34" s="82">
        <f t="shared" si="54"/>
        <v>17277</v>
      </c>
      <c r="JD34" s="83">
        <f t="shared" ref="JD34:JP34" si="55">SUM(JD20:JD33)</f>
        <v>1322</v>
      </c>
      <c r="JE34" s="83">
        <f t="shared" si="55"/>
        <v>1224</v>
      </c>
      <c r="JF34" s="83">
        <f t="shared" si="55"/>
        <v>1485</v>
      </c>
      <c r="JG34" s="83">
        <f t="shared" si="55"/>
        <v>1336</v>
      </c>
      <c r="JH34" s="83">
        <f t="shared" si="55"/>
        <v>1416</v>
      </c>
      <c r="JI34" s="83">
        <f t="shared" si="55"/>
        <v>1228</v>
      </c>
      <c r="JJ34" s="83">
        <f t="shared" si="55"/>
        <v>1646</v>
      </c>
      <c r="JK34" s="83">
        <f t="shared" si="55"/>
        <v>1382</v>
      </c>
      <c r="JL34" s="83">
        <f t="shared" si="55"/>
        <v>1469</v>
      </c>
      <c r="JM34" s="83">
        <f t="shared" si="55"/>
        <v>1276</v>
      </c>
      <c r="JN34" s="83">
        <f t="shared" si="55"/>
        <v>1343</v>
      </c>
      <c r="JO34" s="83">
        <f t="shared" si="55"/>
        <v>1478</v>
      </c>
      <c r="JP34" s="82">
        <f t="shared" si="55"/>
        <v>16605</v>
      </c>
      <c r="JQ34" s="83">
        <f t="shared" ref="JQ34:KC34" si="56">SUM(JQ20:JQ33)</f>
        <v>1530</v>
      </c>
      <c r="JR34" s="83">
        <f t="shared" si="56"/>
        <v>1368</v>
      </c>
      <c r="JS34" s="83">
        <f t="shared" si="56"/>
        <v>922</v>
      </c>
      <c r="JT34" s="83">
        <f t="shared" si="56"/>
        <v>802</v>
      </c>
      <c r="JU34" s="83">
        <f t="shared" si="56"/>
        <v>830</v>
      </c>
      <c r="JV34" s="83">
        <f t="shared" si="56"/>
        <v>1271</v>
      </c>
      <c r="JW34" s="83">
        <f t="shared" si="56"/>
        <v>1358</v>
      </c>
      <c r="JX34" s="83">
        <f t="shared" si="56"/>
        <v>1018</v>
      </c>
      <c r="JY34" s="83">
        <f t="shared" si="56"/>
        <v>1120</v>
      </c>
      <c r="JZ34" s="83">
        <f t="shared" si="56"/>
        <v>1229</v>
      </c>
      <c r="KA34" s="83">
        <f t="shared" si="56"/>
        <v>993</v>
      </c>
      <c r="KB34" s="83">
        <f t="shared" si="56"/>
        <v>1132</v>
      </c>
      <c r="KC34" s="82">
        <f t="shared" si="56"/>
        <v>13573</v>
      </c>
      <c r="KD34" s="83">
        <f t="shared" ref="KD34:KP34" si="57">SUM(KD20:KD33)</f>
        <v>864</v>
      </c>
      <c r="KE34" s="83">
        <f t="shared" si="57"/>
        <v>877</v>
      </c>
      <c r="KF34" s="83">
        <f t="shared" si="57"/>
        <v>1120</v>
      </c>
      <c r="KG34" s="83">
        <f t="shared" si="57"/>
        <v>917</v>
      </c>
      <c r="KH34" s="83">
        <f t="shared" si="57"/>
        <v>783</v>
      </c>
      <c r="KI34" s="83">
        <f t="shared" si="57"/>
        <v>997</v>
      </c>
      <c r="KJ34" s="83">
        <f t="shared" si="57"/>
        <v>1021</v>
      </c>
      <c r="KK34" s="83">
        <f t="shared" si="57"/>
        <v>983</v>
      </c>
      <c r="KL34" s="83">
        <f t="shared" si="57"/>
        <v>1385</v>
      </c>
      <c r="KM34" s="83">
        <f t="shared" si="57"/>
        <v>1032</v>
      </c>
      <c r="KN34" s="83">
        <f t="shared" si="57"/>
        <v>1174</v>
      </c>
      <c r="KO34" s="83">
        <f t="shared" si="57"/>
        <v>1148</v>
      </c>
      <c r="KP34" s="82">
        <f t="shared" si="57"/>
        <v>12301</v>
      </c>
    </row>
    <row r="35" spans="1:302" ht="13.5" thickBot="1">
      <c r="A35" s="198"/>
      <c r="B35" s="200" t="s">
        <v>38</v>
      </c>
      <c r="C35" s="201"/>
      <c r="D35" s="84">
        <f t="shared" ref="D35:BO35" si="58">D19+D34</f>
        <v>1748</v>
      </c>
      <c r="E35" s="84">
        <f t="shared" si="58"/>
        <v>1696</v>
      </c>
      <c r="F35" s="84">
        <f t="shared" si="58"/>
        <v>1871</v>
      </c>
      <c r="G35" s="84">
        <f t="shared" si="58"/>
        <v>1756</v>
      </c>
      <c r="H35" s="84">
        <f t="shared" si="58"/>
        <v>1925</v>
      </c>
      <c r="I35" s="84">
        <f t="shared" si="58"/>
        <v>2245</v>
      </c>
      <c r="J35" s="84">
        <f t="shared" si="58"/>
        <v>2210</v>
      </c>
      <c r="K35" s="84">
        <f t="shared" si="58"/>
        <v>2111</v>
      </c>
      <c r="L35" s="84">
        <f t="shared" si="58"/>
        <v>1986</v>
      </c>
      <c r="M35" s="84">
        <f t="shared" si="58"/>
        <v>2135</v>
      </c>
      <c r="N35" s="84">
        <f t="shared" si="58"/>
        <v>1716</v>
      </c>
      <c r="O35" s="84">
        <f t="shared" si="58"/>
        <v>1537</v>
      </c>
      <c r="P35" s="85">
        <f t="shared" si="58"/>
        <v>22936</v>
      </c>
      <c r="Q35" s="84">
        <f t="shared" si="58"/>
        <v>1874</v>
      </c>
      <c r="R35" s="84">
        <f t="shared" si="58"/>
        <v>2064</v>
      </c>
      <c r="S35" s="84">
        <f t="shared" si="58"/>
        <v>1912</v>
      </c>
      <c r="T35" s="84">
        <f t="shared" si="58"/>
        <v>1816</v>
      </c>
      <c r="U35" s="84">
        <f t="shared" si="58"/>
        <v>1748</v>
      </c>
      <c r="V35" s="84">
        <f t="shared" si="58"/>
        <v>1886</v>
      </c>
      <c r="W35" s="84">
        <f t="shared" si="58"/>
        <v>2669</v>
      </c>
      <c r="X35" s="84">
        <f t="shared" si="58"/>
        <v>2011</v>
      </c>
      <c r="Y35" s="84">
        <f t="shared" si="58"/>
        <v>1949</v>
      </c>
      <c r="Z35" s="84">
        <f t="shared" si="58"/>
        <v>2019</v>
      </c>
      <c r="AA35" s="84">
        <f t="shared" si="58"/>
        <v>1785</v>
      </c>
      <c r="AB35" s="84">
        <f t="shared" si="58"/>
        <v>1480</v>
      </c>
      <c r="AC35" s="85">
        <f t="shared" si="58"/>
        <v>23213</v>
      </c>
      <c r="AD35" s="84">
        <f t="shared" si="58"/>
        <v>2459</v>
      </c>
      <c r="AE35" s="84">
        <f t="shared" si="58"/>
        <v>1744</v>
      </c>
      <c r="AF35" s="84">
        <f t="shared" si="58"/>
        <v>1903</v>
      </c>
      <c r="AG35" s="84">
        <f t="shared" si="58"/>
        <v>1617</v>
      </c>
      <c r="AH35" s="84">
        <f t="shared" si="58"/>
        <v>1880</v>
      </c>
      <c r="AI35" s="84">
        <f t="shared" si="58"/>
        <v>2127</v>
      </c>
      <c r="AJ35" s="84">
        <f t="shared" si="58"/>
        <v>1980</v>
      </c>
      <c r="AK35" s="84">
        <f t="shared" si="58"/>
        <v>2139</v>
      </c>
      <c r="AL35" s="84">
        <f t="shared" si="58"/>
        <v>1851</v>
      </c>
      <c r="AM35" s="84">
        <f t="shared" si="58"/>
        <v>2241</v>
      </c>
      <c r="AN35" s="84">
        <f t="shared" si="58"/>
        <v>1753</v>
      </c>
      <c r="AO35" s="84">
        <f t="shared" si="58"/>
        <v>1445</v>
      </c>
      <c r="AP35" s="85">
        <f t="shared" si="58"/>
        <v>23139</v>
      </c>
      <c r="AQ35" s="84">
        <f t="shared" si="58"/>
        <v>2269</v>
      </c>
      <c r="AR35" s="84">
        <f t="shared" si="58"/>
        <v>1588</v>
      </c>
      <c r="AS35" s="84">
        <f t="shared" si="58"/>
        <v>1940</v>
      </c>
      <c r="AT35" s="84">
        <f t="shared" si="58"/>
        <v>1895</v>
      </c>
      <c r="AU35" s="84">
        <f t="shared" si="58"/>
        <v>1664</v>
      </c>
      <c r="AV35" s="84">
        <f t="shared" si="58"/>
        <v>1483</v>
      </c>
      <c r="AW35" s="84">
        <f t="shared" si="58"/>
        <v>1849</v>
      </c>
      <c r="AX35" s="84">
        <f t="shared" si="58"/>
        <v>1965</v>
      </c>
      <c r="AY35" s="84">
        <f t="shared" si="58"/>
        <v>2112</v>
      </c>
      <c r="AZ35" s="84">
        <f t="shared" si="58"/>
        <v>2385</v>
      </c>
      <c r="BA35" s="84">
        <f t="shared" si="58"/>
        <v>1815</v>
      </c>
      <c r="BB35" s="84">
        <f t="shared" si="58"/>
        <v>2351</v>
      </c>
      <c r="BC35" s="86">
        <f t="shared" si="58"/>
        <v>23316</v>
      </c>
      <c r="BD35" s="84">
        <f t="shared" si="58"/>
        <v>1999</v>
      </c>
      <c r="BE35" s="84">
        <f t="shared" si="58"/>
        <v>1364</v>
      </c>
      <c r="BF35" s="84">
        <f t="shared" si="58"/>
        <v>1726</v>
      </c>
      <c r="BG35" s="84">
        <f t="shared" si="58"/>
        <v>1529</v>
      </c>
      <c r="BH35" s="84">
        <f t="shared" si="58"/>
        <v>1654</v>
      </c>
      <c r="BI35" s="84">
        <f t="shared" si="58"/>
        <v>1673</v>
      </c>
      <c r="BJ35" s="84">
        <f t="shared" si="58"/>
        <v>2070</v>
      </c>
      <c r="BK35" s="84">
        <f t="shared" si="58"/>
        <v>1960</v>
      </c>
      <c r="BL35" s="84">
        <f t="shared" si="58"/>
        <v>1692</v>
      </c>
      <c r="BM35" s="84">
        <f t="shared" si="58"/>
        <v>2213</v>
      </c>
      <c r="BN35" s="84">
        <f t="shared" si="58"/>
        <v>1657</v>
      </c>
      <c r="BO35" s="84">
        <f t="shared" si="58"/>
        <v>1785</v>
      </c>
      <c r="BP35" s="86">
        <f t="shared" ref="BP35:EA35" si="59">BP19+BP34</f>
        <v>21322</v>
      </c>
      <c r="BQ35" s="84">
        <f t="shared" si="59"/>
        <v>2084</v>
      </c>
      <c r="BR35" s="84">
        <f t="shared" si="59"/>
        <v>1659</v>
      </c>
      <c r="BS35" s="84">
        <f t="shared" si="59"/>
        <v>2049</v>
      </c>
      <c r="BT35" s="84">
        <f t="shared" si="59"/>
        <v>1676</v>
      </c>
      <c r="BU35" s="84">
        <f t="shared" si="59"/>
        <v>1486</v>
      </c>
      <c r="BV35" s="84">
        <f t="shared" si="59"/>
        <v>1874</v>
      </c>
      <c r="BW35" s="84">
        <f t="shared" si="59"/>
        <v>2216</v>
      </c>
      <c r="BX35" s="84">
        <f t="shared" si="59"/>
        <v>2123</v>
      </c>
      <c r="BY35" s="84">
        <f t="shared" si="59"/>
        <v>1923</v>
      </c>
      <c r="BZ35" s="84">
        <f t="shared" si="59"/>
        <v>2053</v>
      </c>
      <c r="CA35" s="84">
        <f t="shared" si="59"/>
        <v>1980</v>
      </c>
      <c r="CB35" s="84">
        <f t="shared" si="59"/>
        <v>1946</v>
      </c>
      <c r="CC35" s="86">
        <f t="shared" si="59"/>
        <v>23069</v>
      </c>
      <c r="CD35" s="84">
        <f t="shared" si="59"/>
        <v>2092</v>
      </c>
      <c r="CE35" s="84">
        <f t="shared" si="59"/>
        <v>1618</v>
      </c>
      <c r="CF35" s="84">
        <f t="shared" si="59"/>
        <v>2216</v>
      </c>
      <c r="CG35" s="84">
        <f t="shared" si="59"/>
        <v>1861</v>
      </c>
      <c r="CH35" s="84">
        <f t="shared" si="59"/>
        <v>1581</v>
      </c>
      <c r="CI35" s="84">
        <f t="shared" si="59"/>
        <v>1806</v>
      </c>
      <c r="CJ35" s="84">
        <f t="shared" si="59"/>
        <v>2070</v>
      </c>
      <c r="CK35" s="84">
        <f t="shared" si="59"/>
        <v>2065</v>
      </c>
      <c r="CL35" s="84">
        <f t="shared" si="59"/>
        <v>1936</v>
      </c>
      <c r="CM35" s="84">
        <f t="shared" si="59"/>
        <v>2117</v>
      </c>
      <c r="CN35" s="84">
        <f t="shared" si="59"/>
        <v>1650</v>
      </c>
      <c r="CO35" s="84">
        <f t="shared" si="59"/>
        <v>1697</v>
      </c>
      <c r="CP35" s="86">
        <f t="shared" si="59"/>
        <v>22709</v>
      </c>
      <c r="CQ35" s="84">
        <f t="shared" si="59"/>
        <v>1778</v>
      </c>
      <c r="CR35" s="84">
        <f t="shared" si="59"/>
        <v>1977</v>
      </c>
      <c r="CS35" s="84">
        <f t="shared" si="59"/>
        <v>2009</v>
      </c>
      <c r="CT35" s="84">
        <f t="shared" si="59"/>
        <v>1811</v>
      </c>
      <c r="CU35" s="84">
        <f t="shared" si="59"/>
        <v>1876</v>
      </c>
      <c r="CV35" s="84">
        <f t="shared" si="59"/>
        <v>1986</v>
      </c>
      <c r="CW35" s="84">
        <f t="shared" si="59"/>
        <v>1869</v>
      </c>
      <c r="CX35" s="84">
        <f t="shared" si="59"/>
        <v>1911</v>
      </c>
      <c r="CY35" s="84">
        <f t="shared" si="59"/>
        <v>1981</v>
      </c>
      <c r="CZ35" s="84">
        <f t="shared" si="59"/>
        <v>1888</v>
      </c>
      <c r="DA35" s="84">
        <f t="shared" si="59"/>
        <v>1805</v>
      </c>
      <c r="DB35" s="84">
        <f t="shared" si="59"/>
        <v>1521</v>
      </c>
      <c r="DC35" s="84">
        <f t="shared" si="59"/>
        <v>22412</v>
      </c>
      <c r="DD35" s="84">
        <f t="shared" si="59"/>
        <v>2068</v>
      </c>
      <c r="DE35" s="84">
        <f t="shared" si="59"/>
        <v>1725</v>
      </c>
      <c r="DF35" s="84">
        <f t="shared" si="59"/>
        <v>1738</v>
      </c>
      <c r="DG35" s="84">
        <f t="shared" si="59"/>
        <v>1661</v>
      </c>
      <c r="DH35" s="84">
        <f t="shared" si="59"/>
        <v>1587</v>
      </c>
      <c r="DI35" s="84">
        <f t="shared" si="59"/>
        <v>1563</v>
      </c>
      <c r="DJ35" s="84">
        <f t="shared" si="59"/>
        <v>1744</v>
      </c>
      <c r="DK35" s="84">
        <f t="shared" si="59"/>
        <v>2035</v>
      </c>
      <c r="DL35" s="84">
        <f t="shared" si="59"/>
        <v>1710</v>
      </c>
      <c r="DM35" s="84">
        <f t="shared" si="59"/>
        <v>1839</v>
      </c>
      <c r="DN35" s="84">
        <f t="shared" si="59"/>
        <v>1783</v>
      </c>
      <c r="DO35" s="84">
        <f t="shared" si="59"/>
        <v>1472</v>
      </c>
      <c r="DP35" s="86">
        <f t="shared" si="59"/>
        <v>20925</v>
      </c>
      <c r="DQ35" s="84">
        <f t="shared" si="59"/>
        <v>2089</v>
      </c>
      <c r="DR35" s="84">
        <f t="shared" si="59"/>
        <v>1746</v>
      </c>
      <c r="DS35" s="84">
        <f t="shared" si="59"/>
        <v>1850</v>
      </c>
      <c r="DT35" s="84">
        <f t="shared" si="59"/>
        <v>1727</v>
      </c>
      <c r="DU35" s="84">
        <f t="shared" si="59"/>
        <v>1586</v>
      </c>
      <c r="DV35" s="84">
        <f t="shared" si="59"/>
        <v>1584</v>
      </c>
      <c r="DW35" s="84">
        <f t="shared" si="59"/>
        <v>1808</v>
      </c>
      <c r="DX35" s="84">
        <f t="shared" si="59"/>
        <v>2057</v>
      </c>
      <c r="DY35" s="84">
        <f t="shared" si="59"/>
        <v>1949</v>
      </c>
      <c r="DZ35" s="84">
        <f t="shared" si="59"/>
        <v>1926</v>
      </c>
      <c r="EA35" s="84">
        <f t="shared" si="59"/>
        <v>1630</v>
      </c>
      <c r="EB35" s="84">
        <f t="shared" ref="EB35:FC35" si="60">EB19+EB34</f>
        <v>1406</v>
      </c>
      <c r="EC35" s="86">
        <f t="shared" si="60"/>
        <v>21358</v>
      </c>
      <c r="ED35" s="84">
        <f t="shared" si="60"/>
        <v>2228</v>
      </c>
      <c r="EE35" s="84">
        <f t="shared" si="60"/>
        <v>1471</v>
      </c>
      <c r="EF35" s="84">
        <f t="shared" si="60"/>
        <v>1926</v>
      </c>
      <c r="EG35" s="84">
        <f t="shared" si="60"/>
        <v>1723</v>
      </c>
      <c r="EH35" s="84">
        <f t="shared" si="60"/>
        <v>1415</v>
      </c>
      <c r="EI35" s="84">
        <f t="shared" si="60"/>
        <v>1889</v>
      </c>
      <c r="EJ35" s="84">
        <f t="shared" si="60"/>
        <v>2161</v>
      </c>
      <c r="EK35" s="84">
        <f t="shared" si="60"/>
        <v>2108</v>
      </c>
      <c r="EL35" s="84">
        <f t="shared" si="60"/>
        <v>2142</v>
      </c>
      <c r="EM35" s="84">
        <f t="shared" si="60"/>
        <v>2584</v>
      </c>
      <c r="EN35" s="84">
        <f t="shared" si="60"/>
        <v>1710</v>
      </c>
      <c r="EO35" s="84">
        <f t="shared" si="60"/>
        <v>1789</v>
      </c>
      <c r="EP35" s="86">
        <f t="shared" si="60"/>
        <v>23146</v>
      </c>
      <c r="EQ35" s="84">
        <f t="shared" si="60"/>
        <v>2104</v>
      </c>
      <c r="ER35" s="84">
        <f t="shared" si="60"/>
        <v>2042</v>
      </c>
      <c r="ES35" s="84">
        <f t="shared" si="60"/>
        <v>2333</v>
      </c>
      <c r="ET35" s="84">
        <f t="shared" si="60"/>
        <v>1891</v>
      </c>
      <c r="EU35" s="84">
        <f t="shared" si="60"/>
        <v>1710</v>
      </c>
      <c r="EV35" s="84">
        <f t="shared" si="60"/>
        <v>2136</v>
      </c>
      <c r="EW35" s="84">
        <f t="shared" si="60"/>
        <v>2322</v>
      </c>
      <c r="EX35" s="84">
        <f t="shared" si="60"/>
        <v>2270</v>
      </c>
      <c r="EY35" s="84">
        <f t="shared" si="60"/>
        <v>2210</v>
      </c>
      <c r="EZ35" s="84">
        <f t="shared" si="60"/>
        <v>2388</v>
      </c>
      <c r="FA35" s="84">
        <f t="shared" si="60"/>
        <v>2062</v>
      </c>
      <c r="FB35" s="84">
        <f t="shared" si="60"/>
        <v>2272</v>
      </c>
      <c r="FC35" s="86">
        <f t="shared" si="60"/>
        <v>25740</v>
      </c>
      <c r="FD35" s="84">
        <f>FD19+FD34</f>
        <v>2813</v>
      </c>
      <c r="FE35" s="84">
        <f t="shared" ref="FE35:HP35" si="61">FE19+FE34</f>
        <v>2093</v>
      </c>
      <c r="FF35" s="84">
        <f t="shared" si="61"/>
        <v>2536</v>
      </c>
      <c r="FG35" s="84">
        <f t="shared" si="61"/>
        <v>2458</v>
      </c>
      <c r="FH35" s="84">
        <f t="shared" si="61"/>
        <v>2482.84</v>
      </c>
      <c r="FI35" s="84">
        <f t="shared" si="61"/>
        <v>2435</v>
      </c>
      <c r="FJ35" s="84">
        <f t="shared" si="61"/>
        <v>2232</v>
      </c>
      <c r="FK35" s="84">
        <f t="shared" si="61"/>
        <v>2119</v>
      </c>
      <c r="FL35" s="84">
        <f t="shared" si="61"/>
        <v>2466</v>
      </c>
      <c r="FM35" s="84">
        <f t="shared" si="61"/>
        <v>2559</v>
      </c>
      <c r="FN35" s="84">
        <f t="shared" si="61"/>
        <v>2036</v>
      </c>
      <c r="FO35" s="84">
        <f t="shared" si="61"/>
        <v>2203</v>
      </c>
      <c r="FP35" s="84">
        <f t="shared" si="61"/>
        <v>28432.84</v>
      </c>
      <c r="FQ35" s="84">
        <f t="shared" si="61"/>
        <v>2506</v>
      </c>
      <c r="FR35" s="84">
        <f t="shared" si="61"/>
        <v>2063</v>
      </c>
      <c r="FS35" s="84">
        <f t="shared" si="61"/>
        <v>2375</v>
      </c>
      <c r="FT35" s="84">
        <f t="shared" si="61"/>
        <v>2121</v>
      </c>
      <c r="FU35" s="84">
        <f t="shared" si="61"/>
        <v>2341</v>
      </c>
      <c r="FV35" s="84">
        <f t="shared" si="61"/>
        <v>2452</v>
      </c>
      <c r="FW35" s="84">
        <f t="shared" si="61"/>
        <v>2019</v>
      </c>
      <c r="FX35" s="84">
        <f t="shared" si="61"/>
        <v>2179</v>
      </c>
      <c r="FY35" s="84">
        <f t="shared" si="61"/>
        <v>2366</v>
      </c>
      <c r="FZ35" s="84">
        <f t="shared" si="61"/>
        <v>2432</v>
      </c>
      <c r="GA35" s="84">
        <f t="shared" si="61"/>
        <v>2204</v>
      </c>
      <c r="GB35" s="84">
        <f t="shared" si="61"/>
        <v>2064</v>
      </c>
      <c r="GC35" s="84">
        <f t="shared" si="61"/>
        <v>27122</v>
      </c>
      <c r="GD35" s="84">
        <f t="shared" si="61"/>
        <v>2149</v>
      </c>
      <c r="GE35" s="84">
        <f t="shared" si="61"/>
        <v>1887</v>
      </c>
      <c r="GF35" s="84">
        <f t="shared" si="61"/>
        <v>2108</v>
      </c>
      <c r="GG35" s="84">
        <f t="shared" si="61"/>
        <v>2148</v>
      </c>
      <c r="GH35" s="84">
        <f t="shared" si="61"/>
        <v>1831</v>
      </c>
      <c r="GI35" s="84">
        <f t="shared" si="61"/>
        <v>2071</v>
      </c>
      <c r="GJ35" s="84">
        <f t="shared" si="61"/>
        <v>2257</v>
      </c>
      <c r="GK35" s="84">
        <f t="shared" si="61"/>
        <v>2292</v>
      </c>
      <c r="GL35" s="84">
        <f t="shared" si="61"/>
        <v>2292</v>
      </c>
      <c r="GM35" s="84">
        <f t="shared" si="61"/>
        <v>2399</v>
      </c>
      <c r="GN35" s="84">
        <f t="shared" si="61"/>
        <v>2330</v>
      </c>
      <c r="GO35" s="84">
        <f t="shared" si="61"/>
        <v>2067</v>
      </c>
      <c r="GP35" s="84">
        <f t="shared" si="61"/>
        <v>25831</v>
      </c>
      <c r="GQ35" s="84">
        <f t="shared" si="61"/>
        <v>2548</v>
      </c>
      <c r="GR35" s="84">
        <f t="shared" si="61"/>
        <v>2204</v>
      </c>
      <c r="GS35" s="84">
        <f t="shared" si="61"/>
        <v>2371</v>
      </c>
      <c r="GT35" s="84">
        <f t="shared" si="61"/>
        <v>2185</v>
      </c>
      <c r="GU35" s="84">
        <f t="shared" si="61"/>
        <v>2205</v>
      </c>
      <c r="GV35" s="84">
        <f t="shared" si="61"/>
        <v>2003</v>
      </c>
      <c r="GW35" s="84">
        <f t="shared" si="61"/>
        <v>2318</v>
      </c>
      <c r="GX35" s="84">
        <f t="shared" si="61"/>
        <v>2583</v>
      </c>
      <c r="GY35" s="84">
        <f t="shared" si="61"/>
        <v>2424</v>
      </c>
      <c r="GZ35" s="84">
        <f t="shared" si="61"/>
        <v>2453</v>
      </c>
      <c r="HA35" s="84">
        <f t="shared" si="61"/>
        <v>2522</v>
      </c>
      <c r="HB35" s="84">
        <f t="shared" si="61"/>
        <v>2637</v>
      </c>
      <c r="HC35" s="84">
        <f t="shared" si="61"/>
        <v>28453</v>
      </c>
      <c r="HD35" s="84">
        <f t="shared" si="61"/>
        <v>2404</v>
      </c>
      <c r="HE35" s="84">
        <f t="shared" si="61"/>
        <v>2220</v>
      </c>
      <c r="HF35" s="84">
        <f t="shared" si="61"/>
        <v>2458</v>
      </c>
      <c r="HG35" s="84">
        <f t="shared" si="61"/>
        <v>2135</v>
      </c>
      <c r="HH35" s="84">
        <f t="shared" si="61"/>
        <v>2193</v>
      </c>
      <c r="HI35" s="84">
        <f>HI19+HI34</f>
        <v>2151</v>
      </c>
      <c r="HJ35" s="84">
        <f t="shared" si="61"/>
        <v>2394</v>
      </c>
      <c r="HK35" s="84">
        <f t="shared" si="61"/>
        <v>2361</v>
      </c>
      <c r="HL35" s="84">
        <f t="shared" si="61"/>
        <v>2076</v>
      </c>
      <c r="HM35" s="84">
        <f t="shared" si="61"/>
        <v>2515</v>
      </c>
      <c r="HN35" s="84">
        <f t="shared" si="61"/>
        <v>2160</v>
      </c>
      <c r="HO35" s="84">
        <f t="shared" si="61"/>
        <v>2310</v>
      </c>
      <c r="HP35" s="86">
        <f t="shared" si="61"/>
        <v>27377</v>
      </c>
      <c r="HQ35" s="84">
        <f t="shared" ref="HQ35:IP35" si="62">HQ19+HQ34</f>
        <v>2362</v>
      </c>
      <c r="HR35" s="84">
        <f t="shared" si="62"/>
        <v>2173</v>
      </c>
      <c r="HS35" s="84">
        <f t="shared" si="62"/>
        <v>2313</v>
      </c>
      <c r="HT35" s="84">
        <f t="shared" si="62"/>
        <v>2124</v>
      </c>
      <c r="HU35" s="84">
        <f t="shared" si="62"/>
        <v>1601</v>
      </c>
      <c r="HV35" s="84">
        <f t="shared" si="62"/>
        <v>2140</v>
      </c>
      <c r="HW35" s="84">
        <f t="shared" si="62"/>
        <v>2373</v>
      </c>
      <c r="HX35" s="84">
        <f t="shared" si="62"/>
        <v>2427</v>
      </c>
      <c r="HY35" s="84">
        <f t="shared" si="62"/>
        <v>2367</v>
      </c>
      <c r="HZ35" s="84">
        <f t="shared" si="62"/>
        <v>2637</v>
      </c>
      <c r="IA35" s="84">
        <f t="shared" si="62"/>
        <v>2558</v>
      </c>
      <c r="IB35" s="84">
        <f t="shared" si="62"/>
        <v>2274</v>
      </c>
      <c r="IC35" s="86">
        <f t="shared" si="62"/>
        <v>27349</v>
      </c>
      <c r="ID35" s="84">
        <f t="shared" si="62"/>
        <v>2346</v>
      </c>
      <c r="IE35" s="84">
        <f t="shared" si="62"/>
        <v>2265</v>
      </c>
      <c r="IF35" s="84">
        <f t="shared" si="62"/>
        <v>2616</v>
      </c>
      <c r="IG35" s="84">
        <f t="shared" si="62"/>
        <v>2418</v>
      </c>
      <c r="IH35" s="84">
        <f t="shared" si="62"/>
        <v>2899</v>
      </c>
      <c r="II35" s="84">
        <f t="shared" si="62"/>
        <v>2082</v>
      </c>
      <c r="IJ35" s="84">
        <f t="shared" si="62"/>
        <v>2623</v>
      </c>
      <c r="IK35" s="84">
        <f t="shared" si="62"/>
        <v>2900</v>
      </c>
      <c r="IL35" s="84">
        <f t="shared" si="62"/>
        <v>1990</v>
      </c>
      <c r="IM35" s="84">
        <f t="shared" si="62"/>
        <v>2900</v>
      </c>
      <c r="IN35" s="84">
        <f t="shared" si="62"/>
        <v>2365</v>
      </c>
      <c r="IO35" s="84">
        <f t="shared" si="62"/>
        <v>2348</v>
      </c>
      <c r="IP35" s="86">
        <f t="shared" si="62"/>
        <v>29752</v>
      </c>
      <c r="IQ35" s="84">
        <f t="shared" ref="IQ35:JC35" si="63">IQ19+IQ34</f>
        <v>2887</v>
      </c>
      <c r="IR35" s="84">
        <f t="shared" si="63"/>
        <v>2297</v>
      </c>
      <c r="IS35" s="84">
        <f t="shared" si="63"/>
        <v>2586</v>
      </c>
      <c r="IT35" s="84">
        <f t="shared" si="63"/>
        <v>2048</v>
      </c>
      <c r="IU35" s="84">
        <f t="shared" si="63"/>
        <v>2817</v>
      </c>
      <c r="IV35" s="84">
        <f t="shared" si="63"/>
        <v>2853</v>
      </c>
      <c r="IW35" s="84">
        <f t="shared" si="63"/>
        <v>2987</v>
      </c>
      <c r="IX35" s="84">
        <f t="shared" si="63"/>
        <v>2737</v>
      </c>
      <c r="IY35" s="84">
        <f t="shared" si="63"/>
        <v>2837</v>
      </c>
      <c r="IZ35" s="84">
        <f t="shared" si="63"/>
        <v>4028</v>
      </c>
      <c r="JA35" s="84">
        <f t="shared" si="63"/>
        <v>2881</v>
      </c>
      <c r="JB35" s="84">
        <f t="shared" si="63"/>
        <v>2602</v>
      </c>
      <c r="JC35" s="86">
        <f t="shared" si="63"/>
        <v>33560</v>
      </c>
      <c r="JD35" s="84">
        <f t="shared" ref="JD35:JP35" si="64">JD19+JD34</f>
        <v>2639</v>
      </c>
      <c r="JE35" s="84">
        <f t="shared" si="64"/>
        <v>2363</v>
      </c>
      <c r="JF35" s="84">
        <f t="shared" si="64"/>
        <v>2820</v>
      </c>
      <c r="JG35" s="84">
        <f t="shared" si="64"/>
        <v>2423</v>
      </c>
      <c r="JH35" s="84">
        <f t="shared" si="64"/>
        <v>2827</v>
      </c>
      <c r="JI35" s="84">
        <f t="shared" si="64"/>
        <v>2540</v>
      </c>
      <c r="JJ35" s="84">
        <f t="shared" si="64"/>
        <v>3207</v>
      </c>
      <c r="JK35" s="84">
        <f t="shared" si="64"/>
        <v>2739</v>
      </c>
      <c r="JL35" s="84">
        <f t="shared" si="64"/>
        <v>2873</v>
      </c>
      <c r="JM35" s="84">
        <f t="shared" si="64"/>
        <v>2545</v>
      </c>
      <c r="JN35" s="84">
        <f t="shared" si="64"/>
        <v>2624</v>
      </c>
      <c r="JO35" s="84">
        <f t="shared" si="64"/>
        <v>2826</v>
      </c>
      <c r="JP35" s="86">
        <f t="shared" si="64"/>
        <v>32426</v>
      </c>
      <c r="JQ35" s="84">
        <f t="shared" ref="JQ35:KC35" si="65">JQ19+JQ34</f>
        <v>2981</v>
      </c>
      <c r="JR35" s="84">
        <f t="shared" si="65"/>
        <v>2475</v>
      </c>
      <c r="JS35" s="84">
        <f t="shared" si="65"/>
        <v>1782</v>
      </c>
      <c r="JT35" s="84">
        <f t="shared" si="65"/>
        <v>1583</v>
      </c>
      <c r="JU35" s="84">
        <f t="shared" si="65"/>
        <v>1666</v>
      </c>
      <c r="JV35" s="84">
        <f t="shared" si="65"/>
        <v>2509</v>
      </c>
      <c r="JW35" s="84">
        <f t="shared" si="65"/>
        <v>2688</v>
      </c>
      <c r="JX35" s="84">
        <f t="shared" si="65"/>
        <v>2045</v>
      </c>
      <c r="JY35" s="84">
        <f t="shared" si="65"/>
        <v>2274</v>
      </c>
      <c r="JZ35" s="84">
        <f t="shared" si="65"/>
        <v>2408</v>
      </c>
      <c r="KA35" s="84">
        <f t="shared" si="65"/>
        <v>1942</v>
      </c>
      <c r="KB35" s="84">
        <f t="shared" si="65"/>
        <v>2301</v>
      </c>
      <c r="KC35" s="86">
        <f t="shared" si="65"/>
        <v>26654</v>
      </c>
      <c r="KD35" s="84">
        <f t="shared" ref="KD35:KP35" si="66">KD19+KD34</f>
        <v>1650</v>
      </c>
      <c r="KE35" s="84">
        <f t="shared" si="66"/>
        <v>1753</v>
      </c>
      <c r="KF35" s="84">
        <f t="shared" si="66"/>
        <v>2160</v>
      </c>
      <c r="KG35" s="84">
        <f t="shared" si="66"/>
        <v>2025</v>
      </c>
      <c r="KH35" s="84">
        <f t="shared" si="66"/>
        <v>1617</v>
      </c>
      <c r="KI35" s="84">
        <f t="shared" si="66"/>
        <v>2095</v>
      </c>
      <c r="KJ35" s="84">
        <f t="shared" si="66"/>
        <v>1944</v>
      </c>
      <c r="KK35" s="84">
        <f t="shared" si="66"/>
        <v>1995</v>
      </c>
      <c r="KL35" s="84">
        <f t="shared" si="66"/>
        <v>2570</v>
      </c>
      <c r="KM35" s="84">
        <f t="shared" si="66"/>
        <v>2214</v>
      </c>
      <c r="KN35" s="84">
        <f t="shared" si="66"/>
        <v>2228</v>
      </c>
      <c r="KO35" s="84">
        <f t="shared" si="66"/>
        <v>2271</v>
      </c>
      <c r="KP35" s="86">
        <f t="shared" si="66"/>
        <v>24522</v>
      </c>
    </row>
    <row r="36" spans="1:302" ht="33.75">
      <c r="A36" s="202" t="s">
        <v>39</v>
      </c>
      <c r="B36" s="205" t="s">
        <v>40</v>
      </c>
      <c r="C36" s="25" t="s">
        <v>70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87">
        <f t="shared" ref="P36:P49" si="67">SUM(D36:O36)</f>
        <v>0</v>
      </c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87">
        <f t="shared" ref="AC36:AC49" si="68">SUM(Q36:AB36)</f>
        <v>0</v>
      </c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87">
        <f t="shared" ref="AP36:AP49" si="69">SUM(AD36:AO36)</f>
        <v>0</v>
      </c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88">
        <f t="shared" ref="BC36:BC49" si="70">SUM(AQ36:BB36)</f>
        <v>0</v>
      </c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88">
        <f t="shared" ref="BP36:BP49" si="71">SUM(BD36:BO36)</f>
        <v>0</v>
      </c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88">
        <f t="shared" ref="CC36:CC49" si="72">SUM(BQ36:CB36)</f>
        <v>0</v>
      </c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88">
        <f t="shared" ref="CP36:CP49" si="73">SUM(CD36:CO36)</f>
        <v>0</v>
      </c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89">
        <f t="shared" ref="DC36:DC49" si="74">SUM(CQ36:DB36)</f>
        <v>0</v>
      </c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88">
        <f t="shared" ref="DP36:DP49" si="75">SUM(DD36:DO36)</f>
        <v>0</v>
      </c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88">
        <f t="shared" ref="EC36:EC49" si="76">SUM(DQ36:EB36)</f>
        <v>0</v>
      </c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88">
        <f t="shared" ref="EP36:EP49" si="77">SUM(ED36:EO36)</f>
        <v>0</v>
      </c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88">
        <f t="shared" ref="FC36:FC49" si="78">SUM(EQ36:FB36)</f>
        <v>0</v>
      </c>
      <c r="FD36" s="62">
        <v>2</v>
      </c>
      <c r="FE36" s="62">
        <v>0</v>
      </c>
      <c r="FF36" s="62">
        <v>7</v>
      </c>
      <c r="FG36" s="62">
        <v>2</v>
      </c>
      <c r="FH36" s="62">
        <v>3</v>
      </c>
      <c r="FI36" s="62">
        <v>0</v>
      </c>
      <c r="FJ36" s="62">
        <v>1</v>
      </c>
      <c r="FK36" s="62">
        <v>3</v>
      </c>
      <c r="FL36" s="62">
        <v>0</v>
      </c>
      <c r="FM36" s="62">
        <v>1</v>
      </c>
      <c r="FN36" s="62">
        <v>0</v>
      </c>
      <c r="FO36" s="62">
        <v>1</v>
      </c>
      <c r="FP36" s="89">
        <f t="shared" ref="FP36:FP49" si="79">SUM(FD36:FO36)</f>
        <v>20</v>
      </c>
      <c r="FQ36" s="62">
        <v>0</v>
      </c>
      <c r="FR36" s="62">
        <v>0</v>
      </c>
      <c r="FS36" s="62">
        <v>1</v>
      </c>
      <c r="FT36" s="62">
        <v>0</v>
      </c>
      <c r="FU36" s="62">
        <v>0</v>
      </c>
      <c r="FV36" s="62">
        <v>0</v>
      </c>
      <c r="FW36" s="62">
        <v>0</v>
      </c>
      <c r="FX36" s="62">
        <v>1</v>
      </c>
      <c r="FY36" s="62">
        <v>2</v>
      </c>
      <c r="FZ36" s="62">
        <v>3</v>
      </c>
      <c r="GA36" s="62">
        <v>0</v>
      </c>
      <c r="GB36" s="62">
        <v>2</v>
      </c>
      <c r="GC36" s="89">
        <f t="shared" ref="GC36:GC49" si="80">SUM(FQ36:GB36)</f>
        <v>9</v>
      </c>
      <c r="GD36" s="62">
        <v>1</v>
      </c>
      <c r="GE36" s="62">
        <v>2</v>
      </c>
      <c r="GF36" s="62">
        <v>0</v>
      </c>
      <c r="GG36" s="62">
        <v>2</v>
      </c>
      <c r="GH36" s="62">
        <v>2</v>
      </c>
      <c r="GI36" s="62">
        <v>2</v>
      </c>
      <c r="GJ36" s="62">
        <v>3</v>
      </c>
      <c r="GK36" s="62">
        <v>0</v>
      </c>
      <c r="GL36" s="62">
        <v>1</v>
      </c>
      <c r="GM36" s="62">
        <v>0</v>
      </c>
      <c r="GN36" s="62">
        <v>3</v>
      </c>
      <c r="GO36" s="62">
        <v>3</v>
      </c>
      <c r="GP36" s="89">
        <f t="shared" ref="GP36:GP49" si="81">SUM(GD36:GO36)</f>
        <v>19</v>
      </c>
      <c r="GQ36" s="62">
        <v>0</v>
      </c>
      <c r="GR36" s="62">
        <v>0</v>
      </c>
      <c r="GS36" s="62">
        <v>5</v>
      </c>
      <c r="GT36" s="62">
        <v>0</v>
      </c>
      <c r="GU36" s="62">
        <v>0</v>
      </c>
      <c r="GV36" s="62">
        <v>2</v>
      </c>
      <c r="GW36" s="62">
        <v>1</v>
      </c>
      <c r="GX36" s="62">
        <v>1</v>
      </c>
      <c r="GY36" s="62">
        <v>0</v>
      </c>
      <c r="GZ36" s="62">
        <v>2</v>
      </c>
      <c r="HA36" s="62">
        <v>4</v>
      </c>
      <c r="HB36" s="62">
        <v>6</v>
      </c>
      <c r="HC36" s="89">
        <f t="shared" ref="HC36:HC49" si="82">SUM(GQ36:HB36)</f>
        <v>21</v>
      </c>
      <c r="HD36" s="62">
        <v>1</v>
      </c>
      <c r="HE36" s="62">
        <v>2</v>
      </c>
      <c r="HF36" s="62">
        <v>0</v>
      </c>
      <c r="HG36" s="62">
        <v>1</v>
      </c>
      <c r="HH36" s="62">
        <v>2</v>
      </c>
      <c r="HI36" s="62">
        <v>0</v>
      </c>
      <c r="HJ36" s="62">
        <v>2</v>
      </c>
      <c r="HK36" s="62">
        <v>2</v>
      </c>
      <c r="HL36" s="62">
        <v>2</v>
      </c>
      <c r="HM36" s="62">
        <v>1</v>
      </c>
      <c r="HN36" s="62">
        <v>3</v>
      </c>
      <c r="HO36" s="62">
        <v>2</v>
      </c>
      <c r="HP36" s="88">
        <f t="shared" ref="HP36:HP49" si="83">SUM(HD36:HO36)</f>
        <v>18</v>
      </c>
      <c r="HQ36" s="62">
        <v>1</v>
      </c>
      <c r="HR36" s="62">
        <v>5</v>
      </c>
      <c r="HS36" s="62">
        <v>1</v>
      </c>
      <c r="HT36" s="62">
        <v>1</v>
      </c>
      <c r="HU36" s="62">
        <v>2</v>
      </c>
      <c r="HV36" s="62">
        <v>3</v>
      </c>
      <c r="HW36" s="62">
        <v>2</v>
      </c>
      <c r="HX36" s="62">
        <v>1</v>
      </c>
      <c r="HY36" s="62">
        <v>1</v>
      </c>
      <c r="HZ36" s="62">
        <v>2</v>
      </c>
      <c r="IA36" s="62">
        <v>1</v>
      </c>
      <c r="IB36" s="62">
        <v>0</v>
      </c>
      <c r="IC36" s="88">
        <f t="shared" ref="IC36:IC49" si="84">SUM(HQ36:IB36)</f>
        <v>20</v>
      </c>
      <c r="ID36" s="62">
        <v>2</v>
      </c>
      <c r="IE36" s="62">
        <v>1</v>
      </c>
      <c r="IF36" s="62">
        <v>3</v>
      </c>
      <c r="IG36" s="62">
        <v>0</v>
      </c>
      <c r="IH36" s="62">
        <v>4</v>
      </c>
      <c r="II36" s="62">
        <v>3</v>
      </c>
      <c r="IJ36" s="62">
        <v>5</v>
      </c>
      <c r="IK36" s="62">
        <v>3</v>
      </c>
      <c r="IL36" s="62">
        <v>2</v>
      </c>
      <c r="IM36" s="62">
        <v>2</v>
      </c>
      <c r="IN36" s="62">
        <v>5</v>
      </c>
      <c r="IO36" s="62">
        <v>5</v>
      </c>
      <c r="IP36" s="88">
        <f t="shared" ref="IP36:IP49" si="85">SUM(ID36:IO36)</f>
        <v>35</v>
      </c>
      <c r="IQ36" s="62">
        <v>2</v>
      </c>
      <c r="IR36" s="62">
        <v>3</v>
      </c>
      <c r="IS36" s="62">
        <v>4</v>
      </c>
      <c r="IT36" s="62">
        <v>1</v>
      </c>
      <c r="IU36" s="62">
        <v>0</v>
      </c>
      <c r="IV36" s="62">
        <v>3</v>
      </c>
      <c r="IW36" s="62">
        <v>6</v>
      </c>
      <c r="IX36" s="62">
        <v>1</v>
      </c>
      <c r="IY36" s="62">
        <v>1</v>
      </c>
      <c r="IZ36" s="62">
        <v>6</v>
      </c>
      <c r="JA36" s="62">
        <v>3</v>
      </c>
      <c r="JB36" s="62">
        <v>1</v>
      </c>
      <c r="JC36" s="88">
        <f t="shared" ref="JC36:JC49" si="86">SUM(IQ36:JB36)</f>
        <v>31</v>
      </c>
      <c r="JD36" s="62">
        <v>4</v>
      </c>
      <c r="JE36" s="62">
        <v>6</v>
      </c>
      <c r="JF36" s="62">
        <v>4</v>
      </c>
      <c r="JG36" s="62">
        <v>2</v>
      </c>
      <c r="JH36" s="62">
        <v>5</v>
      </c>
      <c r="JI36" s="62">
        <v>2</v>
      </c>
      <c r="JJ36" s="62">
        <v>2</v>
      </c>
      <c r="JK36" s="62">
        <v>6</v>
      </c>
      <c r="JL36" s="62">
        <v>2</v>
      </c>
      <c r="JM36" s="62">
        <v>4</v>
      </c>
      <c r="JN36" s="62">
        <v>1</v>
      </c>
      <c r="JO36" s="62">
        <v>2</v>
      </c>
      <c r="JP36" s="88">
        <f t="shared" ref="JP36:JP49" si="87">SUM(JD36:JO36)</f>
        <v>40</v>
      </c>
      <c r="JQ36" s="62">
        <v>4</v>
      </c>
      <c r="JR36" s="62">
        <v>0</v>
      </c>
      <c r="JS36" s="62">
        <v>2</v>
      </c>
      <c r="JT36" s="62">
        <v>0</v>
      </c>
      <c r="JU36" s="62">
        <v>0</v>
      </c>
      <c r="JV36" s="62">
        <v>1</v>
      </c>
      <c r="JW36" s="62">
        <v>2</v>
      </c>
      <c r="JX36" s="62">
        <v>5</v>
      </c>
      <c r="JY36" s="62">
        <v>4</v>
      </c>
      <c r="JZ36" s="62">
        <v>1</v>
      </c>
      <c r="KA36" s="62">
        <v>5</v>
      </c>
      <c r="KB36" s="62">
        <v>3</v>
      </c>
      <c r="KC36" s="88">
        <f t="shared" ref="KC36:KC49" si="88">SUM(JQ36:KB36)</f>
        <v>27</v>
      </c>
      <c r="KD36" s="62">
        <v>1</v>
      </c>
      <c r="KE36" s="62">
        <v>1</v>
      </c>
      <c r="KF36" s="62">
        <v>8</v>
      </c>
      <c r="KG36" s="62">
        <v>4</v>
      </c>
      <c r="KH36" s="62">
        <v>2</v>
      </c>
      <c r="KI36" s="62">
        <v>2</v>
      </c>
      <c r="KJ36" s="62">
        <v>7</v>
      </c>
      <c r="KK36" s="62">
        <v>1</v>
      </c>
      <c r="KL36" s="62">
        <v>4</v>
      </c>
      <c r="KM36" s="62">
        <v>1</v>
      </c>
      <c r="KN36" s="62">
        <v>3</v>
      </c>
      <c r="KO36" s="62">
        <v>1</v>
      </c>
      <c r="KP36" s="88">
        <f t="shared" ref="KP36:KP49" si="89">SUM(KD36:KO36)</f>
        <v>35</v>
      </c>
    </row>
    <row r="37" spans="1:302">
      <c r="A37" s="203"/>
      <c r="B37" s="206"/>
      <c r="C37" s="12" t="s">
        <v>71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87">
        <f t="shared" si="67"/>
        <v>0</v>
      </c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87">
        <f t="shared" si="68"/>
        <v>0</v>
      </c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87">
        <f t="shared" si="69"/>
        <v>0</v>
      </c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88">
        <f t="shared" si="70"/>
        <v>0</v>
      </c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88">
        <f t="shared" si="71"/>
        <v>0</v>
      </c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88">
        <f t="shared" si="72"/>
        <v>0</v>
      </c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88">
        <f t="shared" si="73"/>
        <v>0</v>
      </c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89">
        <f t="shared" si="74"/>
        <v>0</v>
      </c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88">
        <f t="shared" si="75"/>
        <v>0</v>
      </c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88">
        <f t="shared" si="76"/>
        <v>0</v>
      </c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88">
        <f t="shared" si="77"/>
        <v>0</v>
      </c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88">
        <f t="shared" si="78"/>
        <v>0</v>
      </c>
      <c r="FD37" s="66">
        <v>59</v>
      </c>
      <c r="FE37" s="66">
        <v>50</v>
      </c>
      <c r="FF37" s="66">
        <v>59</v>
      </c>
      <c r="FG37" s="66">
        <v>50</v>
      </c>
      <c r="FH37" s="66">
        <v>43</v>
      </c>
      <c r="FI37" s="66">
        <v>58</v>
      </c>
      <c r="FJ37" s="66">
        <v>45</v>
      </c>
      <c r="FK37" s="66">
        <v>41</v>
      </c>
      <c r="FL37" s="66">
        <v>53</v>
      </c>
      <c r="FM37" s="66">
        <v>50</v>
      </c>
      <c r="FN37" s="66">
        <v>50</v>
      </c>
      <c r="FO37" s="66">
        <v>57</v>
      </c>
      <c r="FP37" s="89">
        <f t="shared" si="79"/>
        <v>615</v>
      </c>
      <c r="FQ37" s="66">
        <v>54</v>
      </c>
      <c r="FR37" s="66">
        <v>49</v>
      </c>
      <c r="FS37" s="66">
        <v>80</v>
      </c>
      <c r="FT37" s="66">
        <v>40</v>
      </c>
      <c r="FU37" s="66">
        <v>33</v>
      </c>
      <c r="FV37" s="66">
        <v>90</v>
      </c>
      <c r="FW37" s="66">
        <v>50</v>
      </c>
      <c r="FX37" s="66">
        <v>75</v>
      </c>
      <c r="FY37" s="66">
        <v>66</v>
      </c>
      <c r="FZ37" s="66">
        <v>42</v>
      </c>
      <c r="GA37" s="66">
        <v>73</v>
      </c>
      <c r="GB37" s="66">
        <v>62</v>
      </c>
      <c r="GC37" s="89">
        <f t="shared" si="80"/>
        <v>714</v>
      </c>
      <c r="GD37" s="66">
        <v>33</v>
      </c>
      <c r="GE37" s="66">
        <v>62</v>
      </c>
      <c r="GF37" s="66">
        <v>76</v>
      </c>
      <c r="GG37" s="66">
        <v>76</v>
      </c>
      <c r="GH37" s="66">
        <v>35</v>
      </c>
      <c r="GI37" s="66">
        <v>62</v>
      </c>
      <c r="GJ37" s="66">
        <v>35</v>
      </c>
      <c r="GK37" s="66">
        <v>41</v>
      </c>
      <c r="GL37" s="66">
        <v>60</v>
      </c>
      <c r="GM37" s="66">
        <v>30</v>
      </c>
      <c r="GN37" s="66">
        <v>36</v>
      </c>
      <c r="GO37" s="66">
        <v>53</v>
      </c>
      <c r="GP37" s="89">
        <f t="shared" si="81"/>
        <v>599</v>
      </c>
      <c r="GQ37" s="66">
        <v>70</v>
      </c>
      <c r="GR37" s="66">
        <v>41</v>
      </c>
      <c r="GS37" s="66">
        <v>47</v>
      </c>
      <c r="GT37" s="66">
        <v>43</v>
      </c>
      <c r="GU37" s="66">
        <v>43</v>
      </c>
      <c r="GV37" s="66">
        <v>39</v>
      </c>
      <c r="GW37" s="66">
        <v>36</v>
      </c>
      <c r="GX37" s="66">
        <v>74</v>
      </c>
      <c r="GY37" s="66">
        <v>43</v>
      </c>
      <c r="GZ37" s="66">
        <v>35</v>
      </c>
      <c r="HA37" s="66">
        <v>68</v>
      </c>
      <c r="HB37" s="66">
        <v>43</v>
      </c>
      <c r="HC37" s="89">
        <f t="shared" si="82"/>
        <v>582</v>
      </c>
      <c r="HD37" s="66">
        <v>78</v>
      </c>
      <c r="HE37" s="66">
        <v>49</v>
      </c>
      <c r="HF37" s="66">
        <v>63</v>
      </c>
      <c r="HG37" s="66">
        <v>57</v>
      </c>
      <c r="HH37" s="66">
        <v>47</v>
      </c>
      <c r="HI37" s="66">
        <v>54</v>
      </c>
      <c r="HJ37" s="66">
        <v>61</v>
      </c>
      <c r="HK37" s="66">
        <v>55</v>
      </c>
      <c r="HL37" s="66">
        <v>38</v>
      </c>
      <c r="HM37" s="66">
        <v>56</v>
      </c>
      <c r="HN37" s="66">
        <v>62</v>
      </c>
      <c r="HO37" s="66">
        <v>72</v>
      </c>
      <c r="HP37" s="88">
        <f t="shared" si="83"/>
        <v>692</v>
      </c>
      <c r="HQ37" s="66">
        <v>63</v>
      </c>
      <c r="HR37" s="66">
        <v>54</v>
      </c>
      <c r="HS37" s="66">
        <v>77</v>
      </c>
      <c r="HT37" s="66">
        <v>71</v>
      </c>
      <c r="HU37" s="66">
        <v>43</v>
      </c>
      <c r="HV37" s="66">
        <v>43</v>
      </c>
      <c r="HW37" s="66">
        <v>55</v>
      </c>
      <c r="HX37" s="66">
        <v>50</v>
      </c>
      <c r="HY37" s="66">
        <v>56</v>
      </c>
      <c r="HZ37" s="66">
        <v>47</v>
      </c>
      <c r="IA37" s="66">
        <v>67</v>
      </c>
      <c r="IB37" s="66">
        <v>72</v>
      </c>
      <c r="IC37" s="88">
        <f t="shared" si="84"/>
        <v>698</v>
      </c>
      <c r="ID37" s="66">
        <v>71</v>
      </c>
      <c r="IE37" s="66">
        <v>85</v>
      </c>
      <c r="IF37" s="66">
        <v>87</v>
      </c>
      <c r="IG37" s="66">
        <v>76</v>
      </c>
      <c r="IH37" s="66">
        <v>80</v>
      </c>
      <c r="II37" s="66">
        <v>55</v>
      </c>
      <c r="IJ37" s="66">
        <v>58</v>
      </c>
      <c r="IK37" s="66">
        <v>61</v>
      </c>
      <c r="IL37" s="66">
        <v>46</v>
      </c>
      <c r="IM37" s="66">
        <v>75</v>
      </c>
      <c r="IN37" s="66">
        <v>44</v>
      </c>
      <c r="IO37" s="66">
        <v>76</v>
      </c>
      <c r="IP37" s="88">
        <f t="shared" si="85"/>
        <v>814</v>
      </c>
      <c r="IQ37" s="66">
        <v>68</v>
      </c>
      <c r="IR37" s="66">
        <v>61</v>
      </c>
      <c r="IS37" s="66">
        <v>74</v>
      </c>
      <c r="IT37" s="66">
        <v>71</v>
      </c>
      <c r="IU37" s="66">
        <v>70</v>
      </c>
      <c r="IV37" s="66">
        <v>69</v>
      </c>
      <c r="IW37" s="66">
        <v>73</v>
      </c>
      <c r="IX37" s="66">
        <v>41</v>
      </c>
      <c r="IY37" s="66">
        <v>58</v>
      </c>
      <c r="IZ37" s="66">
        <v>130</v>
      </c>
      <c r="JA37" s="66">
        <v>71</v>
      </c>
      <c r="JB37" s="66">
        <v>58</v>
      </c>
      <c r="JC37" s="88">
        <f t="shared" si="86"/>
        <v>844</v>
      </c>
      <c r="JD37" s="66">
        <v>88</v>
      </c>
      <c r="JE37" s="66">
        <v>51</v>
      </c>
      <c r="JF37" s="66">
        <v>93</v>
      </c>
      <c r="JG37" s="66">
        <v>62</v>
      </c>
      <c r="JH37" s="66">
        <v>79</v>
      </c>
      <c r="JI37" s="66">
        <v>54</v>
      </c>
      <c r="JJ37" s="66">
        <v>68</v>
      </c>
      <c r="JK37" s="66">
        <v>41</v>
      </c>
      <c r="JL37" s="66">
        <v>67</v>
      </c>
      <c r="JM37" s="66">
        <v>45</v>
      </c>
      <c r="JN37" s="66">
        <v>47</v>
      </c>
      <c r="JO37" s="66">
        <v>70</v>
      </c>
      <c r="JP37" s="88">
        <f t="shared" si="87"/>
        <v>765</v>
      </c>
      <c r="JQ37" s="66">
        <v>90</v>
      </c>
      <c r="JR37" s="66">
        <v>70</v>
      </c>
      <c r="JS37" s="66">
        <v>64</v>
      </c>
      <c r="JT37" s="66">
        <v>42</v>
      </c>
      <c r="JU37" s="66">
        <v>23</v>
      </c>
      <c r="JV37" s="66">
        <v>64</v>
      </c>
      <c r="JW37" s="66">
        <v>38</v>
      </c>
      <c r="JX37" s="66">
        <v>42</v>
      </c>
      <c r="JY37" s="66">
        <v>77</v>
      </c>
      <c r="JZ37" s="66">
        <v>61</v>
      </c>
      <c r="KA37" s="66">
        <v>90</v>
      </c>
      <c r="KB37" s="66">
        <v>72</v>
      </c>
      <c r="KC37" s="88">
        <f t="shared" si="88"/>
        <v>733</v>
      </c>
      <c r="KD37" s="66">
        <v>65</v>
      </c>
      <c r="KE37" s="66">
        <v>103</v>
      </c>
      <c r="KF37" s="66">
        <v>105</v>
      </c>
      <c r="KG37" s="66">
        <v>135</v>
      </c>
      <c r="KH37" s="66">
        <v>74</v>
      </c>
      <c r="KI37" s="66">
        <v>40</v>
      </c>
      <c r="KJ37" s="66">
        <v>50</v>
      </c>
      <c r="KK37" s="66">
        <v>66</v>
      </c>
      <c r="KL37" s="66">
        <v>71</v>
      </c>
      <c r="KM37" s="66">
        <v>57</v>
      </c>
      <c r="KN37" s="66">
        <v>83</v>
      </c>
      <c r="KO37" s="66">
        <v>62</v>
      </c>
      <c r="KP37" s="88">
        <f t="shared" si="89"/>
        <v>911</v>
      </c>
    </row>
    <row r="38" spans="1:302">
      <c r="A38" s="203"/>
      <c r="B38" s="206"/>
      <c r="C38" s="12" t="s">
        <v>72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87">
        <f t="shared" si="67"/>
        <v>0</v>
      </c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87">
        <f t="shared" si="68"/>
        <v>0</v>
      </c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87">
        <f t="shared" si="69"/>
        <v>0</v>
      </c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88">
        <f t="shared" si="70"/>
        <v>0</v>
      </c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88">
        <f t="shared" si="71"/>
        <v>0</v>
      </c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88">
        <f t="shared" si="72"/>
        <v>0</v>
      </c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88">
        <f t="shared" si="73"/>
        <v>0</v>
      </c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89">
        <f t="shared" si="74"/>
        <v>0</v>
      </c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88">
        <f t="shared" si="75"/>
        <v>0</v>
      </c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88">
        <f t="shared" si="76"/>
        <v>0</v>
      </c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88">
        <f t="shared" si="77"/>
        <v>0</v>
      </c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88">
        <f t="shared" si="78"/>
        <v>0</v>
      </c>
      <c r="FD38" s="66">
        <v>18</v>
      </c>
      <c r="FE38" s="66">
        <v>18</v>
      </c>
      <c r="FF38" s="66">
        <v>8</v>
      </c>
      <c r="FG38" s="66">
        <v>14</v>
      </c>
      <c r="FH38" s="66">
        <v>19</v>
      </c>
      <c r="FI38" s="66">
        <v>6</v>
      </c>
      <c r="FJ38" s="66">
        <v>9</v>
      </c>
      <c r="FK38" s="66">
        <v>8</v>
      </c>
      <c r="FL38" s="66">
        <v>9</v>
      </c>
      <c r="FM38" s="66">
        <v>16</v>
      </c>
      <c r="FN38" s="66">
        <v>23</v>
      </c>
      <c r="FO38" s="66">
        <v>12</v>
      </c>
      <c r="FP38" s="89">
        <f t="shared" si="79"/>
        <v>160</v>
      </c>
      <c r="FQ38" s="66">
        <v>8</v>
      </c>
      <c r="FR38" s="66">
        <v>10</v>
      </c>
      <c r="FS38" s="66">
        <v>20</v>
      </c>
      <c r="FT38" s="66">
        <v>16</v>
      </c>
      <c r="FU38" s="66">
        <v>10</v>
      </c>
      <c r="FV38" s="66">
        <v>5</v>
      </c>
      <c r="FW38" s="66">
        <v>9</v>
      </c>
      <c r="FX38" s="66">
        <v>7</v>
      </c>
      <c r="FY38" s="66">
        <v>6</v>
      </c>
      <c r="FZ38" s="66">
        <v>8</v>
      </c>
      <c r="GA38" s="66">
        <v>16</v>
      </c>
      <c r="GB38" s="66">
        <v>9</v>
      </c>
      <c r="GC38" s="89">
        <f t="shared" si="80"/>
        <v>124</v>
      </c>
      <c r="GD38" s="66">
        <v>11</v>
      </c>
      <c r="GE38" s="66">
        <v>6</v>
      </c>
      <c r="GF38" s="66">
        <v>11</v>
      </c>
      <c r="GG38" s="66">
        <v>5</v>
      </c>
      <c r="GH38" s="66">
        <v>13</v>
      </c>
      <c r="GI38" s="66">
        <v>10</v>
      </c>
      <c r="GJ38" s="66">
        <v>13</v>
      </c>
      <c r="GK38" s="66">
        <v>5</v>
      </c>
      <c r="GL38" s="66">
        <v>12</v>
      </c>
      <c r="GM38" s="66">
        <v>7</v>
      </c>
      <c r="GN38" s="66">
        <v>6</v>
      </c>
      <c r="GO38" s="66">
        <v>15</v>
      </c>
      <c r="GP38" s="89">
        <f t="shared" si="81"/>
        <v>114</v>
      </c>
      <c r="GQ38" s="66">
        <v>11</v>
      </c>
      <c r="GR38" s="66">
        <v>15</v>
      </c>
      <c r="GS38" s="66">
        <v>11</v>
      </c>
      <c r="GT38" s="66">
        <v>16</v>
      </c>
      <c r="GU38" s="66">
        <v>13</v>
      </c>
      <c r="GV38" s="66">
        <v>12</v>
      </c>
      <c r="GW38" s="66">
        <v>7</v>
      </c>
      <c r="GX38" s="66">
        <v>14</v>
      </c>
      <c r="GY38" s="66">
        <v>9</v>
      </c>
      <c r="GZ38" s="66">
        <v>12</v>
      </c>
      <c r="HA38" s="66">
        <v>11</v>
      </c>
      <c r="HB38" s="66">
        <v>13</v>
      </c>
      <c r="HC38" s="89">
        <f t="shared" si="82"/>
        <v>144</v>
      </c>
      <c r="HD38" s="66">
        <v>10</v>
      </c>
      <c r="HE38" s="66">
        <v>19</v>
      </c>
      <c r="HF38" s="66">
        <v>12</v>
      </c>
      <c r="HG38" s="66">
        <v>11</v>
      </c>
      <c r="HH38" s="66">
        <v>14</v>
      </c>
      <c r="HI38" s="66">
        <v>9</v>
      </c>
      <c r="HJ38" s="66">
        <v>7</v>
      </c>
      <c r="HK38" s="66">
        <v>8</v>
      </c>
      <c r="HL38" s="66">
        <v>11</v>
      </c>
      <c r="HM38" s="66">
        <v>13</v>
      </c>
      <c r="HN38" s="66">
        <v>6</v>
      </c>
      <c r="HO38" s="66">
        <v>5</v>
      </c>
      <c r="HP38" s="88">
        <f t="shared" si="83"/>
        <v>125</v>
      </c>
      <c r="HQ38" s="66">
        <v>13</v>
      </c>
      <c r="HR38" s="66">
        <v>17</v>
      </c>
      <c r="HS38" s="66">
        <v>10</v>
      </c>
      <c r="HT38" s="66">
        <v>8</v>
      </c>
      <c r="HU38" s="66">
        <v>2</v>
      </c>
      <c r="HV38" s="66">
        <v>8</v>
      </c>
      <c r="HW38" s="66">
        <v>4</v>
      </c>
      <c r="HX38" s="66">
        <v>4</v>
      </c>
      <c r="HY38" s="66">
        <v>8</v>
      </c>
      <c r="HZ38" s="66">
        <v>12</v>
      </c>
      <c r="IA38" s="66">
        <v>7</v>
      </c>
      <c r="IB38" s="66">
        <v>14</v>
      </c>
      <c r="IC38" s="88">
        <f t="shared" si="84"/>
        <v>107</v>
      </c>
      <c r="ID38" s="66">
        <v>12</v>
      </c>
      <c r="IE38" s="66">
        <v>11</v>
      </c>
      <c r="IF38" s="66">
        <v>15</v>
      </c>
      <c r="IG38" s="66">
        <v>10</v>
      </c>
      <c r="IH38" s="66">
        <v>11</v>
      </c>
      <c r="II38" s="66">
        <v>7</v>
      </c>
      <c r="IJ38" s="66">
        <v>14</v>
      </c>
      <c r="IK38" s="66">
        <v>11</v>
      </c>
      <c r="IL38" s="66">
        <v>5</v>
      </c>
      <c r="IM38" s="66">
        <v>11</v>
      </c>
      <c r="IN38" s="66">
        <v>13</v>
      </c>
      <c r="IO38" s="66">
        <v>12</v>
      </c>
      <c r="IP38" s="88">
        <f t="shared" si="85"/>
        <v>132</v>
      </c>
      <c r="IQ38" s="66">
        <v>13</v>
      </c>
      <c r="IR38" s="66">
        <v>15</v>
      </c>
      <c r="IS38" s="66">
        <v>19</v>
      </c>
      <c r="IT38" s="66">
        <v>8</v>
      </c>
      <c r="IU38" s="66">
        <v>8</v>
      </c>
      <c r="IV38" s="66">
        <v>9</v>
      </c>
      <c r="IW38" s="66">
        <v>7</v>
      </c>
      <c r="IX38" s="66">
        <v>10</v>
      </c>
      <c r="IY38" s="66">
        <v>14</v>
      </c>
      <c r="IZ38" s="66">
        <v>6</v>
      </c>
      <c r="JA38" s="66">
        <v>10</v>
      </c>
      <c r="JB38" s="66">
        <v>10</v>
      </c>
      <c r="JC38" s="88">
        <f t="shared" si="86"/>
        <v>129</v>
      </c>
      <c r="JD38" s="66">
        <v>18</v>
      </c>
      <c r="JE38" s="66">
        <v>11</v>
      </c>
      <c r="JF38" s="66">
        <v>13</v>
      </c>
      <c r="JG38" s="66">
        <v>13</v>
      </c>
      <c r="JH38" s="66">
        <v>12</v>
      </c>
      <c r="JI38" s="66">
        <v>11</v>
      </c>
      <c r="JJ38" s="66">
        <v>18</v>
      </c>
      <c r="JK38" s="66">
        <v>10</v>
      </c>
      <c r="JL38" s="66">
        <v>5</v>
      </c>
      <c r="JM38" s="66">
        <v>14</v>
      </c>
      <c r="JN38" s="66">
        <v>8</v>
      </c>
      <c r="JO38" s="66">
        <v>11</v>
      </c>
      <c r="JP38" s="88">
        <f t="shared" si="87"/>
        <v>144</v>
      </c>
      <c r="JQ38" s="66">
        <v>12</v>
      </c>
      <c r="JR38" s="66">
        <v>16</v>
      </c>
      <c r="JS38" s="66">
        <v>8</v>
      </c>
      <c r="JT38" s="66">
        <v>13</v>
      </c>
      <c r="JU38" s="66">
        <v>6</v>
      </c>
      <c r="JV38" s="66">
        <v>16</v>
      </c>
      <c r="JW38" s="66">
        <v>9</v>
      </c>
      <c r="JX38" s="66">
        <v>10</v>
      </c>
      <c r="JY38" s="66">
        <v>21</v>
      </c>
      <c r="JZ38" s="66">
        <v>12</v>
      </c>
      <c r="KA38" s="66">
        <v>16</v>
      </c>
      <c r="KB38" s="66">
        <v>25</v>
      </c>
      <c r="KC38" s="88">
        <f t="shared" si="88"/>
        <v>164</v>
      </c>
      <c r="KD38" s="66">
        <v>11</v>
      </c>
      <c r="KE38" s="66">
        <v>23</v>
      </c>
      <c r="KF38" s="66">
        <v>33</v>
      </c>
      <c r="KG38" s="66">
        <v>18</v>
      </c>
      <c r="KH38" s="66">
        <v>15</v>
      </c>
      <c r="KI38" s="66">
        <v>8</v>
      </c>
      <c r="KJ38" s="66">
        <v>7</v>
      </c>
      <c r="KK38" s="66">
        <v>7</v>
      </c>
      <c r="KL38" s="66">
        <v>11</v>
      </c>
      <c r="KM38" s="66">
        <v>10</v>
      </c>
      <c r="KN38" s="66">
        <v>10</v>
      </c>
      <c r="KO38" s="66">
        <v>20</v>
      </c>
      <c r="KP38" s="88">
        <f t="shared" si="89"/>
        <v>173</v>
      </c>
    </row>
    <row r="39" spans="1:302">
      <c r="A39" s="203"/>
      <c r="B39" s="206"/>
      <c r="C39" s="12" t="s">
        <v>73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87">
        <f t="shared" si="67"/>
        <v>0</v>
      </c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87">
        <f t="shared" si="68"/>
        <v>0</v>
      </c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87">
        <f t="shared" si="69"/>
        <v>0</v>
      </c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88">
        <f t="shared" si="70"/>
        <v>0</v>
      </c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88">
        <f t="shared" si="71"/>
        <v>0</v>
      </c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88">
        <f t="shared" si="72"/>
        <v>0</v>
      </c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88">
        <f t="shared" si="73"/>
        <v>0</v>
      </c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89">
        <f t="shared" si="74"/>
        <v>0</v>
      </c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88">
        <f t="shared" si="75"/>
        <v>0</v>
      </c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88">
        <f t="shared" si="76"/>
        <v>0</v>
      </c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88">
        <f t="shared" si="77"/>
        <v>0</v>
      </c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88">
        <f t="shared" si="78"/>
        <v>0</v>
      </c>
      <c r="FD39" s="66">
        <v>7</v>
      </c>
      <c r="FE39" s="66">
        <v>9</v>
      </c>
      <c r="FF39" s="66">
        <v>12</v>
      </c>
      <c r="FG39" s="66">
        <v>12</v>
      </c>
      <c r="FH39" s="66">
        <v>5</v>
      </c>
      <c r="FI39" s="66">
        <v>3</v>
      </c>
      <c r="FJ39" s="66">
        <v>7</v>
      </c>
      <c r="FK39" s="66">
        <v>9</v>
      </c>
      <c r="FL39" s="66">
        <v>16</v>
      </c>
      <c r="FM39" s="66">
        <v>14</v>
      </c>
      <c r="FN39" s="66">
        <v>6</v>
      </c>
      <c r="FO39" s="66">
        <v>7</v>
      </c>
      <c r="FP39" s="89">
        <f t="shared" si="79"/>
        <v>107</v>
      </c>
      <c r="FQ39" s="66">
        <v>14</v>
      </c>
      <c r="FR39" s="66">
        <v>8</v>
      </c>
      <c r="FS39" s="66">
        <v>12</v>
      </c>
      <c r="FT39" s="66">
        <v>5</v>
      </c>
      <c r="FU39" s="66">
        <v>13</v>
      </c>
      <c r="FV39" s="66">
        <v>7</v>
      </c>
      <c r="FW39" s="66">
        <v>3</v>
      </c>
      <c r="FX39" s="66">
        <v>7</v>
      </c>
      <c r="FY39" s="66">
        <v>6</v>
      </c>
      <c r="FZ39" s="66">
        <v>5</v>
      </c>
      <c r="GA39" s="66">
        <v>7</v>
      </c>
      <c r="GB39" s="66">
        <v>10</v>
      </c>
      <c r="GC39" s="89">
        <f t="shared" si="80"/>
        <v>97</v>
      </c>
      <c r="GD39" s="66">
        <v>13</v>
      </c>
      <c r="GE39" s="66">
        <v>9</v>
      </c>
      <c r="GF39" s="66">
        <v>4</v>
      </c>
      <c r="GG39" s="66">
        <v>18</v>
      </c>
      <c r="GH39" s="66">
        <v>9</v>
      </c>
      <c r="GI39" s="66">
        <v>13</v>
      </c>
      <c r="GJ39" s="66">
        <v>16</v>
      </c>
      <c r="GK39" s="66">
        <v>4</v>
      </c>
      <c r="GL39" s="66">
        <v>4</v>
      </c>
      <c r="GM39" s="66">
        <v>13</v>
      </c>
      <c r="GN39" s="66">
        <v>10</v>
      </c>
      <c r="GO39" s="66">
        <v>8</v>
      </c>
      <c r="GP39" s="89">
        <f t="shared" si="81"/>
        <v>121</v>
      </c>
      <c r="GQ39" s="66">
        <v>16</v>
      </c>
      <c r="GR39" s="66">
        <v>11</v>
      </c>
      <c r="GS39" s="66">
        <v>10</v>
      </c>
      <c r="GT39" s="66">
        <v>3</v>
      </c>
      <c r="GU39" s="66">
        <v>6</v>
      </c>
      <c r="GV39" s="66">
        <v>6</v>
      </c>
      <c r="GW39" s="66">
        <v>6</v>
      </c>
      <c r="GX39" s="66">
        <v>13</v>
      </c>
      <c r="GY39" s="66">
        <v>4</v>
      </c>
      <c r="GZ39" s="66">
        <v>14</v>
      </c>
      <c r="HA39" s="66">
        <v>10</v>
      </c>
      <c r="HB39" s="66">
        <v>7</v>
      </c>
      <c r="HC39" s="89">
        <f t="shared" si="82"/>
        <v>106</v>
      </c>
      <c r="HD39" s="66">
        <v>17</v>
      </c>
      <c r="HE39" s="66">
        <v>8</v>
      </c>
      <c r="HF39" s="66">
        <v>9</v>
      </c>
      <c r="HG39" s="66">
        <v>12</v>
      </c>
      <c r="HH39" s="66">
        <v>18</v>
      </c>
      <c r="HI39" s="66">
        <v>12</v>
      </c>
      <c r="HJ39" s="66">
        <v>9</v>
      </c>
      <c r="HK39" s="66">
        <v>11</v>
      </c>
      <c r="HL39" s="66">
        <v>9</v>
      </c>
      <c r="HM39" s="66">
        <v>11</v>
      </c>
      <c r="HN39" s="66">
        <v>14</v>
      </c>
      <c r="HO39" s="66">
        <v>13</v>
      </c>
      <c r="HP39" s="88">
        <f t="shared" si="83"/>
        <v>143</v>
      </c>
      <c r="HQ39" s="66">
        <v>12</v>
      </c>
      <c r="HR39" s="66">
        <v>16</v>
      </c>
      <c r="HS39" s="66">
        <v>13</v>
      </c>
      <c r="HT39" s="66">
        <v>7</v>
      </c>
      <c r="HU39" s="66">
        <v>12</v>
      </c>
      <c r="HV39" s="66">
        <v>9</v>
      </c>
      <c r="HW39" s="66">
        <v>5</v>
      </c>
      <c r="HX39" s="66">
        <v>10</v>
      </c>
      <c r="HY39" s="66">
        <v>10</v>
      </c>
      <c r="HZ39" s="66">
        <v>11</v>
      </c>
      <c r="IA39" s="66">
        <v>12</v>
      </c>
      <c r="IB39" s="66">
        <v>14</v>
      </c>
      <c r="IC39" s="88">
        <f t="shared" si="84"/>
        <v>131</v>
      </c>
      <c r="ID39" s="66">
        <v>18</v>
      </c>
      <c r="IE39" s="66">
        <v>14</v>
      </c>
      <c r="IF39" s="66">
        <v>11</v>
      </c>
      <c r="IG39" s="66">
        <v>8</v>
      </c>
      <c r="IH39" s="66">
        <v>10</v>
      </c>
      <c r="II39" s="66">
        <v>6</v>
      </c>
      <c r="IJ39" s="66">
        <v>8</v>
      </c>
      <c r="IK39" s="66">
        <v>8</v>
      </c>
      <c r="IL39" s="66">
        <v>9</v>
      </c>
      <c r="IM39" s="66">
        <v>10</v>
      </c>
      <c r="IN39" s="66">
        <v>9</v>
      </c>
      <c r="IO39" s="66">
        <v>15</v>
      </c>
      <c r="IP39" s="88">
        <f t="shared" si="85"/>
        <v>126</v>
      </c>
      <c r="IQ39" s="66">
        <v>7</v>
      </c>
      <c r="IR39" s="66">
        <v>9</v>
      </c>
      <c r="IS39" s="66">
        <v>10</v>
      </c>
      <c r="IT39" s="66">
        <v>5</v>
      </c>
      <c r="IU39" s="66">
        <v>9</v>
      </c>
      <c r="IV39" s="66">
        <v>7</v>
      </c>
      <c r="IW39" s="66">
        <v>8</v>
      </c>
      <c r="IX39" s="66">
        <v>6</v>
      </c>
      <c r="IY39" s="66">
        <v>10</v>
      </c>
      <c r="IZ39" s="66">
        <v>16</v>
      </c>
      <c r="JA39" s="66">
        <v>9</v>
      </c>
      <c r="JB39" s="66">
        <v>13</v>
      </c>
      <c r="JC39" s="88">
        <f t="shared" si="86"/>
        <v>109</v>
      </c>
      <c r="JD39" s="66">
        <v>15</v>
      </c>
      <c r="JE39" s="66">
        <v>4</v>
      </c>
      <c r="JF39" s="66">
        <v>9</v>
      </c>
      <c r="JG39" s="66">
        <v>7</v>
      </c>
      <c r="JH39" s="66">
        <v>10</v>
      </c>
      <c r="JI39" s="66">
        <v>7</v>
      </c>
      <c r="JJ39" s="66">
        <v>10</v>
      </c>
      <c r="JK39" s="66">
        <v>7</v>
      </c>
      <c r="JL39" s="66">
        <v>10</v>
      </c>
      <c r="JM39" s="66">
        <v>4</v>
      </c>
      <c r="JN39" s="66">
        <v>7</v>
      </c>
      <c r="JO39" s="66">
        <v>7</v>
      </c>
      <c r="JP39" s="88">
        <f t="shared" si="87"/>
        <v>97</v>
      </c>
      <c r="JQ39" s="66">
        <v>14</v>
      </c>
      <c r="JR39" s="66">
        <v>19</v>
      </c>
      <c r="JS39" s="66">
        <v>10</v>
      </c>
      <c r="JT39" s="66">
        <v>4</v>
      </c>
      <c r="JU39" s="66">
        <v>9</v>
      </c>
      <c r="JV39" s="66">
        <v>13</v>
      </c>
      <c r="JW39" s="66">
        <v>5</v>
      </c>
      <c r="JX39" s="66">
        <v>4</v>
      </c>
      <c r="JY39" s="66">
        <v>12</v>
      </c>
      <c r="JZ39" s="66">
        <v>16</v>
      </c>
      <c r="KA39" s="66">
        <v>11</v>
      </c>
      <c r="KB39" s="66">
        <v>22</v>
      </c>
      <c r="KC39" s="88">
        <f t="shared" si="88"/>
        <v>139</v>
      </c>
      <c r="KD39" s="66">
        <v>12</v>
      </c>
      <c r="KE39" s="66">
        <v>16</v>
      </c>
      <c r="KF39" s="66">
        <v>23</v>
      </c>
      <c r="KG39" s="66">
        <v>18</v>
      </c>
      <c r="KH39" s="66">
        <v>10</v>
      </c>
      <c r="KI39" s="66">
        <v>8</v>
      </c>
      <c r="KJ39" s="66">
        <v>2</v>
      </c>
      <c r="KK39" s="66">
        <v>9</v>
      </c>
      <c r="KL39" s="66">
        <v>14</v>
      </c>
      <c r="KM39" s="66">
        <v>15</v>
      </c>
      <c r="KN39" s="66">
        <v>17</v>
      </c>
      <c r="KO39" s="66">
        <v>13</v>
      </c>
      <c r="KP39" s="88">
        <f t="shared" si="89"/>
        <v>157</v>
      </c>
    </row>
    <row r="40" spans="1:302">
      <c r="A40" s="203"/>
      <c r="B40" s="206"/>
      <c r="C40" s="12" t="s">
        <v>74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87">
        <f t="shared" si="67"/>
        <v>0</v>
      </c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87">
        <f t="shared" si="68"/>
        <v>0</v>
      </c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87">
        <f t="shared" si="69"/>
        <v>0</v>
      </c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88">
        <f t="shared" si="70"/>
        <v>0</v>
      </c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88">
        <f t="shared" si="71"/>
        <v>0</v>
      </c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88">
        <f t="shared" si="72"/>
        <v>0</v>
      </c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88">
        <f t="shared" si="73"/>
        <v>0</v>
      </c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89">
        <f t="shared" si="74"/>
        <v>0</v>
      </c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88">
        <f t="shared" si="75"/>
        <v>0</v>
      </c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88">
        <f t="shared" si="76"/>
        <v>0</v>
      </c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88">
        <f t="shared" si="77"/>
        <v>0</v>
      </c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88">
        <f t="shared" si="78"/>
        <v>0</v>
      </c>
      <c r="FD40" s="66">
        <v>7</v>
      </c>
      <c r="FE40" s="66">
        <v>6</v>
      </c>
      <c r="FF40" s="66">
        <v>7</v>
      </c>
      <c r="FG40" s="66">
        <v>0</v>
      </c>
      <c r="FH40" s="66">
        <v>4</v>
      </c>
      <c r="FI40" s="66">
        <v>2</v>
      </c>
      <c r="FJ40" s="66">
        <v>6</v>
      </c>
      <c r="FK40" s="66">
        <v>2</v>
      </c>
      <c r="FL40" s="66">
        <v>3</v>
      </c>
      <c r="FM40" s="66">
        <v>6</v>
      </c>
      <c r="FN40" s="66">
        <v>6</v>
      </c>
      <c r="FO40" s="66">
        <v>7</v>
      </c>
      <c r="FP40" s="89">
        <f t="shared" si="79"/>
        <v>56</v>
      </c>
      <c r="FQ40" s="66">
        <v>4</v>
      </c>
      <c r="FR40" s="66">
        <v>5</v>
      </c>
      <c r="FS40" s="66">
        <v>11</v>
      </c>
      <c r="FT40" s="66">
        <v>5</v>
      </c>
      <c r="FU40" s="66">
        <v>4</v>
      </c>
      <c r="FV40" s="66">
        <v>2</v>
      </c>
      <c r="FW40" s="66">
        <v>4</v>
      </c>
      <c r="FX40" s="66">
        <v>4</v>
      </c>
      <c r="FY40" s="66">
        <v>2</v>
      </c>
      <c r="FZ40" s="66">
        <v>3</v>
      </c>
      <c r="GA40" s="66">
        <v>6</v>
      </c>
      <c r="GB40" s="66">
        <v>0</v>
      </c>
      <c r="GC40" s="89">
        <f t="shared" si="80"/>
        <v>50</v>
      </c>
      <c r="GD40" s="66">
        <v>3</v>
      </c>
      <c r="GE40" s="66">
        <v>11</v>
      </c>
      <c r="GF40" s="66">
        <v>5</v>
      </c>
      <c r="GG40" s="66">
        <v>5</v>
      </c>
      <c r="GH40" s="66">
        <v>3</v>
      </c>
      <c r="GI40" s="66">
        <v>4</v>
      </c>
      <c r="GJ40" s="66">
        <v>3</v>
      </c>
      <c r="GK40" s="66">
        <v>6</v>
      </c>
      <c r="GL40" s="66">
        <v>10</v>
      </c>
      <c r="GM40" s="66">
        <v>6</v>
      </c>
      <c r="GN40" s="66">
        <v>2</v>
      </c>
      <c r="GO40" s="66">
        <v>2</v>
      </c>
      <c r="GP40" s="89">
        <f t="shared" si="81"/>
        <v>60</v>
      </c>
      <c r="GQ40" s="66">
        <v>11</v>
      </c>
      <c r="GR40" s="66">
        <v>4</v>
      </c>
      <c r="GS40" s="66">
        <v>6</v>
      </c>
      <c r="GT40" s="66">
        <v>11</v>
      </c>
      <c r="GU40" s="66">
        <v>4</v>
      </c>
      <c r="GV40" s="66">
        <v>3</v>
      </c>
      <c r="GW40" s="66">
        <v>5</v>
      </c>
      <c r="GX40" s="66">
        <v>4</v>
      </c>
      <c r="GY40" s="66">
        <v>4</v>
      </c>
      <c r="GZ40" s="66">
        <v>8</v>
      </c>
      <c r="HA40" s="66">
        <v>7</v>
      </c>
      <c r="HB40" s="66">
        <v>8</v>
      </c>
      <c r="HC40" s="89">
        <f t="shared" si="82"/>
        <v>75</v>
      </c>
      <c r="HD40" s="66">
        <v>5</v>
      </c>
      <c r="HE40" s="66">
        <v>6</v>
      </c>
      <c r="HF40" s="66">
        <v>5</v>
      </c>
      <c r="HG40" s="66">
        <v>4</v>
      </c>
      <c r="HH40" s="66">
        <v>5</v>
      </c>
      <c r="HI40" s="66">
        <v>6</v>
      </c>
      <c r="HJ40" s="66">
        <v>4</v>
      </c>
      <c r="HK40" s="66">
        <v>5</v>
      </c>
      <c r="HL40" s="66">
        <v>2</v>
      </c>
      <c r="HM40" s="66">
        <v>4</v>
      </c>
      <c r="HN40" s="66">
        <v>3</v>
      </c>
      <c r="HO40" s="66">
        <v>4</v>
      </c>
      <c r="HP40" s="88">
        <f t="shared" si="83"/>
        <v>53</v>
      </c>
      <c r="HQ40" s="66">
        <v>4</v>
      </c>
      <c r="HR40" s="66">
        <v>7</v>
      </c>
      <c r="HS40" s="66">
        <v>8</v>
      </c>
      <c r="HT40" s="66">
        <v>4</v>
      </c>
      <c r="HU40" s="66">
        <v>2</v>
      </c>
      <c r="HV40" s="66">
        <v>7</v>
      </c>
      <c r="HW40" s="66">
        <v>5</v>
      </c>
      <c r="HX40" s="66">
        <v>2</v>
      </c>
      <c r="HY40" s="66">
        <v>4</v>
      </c>
      <c r="HZ40" s="66">
        <v>11</v>
      </c>
      <c r="IA40" s="66">
        <v>4</v>
      </c>
      <c r="IB40" s="66">
        <v>4</v>
      </c>
      <c r="IC40" s="88">
        <f t="shared" si="84"/>
        <v>62</v>
      </c>
      <c r="ID40" s="66">
        <v>10</v>
      </c>
      <c r="IE40" s="66">
        <v>4</v>
      </c>
      <c r="IF40" s="66">
        <v>7</v>
      </c>
      <c r="IG40" s="66">
        <v>6</v>
      </c>
      <c r="IH40" s="66">
        <v>2</v>
      </c>
      <c r="II40" s="66">
        <v>4</v>
      </c>
      <c r="IJ40" s="66">
        <v>10</v>
      </c>
      <c r="IK40" s="66">
        <v>2</v>
      </c>
      <c r="IL40" s="66">
        <v>3</v>
      </c>
      <c r="IM40" s="66">
        <v>7</v>
      </c>
      <c r="IN40" s="66">
        <v>8</v>
      </c>
      <c r="IO40" s="66">
        <v>10</v>
      </c>
      <c r="IP40" s="88">
        <f t="shared" si="85"/>
        <v>73</v>
      </c>
      <c r="IQ40" s="66">
        <v>2</v>
      </c>
      <c r="IR40" s="66">
        <v>4</v>
      </c>
      <c r="IS40" s="66">
        <v>2</v>
      </c>
      <c r="IT40" s="66">
        <v>4</v>
      </c>
      <c r="IU40" s="66">
        <v>7</v>
      </c>
      <c r="IV40" s="66">
        <v>4</v>
      </c>
      <c r="IW40" s="66">
        <v>10</v>
      </c>
      <c r="IX40" s="66">
        <v>1</v>
      </c>
      <c r="IY40" s="66">
        <v>3</v>
      </c>
      <c r="IZ40" s="66">
        <v>9</v>
      </c>
      <c r="JA40" s="66">
        <v>8</v>
      </c>
      <c r="JB40" s="66">
        <v>7</v>
      </c>
      <c r="JC40" s="88">
        <f t="shared" si="86"/>
        <v>61</v>
      </c>
      <c r="JD40" s="66">
        <v>8</v>
      </c>
      <c r="JE40" s="66">
        <v>8</v>
      </c>
      <c r="JF40" s="66">
        <v>9</v>
      </c>
      <c r="JG40" s="66">
        <v>5</v>
      </c>
      <c r="JH40" s="66">
        <v>5</v>
      </c>
      <c r="JI40" s="66">
        <v>10</v>
      </c>
      <c r="JJ40" s="66">
        <v>4</v>
      </c>
      <c r="JK40" s="66">
        <v>6</v>
      </c>
      <c r="JL40" s="66">
        <v>6</v>
      </c>
      <c r="JM40" s="66">
        <v>8</v>
      </c>
      <c r="JN40" s="66">
        <v>7</v>
      </c>
      <c r="JO40" s="66">
        <v>8</v>
      </c>
      <c r="JP40" s="88">
        <f t="shared" si="87"/>
        <v>84</v>
      </c>
      <c r="JQ40" s="66">
        <v>10</v>
      </c>
      <c r="JR40" s="66">
        <v>8</v>
      </c>
      <c r="JS40" s="66">
        <v>3</v>
      </c>
      <c r="JT40" s="66">
        <v>2</v>
      </c>
      <c r="JU40" s="66">
        <v>6</v>
      </c>
      <c r="JV40" s="66">
        <v>7</v>
      </c>
      <c r="JW40" s="66">
        <v>5</v>
      </c>
      <c r="JX40" s="66">
        <v>10</v>
      </c>
      <c r="JY40" s="66">
        <v>16</v>
      </c>
      <c r="JZ40" s="66">
        <v>4</v>
      </c>
      <c r="KA40" s="66">
        <v>12</v>
      </c>
      <c r="KB40" s="66">
        <v>11</v>
      </c>
      <c r="KC40" s="88">
        <f t="shared" si="88"/>
        <v>94</v>
      </c>
      <c r="KD40" s="66">
        <v>8</v>
      </c>
      <c r="KE40" s="66">
        <v>11</v>
      </c>
      <c r="KF40" s="66">
        <v>19</v>
      </c>
      <c r="KG40" s="66">
        <v>5</v>
      </c>
      <c r="KH40" s="66">
        <v>9</v>
      </c>
      <c r="KI40" s="66">
        <v>7</v>
      </c>
      <c r="KJ40" s="66">
        <v>3</v>
      </c>
      <c r="KK40" s="66">
        <v>3</v>
      </c>
      <c r="KL40" s="66">
        <v>7</v>
      </c>
      <c r="KM40" s="66">
        <v>5</v>
      </c>
      <c r="KN40" s="66">
        <v>8</v>
      </c>
      <c r="KO40" s="66">
        <v>8</v>
      </c>
      <c r="KP40" s="88">
        <f t="shared" si="89"/>
        <v>93</v>
      </c>
    </row>
    <row r="41" spans="1:302">
      <c r="A41" s="203"/>
      <c r="B41" s="206"/>
      <c r="C41" s="12" t="s">
        <v>75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87">
        <f t="shared" si="67"/>
        <v>0</v>
      </c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87">
        <f t="shared" si="68"/>
        <v>0</v>
      </c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87">
        <f t="shared" si="69"/>
        <v>0</v>
      </c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88">
        <f t="shared" si="70"/>
        <v>0</v>
      </c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88">
        <f t="shared" si="71"/>
        <v>0</v>
      </c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88">
        <f t="shared" si="72"/>
        <v>0</v>
      </c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88">
        <f t="shared" si="73"/>
        <v>0</v>
      </c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89">
        <f t="shared" si="74"/>
        <v>0</v>
      </c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88">
        <f t="shared" si="75"/>
        <v>0</v>
      </c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88">
        <f t="shared" si="76"/>
        <v>0</v>
      </c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88">
        <f t="shared" si="77"/>
        <v>0</v>
      </c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88">
        <f t="shared" si="78"/>
        <v>0</v>
      </c>
      <c r="FD41" s="66">
        <v>21</v>
      </c>
      <c r="FE41" s="66">
        <v>16</v>
      </c>
      <c r="FF41" s="66">
        <v>15</v>
      </c>
      <c r="FG41" s="66">
        <v>16</v>
      </c>
      <c r="FH41" s="66">
        <v>15</v>
      </c>
      <c r="FI41" s="66">
        <v>9</v>
      </c>
      <c r="FJ41" s="66">
        <v>15</v>
      </c>
      <c r="FK41" s="66">
        <v>12</v>
      </c>
      <c r="FL41" s="66">
        <v>11</v>
      </c>
      <c r="FM41" s="66">
        <v>15</v>
      </c>
      <c r="FN41" s="66">
        <v>17</v>
      </c>
      <c r="FO41" s="66">
        <v>19</v>
      </c>
      <c r="FP41" s="89">
        <f t="shared" si="79"/>
        <v>181</v>
      </c>
      <c r="FQ41" s="66">
        <v>14</v>
      </c>
      <c r="FR41" s="66">
        <v>13</v>
      </c>
      <c r="FS41" s="66">
        <v>15</v>
      </c>
      <c r="FT41" s="66">
        <v>15</v>
      </c>
      <c r="FU41" s="66">
        <v>13</v>
      </c>
      <c r="FV41" s="66">
        <v>9</v>
      </c>
      <c r="FW41" s="66">
        <v>6</v>
      </c>
      <c r="FX41" s="66">
        <v>23</v>
      </c>
      <c r="FY41" s="66">
        <v>12</v>
      </c>
      <c r="FZ41" s="66">
        <v>20</v>
      </c>
      <c r="GA41" s="66">
        <v>13</v>
      </c>
      <c r="GB41" s="66">
        <v>14</v>
      </c>
      <c r="GC41" s="89">
        <f t="shared" si="80"/>
        <v>167</v>
      </c>
      <c r="GD41" s="66">
        <v>18</v>
      </c>
      <c r="GE41" s="66">
        <v>9</v>
      </c>
      <c r="GF41" s="66">
        <v>13</v>
      </c>
      <c r="GG41" s="66">
        <v>12</v>
      </c>
      <c r="GH41" s="66">
        <v>17</v>
      </c>
      <c r="GI41" s="66">
        <v>17</v>
      </c>
      <c r="GJ41" s="66">
        <v>15</v>
      </c>
      <c r="GK41" s="66">
        <v>9</v>
      </c>
      <c r="GL41" s="66">
        <v>11</v>
      </c>
      <c r="GM41" s="66">
        <v>14</v>
      </c>
      <c r="GN41" s="66">
        <v>14</v>
      </c>
      <c r="GO41" s="66">
        <v>21</v>
      </c>
      <c r="GP41" s="89">
        <f t="shared" si="81"/>
        <v>170</v>
      </c>
      <c r="GQ41" s="66">
        <v>23</v>
      </c>
      <c r="GR41" s="66">
        <v>18</v>
      </c>
      <c r="GS41" s="66">
        <v>24</v>
      </c>
      <c r="GT41" s="66">
        <v>15</v>
      </c>
      <c r="GU41" s="66">
        <v>11</v>
      </c>
      <c r="GV41" s="66">
        <v>12</v>
      </c>
      <c r="GW41" s="66">
        <v>15</v>
      </c>
      <c r="GX41" s="66">
        <v>12</v>
      </c>
      <c r="GY41" s="66">
        <v>13</v>
      </c>
      <c r="GZ41" s="66">
        <v>22</v>
      </c>
      <c r="HA41" s="66">
        <v>18</v>
      </c>
      <c r="HB41" s="66">
        <v>19</v>
      </c>
      <c r="HC41" s="89">
        <f t="shared" si="82"/>
        <v>202</v>
      </c>
      <c r="HD41" s="66">
        <v>24</v>
      </c>
      <c r="HE41" s="66">
        <v>13</v>
      </c>
      <c r="HF41" s="66">
        <v>17</v>
      </c>
      <c r="HG41" s="66">
        <v>6</v>
      </c>
      <c r="HH41" s="66">
        <v>13</v>
      </c>
      <c r="HI41" s="66">
        <v>17</v>
      </c>
      <c r="HJ41" s="66">
        <v>16</v>
      </c>
      <c r="HK41" s="66">
        <v>17</v>
      </c>
      <c r="HL41" s="66">
        <v>13</v>
      </c>
      <c r="HM41" s="66">
        <v>19</v>
      </c>
      <c r="HN41" s="66">
        <v>17</v>
      </c>
      <c r="HO41" s="66">
        <v>19</v>
      </c>
      <c r="HP41" s="88">
        <f t="shared" si="83"/>
        <v>191</v>
      </c>
      <c r="HQ41" s="66">
        <v>19</v>
      </c>
      <c r="HR41" s="66">
        <v>17</v>
      </c>
      <c r="HS41" s="66">
        <v>22</v>
      </c>
      <c r="HT41" s="66">
        <v>11</v>
      </c>
      <c r="HU41" s="66">
        <v>13</v>
      </c>
      <c r="HV41" s="66">
        <v>8</v>
      </c>
      <c r="HW41" s="66">
        <v>11</v>
      </c>
      <c r="HX41" s="66">
        <v>11</v>
      </c>
      <c r="HY41" s="66">
        <v>14</v>
      </c>
      <c r="HZ41" s="66">
        <v>22</v>
      </c>
      <c r="IA41" s="66">
        <v>26</v>
      </c>
      <c r="IB41" s="66">
        <v>12</v>
      </c>
      <c r="IC41" s="88">
        <f t="shared" si="84"/>
        <v>186</v>
      </c>
      <c r="ID41" s="66">
        <v>23</v>
      </c>
      <c r="IE41" s="66">
        <v>16</v>
      </c>
      <c r="IF41" s="66">
        <v>17</v>
      </c>
      <c r="IG41" s="66">
        <v>19</v>
      </c>
      <c r="IH41" s="66">
        <v>13</v>
      </c>
      <c r="II41" s="66">
        <v>8</v>
      </c>
      <c r="IJ41" s="66">
        <v>15</v>
      </c>
      <c r="IK41" s="66">
        <v>23</v>
      </c>
      <c r="IL41" s="66">
        <v>11</v>
      </c>
      <c r="IM41" s="66">
        <v>14</v>
      </c>
      <c r="IN41" s="66">
        <v>15</v>
      </c>
      <c r="IO41" s="66">
        <v>15</v>
      </c>
      <c r="IP41" s="88">
        <f t="shared" si="85"/>
        <v>189</v>
      </c>
      <c r="IQ41" s="66">
        <v>26</v>
      </c>
      <c r="IR41" s="66">
        <v>20</v>
      </c>
      <c r="IS41" s="66">
        <v>16</v>
      </c>
      <c r="IT41" s="66">
        <v>12</v>
      </c>
      <c r="IU41" s="66">
        <v>13</v>
      </c>
      <c r="IV41" s="66">
        <v>8</v>
      </c>
      <c r="IW41" s="66">
        <v>16</v>
      </c>
      <c r="IX41" s="66">
        <v>15</v>
      </c>
      <c r="IY41" s="66">
        <v>15</v>
      </c>
      <c r="IZ41" s="66">
        <v>11</v>
      </c>
      <c r="JA41" s="66">
        <v>12</v>
      </c>
      <c r="JB41" s="66">
        <v>12</v>
      </c>
      <c r="JC41" s="88">
        <f t="shared" si="86"/>
        <v>176</v>
      </c>
      <c r="JD41" s="66">
        <v>16</v>
      </c>
      <c r="JE41" s="66">
        <v>9</v>
      </c>
      <c r="JF41" s="66">
        <v>20</v>
      </c>
      <c r="JG41" s="66">
        <v>23</v>
      </c>
      <c r="JH41" s="66">
        <v>16</v>
      </c>
      <c r="JI41" s="66">
        <v>12</v>
      </c>
      <c r="JJ41" s="66">
        <v>8</v>
      </c>
      <c r="JK41" s="66">
        <v>14</v>
      </c>
      <c r="JL41" s="66">
        <v>9</v>
      </c>
      <c r="JM41" s="66">
        <v>14</v>
      </c>
      <c r="JN41" s="66">
        <v>22</v>
      </c>
      <c r="JO41" s="66">
        <v>11</v>
      </c>
      <c r="JP41" s="88">
        <f t="shared" si="87"/>
        <v>174</v>
      </c>
      <c r="JQ41" s="66">
        <v>17</v>
      </c>
      <c r="JR41" s="66">
        <v>10</v>
      </c>
      <c r="JS41" s="66">
        <v>13</v>
      </c>
      <c r="JT41" s="66">
        <v>16</v>
      </c>
      <c r="JU41" s="66">
        <v>8</v>
      </c>
      <c r="JV41" s="66">
        <v>16</v>
      </c>
      <c r="JW41" s="66">
        <v>17</v>
      </c>
      <c r="JX41" s="66">
        <v>12</v>
      </c>
      <c r="JY41" s="66">
        <v>12</v>
      </c>
      <c r="JZ41" s="66">
        <v>15</v>
      </c>
      <c r="KA41" s="66">
        <v>20</v>
      </c>
      <c r="KB41" s="66">
        <v>24</v>
      </c>
      <c r="KC41" s="88">
        <f t="shared" si="88"/>
        <v>180</v>
      </c>
      <c r="KD41" s="66">
        <v>20</v>
      </c>
      <c r="KE41" s="66">
        <v>24</v>
      </c>
      <c r="KF41" s="66">
        <v>23</v>
      </c>
      <c r="KG41" s="66">
        <v>13</v>
      </c>
      <c r="KH41" s="66">
        <v>27</v>
      </c>
      <c r="KI41" s="66">
        <v>19</v>
      </c>
      <c r="KJ41" s="66">
        <v>8</v>
      </c>
      <c r="KK41" s="66">
        <v>11</v>
      </c>
      <c r="KL41" s="66">
        <v>14</v>
      </c>
      <c r="KM41" s="66">
        <v>21</v>
      </c>
      <c r="KN41" s="66">
        <v>17</v>
      </c>
      <c r="KO41" s="66">
        <v>16</v>
      </c>
      <c r="KP41" s="88">
        <f t="shared" si="89"/>
        <v>213</v>
      </c>
    </row>
    <row r="42" spans="1:302">
      <c r="A42" s="203"/>
      <c r="B42" s="206"/>
      <c r="C42" s="12" t="s">
        <v>76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87">
        <f t="shared" si="67"/>
        <v>0</v>
      </c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87">
        <f t="shared" si="68"/>
        <v>0</v>
      </c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87">
        <f t="shared" si="69"/>
        <v>0</v>
      </c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88">
        <f t="shared" si="70"/>
        <v>0</v>
      </c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88">
        <f t="shared" si="71"/>
        <v>0</v>
      </c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88">
        <f t="shared" si="72"/>
        <v>0</v>
      </c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88">
        <f t="shared" si="73"/>
        <v>0</v>
      </c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89">
        <f t="shared" si="74"/>
        <v>0</v>
      </c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88">
        <f t="shared" si="75"/>
        <v>0</v>
      </c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88">
        <f t="shared" si="76"/>
        <v>0</v>
      </c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88">
        <f t="shared" si="77"/>
        <v>0</v>
      </c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88">
        <f t="shared" si="78"/>
        <v>0</v>
      </c>
      <c r="FD42" s="66">
        <v>28</v>
      </c>
      <c r="FE42" s="66">
        <v>14</v>
      </c>
      <c r="FF42" s="66">
        <v>22</v>
      </c>
      <c r="FG42" s="66">
        <v>16</v>
      </c>
      <c r="FH42" s="66">
        <v>22</v>
      </c>
      <c r="FI42" s="66">
        <v>23</v>
      </c>
      <c r="FJ42" s="66">
        <v>7</v>
      </c>
      <c r="FK42" s="66">
        <v>19</v>
      </c>
      <c r="FL42" s="66">
        <v>18</v>
      </c>
      <c r="FM42" s="66">
        <v>20</v>
      </c>
      <c r="FN42" s="66">
        <v>17</v>
      </c>
      <c r="FO42" s="66">
        <v>24</v>
      </c>
      <c r="FP42" s="89">
        <f t="shared" si="79"/>
        <v>230</v>
      </c>
      <c r="FQ42" s="66">
        <v>21</v>
      </c>
      <c r="FR42" s="66">
        <v>16</v>
      </c>
      <c r="FS42" s="66">
        <v>22</v>
      </c>
      <c r="FT42" s="66">
        <v>16</v>
      </c>
      <c r="FU42" s="66">
        <v>15</v>
      </c>
      <c r="FV42" s="66">
        <v>16</v>
      </c>
      <c r="FW42" s="66">
        <v>10</v>
      </c>
      <c r="FX42" s="66">
        <v>12</v>
      </c>
      <c r="FY42" s="66">
        <v>12</v>
      </c>
      <c r="FZ42" s="66">
        <v>31</v>
      </c>
      <c r="GA42" s="66">
        <v>18</v>
      </c>
      <c r="GB42" s="66">
        <v>21</v>
      </c>
      <c r="GC42" s="89">
        <f t="shared" si="80"/>
        <v>210</v>
      </c>
      <c r="GD42" s="66">
        <v>26</v>
      </c>
      <c r="GE42" s="66">
        <v>13</v>
      </c>
      <c r="GF42" s="66">
        <v>18</v>
      </c>
      <c r="GG42" s="66">
        <v>20</v>
      </c>
      <c r="GH42" s="66">
        <v>25</v>
      </c>
      <c r="GI42" s="66">
        <v>17</v>
      </c>
      <c r="GJ42" s="66">
        <v>18</v>
      </c>
      <c r="GK42" s="66">
        <v>17</v>
      </c>
      <c r="GL42" s="66">
        <v>17</v>
      </c>
      <c r="GM42" s="66">
        <v>23</v>
      </c>
      <c r="GN42" s="66">
        <v>19</v>
      </c>
      <c r="GO42" s="66">
        <v>21</v>
      </c>
      <c r="GP42" s="89">
        <f t="shared" si="81"/>
        <v>234</v>
      </c>
      <c r="GQ42" s="66">
        <v>26</v>
      </c>
      <c r="GR42" s="66">
        <v>17</v>
      </c>
      <c r="GS42" s="66">
        <v>19</v>
      </c>
      <c r="GT42" s="66">
        <v>25</v>
      </c>
      <c r="GU42" s="66">
        <v>24</v>
      </c>
      <c r="GV42" s="66">
        <v>15</v>
      </c>
      <c r="GW42" s="66">
        <v>13</v>
      </c>
      <c r="GX42" s="66">
        <v>21</v>
      </c>
      <c r="GY42" s="66">
        <v>22</v>
      </c>
      <c r="GZ42" s="66">
        <v>23</v>
      </c>
      <c r="HA42" s="66">
        <v>22</v>
      </c>
      <c r="HB42" s="66">
        <v>23</v>
      </c>
      <c r="HC42" s="89">
        <f t="shared" si="82"/>
        <v>250</v>
      </c>
      <c r="HD42" s="66">
        <v>19</v>
      </c>
      <c r="HE42" s="66">
        <v>18</v>
      </c>
      <c r="HF42" s="66">
        <v>18</v>
      </c>
      <c r="HG42" s="66">
        <v>16</v>
      </c>
      <c r="HH42" s="66">
        <v>10</v>
      </c>
      <c r="HI42" s="66">
        <v>16</v>
      </c>
      <c r="HJ42" s="66">
        <v>11</v>
      </c>
      <c r="HK42" s="66">
        <v>16</v>
      </c>
      <c r="HL42" s="66">
        <v>17</v>
      </c>
      <c r="HM42" s="66">
        <v>20</v>
      </c>
      <c r="HN42" s="66">
        <v>19</v>
      </c>
      <c r="HO42" s="66">
        <v>25</v>
      </c>
      <c r="HP42" s="88">
        <f t="shared" si="83"/>
        <v>205</v>
      </c>
      <c r="HQ42" s="66">
        <v>27</v>
      </c>
      <c r="HR42" s="66">
        <v>23</v>
      </c>
      <c r="HS42" s="66">
        <v>24</v>
      </c>
      <c r="HT42" s="66">
        <v>21</v>
      </c>
      <c r="HU42" s="66">
        <v>13</v>
      </c>
      <c r="HV42" s="66">
        <v>19</v>
      </c>
      <c r="HW42" s="66">
        <v>14</v>
      </c>
      <c r="HX42" s="66">
        <v>17</v>
      </c>
      <c r="HY42" s="66">
        <v>21</v>
      </c>
      <c r="HZ42" s="66">
        <v>16</v>
      </c>
      <c r="IA42" s="66">
        <v>9</v>
      </c>
      <c r="IB42" s="66">
        <v>26</v>
      </c>
      <c r="IC42" s="88">
        <f t="shared" si="84"/>
        <v>230</v>
      </c>
      <c r="ID42" s="66">
        <v>28</v>
      </c>
      <c r="IE42" s="66">
        <v>21</v>
      </c>
      <c r="IF42" s="66">
        <v>25</v>
      </c>
      <c r="IG42" s="66">
        <v>25</v>
      </c>
      <c r="IH42" s="66">
        <v>18</v>
      </c>
      <c r="II42" s="66">
        <v>13</v>
      </c>
      <c r="IJ42" s="66">
        <v>20</v>
      </c>
      <c r="IK42" s="66">
        <v>19</v>
      </c>
      <c r="IL42" s="66">
        <v>18</v>
      </c>
      <c r="IM42" s="66">
        <v>22</v>
      </c>
      <c r="IN42" s="66">
        <v>17</v>
      </c>
      <c r="IO42" s="66">
        <v>17</v>
      </c>
      <c r="IP42" s="88">
        <f t="shared" si="85"/>
        <v>243</v>
      </c>
      <c r="IQ42" s="66">
        <v>19</v>
      </c>
      <c r="IR42" s="66">
        <v>21</v>
      </c>
      <c r="IS42" s="66">
        <v>26</v>
      </c>
      <c r="IT42" s="66">
        <v>20</v>
      </c>
      <c r="IU42" s="66">
        <v>20</v>
      </c>
      <c r="IV42" s="66">
        <v>20</v>
      </c>
      <c r="IW42" s="66">
        <v>11</v>
      </c>
      <c r="IX42" s="66">
        <v>16</v>
      </c>
      <c r="IY42" s="66">
        <v>15</v>
      </c>
      <c r="IZ42" s="66">
        <v>25</v>
      </c>
      <c r="JA42" s="66">
        <v>20</v>
      </c>
      <c r="JB42" s="66">
        <v>30</v>
      </c>
      <c r="JC42" s="88">
        <f t="shared" si="86"/>
        <v>243</v>
      </c>
      <c r="JD42" s="66">
        <v>37</v>
      </c>
      <c r="JE42" s="66">
        <v>27</v>
      </c>
      <c r="JF42" s="66">
        <v>14</v>
      </c>
      <c r="JG42" s="66">
        <v>26</v>
      </c>
      <c r="JH42" s="66">
        <v>16</v>
      </c>
      <c r="JI42" s="66">
        <v>19</v>
      </c>
      <c r="JJ42" s="66">
        <v>19</v>
      </c>
      <c r="JK42" s="66">
        <v>15</v>
      </c>
      <c r="JL42" s="66">
        <v>18</v>
      </c>
      <c r="JM42" s="66">
        <v>16</v>
      </c>
      <c r="JN42" s="66">
        <v>17</v>
      </c>
      <c r="JO42" s="66">
        <v>18</v>
      </c>
      <c r="JP42" s="88">
        <f t="shared" si="87"/>
        <v>242</v>
      </c>
      <c r="JQ42" s="66">
        <v>20</v>
      </c>
      <c r="JR42" s="66">
        <v>26</v>
      </c>
      <c r="JS42" s="66">
        <v>17</v>
      </c>
      <c r="JT42" s="66">
        <v>27</v>
      </c>
      <c r="JU42" s="66">
        <v>14</v>
      </c>
      <c r="JV42" s="66">
        <v>16</v>
      </c>
      <c r="JW42" s="66">
        <v>18</v>
      </c>
      <c r="JX42" s="66">
        <v>21</v>
      </c>
      <c r="JY42" s="66">
        <v>25</v>
      </c>
      <c r="JZ42" s="66">
        <v>22</v>
      </c>
      <c r="KA42" s="66">
        <v>25</v>
      </c>
      <c r="KB42" s="66">
        <v>17</v>
      </c>
      <c r="KC42" s="88">
        <f t="shared" si="88"/>
        <v>248</v>
      </c>
      <c r="KD42" s="66">
        <v>18</v>
      </c>
      <c r="KE42" s="66">
        <v>51</v>
      </c>
      <c r="KF42" s="66">
        <v>44</v>
      </c>
      <c r="KG42" s="66">
        <v>29</v>
      </c>
      <c r="KH42" s="66">
        <v>19</v>
      </c>
      <c r="KI42" s="66">
        <v>17</v>
      </c>
      <c r="KJ42" s="66">
        <v>14</v>
      </c>
      <c r="KK42" s="66">
        <v>23</v>
      </c>
      <c r="KL42" s="66">
        <v>21</v>
      </c>
      <c r="KM42" s="66">
        <v>14</v>
      </c>
      <c r="KN42" s="66">
        <v>23</v>
      </c>
      <c r="KO42" s="66">
        <v>28</v>
      </c>
      <c r="KP42" s="88">
        <f t="shared" si="89"/>
        <v>301</v>
      </c>
    </row>
    <row r="43" spans="1:302">
      <c r="A43" s="203"/>
      <c r="B43" s="206"/>
      <c r="C43" s="12" t="s">
        <v>77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87">
        <f t="shared" si="67"/>
        <v>0</v>
      </c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87">
        <f t="shared" si="68"/>
        <v>0</v>
      </c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87">
        <f t="shared" si="69"/>
        <v>0</v>
      </c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88">
        <f t="shared" si="70"/>
        <v>0</v>
      </c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88">
        <f t="shared" si="71"/>
        <v>0</v>
      </c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88">
        <f t="shared" si="72"/>
        <v>0</v>
      </c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88">
        <f t="shared" si="73"/>
        <v>0</v>
      </c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89">
        <f t="shared" si="74"/>
        <v>0</v>
      </c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88">
        <f t="shared" si="75"/>
        <v>0</v>
      </c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88">
        <f t="shared" si="76"/>
        <v>0</v>
      </c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88">
        <f t="shared" si="77"/>
        <v>0</v>
      </c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88">
        <f t="shared" si="78"/>
        <v>0</v>
      </c>
      <c r="FD43" s="66">
        <v>18</v>
      </c>
      <c r="FE43" s="66">
        <v>7</v>
      </c>
      <c r="FF43" s="66">
        <v>7</v>
      </c>
      <c r="FG43" s="66">
        <v>22</v>
      </c>
      <c r="FH43" s="66">
        <v>14</v>
      </c>
      <c r="FI43" s="66">
        <v>14</v>
      </c>
      <c r="FJ43" s="66">
        <v>11</v>
      </c>
      <c r="FK43" s="66">
        <v>11</v>
      </c>
      <c r="FL43" s="66">
        <v>8</v>
      </c>
      <c r="FM43" s="66">
        <v>14</v>
      </c>
      <c r="FN43" s="66">
        <v>14</v>
      </c>
      <c r="FO43" s="66">
        <v>11</v>
      </c>
      <c r="FP43" s="89">
        <f t="shared" si="79"/>
        <v>151</v>
      </c>
      <c r="FQ43" s="66">
        <v>18</v>
      </c>
      <c r="FR43" s="66">
        <v>13</v>
      </c>
      <c r="FS43" s="66">
        <v>18</v>
      </c>
      <c r="FT43" s="66">
        <v>13</v>
      </c>
      <c r="FU43" s="66">
        <v>16</v>
      </c>
      <c r="FV43" s="66">
        <v>11</v>
      </c>
      <c r="FW43" s="66">
        <v>15</v>
      </c>
      <c r="FX43" s="66">
        <v>6</v>
      </c>
      <c r="FY43" s="66">
        <v>9</v>
      </c>
      <c r="FZ43" s="66">
        <v>13</v>
      </c>
      <c r="GA43" s="66">
        <v>12</v>
      </c>
      <c r="GB43" s="66">
        <v>7</v>
      </c>
      <c r="GC43" s="89">
        <f t="shared" si="80"/>
        <v>151</v>
      </c>
      <c r="GD43" s="66">
        <v>12</v>
      </c>
      <c r="GE43" s="66">
        <v>13</v>
      </c>
      <c r="GF43" s="66">
        <v>16</v>
      </c>
      <c r="GG43" s="66">
        <v>16</v>
      </c>
      <c r="GH43" s="66">
        <v>11</v>
      </c>
      <c r="GI43" s="66">
        <v>8</v>
      </c>
      <c r="GJ43" s="66">
        <v>4</v>
      </c>
      <c r="GK43" s="66">
        <v>7</v>
      </c>
      <c r="GL43" s="66">
        <v>15</v>
      </c>
      <c r="GM43" s="66">
        <v>11</v>
      </c>
      <c r="GN43" s="66">
        <v>14</v>
      </c>
      <c r="GO43" s="66">
        <v>4</v>
      </c>
      <c r="GP43" s="89">
        <f t="shared" si="81"/>
        <v>131</v>
      </c>
      <c r="GQ43" s="66">
        <v>15</v>
      </c>
      <c r="GR43" s="66">
        <v>9</v>
      </c>
      <c r="GS43" s="66">
        <v>10</v>
      </c>
      <c r="GT43" s="66">
        <v>15</v>
      </c>
      <c r="GU43" s="66">
        <v>10</v>
      </c>
      <c r="GV43" s="66">
        <v>10</v>
      </c>
      <c r="GW43" s="66">
        <v>2</v>
      </c>
      <c r="GX43" s="66">
        <v>9</v>
      </c>
      <c r="GY43" s="66">
        <v>16</v>
      </c>
      <c r="GZ43" s="66">
        <v>7</v>
      </c>
      <c r="HA43" s="66">
        <v>16</v>
      </c>
      <c r="HB43" s="66">
        <v>10</v>
      </c>
      <c r="HC43" s="89">
        <f t="shared" si="82"/>
        <v>129</v>
      </c>
      <c r="HD43" s="66">
        <v>17</v>
      </c>
      <c r="HE43" s="66">
        <v>9</v>
      </c>
      <c r="HF43" s="66">
        <v>18</v>
      </c>
      <c r="HG43" s="66">
        <v>13</v>
      </c>
      <c r="HH43" s="66">
        <v>11</v>
      </c>
      <c r="HI43" s="66">
        <v>14</v>
      </c>
      <c r="HJ43" s="66">
        <v>11</v>
      </c>
      <c r="HK43" s="66">
        <v>7</v>
      </c>
      <c r="HL43" s="66">
        <v>14</v>
      </c>
      <c r="HM43" s="66">
        <v>11</v>
      </c>
      <c r="HN43" s="66">
        <v>14</v>
      </c>
      <c r="HO43" s="66">
        <v>14</v>
      </c>
      <c r="HP43" s="88">
        <f t="shared" si="83"/>
        <v>153</v>
      </c>
      <c r="HQ43" s="66">
        <v>15</v>
      </c>
      <c r="HR43" s="66">
        <v>11</v>
      </c>
      <c r="HS43" s="66">
        <v>25</v>
      </c>
      <c r="HT43" s="66">
        <v>12</v>
      </c>
      <c r="HU43" s="66">
        <v>9</v>
      </c>
      <c r="HV43" s="66">
        <v>12</v>
      </c>
      <c r="HW43" s="66">
        <v>8</v>
      </c>
      <c r="HX43" s="66">
        <v>14</v>
      </c>
      <c r="HY43" s="66">
        <v>8</v>
      </c>
      <c r="HZ43" s="66">
        <v>13</v>
      </c>
      <c r="IA43" s="66">
        <v>17</v>
      </c>
      <c r="IB43" s="66">
        <v>11</v>
      </c>
      <c r="IC43" s="88">
        <f t="shared" si="84"/>
        <v>155</v>
      </c>
      <c r="ID43" s="66">
        <v>25</v>
      </c>
      <c r="IE43" s="66">
        <v>20</v>
      </c>
      <c r="IF43" s="66">
        <v>17</v>
      </c>
      <c r="IG43" s="66">
        <v>13</v>
      </c>
      <c r="IH43" s="66">
        <v>13</v>
      </c>
      <c r="II43" s="66">
        <v>11</v>
      </c>
      <c r="IJ43" s="66">
        <v>7</v>
      </c>
      <c r="IK43" s="66">
        <v>13</v>
      </c>
      <c r="IL43" s="66">
        <v>11</v>
      </c>
      <c r="IM43" s="66">
        <v>18</v>
      </c>
      <c r="IN43" s="66">
        <v>12</v>
      </c>
      <c r="IO43" s="66">
        <v>9</v>
      </c>
      <c r="IP43" s="88">
        <f t="shared" si="85"/>
        <v>169</v>
      </c>
      <c r="IQ43" s="66">
        <v>21</v>
      </c>
      <c r="IR43" s="66">
        <v>15</v>
      </c>
      <c r="IS43" s="66">
        <v>14</v>
      </c>
      <c r="IT43" s="66">
        <v>7</v>
      </c>
      <c r="IU43" s="66">
        <v>7</v>
      </c>
      <c r="IV43" s="66">
        <v>12</v>
      </c>
      <c r="IW43" s="66">
        <v>11</v>
      </c>
      <c r="IX43" s="66">
        <v>4</v>
      </c>
      <c r="IY43" s="66">
        <v>13</v>
      </c>
      <c r="IZ43" s="66">
        <v>9</v>
      </c>
      <c r="JA43" s="66">
        <v>13</v>
      </c>
      <c r="JB43" s="66">
        <v>13</v>
      </c>
      <c r="JC43" s="88">
        <f t="shared" si="86"/>
        <v>139</v>
      </c>
      <c r="JD43" s="66">
        <v>18</v>
      </c>
      <c r="JE43" s="66">
        <v>8</v>
      </c>
      <c r="JF43" s="66">
        <v>14</v>
      </c>
      <c r="JG43" s="66">
        <v>11</v>
      </c>
      <c r="JH43" s="66">
        <v>11</v>
      </c>
      <c r="JI43" s="66">
        <v>14</v>
      </c>
      <c r="JJ43" s="66">
        <v>14</v>
      </c>
      <c r="JK43" s="66">
        <v>8</v>
      </c>
      <c r="JL43" s="66">
        <v>8</v>
      </c>
      <c r="JM43" s="66">
        <v>11</v>
      </c>
      <c r="JN43" s="66">
        <v>14</v>
      </c>
      <c r="JO43" s="66">
        <v>15</v>
      </c>
      <c r="JP43" s="88">
        <f t="shared" si="87"/>
        <v>146</v>
      </c>
      <c r="JQ43" s="66">
        <v>18</v>
      </c>
      <c r="JR43" s="66">
        <v>16</v>
      </c>
      <c r="JS43" s="66">
        <v>7</v>
      </c>
      <c r="JT43" s="66">
        <v>14</v>
      </c>
      <c r="JU43" s="66">
        <v>16</v>
      </c>
      <c r="JV43" s="66">
        <v>14</v>
      </c>
      <c r="JW43" s="66">
        <v>7</v>
      </c>
      <c r="JX43" s="66">
        <v>7</v>
      </c>
      <c r="JY43" s="66">
        <v>11</v>
      </c>
      <c r="JZ43" s="66">
        <v>12</v>
      </c>
      <c r="KA43" s="66">
        <v>19</v>
      </c>
      <c r="KB43" s="66">
        <v>14</v>
      </c>
      <c r="KC43" s="88">
        <f t="shared" si="88"/>
        <v>155</v>
      </c>
      <c r="KD43" s="66">
        <v>13</v>
      </c>
      <c r="KE43" s="66">
        <v>25</v>
      </c>
      <c r="KF43" s="66">
        <v>24</v>
      </c>
      <c r="KG43" s="66">
        <v>14</v>
      </c>
      <c r="KH43" s="66">
        <v>18</v>
      </c>
      <c r="KI43" s="66">
        <v>11</v>
      </c>
      <c r="KJ43" s="66">
        <v>7</v>
      </c>
      <c r="KK43" s="66">
        <v>6</v>
      </c>
      <c r="KL43" s="66">
        <v>18</v>
      </c>
      <c r="KM43" s="66">
        <v>13</v>
      </c>
      <c r="KN43" s="66">
        <v>16</v>
      </c>
      <c r="KO43" s="66">
        <v>17</v>
      </c>
      <c r="KP43" s="88">
        <f t="shared" si="89"/>
        <v>182</v>
      </c>
    </row>
    <row r="44" spans="1:302">
      <c r="A44" s="203"/>
      <c r="B44" s="206"/>
      <c r="C44" s="12" t="s">
        <v>78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87">
        <f t="shared" si="67"/>
        <v>0</v>
      </c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87">
        <f t="shared" si="68"/>
        <v>0</v>
      </c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87">
        <f t="shared" si="69"/>
        <v>0</v>
      </c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88">
        <f t="shared" si="70"/>
        <v>0</v>
      </c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88">
        <f t="shared" si="71"/>
        <v>0</v>
      </c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88">
        <f t="shared" si="72"/>
        <v>0</v>
      </c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88">
        <f t="shared" si="73"/>
        <v>0</v>
      </c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89">
        <f t="shared" si="74"/>
        <v>0</v>
      </c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88">
        <f t="shared" si="75"/>
        <v>0</v>
      </c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88">
        <f t="shared" si="76"/>
        <v>0</v>
      </c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88">
        <f t="shared" si="77"/>
        <v>0</v>
      </c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88">
        <f t="shared" si="78"/>
        <v>0</v>
      </c>
      <c r="FD44" s="66">
        <v>8</v>
      </c>
      <c r="FE44" s="66">
        <v>10</v>
      </c>
      <c r="FF44" s="66">
        <v>9</v>
      </c>
      <c r="FG44" s="66">
        <v>6</v>
      </c>
      <c r="FH44" s="66">
        <v>6</v>
      </c>
      <c r="FI44" s="66">
        <v>7</v>
      </c>
      <c r="FJ44" s="66">
        <v>20</v>
      </c>
      <c r="FK44" s="66">
        <v>5</v>
      </c>
      <c r="FL44" s="66">
        <v>7</v>
      </c>
      <c r="FM44" s="66">
        <v>4</v>
      </c>
      <c r="FN44" s="66">
        <v>5</v>
      </c>
      <c r="FO44" s="66">
        <v>11</v>
      </c>
      <c r="FP44" s="89">
        <f t="shared" si="79"/>
        <v>98</v>
      </c>
      <c r="FQ44" s="66">
        <v>3</v>
      </c>
      <c r="FR44" s="66">
        <v>6</v>
      </c>
      <c r="FS44" s="66">
        <v>5</v>
      </c>
      <c r="FT44" s="66">
        <v>7</v>
      </c>
      <c r="FU44" s="66">
        <v>5</v>
      </c>
      <c r="FV44" s="66">
        <v>9</v>
      </c>
      <c r="FW44" s="66">
        <v>8</v>
      </c>
      <c r="FX44" s="66">
        <v>3</v>
      </c>
      <c r="FY44" s="66">
        <v>13</v>
      </c>
      <c r="FZ44" s="66">
        <v>5</v>
      </c>
      <c r="GA44" s="66">
        <v>12</v>
      </c>
      <c r="GB44" s="66">
        <v>9</v>
      </c>
      <c r="GC44" s="89">
        <f t="shared" si="80"/>
        <v>85</v>
      </c>
      <c r="GD44" s="66">
        <v>9</v>
      </c>
      <c r="GE44" s="66">
        <v>12</v>
      </c>
      <c r="GF44" s="66">
        <v>7</v>
      </c>
      <c r="GG44" s="66">
        <v>7</v>
      </c>
      <c r="GH44" s="66">
        <v>6</v>
      </c>
      <c r="GI44" s="66">
        <v>6</v>
      </c>
      <c r="GJ44" s="66">
        <v>4</v>
      </c>
      <c r="GK44" s="66">
        <v>3</v>
      </c>
      <c r="GL44" s="66">
        <v>10</v>
      </c>
      <c r="GM44" s="66">
        <v>8</v>
      </c>
      <c r="GN44" s="66">
        <v>6</v>
      </c>
      <c r="GO44" s="66">
        <v>2</v>
      </c>
      <c r="GP44" s="89">
        <f t="shared" si="81"/>
        <v>80</v>
      </c>
      <c r="GQ44" s="66">
        <v>10</v>
      </c>
      <c r="GR44" s="66">
        <v>9</v>
      </c>
      <c r="GS44" s="66">
        <v>6</v>
      </c>
      <c r="GT44" s="66">
        <v>3</v>
      </c>
      <c r="GU44" s="66">
        <v>5</v>
      </c>
      <c r="GV44" s="66">
        <v>8</v>
      </c>
      <c r="GW44" s="66">
        <v>5</v>
      </c>
      <c r="GX44" s="66">
        <v>6</v>
      </c>
      <c r="GY44" s="66">
        <v>7</v>
      </c>
      <c r="GZ44" s="66">
        <v>2</v>
      </c>
      <c r="HA44" s="66">
        <v>6</v>
      </c>
      <c r="HB44" s="66">
        <v>7</v>
      </c>
      <c r="HC44" s="89">
        <f t="shared" si="82"/>
        <v>74</v>
      </c>
      <c r="HD44" s="66">
        <v>6</v>
      </c>
      <c r="HE44" s="66">
        <v>6</v>
      </c>
      <c r="HF44" s="66">
        <v>8</v>
      </c>
      <c r="HG44" s="66">
        <v>6</v>
      </c>
      <c r="HH44" s="66">
        <v>7</v>
      </c>
      <c r="HI44" s="66">
        <v>6</v>
      </c>
      <c r="HJ44" s="66">
        <v>5</v>
      </c>
      <c r="HK44" s="66">
        <v>9</v>
      </c>
      <c r="HL44" s="66">
        <v>3</v>
      </c>
      <c r="HM44" s="66">
        <v>6</v>
      </c>
      <c r="HN44" s="66">
        <v>3</v>
      </c>
      <c r="HO44" s="66">
        <v>8</v>
      </c>
      <c r="HP44" s="88">
        <f t="shared" si="83"/>
        <v>73</v>
      </c>
      <c r="HQ44" s="66">
        <v>7</v>
      </c>
      <c r="HR44" s="66">
        <v>9</v>
      </c>
      <c r="HS44" s="66">
        <v>7</v>
      </c>
      <c r="HT44" s="66">
        <v>7</v>
      </c>
      <c r="HU44" s="66">
        <v>8</v>
      </c>
      <c r="HV44" s="66">
        <v>4</v>
      </c>
      <c r="HW44" s="66">
        <v>8</v>
      </c>
      <c r="HX44" s="66">
        <v>5</v>
      </c>
      <c r="HY44" s="66">
        <v>7</v>
      </c>
      <c r="HZ44" s="66">
        <v>7</v>
      </c>
      <c r="IA44" s="66">
        <v>5</v>
      </c>
      <c r="IB44" s="66">
        <v>5</v>
      </c>
      <c r="IC44" s="88">
        <f t="shared" si="84"/>
        <v>79</v>
      </c>
      <c r="ID44" s="66">
        <v>7</v>
      </c>
      <c r="IE44" s="66">
        <v>10</v>
      </c>
      <c r="IF44" s="66">
        <v>9</v>
      </c>
      <c r="IG44" s="66">
        <v>3</v>
      </c>
      <c r="IH44" s="66">
        <v>10</v>
      </c>
      <c r="II44" s="66">
        <v>4</v>
      </c>
      <c r="IJ44" s="66">
        <v>7</v>
      </c>
      <c r="IK44" s="66">
        <v>11</v>
      </c>
      <c r="IL44" s="66">
        <v>3</v>
      </c>
      <c r="IM44" s="66">
        <v>17</v>
      </c>
      <c r="IN44" s="66">
        <v>6</v>
      </c>
      <c r="IO44" s="66">
        <v>4</v>
      </c>
      <c r="IP44" s="88">
        <f t="shared" si="85"/>
        <v>91</v>
      </c>
      <c r="IQ44" s="66">
        <v>7</v>
      </c>
      <c r="IR44" s="66">
        <v>4</v>
      </c>
      <c r="IS44" s="66">
        <v>2</v>
      </c>
      <c r="IT44" s="66">
        <v>8</v>
      </c>
      <c r="IU44" s="66">
        <v>4</v>
      </c>
      <c r="IV44" s="66">
        <v>4</v>
      </c>
      <c r="IW44" s="66">
        <v>5</v>
      </c>
      <c r="IX44" s="66">
        <v>10</v>
      </c>
      <c r="IY44" s="66">
        <v>1</v>
      </c>
      <c r="IZ44" s="66">
        <v>7</v>
      </c>
      <c r="JA44" s="66">
        <v>8</v>
      </c>
      <c r="JB44" s="66">
        <v>6</v>
      </c>
      <c r="JC44" s="88">
        <f t="shared" si="86"/>
        <v>66</v>
      </c>
      <c r="JD44" s="66">
        <v>7</v>
      </c>
      <c r="JE44" s="66">
        <v>9</v>
      </c>
      <c r="JF44" s="66">
        <v>4</v>
      </c>
      <c r="JG44" s="66">
        <v>5</v>
      </c>
      <c r="JH44" s="66">
        <v>5</v>
      </c>
      <c r="JI44" s="66">
        <v>3</v>
      </c>
      <c r="JJ44" s="66">
        <v>7</v>
      </c>
      <c r="JK44" s="66">
        <v>6</v>
      </c>
      <c r="JL44" s="66">
        <v>6</v>
      </c>
      <c r="JM44" s="66">
        <v>4</v>
      </c>
      <c r="JN44" s="66">
        <v>8</v>
      </c>
      <c r="JO44" s="66">
        <v>8</v>
      </c>
      <c r="JP44" s="88">
        <f t="shared" si="87"/>
        <v>72</v>
      </c>
      <c r="JQ44" s="66">
        <v>5</v>
      </c>
      <c r="JR44" s="66">
        <v>7</v>
      </c>
      <c r="JS44" s="66">
        <v>1</v>
      </c>
      <c r="JT44" s="66">
        <v>6</v>
      </c>
      <c r="JU44" s="66">
        <v>8</v>
      </c>
      <c r="JV44" s="66">
        <v>10</v>
      </c>
      <c r="JW44" s="66">
        <v>7</v>
      </c>
      <c r="JX44" s="66">
        <v>3</v>
      </c>
      <c r="JY44" s="66">
        <v>5</v>
      </c>
      <c r="JZ44" s="66">
        <v>9</v>
      </c>
      <c r="KA44" s="66">
        <v>9</v>
      </c>
      <c r="KB44" s="66">
        <v>15</v>
      </c>
      <c r="KC44" s="88">
        <f t="shared" si="88"/>
        <v>85</v>
      </c>
      <c r="KD44" s="66">
        <v>8</v>
      </c>
      <c r="KE44" s="66">
        <v>10</v>
      </c>
      <c r="KF44" s="66">
        <v>12</v>
      </c>
      <c r="KG44" s="66">
        <v>12</v>
      </c>
      <c r="KH44" s="66">
        <v>10</v>
      </c>
      <c r="KI44" s="66">
        <v>8</v>
      </c>
      <c r="KJ44" s="66">
        <v>8</v>
      </c>
      <c r="KK44" s="66">
        <v>8</v>
      </c>
      <c r="KL44" s="66">
        <v>5</v>
      </c>
      <c r="KM44" s="66">
        <v>5</v>
      </c>
      <c r="KN44" s="66">
        <v>7</v>
      </c>
      <c r="KO44" s="66">
        <v>5</v>
      </c>
      <c r="KP44" s="88">
        <f t="shared" si="89"/>
        <v>98</v>
      </c>
    </row>
    <row r="45" spans="1:302">
      <c r="A45" s="203"/>
      <c r="B45" s="206"/>
      <c r="C45" s="12" t="s">
        <v>79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87">
        <f t="shared" si="67"/>
        <v>0</v>
      </c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87">
        <f t="shared" si="68"/>
        <v>0</v>
      </c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87">
        <f t="shared" si="69"/>
        <v>0</v>
      </c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88">
        <f t="shared" si="70"/>
        <v>0</v>
      </c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88">
        <f t="shared" si="71"/>
        <v>0</v>
      </c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88">
        <f t="shared" si="72"/>
        <v>0</v>
      </c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88">
        <f t="shared" si="73"/>
        <v>0</v>
      </c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89">
        <f t="shared" si="74"/>
        <v>0</v>
      </c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88">
        <f t="shared" si="75"/>
        <v>0</v>
      </c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88">
        <f t="shared" si="76"/>
        <v>0</v>
      </c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88">
        <f t="shared" si="77"/>
        <v>0</v>
      </c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88">
        <f t="shared" si="78"/>
        <v>0</v>
      </c>
      <c r="FD45" s="66">
        <v>39</v>
      </c>
      <c r="FE45" s="66">
        <v>31</v>
      </c>
      <c r="FF45" s="66">
        <v>39</v>
      </c>
      <c r="FG45" s="66">
        <v>28</v>
      </c>
      <c r="FH45" s="66">
        <v>33</v>
      </c>
      <c r="FI45" s="66">
        <v>35</v>
      </c>
      <c r="FJ45" s="66">
        <v>29</v>
      </c>
      <c r="FK45" s="66">
        <v>23</v>
      </c>
      <c r="FL45" s="66">
        <v>30</v>
      </c>
      <c r="FM45" s="66">
        <v>29</v>
      </c>
      <c r="FN45" s="66">
        <v>24</v>
      </c>
      <c r="FO45" s="66">
        <v>39</v>
      </c>
      <c r="FP45" s="89">
        <f t="shared" si="79"/>
        <v>379</v>
      </c>
      <c r="FQ45" s="66">
        <v>35</v>
      </c>
      <c r="FR45" s="66">
        <v>31</v>
      </c>
      <c r="FS45" s="66">
        <v>48</v>
      </c>
      <c r="FT45" s="66">
        <v>32</v>
      </c>
      <c r="FU45" s="66">
        <v>24</v>
      </c>
      <c r="FV45" s="66">
        <v>25</v>
      </c>
      <c r="FW45" s="66">
        <v>31</v>
      </c>
      <c r="FX45" s="66">
        <v>28</v>
      </c>
      <c r="FY45" s="66">
        <v>27</v>
      </c>
      <c r="FZ45" s="66">
        <v>32</v>
      </c>
      <c r="GA45" s="66">
        <v>29</v>
      </c>
      <c r="GB45" s="66">
        <v>28</v>
      </c>
      <c r="GC45" s="89">
        <f t="shared" si="80"/>
        <v>370</v>
      </c>
      <c r="GD45" s="66">
        <v>32</v>
      </c>
      <c r="GE45" s="66">
        <v>25</v>
      </c>
      <c r="GF45" s="66">
        <v>31</v>
      </c>
      <c r="GG45" s="66">
        <v>32</v>
      </c>
      <c r="GH45" s="66">
        <v>30</v>
      </c>
      <c r="GI45" s="66">
        <v>31</v>
      </c>
      <c r="GJ45" s="66">
        <v>18</v>
      </c>
      <c r="GK45" s="66">
        <v>25</v>
      </c>
      <c r="GL45" s="66">
        <v>17</v>
      </c>
      <c r="GM45" s="66">
        <v>24</v>
      </c>
      <c r="GN45" s="66">
        <v>18</v>
      </c>
      <c r="GO45" s="66">
        <v>18</v>
      </c>
      <c r="GP45" s="89">
        <f t="shared" si="81"/>
        <v>301</v>
      </c>
      <c r="GQ45" s="66">
        <v>35</v>
      </c>
      <c r="GR45" s="66">
        <v>22</v>
      </c>
      <c r="GS45" s="66">
        <v>20</v>
      </c>
      <c r="GT45" s="66">
        <v>22</v>
      </c>
      <c r="GU45" s="66">
        <v>17</v>
      </c>
      <c r="GV45" s="66">
        <v>19</v>
      </c>
      <c r="GW45" s="66">
        <v>18</v>
      </c>
      <c r="GX45" s="66">
        <v>16</v>
      </c>
      <c r="GY45" s="66">
        <v>19</v>
      </c>
      <c r="GZ45" s="66">
        <v>16</v>
      </c>
      <c r="HA45" s="66">
        <v>22</v>
      </c>
      <c r="HB45" s="66">
        <v>22</v>
      </c>
      <c r="HC45" s="89">
        <f t="shared" si="82"/>
        <v>248</v>
      </c>
      <c r="HD45" s="66">
        <v>25</v>
      </c>
      <c r="HE45" s="66">
        <v>24</v>
      </c>
      <c r="HF45" s="66">
        <v>27</v>
      </c>
      <c r="HG45" s="66">
        <v>21</v>
      </c>
      <c r="HH45" s="66">
        <v>22</v>
      </c>
      <c r="HI45" s="66">
        <v>17</v>
      </c>
      <c r="HJ45" s="66">
        <v>20</v>
      </c>
      <c r="HK45" s="66">
        <v>27</v>
      </c>
      <c r="HL45" s="66">
        <v>18</v>
      </c>
      <c r="HM45" s="66">
        <v>17</v>
      </c>
      <c r="HN45" s="66">
        <v>18</v>
      </c>
      <c r="HO45" s="66">
        <v>18</v>
      </c>
      <c r="HP45" s="88">
        <f t="shared" si="83"/>
        <v>254</v>
      </c>
      <c r="HQ45" s="66">
        <v>28</v>
      </c>
      <c r="HR45" s="66">
        <v>21</v>
      </c>
      <c r="HS45" s="66">
        <v>20</v>
      </c>
      <c r="HT45" s="66">
        <v>16</v>
      </c>
      <c r="HU45" s="66">
        <v>13</v>
      </c>
      <c r="HV45" s="66">
        <v>19</v>
      </c>
      <c r="HW45" s="66">
        <v>17</v>
      </c>
      <c r="HX45" s="66">
        <v>20</v>
      </c>
      <c r="HY45" s="66">
        <v>17</v>
      </c>
      <c r="HZ45" s="66">
        <v>17</v>
      </c>
      <c r="IA45" s="66">
        <v>21</v>
      </c>
      <c r="IB45" s="66">
        <v>11</v>
      </c>
      <c r="IC45" s="88">
        <f t="shared" si="84"/>
        <v>220</v>
      </c>
      <c r="ID45" s="66">
        <v>35</v>
      </c>
      <c r="IE45" s="66">
        <v>26</v>
      </c>
      <c r="IF45" s="66">
        <v>27</v>
      </c>
      <c r="IG45" s="66">
        <v>13</v>
      </c>
      <c r="IH45" s="66">
        <v>20</v>
      </c>
      <c r="II45" s="66">
        <v>15</v>
      </c>
      <c r="IJ45" s="66">
        <v>22</v>
      </c>
      <c r="IK45" s="66">
        <v>24</v>
      </c>
      <c r="IL45" s="66">
        <v>8</v>
      </c>
      <c r="IM45" s="66">
        <v>17</v>
      </c>
      <c r="IN45" s="66">
        <v>20</v>
      </c>
      <c r="IO45" s="66">
        <v>23</v>
      </c>
      <c r="IP45" s="88">
        <f t="shared" si="85"/>
        <v>250</v>
      </c>
      <c r="IQ45" s="66">
        <v>20</v>
      </c>
      <c r="IR45" s="66">
        <v>12</v>
      </c>
      <c r="IS45" s="66">
        <v>21</v>
      </c>
      <c r="IT45" s="66">
        <v>17</v>
      </c>
      <c r="IU45" s="66">
        <v>20</v>
      </c>
      <c r="IV45" s="66">
        <v>20</v>
      </c>
      <c r="IW45" s="66">
        <v>18</v>
      </c>
      <c r="IX45" s="66">
        <v>14</v>
      </c>
      <c r="IY45" s="66">
        <v>18</v>
      </c>
      <c r="IZ45" s="66">
        <v>25</v>
      </c>
      <c r="JA45" s="66">
        <v>16</v>
      </c>
      <c r="JB45" s="66">
        <v>22</v>
      </c>
      <c r="JC45" s="88">
        <f t="shared" si="86"/>
        <v>223</v>
      </c>
      <c r="JD45" s="66">
        <v>32</v>
      </c>
      <c r="JE45" s="66">
        <v>13</v>
      </c>
      <c r="JF45" s="66">
        <v>20</v>
      </c>
      <c r="JG45" s="66">
        <v>19</v>
      </c>
      <c r="JH45" s="66">
        <v>24</v>
      </c>
      <c r="JI45" s="66">
        <v>17</v>
      </c>
      <c r="JJ45" s="66">
        <v>25</v>
      </c>
      <c r="JK45" s="66">
        <v>20</v>
      </c>
      <c r="JL45" s="66">
        <v>17</v>
      </c>
      <c r="JM45" s="66">
        <v>17</v>
      </c>
      <c r="JN45" s="66">
        <v>14</v>
      </c>
      <c r="JO45" s="66">
        <v>17</v>
      </c>
      <c r="JP45" s="88">
        <f t="shared" si="87"/>
        <v>235</v>
      </c>
      <c r="JQ45" s="66">
        <v>31</v>
      </c>
      <c r="JR45" s="66">
        <v>21</v>
      </c>
      <c r="JS45" s="66">
        <v>12</v>
      </c>
      <c r="JT45" s="66">
        <v>12</v>
      </c>
      <c r="JU45" s="66">
        <v>13</v>
      </c>
      <c r="JV45" s="66">
        <v>22</v>
      </c>
      <c r="JW45" s="66">
        <v>19</v>
      </c>
      <c r="JX45" s="66">
        <v>24</v>
      </c>
      <c r="JY45" s="66">
        <v>18</v>
      </c>
      <c r="JZ45" s="66">
        <v>21</v>
      </c>
      <c r="KA45" s="66">
        <v>22</v>
      </c>
      <c r="KB45" s="66">
        <v>26</v>
      </c>
      <c r="KC45" s="88">
        <f t="shared" si="88"/>
        <v>241</v>
      </c>
      <c r="KD45" s="66">
        <v>27</v>
      </c>
      <c r="KE45" s="66">
        <v>35</v>
      </c>
      <c r="KF45" s="66">
        <v>50</v>
      </c>
      <c r="KG45" s="66">
        <v>43</v>
      </c>
      <c r="KH45" s="66">
        <v>23</v>
      </c>
      <c r="KI45" s="66">
        <v>22</v>
      </c>
      <c r="KJ45" s="66">
        <v>18</v>
      </c>
      <c r="KK45" s="66">
        <v>23</v>
      </c>
      <c r="KL45" s="66">
        <v>23</v>
      </c>
      <c r="KM45" s="66">
        <v>19</v>
      </c>
      <c r="KN45" s="66">
        <v>24</v>
      </c>
      <c r="KO45" s="66">
        <v>34</v>
      </c>
      <c r="KP45" s="88">
        <f t="shared" si="89"/>
        <v>341</v>
      </c>
    </row>
    <row r="46" spans="1:302">
      <c r="A46" s="203"/>
      <c r="B46" s="206"/>
      <c r="C46" s="12" t="s">
        <v>80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87">
        <f t="shared" si="67"/>
        <v>0</v>
      </c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87">
        <f t="shared" si="68"/>
        <v>0</v>
      </c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87">
        <f t="shared" si="69"/>
        <v>0</v>
      </c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88">
        <f t="shared" si="70"/>
        <v>0</v>
      </c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88">
        <f t="shared" si="71"/>
        <v>0</v>
      </c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88">
        <f t="shared" si="72"/>
        <v>0</v>
      </c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88">
        <f t="shared" si="73"/>
        <v>0</v>
      </c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89">
        <f t="shared" si="74"/>
        <v>0</v>
      </c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88">
        <f t="shared" si="75"/>
        <v>0</v>
      </c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88">
        <f t="shared" si="76"/>
        <v>0</v>
      </c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88">
        <f t="shared" si="77"/>
        <v>0</v>
      </c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88">
        <f t="shared" si="78"/>
        <v>0</v>
      </c>
      <c r="FD46" s="66">
        <v>19</v>
      </c>
      <c r="FE46" s="66">
        <v>16</v>
      </c>
      <c r="FF46" s="66">
        <v>14</v>
      </c>
      <c r="FG46" s="66">
        <v>14</v>
      </c>
      <c r="FH46" s="66">
        <v>9</v>
      </c>
      <c r="FI46" s="66">
        <v>7</v>
      </c>
      <c r="FJ46" s="66">
        <v>6</v>
      </c>
      <c r="FK46" s="66">
        <v>14</v>
      </c>
      <c r="FL46" s="66">
        <v>17</v>
      </c>
      <c r="FM46" s="66">
        <v>11</v>
      </c>
      <c r="FN46" s="66">
        <v>15</v>
      </c>
      <c r="FO46" s="66">
        <v>19</v>
      </c>
      <c r="FP46" s="89">
        <f t="shared" si="79"/>
        <v>161</v>
      </c>
      <c r="FQ46" s="66">
        <v>16</v>
      </c>
      <c r="FR46" s="66">
        <v>15</v>
      </c>
      <c r="FS46" s="66">
        <v>12</v>
      </c>
      <c r="FT46" s="66">
        <v>11</v>
      </c>
      <c r="FU46" s="66">
        <v>12</v>
      </c>
      <c r="FV46" s="66">
        <v>24</v>
      </c>
      <c r="FW46" s="66">
        <v>12</v>
      </c>
      <c r="FX46" s="66">
        <v>5</v>
      </c>
      <c r="FY46" s="66">
        <v>7</v>
      </c>
      <c r="FZ46" s="66">
        <v>10</v>
      </c>
      <c r="GA46" s="66">
        <v>10</v>
      </c>
      <c r="GB46" s="66">
        <v>14</v>
      </c>
      <c r="GC46" s="89">
        <f t="shared" si="80"/>
        <v>148</v>
      </c>
      <c r="GD46" s="66">
        <v>22</v>
      </c>
      <c r="GE46" s="66">
        <v>11</v>
      </c>
      <c r="GF46" s="66">
        <v>11</v>
      </c>
      <c r="GG46" s="66">
        <v>22</v>
      </c>
      <c r="GH46" s="66">
        <v>15</v>
      </c>
      <c r="GI46" s="66">
        <v>15</v>
      </c>
      <c r="GJ46" s="66">
        <v>11</v>
      </c>
      <c r="GK46" s="66">
        <v>16</v>
      </c>
      <c r="GL46" s="66">
        <v>17</v>
      </c>
      <c r="GM46" s="66">
        <v>12</v>
      </c>
      <c r="GN46" s="66">
        <v>6</v>
      </c>
      <c r="GO46" s="66">
        <v>18</v>
      </c>
      <c r="GP46" s="89">
        <f t="shared" si="81"/>
        <v>176</v>
      </c>
      <c r="GQ46" s="66">
        <v>18</v>
      </c>
      <c r="GR46" s="66">
        <v>15</v>
      </c>
      <c r="GS46" s="66">
        <v>20</v>
      </c>
      <c r="GT46" s="66">
        <v>15</v>
      </c>
      <c r="GU46" s="66">
        <v>14</v>
      </c>
      <c r="GV46" s="66">
        <v>43</v>
      </c>
      <c r="GW46" s="66">
        <v>9</v>
      </c>
      <c r="GX46" s="66">
        <v>9</v>
      </c>
      <c r="GY46" s="66">
        <v>12</v>
      </c>
      <c r="GZ46" s="66">
        <v>15</v>
      </c>
      <c r="HA46" s="66">
        <v>15</v>
      </c>
      <c r="HB46" s="66">
        <v>14</v>
      </c>
      <c r="HC46" s="89">
        <f t="shared" si="82"/>
        <v>199</v>
      </c>
      <c r="HD46" s="66">
        <v>16</v>
      </c>
      <c r="HE46" s="66">
        <v>20</v>
      </c>
      <c r="HF46" s="66">
        <v>23</v>
      </c>
      <c r="HG46" s="66">
        <v>14</v>
      </c>
      <c r="HH46" s="66">
        <v>15</v>
      </c>
      <c r="HI46" s="66">
        <v>11</v>
      </c>
      <c r="HJ46" s="66">
        <v>13</v>
      </c>
      <c r="HK46" s="66">
        <v>16</v>
      </c>
      <c r="HL46" s="66">
        <v>13</v>
      </c>
      <c r="HM46" s="66">
        <v>18</v>
      </c>
      <c r="HN46" s="66">
        <v>16</v>
      </c>
      <c r="HO46" s="66">
        <v>14</v>
      </c>
      <c r="HP46" s="88">
        <f t="shared" si="83"/>
        <v>189</v>
      </c>
      <c r="HQ46" s="66">
        <v>21</v>
      </c>
      <c r="HR46" s="66">
        <v>18</v>
      </c>
      <c r="HS46" s="66">
        <v>19</v>
      </c>
      <c r="HT46" s="66">
        <v>10</v>
      </c>
      <c r="HU46" s="66">
        <v>13</v>
      </c>
      <c r="HV46" s="66">
        <v>14</v>
      </c>
      <c r="HW46" s="66">
        <v>9</v>
      </c>
      <c r="HX46" s="66">
        <v>16</v>
      </c>
      <c r="HY46" s="66">
        <v>9</v>
      </c>
      <c r="HZ46" s="66">
        <v>15</v>
      </c>
      <c r="IA46" s="66">
        <v>10</v>
      </c>
      <c r="IB46" s="66">
        <v>25</v>
      </c>
      <c r="IC46" s="88">
        <f t="shared" si="84"/>
        <v>179</v>
      </c>
      <c r="ID46" s="66">
        <v>19</v>
      </c>
      <c r="IE46" s="66">
        <v>14</v>
      </c>
      <c r="IF46" s="66">
        <v>19</v>
      </c>
      <c r="IG46" s="66">
        <v>14</v>
      </c>
      <c r="IH46" s="66">
        <v>20</v>
      </c>
      <c r="II46" s="66">
        <v>10</v>
      </c>
      <c r="IJ46" s="66">
        <v>11</v>
      </c>
      <c r="IK46" s="66">
        <v>19</v>
      </c>
      <c r="IL46" s="66">
        <v>12</v>
      </c>
      <c r="IM46" s="66">
        <v>15</v>
      </c>
      <c r="IN46" s="66">
        <v>9</v>
      </c>
      <c r="IO46" s="66">
        <v>17</v>
      </c>
      <c r="IP46" s="88">
        <f t="shared" si="85"/>
        <v>179</v>
      </c>
      <c r="IQ46" s="66">
        <v>26</v>
      </c>
      <c r="IR46" s="66">
        <v>23</v>
      </c>
      <c r="IS46" s="66">
        <v>17</v>
      </c>
      <c r="IT46" s="66">
        <v>14</v>
      </c>
      <c r="IU46" s="66">
        <v>15</v>
      </c>
      <c r="IV46" s="66">
        <v>27</v>
      </c>
      <c r="IW46" s="66">
        <v>14</v>
      </c>
      <c r="IX46" s="66">
        <v>13</v>
      </c>
      <c r="IY46" s="66">
        <v>15</v>
      </c>
      <c r="IZ46" s="66">
        <v>18</v>
      </c>
      <c r="JA46" s="66">
        <v>14</v>
      </c>
      <c r="JB46" s="66">
        <v>20</v>
      </c>
      <c r="JC46" s="88">
        <f t="shared" si="86"/>
        <v>216</v>
      </c>
      <c r="JD46" s="66">
        <v>31</v>
      </c>
      <c r="JE46" s="66">
        <v>16</v>
      </c>
      <c r="JF46" s="66">
        <v>25</v>
      </c>
      <c r="JG46" s="66">
        <v>15</v>
      </c>
      <c r="JH46" s="66">
        <v>13</v>
      </c>
      <c r="JI46" s="66">
        <v>10</v>
      </c>
      <c r="JJ46" s="66">
        <v>19</v>
      </c>
      <c r="JK46" s="66">
        <v>13</v>
      </c>
      <c r="JL46" s="66">
        <v>19</v>
      </c>
      <c r="JM46" s="66">
        <v>17</v>
      </c>
      <c r="JN46" s="66">
        <v>22</v>
      </c>
      <c r="JO46" s="66">
        <v>18</v>
      </c>
      <c r="JP46" s="88">
        <f t="shared" si="87"/>
        <v>218</v>
      </c>
      <c r="JQ46" s="66">
        <v>17</v>
      </c>
      <c r="JR46" s="66">
        <v>29</v>
      </c>
      <c r="JS46" s="66">
        <v>11</v>
      </c>
      <c r="JT46" s="66">
        <v>20</v>
      </c>
      <c r="JU46" s="66">
        <v>20</v>
      </c>
      <c r="JV46" s="66">
        <v>12</v>
      </c>
      <c r="JW46" s="66">
        <v>19</v>
      </c>
      <c r="JX46" s="66">
        <v>14</v>
      </c>
      <c r="JY46" s="66">
        <v>22</v>
      </c>
      <c r="JZ46" s="66">
        <v>17</v>
      </c>
      <c r="KA46" s="66">
        <v>27</v>
      </c>
      <c r="KB46" s="66">
        <v>27</v>
      </c>
      <c r="KC46" s="88">
        <f t="shared" si="88"/>
        <v>235</v>
      </c>
      <c r="KD46" s="66">
        <v>18</v>
      </c>
      <c r="KE46" s="66">
        <v>18</v>
      </c>
      <c r="KF46" s="66">
        <v>30</v>
      </c>
      <c r="KG46" s="66">
        <v>30</v>
      </c>
      <c r="KH46" s="66">
        <v>19</v>
      </c>
      <c r="KI46" s="66">
        <v>12</v>
      </c>
      <c r="KJ46" s="66">
        <v>24</v>
      </c>
      <c r="KK46" s="66">
        <v>15</v>
      </c>
      <c r="KL46" s="66">
        <v>22</v>
      </c>
      <c r="KM46" s="66">
        <v>21</v>
      </c>
      <c r="KN46" s="66">
        <v>25</v>
      </c>
      <c r="KO46" s="66">
        <v>18</v>
      </c>
      <c r="KP46" s="88">
        <f t="shared" si="89"/>
        <v>252</v>
      </c>
    </row>
    <row r="47" spans="1:302">
      <c r="A47" s="203"/>
      <c r="B47" s="206"/>
      <c r="C47" s="12" t="s">
        <v>81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87">
        <f t="shared" si="67"/>
        <v>0</v>
      </c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87">
        <f t="shared" si="68"/>
        <v>0</v>
      </c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87">
        <f t="shared" si="69"/>
        <v>0</v>
      </c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88">
        <f t="shared" si="70"/>
        <v>0</v>
      </c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88">
        <f t="shared" si="71"/>
        <v>0</v>
      </c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88">
        <f t="shared" si="72"/>
        <v>0</v>
      </c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88">
        <f t="shared" si="73"/>
        <v>0</v>
      </c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89">
        <f t="shared" si="74"/>
        <v>0</v>
      </c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88">
        <f t="shared" si="75"/>
        <v>0</v>
      </c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88">
        <f t="shared" si="76"/>
        <v>0</v>
      </c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88">
        <f t="shared" si="77"/>
        <v>0</v>
      </c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88">
        <f t="shared" si="78"/>
        <v>0</v>
      </c>
      <c r="FD47" s="66">
        <v>32</v>
      </c>
      <c r="FE47" s="66">
        <v>23</v>
      </c>
      <c r="FF47" s="66">
        <v>27</v>
      </c>
      <c r="FG47" s="66">
        <v>12</v>
      </c>
      <c r="FH47" s="66">
        <v>25</v>
      </c>
      <c r="FI47" s="66">
        <v>24</v>
      </c>
      <c r="FJ47" s="66">
        <v>20</v>
      </c>
      <c r="FK47" s="66">
        <v>9</v>
      </c>
      <c r="FL47" s="66">
        <v>12</v>
      </c>
      <c r="FM47" s="66">
        <v>28</v>
      </c>
      <c r="FN47" s="66">
        <v>22</v>
      </c>
      <c r="FO47" s="66">
        <v>12</v>
      </c>
      <c r="FP47" s="89">
        <f t="shared" si="79"/>
        <v>246</v>
      </c>
      <c r="FQ47" s="66">
        <v>29</v>
      </c>
      <c r="FR47" s="66">
        <v>20</v>
      </c>
      <c r="FS47" s="66">
        <v>22</v>
      </c>
      <c r="FT47" s="66">
        <v>10</v>
      </c>
      <c r="FU47" s="66">
        <v>12</v>
      </c>
      <c r="FV47" s="66">
        <v>53</v>
      </c>
      <c r="FW47" s="66">
        <v>28</v>
      </c>
      <c r="FX47" s="66">
        <v>18</v>
      </c>
      <c r="FY47" s="66">
        <v>5</v>
      </c>
      <c r="FZ47" s="66">
        <v>16</v>
      </c>
      <c r="GA47" s="66">
        <v>19</v>
      </c>
      <c r="GB47" s="66">
        <v>17</v>
      </c>
      <c r="GC47" s="89">
        <f t="shared" si="80"/>
        <v>249</v>
      </c>
      <c r="GD47" s="66">
        <v>16</v>
      </c>
      <c r="GE47" s="66">
        <v>26</v>
      </c>
      <c r="GF47" s="66">
        <v>23</v>
      </c>
      <c r="GG47" s="66">
        <v>23</v>
      </c>
      <c r="GH47" s="66">
        <v>14</v>
      </c>
      <c r="GI47" s="66">
        <v>9</v>
      </c>
      <c r="GJ47" s="66">
        <v>15</v>
      </c>
      <c r="GK47" s="66">
        <v>24</v>
      </c>
      <c r="GL47" s="66">
        <v>12</v>
      </c>
      <c r="GM47" s="66">
        <v>9</v>
      </c>
      <c r="GN47" s="66">
        <v>16</v>
      </c>
      <c r="GO47" s="66">
        <v>25</v>
      </c>
      <c r="GP47" s="89">
        <f t="shared" si="81"/>
        <v>212</v>
      </c>
      <c r="GQ47" s="66">
        <v>19</v>
      </c>
      <c r="GR47" s="66">
        <v>21</v>
      </c>
      <c r="GS47" s="66">
        <v>21</v>
      </c>
      <c r="GT47" s="66">
        <v>23</v>
      </c>
      <c r="GU47" s="66">
        <v>27</v>
      </c>
      <c r="GV47" s="66">
        <v>13</v>
      </c>
      <c r="GW47" s="66">
        <v>15</v>
      </c>
      <c r="GX47" s="66">
        <v>14</v>
      </c>
      <c r="GY47" s="66">
        <v>13</v>
      </c>
      <c r="GZ47" s="66">
        <v>23</v>
      </c>
      <c r="HA47" s="66">
        <v>23</v>
      </c>
      <c r="HB47" s="66">
        <v>26</v>
      </c>
      <c r="HC47" s="89">
        <f t="shared" si="82"/>
        <v>238</v>
      </c>
      <c r="HD47" s="66">
        <v>20</v>
      </c>
      <c r="HE47" s="66">
        <v>43</v>
      </c>
      <c r="HF47" s="66">
        <v>24</v>
      </c>
      <c r="HG47" s="66">
        <v>18</v>
      </c>
      <c r="HH47" s="66">
        <v>16</v>
      </c>
      <c r="HI47" s="66">
        <v>24</v>
      </c>
      <c r="HJ47" s="66">
        <v>14</v>
      </c>
      <c r="HK47" s="66">
        <v>23</v>
      </c>
      <c r="HL47" s="66">
        <v>22</v>
      </c>
      <c r="HM47" s="66">
        <v>14</v>
      </c>
      <c r="HN47" s="66">
        <v>20</v>
      </c>
      <c r="HO47" s="66">
        <v>21</v>
      </c>
      <c r="HP47" s="88">
        <f t="shared" si="83"/>
        <v>259</v>
      </c>
      <c r="HQ47" s="66">
        <v>12</v>
      </c>
      <c r="HR47" s="66">
        <v>26</v>
      </c>
      <c r="HS47" s="66">
        <v>28</v>
      </c>
      <c r="HT47" s="66">
        <v>21</v>
      </c>
      <c r="HU47" s="66">
        <v>8</v>
      </c>
      <c r="HV47" s="66">
        <v>17</v>
      </c>
      <c r="HW47" s="66">
        <v>12</v>
      </c>
      <c r="HX47" s="66">
        <v>23</v>
      </c>
      <c r="HY47" s="66">
        <v>20</v>
      </c>
      <c r="HZ47" s="66">
        <v>27</v>
      </c>
      <c r="IA47" s="66">
        <v>22</v>
      </c>
      <c r="IB47" s="66">
        <v>34</v>
      </c>
      <c r="IC47" s="88">
        <f t="shared" si="84"/>
        <v>250</v>
      </c>
      <c r="ID47" s="66">
        <v>24</v>
      </c>
      <c r="IE47" s="66">
        <v>23</v>
      </c>
      <c r="IF47" s="66">
        <v>20</v>
      </c>
      <c r="IG47" s="66">
        <v>24</v>
      </c>
      <c r="IH47" s="66">
        <v>20</v>
      </c>
      <c r="II47" s="66">
        <v>18</v>
      </c>
      <c r="IJ47" s="66">
        <v>35</v>
      </c>
      <c r="IK47" s="66">
        <v>16</v>
      </c>
      <c r="IL47" s="66">
        <v>14</v>
      </c>
      <c r="IM47" s="66">
        <v>28</v>
      </c>
      <c r="IN47" s="66">
        <v>22</v>
      </c>
      <c r="IO47" s="66">
        <v>20</v>
      </c>
      <c r="IP47" s="88">
        <f t="shared" si="85"/>
        <v>264</v>
      </c>
      <c r="IQ47" s="66">
        <v>26</v>
      </c>
      <c r="IR47" s="66">
        <v>16</v>
      </c>
      <c r="IS47" s="66">
        <v>21</v>
      </c>
      <c r="IT47" s="66">
        <v>15</v>
      </c>
      <c r="IU47" s="66">
        <v>24</v>
      </c>
      <c r="IV47" s="66">
        <v>11</v>
      </c>
      <c r="IW47" s="66">
        <v>18</v>
      </c>
      <c r="IX47" s="71">
        <v>15</v>
      </c>
      <c r="IY47" s="66">
        <v>17</v>
      </c>
      <c r="IZ47" s="66">
        <v>22</v>
      </c>
      <c r="JA47" s="66">
        <v>18</v>
      </c>
      <c r="JB47" s="66">
        <v>16</v>
      </c>
      <c r="JC47" s="88">
        <f t="shared" si="86"/>
        <v>219</v>
      </c>
      <c r="JD47" s="66">
        <v>31</v>
      </c>
      <c r="JE47" s="66">
        <v>17</v>
      </c>
      <c r="JF47" s="66">
        <v>22</v>
      </c>
      <c r="JG47" s="66">
        <v>16</v>
      </c>
      <c r="JH47" s="66">
        <v>21</v>
      </c>
      <c r="JI47" s="66">
        <v>11</v>
      </c>
      <c r="JJ47" s="66">
        <v>21</v>
      </c>
      <c r="JK47" s="66">
        <v>17</v>
      </c>
      <c r="JL47" s="66">
        <v>18</v>
      </c>
      <c r="JM47" s="66">
        <v>27</v>
      </c>
      <c r="JN47" s="66">
        <v>16</v>
      </c>
      <c r="JO47" s="66">
        <v>17</v>
      </c>
      <c r="JP47" s="88">
        <f t="shared" si="87"/>
        <v>234</v>
      </c>
      <c r="JQ47" s="66">
        <v>16</v>
      </c>
      <c r="JR47" s="66">
        <v>37</v>
      </c>
      <c r="JS47" s="66">
        <v>14</v>
      </c>
      <c r="JT47" s="66">
        <v>7</v>
      </c>
      <c r="JU47" s="66">
        <v>10</v>
      </c>
      <c r="JV47" s="66">
        <v>23</v>
      </c>
      <c r="JW47" s="66">
        <v>25</v>
      </c>
      <c r="JX47" s="66">
        <v>16</v>
      </c>
      <c r="JY47" s="66">
        <v>22</v>
      </c>
      <c r="JZ47" s="66">
        <v>27</v>
      </c>
      <c r="KA47" s="66">
        <v>13</v>
      </c>
      <c r="KB47" s="66">
        <v>23</v>
      </c>
      <c r="KC47" s="88">
        <f t="shared" si="88"/>
        <v>233</v>
      </c>
      <c r="KD47" s="66">
        <v>23</v>
      </c>
      <c r="KE47" s="66">
        <v>31</v>
      </c>
      <c r="KF47" s="66">
        <v>45</v>
      </c>
      <c r="KG47" s="66">
        <v>27</v>
      </c>
      <c r="KH47" s="66">
        <v>27</v>
      </c>
      <c r="KI47" s="66">
        <v>21</v>
      </c>
      <c r="KJ47" s="66">
        <v>17</v>
      </c>
      <c r="KK47" s="66">
        <v>11</v>
      </c>
      <c r="KL47" s="66">
        <v>20</v>
      </c>
      <c r="KM47" s="66">
        <v>14</v>
      </c>
      <c r="KN47" s="66">
        <v>44</v>
      </c>
      <c r="KO47" s="66">
        <v>27</v>
      </c>
      <c r="KP47" s="88">
        <f t="shared" si="89"/>
        <v>307</v>
      </c>
    </row>
    <row r="48" spans="1:302" s="74" customFormat="1">
      <c r="A48" s="203"/>
      <c r="B48" s="206"/>
      <c r="C48" s="70" t="s">
        <v>82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2">
        <f t="shared" si="67"/>
        <v>0</v>
      </c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2">
        <f t="shared" si="68"/>
        <v>0</v>
      </c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2">
        <f t="shared" si="69"/>
        <v>0</v>
      </c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3">
        <f t="shared" si="70"/>
        <v>0</v>
      </c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3">
        <f t="shared" si="71"/>
        <v>0</v>
      </c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3">
        <f t="shared" si="72"/>
        <v>0</v>
      </c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3">
        <f t="shared" si="73"/>
        <v>0</v>
      </c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2">
        <f t="shared" si="74"/>
        <v>0</v>
      </c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3">
        <f t="shared" si="75"/>
        <v>0</v>
      </c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3">
        <f t="shared" si="76"/>
        <v>0</v>
      </c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3">
        <f t="shared" si="77"/>
        <v>0</v>
      </c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3">
        <f t="shared" si="78"/>
        <v>0</v>
      </c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87">
        <f t="shared" si="79"/>
        <v>0</v>
      </c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67">
        <f t="shared" si="80"/>
        <v>0</v>
      </c>
      <c r="GD48" s="71"/>
      <c r="GE48" s="71"/>
      <c r="GF48" s="71"/>
      <c r="GG48" s="71"/>
      <c r="GH48" s="71"/>
      <c r="GI48" s="71"/>
      <c r="GJ48" s="71"/>
      <c r="GK48" s="71">
        <v>9</v>
      </c>
      <c r="GL48" s="71">
        <v>5</v>
      </c>
      <c r="GM48" s="71">
        <v>6</v>
      </c>
      <c r="GN48" s="71">
        <v>7</v>
      </c>
      <c r="GO48" s="71">
        <v>25</v>
      </c>
      <c r="GP48" s="72">
        <f t="shared" si="81"/>
        <v>52</v>
      </c>
      <c r="GQ48" s="71">
        <v>16</v>
      </c>
      <c r="GR48" s="71">
        <v>8</v>
      </c>
      <c r="GS48" s="71">
        <v>17</v>
      </c>
      <c r="GT48" s="71">
        <v>11</v>
      </c>
      <c r="GU48" s="71">
        <v>13</v>
      </c>
      <c r="GV48" s="71">
        <v>14</v>
      </c>
      <c r="GW48" s="71">
        <v>17</v>
      </c>
      <c r="GX48" s="71">
        <v>13</v>
      </c>
      <c r="GY48" s="71">
        <v>8</v>
      </c>
      <c r="GZ48" s="71">
        <v>8</v>
      </c>
      <c r="HA48" s="71">
        <v>12</v>
      </c>
      <c r="HB48" s="71">
        <v>17</v>
      </c>
      <c r="HC48" s="72">
        <f t="shared" si="82"/>
        <v>154</v>
      </c>
      <c r="HD48" s="71">
        <v>19</v>
      </c>
      <c r="HE48" s="71">
        <v>12</v>
      </c>
      <c r="HF48" s="71">
        <v>14</v>
      </c>
      <c r="HG48" s="71">
        <v>12</v>
      </c>
      <c r="HH48" s="71">
        <v>9</v>
      </c>
      <c r="HI48" s="71">
        <v>14</v>
      </c>
      <c r="HJ48" s="71">
        <v>10</v>
      </c>
      <c r="HK48" s="71">
        <v>15</v>
      </c>
      <c r="HL48" s="71">
        <v>8</v>
      </c>
      <c r="HM48" s="71">
        <v>20</v>
      </c>
      <c r="HN48" s="71">
        <v>21</v>
      </c>
      <c r="HO48" s="71">
        <v>13</v>
      </c>
      <c r="HP48" s="73">
        <f t="shared" si="83"/>
        <v>167</v>
      </c>
      <c r="HQ48" s="71">
        <v>17</v>
      </c>
      <c r="HR48" s="71">
        <v>8</v>
      </c>
      <c r="HS48" s="71">
        <v>14</v>
      </c>
      <c r="HT48" s="71">
        <v>8</v>
      </c>
      <c r="HU48" s="71">
        <v>6</v>
      </c>
      <c r="HV48" s="71">
        <v>10</v>
      </c>
      <c r="HW48" s="71">
        <v>14</v>
      </c>
      <c r="HX48" s="71">
        <v>16</v>
      </c>
      <c r="HY48" s="71">
        <v>16</v>
      </c>
      <c r="HZ48" s="71">
        <v>13</v>
      </c>
      <c r="IA48" s="71">
        <v>12</v>
      </c>
      <c r="IB48" s="71">
        <v>12</v>
      </c>
      <c r="IC48" s="73">
        <f t="shared" si="84"/>
        <v>146</v>
      </c>
      <c r="ID48" s="71">
        <v>18</v>
      </c>
      <c r="IE48" s="71">
        <v>13</v>
      </c>
      <c r="IF48" s="71">
        <v>16</v>
      </c>
      <c r="IG48" s="71">
        <v>12</v>
      </c>
      <c r="IH48" s="71">
        <v>17</v>
      </c>
      <c r="II48" s="71">
        <v>14</v>
      </c>
      <c r="IJ48" s="71">
        <v>16</v>
      </c>
      <c r="IK48" s="71">
        <v>14</v>
      </c>
      <c r="IL48" s="71">
        <v>14</v>
      </c>
      <c r="IM48" s="71">
        <v>13</v>
      </c>
      <c r="IN48" s="71">
        <v>16</v>
      </c>
      <c r="IO48" s="71">
        <v>12</v>
      </c>
      <c r="IP48" s="73">
        <f t="shared" si="85"/>
        <v>175</v>
      </c>
      <c r="IQ48" s="71">
        <v>14</v>
      </c>
      <c r="IR48" s="71">
        <v>10</v>
      </c>
      <c r="IS48" s="71">
        <v>18</v>
      </c>
      <c r="IT48" s="71">
        <v>12</v>
      </c>
      <c r="IU48" s="71">
        <v>14</v>
      </c>
      <c r="IV48" s="71">
        <v>10</v>
      </c>
      <c r="IW48" s="71">
        <v>8</v>
      </c>
      <c r="IX48" s="71">
        <v>13</v>
      </c>
      <c r="IY48" s="71">
        <v>12</v>
      </c>
      <c r="IZ48" s="71">
        <v>15</v>
      </c>
      <c r="JA48" s="71">
        <v>21</v>
      </c>
      <c r="JB48" s="71">
        <v>14</v>
      </c>
      <c r="JC48" s="73">
        <f t="shared" si="86"/>
        <v>161</v>
      </c>
      <c r="JD48" s="71">
        <v>13</v>
      </c>
      <c r="JE48" s="71">
        <v>12</v>
      </c>
      <c r="JF48" s="71">
        <v>16</v>
      </c>
      <c r="JG48" s="71">
        <v>7</v>
      </c>
      <c r="JH48" s="71">
        <v>9</v>
      </c>
      <c r="JI48" s="71">
        <v>10</v>
      </c>
      <c r="JJ48" s="71">
        <v>20</v>
      </c>
      <c r="JK48" s="71">
        <v>10</v>
      </c>
      <c r="JL48" s="71">
        <v>20</v>
      </c>
      <c r="JM48" s="71">
        <v>8</v>
      </c>
      <c r="JN48" s="71">
        <v>18</v>
      </c>
      <c r="JO48" s="71">
        <v>14</v>
      </c>
      <c r="JP48" s="73">
        <f t="shared" si="87"/>
        <v>157</v>
      </c>
      <c r="JQ48" s="71">
        <v>22</v>
      </c>
      <c r="JR48" s="71">
        <v>11</v>
      </c>
      <c r="JS48" s="71">
        <v>17</v>
      </c>
      <c r="JT48" s="71">
        <v>7</v>
      </c>
      <c r="JU48" s="71">
        <v>6</v>
      </c>
      <c r="JV48" s="71">
        <v>14</v>
      </c>
      <c r="JW48" s="71">
        <v>15</v>
      </c>
      <c r="JX48" s="71">
        <v>4</v>
      </c>
      <c r="JY48" s="71">
        <v>7</v>
      </c>
      <c r="JZ48" s="71">
        <v>18</v>
      </c>
      <c r="KA48" s="71">
        <v>6</v>
      </c>
      <c r="KB48" s="71">
        <v>17</v>
      </c>
      <c r="KC48" s="73">
        <f t="shared" si="88"/>
        <v>144</v>
      </c>
      <c r="KD48" s="71">
        <v>18</v>
      </c>
      <c r="KE48" s="71">
        <v>17</v>
      </c>
      <c r="KF48" s="71">
        <v>33</v>
      </c>
      <c r="KG48" s="71">
        <v>19</v>
      </c>
      <c r="KH48" s="71">
        <v>13</v>
      </c>
      <c r="KI48" s="71">
        <v>13</v>
      </c>
      <c r="KJ48" s="71">
        <v>15</v>
      </c>
      <c r="KK48" s="71">
        <v>15</v>
      </c>
      <c r="KL48" s="71">
        <v>16</v>
      </c>
      <c r="KM48" s="71">
        <v>16</v>
      </c>
      <c r="KN48" s="71">
        <v>18</v>
      </c>
      <c r="KO48" s="71">
        <v>17</v>
      </c>
      <c r="KP48" s="73">
        <f t="shared" si="89"/>
        <v>210</v>
      </c>
    </row>
    <row r="49" spans="1:302" s="80" customFormat="1" ht="13.5" thickBot="1">
      <c r="A49" s="203"/>
      <c r="B49" s="206"/>
      <c r="C49" s="75" t="s">
        <v>83</v>
      </c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90">
        <f t="shared" si="67"/>
        <v>0</v>
      </c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90">
        <f t="shared" si="68"/>
        <v>0</v>
      </c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90">
        <f t="shared" si="69"/>
        <v>0</v>
      </c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91">
        <f t="shared" si="70"/>
        <v>0</v>
      </c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91">
        <f t="shared" si="71"/>
        <v>0</v>
      </c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91">
        <f t="shared" si="72"/>
        <v>0</v>
      </c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91">
        <f t="shared" si="73"/>
        <v>0</v>
      </c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90">
        <f t="shared" si="74"/>
        <v>0</v>
      </c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91">
        <f t="shared" si="75"/>
        <v>0</v>
      </c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91">
        <f t="shared" si="76"/>
        <v>0</v>
      </c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91">
        <f t="shared" si="77"/>
        <v>0</v>
      </c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91">
        <f t="shared" si="78"/>
        <v>0</v>
      </c>
      <c r="FD49" s="76">
        <v>13</v>
      </c>
      <c r="FE49" s="76">
        <v>11</v>
      </c>
      <c r="FF49" s="76">
        <v>19</v>
      </c>
      <c r="FG49" s="76">
        <v>7</v>
      </c>
      <c r="FH49" s="76">
        <v>23</v>
      </c>
      <c r="FI49" s="76">
        <v>13</v>
      </c>
      <c r="FJ49" s="76">
        <v>8</v>
      </c>
      <c r="FK49" s="76">
        <v>21</v>
      </c>
      <c r="FL49" s="76">
        <v>11</v>
      </c>
      <c r="FM49" s="76">
        <v>16</v>
      </c>
      <c r="FN49" s="76">
        <v>7</v>
      </c>
      <c r="FO49" s="76">
        <v>18</v>
      </c>
      <c r="FP49" s="90">
        <f t="shared" si="79"/>
        <v>167</v>
      </c>
      <c r="FQ49" s="76">
        <v>13</v>
      </c>
      <c r="FR49" s="76">
        <v>11</v>
      </c>
      <c r="FS49" s="76">
        <v>11</v>
      </c>
      <c r="FT49" s="76">
        <v>9</v>
      </c>
      <c r="FU49" s="76">
        <v>10</v>
      </c>
      <c r="FV49" s="76">
        <v>19</v>
      </c>
      <c r="FW49" s="76">
        <v>7</v>
      </c>
      <c r="FX49" s="76">
        <v>7</v>
      </c>
      <c r="FY49" s="76">
        <v>8</v>
      </c>
      <c r="FZ49" s="76">
        <v>6</v>
      </c>
      <c r="GA49" s="76">
        <v>13</v>
      </c>
      <c r="GB49" s="76">
        <v>13</v>
      </c>
      <c r="GC49" s="90">
        <f t="shared" si="80"/>
        <v>127</v>
      </c>
      <c r="GD49" s="76">
        <v>9</v>
      </c>
      <c r="GE49" s="76">
        <v>12</v>
      </c>
      <c r="GF49" s="76">
        <v>9</v>
      </c>
      <c r="GG49" s="76">
        <v>14</v>
      </c>
      <c r="GH49" s="76">
        <v>7</v>
      </c>
      <c r="GI49" s="76">
        <v>11</v>
      </c>
      <c r="GJ49" s="76">
        <v>13</v>
      </c>
      <c r="GK49" s="76">
        <v>8</v>
      </c>
      <c r="GL49" s="76">
        <v>13</v>
      </c>
      <c r="GM49" s="76">
        <v>10</v>
      </c>
      <c r="GN49" s="76">
        <v>13</v>
      </c>
      <c r="GO49" s="76">
        <v>13</v>
      </c>
      <c r="GP49" s="90">
        <f t="shared" si="81"/>
        <v>132</v>
      </c>
      <c r="GQ49" s="76">
        <v>12</v>
      </c>
      <c r="GR49" s="76"/>
      <c r="GS49" s="76">
        <v>24</v>
      </c>
      <c r="GT49" s="76">
        <v>12</v>
      </c>
      <c r="GU49" s="76">
        <v>3</v>
      </c>
      <c r="GV49" s="76">
        <v>7</v>
      </c>
      <c r="GW49" s="76">
        <v>8</v>
      </c>
      <c r="GX49" s="76">
        <v>16</v>
      </c>
      <c r="GY49" s="76">
        <v>13</v>
      </c>
      <c r="GZ49" s="76">
        <v>15</v>
      </c>
      <c r="HA49" s="76">
        <v>12</v>
      </c>
      <c r="HB49" s="76">
        <v>14</v>
      </c>
      <c r="HC49" s="90">
        <f t="shared" si="82"/>
        <v>136</v>
      </c>
      <c r="HD49" s="76">
        <v>12</v>
      </c>
      <c r="HE49" s="76">
        <v>13</v>
      </c>
      <c r="HF49" s="76">
        <v>18</v>
      </c>
      <c r="HG49" s="76">
        <v>12</v>
      </c>
      <c r="HH49" s="76">
        <v>15</v>
      </c>
      <c r="HI49" s="76">
        <v>15</v>
      </c>
      <c r="HJ49" s="76">
        <v>14</v>
      </c>
      <c r="HK49" s="76">
        <v>7</v>
      </c>
      <c r="HL49" s="76">
        <v>6</v>
      </c>
      <c r="HM49" s="76">
        <v>21</v>
      </c>
      <c r="HN49" s="76">
        <v>16</v>
      </c>
      <c r="HO49" s="76">
        <v>14</v>
      </c>
      <c r="HP49" s="91">
        <f t="shared" si="83"/>
        <v>163</v>
      </c>
      <c r="HQ49" s="76">
        <v>12</v>
      </c>
      <c r="HR49" s="76">
        <v>21</v>
      </c>
      <c r="HS49" s="76">
        <v>19</v>
      </c>
      <c r="HT49" s="76">
        <v>6</v>
      </c>
      <c r="HU49" s="76">
        <v>13</v>
      </c>
      <c r="HV49" s="76">
        <v>9</v>
      </c>
      <c r="HW49" s="76">
        <v>7</v>
      </c>
      <c r="HX49" s="76">
        <v>6</v>
      </c>
      <c r="HY49" s="76">
        <v>8</v>
      </c>
      <c r="HZ49" s="76">
        <v>16</v>
      </c>
      <c r="IA49" s="76">
        <v>13</v>
      </c>
      <c r="IB49" s="76">
        <v>6</v>
      </c>
      <c r="IC49" s="91">
        <f t="shared" si="84"/>
        <v>136</v>
      </c>
      <c r="ID49" s="76">
        <v>24</v>
      </c>
      <c r="IE49" s="76">
        <v>12</v>
      </c>
      <c r="IF49" s="76">
        <v>10</v>
      </c>
      <c r="IG49" s="76">
        <v>7</v>
      </c>
      <c r="IH49" s="76">
        <v>35</v>
      </c>
      <c r="II49" s="76">
        <v>13</v>
      </c>
      <c r="IJ49" s="76">
        <v>13</v>
      </c>
      <c r="IK49" s="76">
        <v>14</v>
      </c>
      <c r="IL49" s="76">
        <v>9</v>
      </c>
      <c r="IM49" s="76">
        <v>23</v>
      </c>
      <c r="IN49" s="76">
        <v>14</v>
      </c>
      <c r="IO49" s="76">
        <v>10</v>
      </c>
      <c r="IP49" s="91">
        <f t="shared" si="85"/>
        <v>184</v>
      </c>
      <c r="IQ49" s="76">
        <v>13</v>
      </c>
      <c r="IR49" s="76">
        <v>14</v>
      </c>
      <c r="IS49" s="76">
        <v>12</v>
      </c>
      <c r="IT49" s="76">
        <v>13</v>
      </c>
      <c r="IU49" s="76">
        <v>7</v>
      </c>
      <c r="IV49" s="76">
        <v>9</v>
      </c>
      <c r="IW49" s="76">
        <v>12</v>
      </c>
      <c r="IX49" s="76">
        <v>10</v>
      </c>
      <c r="IY49" s="76">
        <v>9</v>
      </c>
      <c r="IZ49" s="76">
        <v>25</v>
      </c>
      <c r="JA49" s="76">
        <v>13</v>
      </c>
      <c r="JB49" s="76">
        <v>10</v>
      </c>
      <c r="JC49" s="88">
        <f t="shared" si="86"/>
        <v>147</v>
      </c>
      <c r="JD49" s="76">
        <v>13</v>
      </c>
      <c r="JE49" s="76">
        <v>11</v>
      </c>
      <c r="JF49" s="76">
        <v>34</v>
      </c>
      <c r="JG49" s="76">
        <v>11</v>
      </c>
      <c r="JH49" s="76">
        <v>15</v>
      </c>
      <c r="JI49" s="76">
        <v>18</v>
      </c>
      <c r="JJ49" s="76">
        <v>8</v>
      </c>
      <c r="JK49" s="76">
        <v>15</v>
      </c>
      <c r="JL49" s="76">
        <v>18</v>
      </c>
      <c r="JM49" s="76">
        <v>7</v>
      </c>
      <c r="JN49" s="76">
        <v>9</v>
      </c>
      <c r="JO49" s="76">
        <v>17</v>
      </c>
      <c r="JP49" s="88">
        <f t="shared" si="87"/>
        <v>176</v>
      </c>
      <c r="JQ49" s="76">
        <v>13</v>
      </c>
      <c r="JR49" s="76">
        <v>11</v>
      </c>
      <c r="JS49" s="76">
        <v>7</v>
      </c>
      <c r="JT49" s="76">
        <v>5</v>
      </c>
      <c r="JU49" s="76">
        <v>5</v>
      </c>
      <c r="JV49" s="76">
        <v>19</v>
      </c>
      <c r="JW49" s="76">
        <v>20</v>
      </c>
      <c r="JX49" s="76">
        <v>14</v>
      </c>
      <c r="JY49" s="76">
        <v>15</v>
      </c>
      <c r="JZ49" s="76">
        <v>11</v>
      </c>
      <c r="KA49" s="76">
        <v>14</v>
      </c>
      <c r="KB49" s="76">
        <v>16</v>
      </c>
      <c r="KC49" s="88">
        <f t="shared" si="88"/>
        <v>150</v>
      </c>
      <c r="KD49" s="76">
        <v>8</v>
      </c>
      <c r="KE49" s="76">
        <v>13</v>
      </c>
      <c r="KF49" s="76">
        <v>33</v>
      </c>
      <c r="KG49" s="76">
        <v>20</v>
      </c>
      <c r="KH49" s="76">
        <v>18</v>
      </c>
      <c r="KI49" s="76">
        <v>10</v>
      </c>
      <c r="KJ49" s="76">
        <v>9</v>
      </c>
      <c r="KK49" s="76">
        <v>3</v>
      </c>
      <c r="KL49" s="76">
        <v>11</v>
      </c>
      <c r="KM49" s="76">
        <v>10</v>
      </c>
      <c r="KN49" s="76">
        <v>14</v>
      </c>
      <c r="KO49" s="76">
        <v>15</v>
      </c>
      <c r="KP49" s="88">
        <f t="shared" si="89"/>
        <v>164</v>
      </c>
    </row>
    <row r="50" spans="1:302" ht="23.25" thickBot="1">
      <c r="A50" s="203"/>
      <c r="B50" s="207"/>
      <c r="C50" s="49" t="s">
        <v>41</v>
      </c>
      <c r="D50" s="83">
        <v>162</v>
      </c>
      <c r="E50" s="83">
        <v>166</v>
      </c>
      <c r="F50" s="83">
        <v>193</v>
      </c>
      <c r="G50" s="83">
        <v>172</v>
      </c>
      <c r="H50" s="83">
        <v>175</v>
      </c>
      <c r="I50" s="83">
        <v>160</v>
      </c>
      <c r="J50" s="83">
        <v>138</v>
      </c>
      <c r="K50" s="83">
        <v>121</v>
      </c>
      <c r="L50" s="83">
        <v>492</v>
      </c>
      <c r="M50" s="83">
        <v>159</v>
      </c>
      <c r="N50" s="83">
        <v>150</v>
      </c>
      <c r="O50" s="83">
        <v>190</v>
      </c>
      <c r="P50" s="81">
        <f>SUM(D50:O50)</f>
        <v>2278</v>
      </c>
      <c r="Q50" s="83">
        <v>201</v>
      </c>
      <c r="R50" s="83">
        <v>200</v>
      </c>
      <c r="S50" s="83">
        <v>185</v>
      </c>
      <c r="T50" s="83">
        <v>190</v>
      </c>
      <c r="U50" s="83">
        <v>226</v>
      </c>
      <c r="V50" s="83">
        <v>146</v>
      </c>
      <c r="W50" s="83">
        <v>160</v>
      </c>
      <c r="X50" s="83">
        <v>139</v>
      </c>
      <c r="Y50" s="83">
        <v>178</v>
      </c>
      <c r="Z50" s="83">
        <v>149</v>
      </c>
      <c r="AA50" s="83">
        <v>141</v>
      </c>
      <c r="AB50" s="83">
        <v>118</v>
      </c>
      <c r="AC50" s="81">
        <f>SUM(Q50:AB50)</f>
        <v>2033</v>
      </c>
      <c r="AD50" s="83">
        <v>187</v>
      </c>
      <c r="AE50" s="83">
        <v>137</v>
      </c>
      <c r="AF50" s="83">
        <v>160</v>
      </c>
      <c r="AG50" s="83">
        <v>127</v>
      </c>
      <c r="AH50" s="83">
        <v>137</v>
      </c>
      <c r="AI50" s="83">
        <v>130</v>
      </c>
      <c r="AJ50" s="83">
        <v>121</v>
      </c>
      <c r="AK50" s="83">
        <v>160</v>
      </c>
      <c r="AL50" s="83">
        <v>171</v>
      </c>
      <c r="AM50" s="83">
        <v>148</v>
      </c>
      <c r="AN50" s="83">
        <v>142</v>
      </c>
      <c r="AO50" s="83">
        <v>137</v>
      </c>
      <c r="AP50" s="81">
        <f>SUM(AD50:AO50)</f>
        <v>1757</v>
      </c>
      <c r="AQ50" s="83">
        <v>205</v>
      </c>
      <c r="AR50" s="83">
        <v>173</v>
      </c>
      <c r="AS50" s="83">
        <v>170</v>
      </c>
      <c r="AT50" s="83">
        <v>278</v>
      </c>
      <c r="AU50" s="83">
        <v>156</v>
      </c>
      <c r="AV50" s="83">
        <v>135</v>
      </c>
      <c r="AW50" s="83">
        <v>129</v>
      </c>
      <c r="AX50" s="83">
        <v>140</v>
      </c>
      <c r="AY50" s="83">
        <v>189</v>
      </c>
      <c r="AZ50" s="83">
        <v>171</v>
      </c>
      <c r="BA50" s="83">
        <v>144</v>
      </c>
      <c r="BB50" s="83">
        <v>189</v>
      </c>
      <c r="BC50" s="82">
        <f>SUM(AQ50:BB50)</f>
        <v>2079</v>
      </c>
      <c r="BD50" s="83">
        <v>201</v>
      </c>
      <c r="BE50" s="83">
        <v>145</v>
      </c>
      <c r="BF50" s="83">
        <v>177</v>
      </c>
      <c r="BG50" s="83">
        <v>164</v>
      </c>
      <c r="BH50" s="83">
        <v>157</v>
      </c>
      <c r="BI50" s="83">
        <v>131</v>
      </c>
      <c r="BJ50" s="83">
        <v>132</v>
      </c>
      <c r="BK50" s="83">
        <v>138</v>
      </c>
      <c r="BL50" s="83">
        <v>140</v>
      </c>
      <c r="BM50" s="83">
        <v>157</v>
      </c>
      <c r="BN50" s="83">
        <v>170</v>
      </c>
      <c r="BO50" s="83">
        <v>192</v>
      </c>
      <c r="BP50" s="82">
        <f>SUM(BD50:BO50)</f>
        <v>1904</v>
      </c>
      <c r="BQ50" s="83">
        <v>212</v>
      </c>
      <c r="BR50" s="83">
        <v>172</v>
      </c>
      <c r="BS50" s="83">
        <v>195</v>
      </c>
      <c r="BT50" s="83">
        <v>163</v>
      </c>
      <c r="BU50" s="83">
        <v>118</v>
      </c>
      <c r="BV50" s="83">
        <v>127</v>
      </c>
      <c r="BW50" s="83">
        <v>163</v>
      </c>
      <c r="BX50" s="83">
        <v>160</v>
      </c>
      <c r="BY50" s="83">
        <v>154</v>
      </c>
      <c r="BZ50" s="83">
        <v>145</v>
      </c>
      <c r="CA50" s="83">
        <v>145</v>
      </c>
      <c r="CB50" s="83">
        <v>159</v>
      </c>
      <c r="CC50" s="82">
        <f>SUM(BQ50:CB50)</f>
        <v>1913</v>
      </c>
      <c r="CD50" s="83">
        <v>187</v>
      </c>
      <c r="CE50" s="83">
        <v>169</v>
      </c>
      <c r="CF50" s="83">
        <v>195</v>
      </c>
      <c r="CG50" s="83">
        <v>161</v>
      </c>
      <c r="CH50" s="83">
        <v>220</v>
      </c>
      <c r="CI50" s="83">
        <v>141</v>
      </c>
      <c r="CJ50" s="83">
        <v>132</v>
      </c>
      <c r="CK50" s="83">
        <v>188</v>
      </c>
      <c r="CL50" s="83">
        <v>158</v>
      </c>
      <c r="CM50" s="83">
        <v>174</v>
      </c>
      <c r="CN50" s="83">
        <v>176</v>
      </c>
      <c r="CO50" s="83">
        <v>168</v>
      </c>
      <c r="CP50" s="82">
        <f>SUM(CD50:CO50)</f>
        <v>2069</v>
      </c>
      <c r="CQ50" s="83">
        <v>170</v>
      </c>
      <c r="CR50" s="83">
        <v>191</v>
      </c>
      <c r="CS50" s="83">
        <v>209</v>
      </c>
      <c r="CT50" s="83">
        <v>145</v>
      </c>
      <c r="CU50" s="83">
        <v>159</v>
      </c>
      <c r="CV50" s="83">
        <v>159</v>
      </c>
      <c r="CW50" s="83">
        <v>116</v>
      </c>
      <c r="CX50" s="83">
        <v>163</v>
      </c>
      <c r="CY50" s="83">
        <v>165</v>
      </c>
      <c r="CZ50" s="83">
        <v>164</v>
      </c>
      <c r="DA50" s="83">
        <v>167</v>
      </c>
      <c r="DB50" s="83">
        <v>177</v>
      </c>
      <c r="DC50" s="83">
        <f>SUM(CQ50:DB50)</f>
        <v>1985</v>
      </c>
      <c r="DD50" s="83">
        <v>257</v>
      </c>
      <c r="DE50" s="83">
        <v>182</v>
      </c>
      <c r="DF50" s="83">
        <v>209</v>
      </c>
      <c r="DG50" s="83">
        <v>172</v>
      </c>
      <c r="DH50" s="83">
        <v>140</v>
      </c>
      <c r="DI50" s="83">
        <v>145</v>
      </c>
      <c r="DJ50" s="83">
        <v>175</v>
      </c>
      <c r="DK50" s="83">
        <v>173</v>
      </c>
      <c r="DL50" s="83">
        <v>153</v>
      </c>
      <c r="DM50" s="83">
        <v>187</v>
      </c>
      <c r="DN50" s="83">
        <v>156</v>
      </c>
      <c r="DO50" s="83">
        <v>148</v>
      </c>
      <c r="DP50" s="82">
        <f>SUM(DD50:DO50)</f>
        <v>2097</v>
      </c>
      <c r="DQ50" s="83">
        <v>211</v>
      </c>
      <c r="DR50" s="83">
        <v>208</v>
      </c>
      <c r="DS50" s="83">
        <v>198</v>
      </c>
      <c r="DT50" s="83">
        <v>178</v>
      </c>
      <c r="DU50" s="83">
        <v>171</v>
      </c>
      <c r="DV50" s="83">
        <v>174</v>
      </c>
      <c r="DW50" s="83">
        <v>164</v>
      </c>
      <c r="DX50" s="83">
        <v>159</v>
      </c>
      <c r="DY50" s="83">
        <v>152</v>
      </c>
      <c r="DZ50" s="83">
        <v>163</v>
      </c>
      <c r="EA50" s="83">
        <v>177</v>
      </c>
      <c r="EB50" s="83">
        <v>154</v>
      </c>
      <c r="EC50" s="82">
        <f>SUM(DQ50:EB50)</f>
        <v>2109</v>
      </c>
      <c r="ED50" s="83">
        <v>223</v>
      </c>
      <c r="EE50" s="83">
        <v>143</v>
      </c>
      <c r="EF50" s="83">
        <v>157</v>
      </c>
      <c r="EG50" s="83">
        <v>172</v>
      </c>
      <c r="EH50" s="83">
        <v>169</v>
      </c>
      <c r="EI50" s="83">
        <v>176</v>
      </c>
      <c r="EJ50" s="83">
        <v>173</v>
      </c>
      <c r="EK50" s="83">
        <v>165</v>
      </c>
      <c r="EL50" s="83">
        <v>176</v>
      </c>
      <c r="EM50" s="83">
        <v>189</v>
      </c>
      <c r="EN50" s="83">
        <v>159</v>
      </c>
      <c r="EO50" s="83">
        <v>213</v>
      </c>
      <c r="EP50" s="82">
        <f>SUM(ED50:EO50)</f>
        <v>2115</v>
      </c>
      <c r="EQ50" s="83">
        <v>222</v>
      </c>
      <c r="ER50" s="83">
        <v>207</v>
      </c>
      <c r="ES50" s="83">
        <v>226</v>
      </c>
      <c r="ET50" s="83">
        <v>188</v>
      </c>
      <c r="EU50" s="83">
        <v>154</v>
      </c>
      <c r="EV50" s="83">
        <v>183</v>
      </c>
      <c r="EW50" s="83">
        <v>160</v>
      </c>
      <c r="EX50" s="83">
        <v>185</v>
      </c>
      <c r="EY50" s="83">
        <v>175</v>
      </c>
      <c r="EZ50" s="83">
        <v>206</v>
      </c>
      <c r="FA50" s="83">
        <v>168</v>
      </c>
      <c r="FB50" s="83">
        <v>219</v>
      </c>
      <c r="FC50" s="82">
        <f>SUM(EQ50:FB50)</f>
        <v>2293</v>
      </c>
      <c r="FD50" s="83">
        <f>SUM(FD36:FD49)</f>
        <v>271</v>
      </c>
      <c r="FE50" s="83">
        <f t="shared" ref="FE50:HP50" si="90">SUM(FE36:FE49)</f>
        <v>211</v>
      </c>
      <c r="FF50" s="83">
        <f t="shared" si="90"/>
        <v>245</v>
      </c>
      <c r="FG50" s="83">
        <f t="shared" si="90"/>
        <v>199</v>
      </c>
      <c r="FH50" s="83">
        <f t="shared" si="90"/>
        <v>221</v>
      </c>
      <c r="FI50" s="83">
        <f t="shared" si="90"/>
        <v>201</v>
      </c>
      <c r="FJ50" s="83">
        <f t="shared" si="90"/>
        <v>184</v>
      </c>
      <c r="FK50" s="83">
        <f t="shared" si="90"/>
        <v>177</v>
      </c>
      <c r="FL50" s="83">
        <f t="shared" si="90"/>
        <v>195</v>
      </c>
      <c r="FM50" s="83">
        <f t="shared" si="90"/>
        <v>224</v>
      </c>
      <c r="FN50" s="83">
        <f t="shared" si="90"/>
        <v>206</v>
      </c>
      <c r="FO50" s="83">
        <f t="shared" si="90"/>
        <v>237</v>
      </c>
      <c r="FP50" s="83">
        <f t="shared" si="90"/>
        <v>2571</v>
      </c>
      <c r="FQ50" s="83">
        <f t="shared" si="90"/>
        <v>229</v>
      </c>
      <c r="FR50" s="83">
        <f t="shared" si="90"/>
        <v>197</v>
      </c>
      <c r="FS50" s="83">
        <f t="shared" si="90"/>
        <v>277</v>
      </c>
      <c r="FT50" s="83">
        <f t="shared" si="90"/>
        <v>179</v>
      </c>
      <c r="FU50" s="83">
        <f t="shared" si="90"/>
        <v>167</v>
      </c>
      <c r="FV50" s="83">
        <f t="shared" si="90"/>
        <v>270</v>
      </c>
      <c r="FW50" s="83">
        <f t="shared" si="90"/>
        <v>183</v>
      </c>
      <c r="FX50" s="83">
        <f t="shared" si="90"/>
        <v>196</v>
      </c>
      <c r="FY50" s="83">
        <f t="shared" si="90"/>
        <v>175</v>
      </c>
      <c r="FZ50" s="83">
        <f t="shared" si="90"/>
        <v>194</v>
      </c>
      <c r="GA50" s="83">
        <f t="shared" si="90"/>
        <v>228</v>
      </c>
      <c r="GB50" s="83">
        <f t="shared" si="90"/>
        <v>206</v>
      </c>
      <c r="GC50" s="83">
        <f t="shared" si="90"/>
        <v>2501</v>
      </c>
      <c r="GD50" s="83">
        <f t="shared" si="90"/>
        <v>205</v>
      </c>
      <c r="GE50" s="83">
        <f t="shared" si="90"/>
        <v>211</v>
      </c>
      <c r="GF50" s="83">
        <f t="shared" si="90"/>
        <v>224</v>
      </c>
      <c r="GG50" s="83">
        <f t="shared" si="90"/>
        <v>252</v>
      </c>
      <c r="GH50" s="83">
        <f t="shared" si="90"/>
        <v>187</v>
      </c>
      <c r="GI50" s="83">
        <f t="shared" si="90"/>
        <v>205</v>
      </c>
      <c r="GJ50" s="83">
        <f t="shared" si="90"/>
        <v>168</v>
      </c>
      <c r="GK50" s="83">
        <f t="shared" si="90"/>
        <v>174</v>
      </c>
      <c r="GL50" s="83">
        <f t="shared" si="90"/>
        <v>204</v>
      </c>
      <c r="GM50" s="83">
        <f t="shared" si="90"/>
        <v>173</v>
      </c>
      <c r="GN50" s="83">
        <f t="shared" si="90"/>
        <v>170</v>
      </c>
      <c r="GO50" s="83">
        <f t="shared" si="90"/>
        <v>228</v>
      </c>
      <c r="GP50" s="83">
        <f t="shared" si="90"/>
        <v>2401</v>
      </c>
      <c r="GQ50" s="83">
        <f t="shared" si="90"/>
        <v>282</v>
      </c>
      <c r="GR50" s="83">
        <f t="shared" si="90"/>
        <v>190</v>
      </c>
      <c r="GS50" s="83">
        <f t="shared" si="90"/>
        <v>240</v>
      </c>
      <c r="GT50" s="83">
        <f t="shared" si="90"/>
        <v>214</v>
      </c>
      <c r="GU50" s="83">
        <f t="shared" si="90"/>
        <v>190</v>
      </c>
      <c r="GV50" s="83">
        <f t="shared" si="90"/>
        <v>203</v>
      </c>
      <c r="GW50" s="83">
        <f t="shared" si="90"/>
        <v>157</v>
      </c>
      <c r="GX50" s="83">
        <f t="shared" si="90"/>
        <v>222</v>
      </c>
      <c r="GY50" s="83">
        <f t="shared" si="90"/>
        <v>183</v>
      </c>
      <c r="GZ50" s="83">
        <f t="shared" si="90"/>
        <v>202</v>
      </c>
      <c r="HA50" s="83">
        <f t="shared" si="90"/>
        <v>246</v>
      </c>
      <c r="HB50" s="83">
        <f t="shared" si="90"/>
        <v>229</v>
      </c>
      <c r="HC50" s="83">
        <f t="shared" si="90"/>
        <v>2558</v>
      </c>
      <c r="HD50" s="83">
        <f t="shared" si="90"/>
        <v>269</v>
      </c>
      <c r="HE50" s="83">
        <f t="shared" si="90"/>
        <v>242</v>
      </c>
      <c r="HF50" s="83">
        <f t="shared" si="90"/>
        <v>256</v>
      </c>
      <c r="HG50" s="83">
        <f t="shared" si="90"/>
        <v>203</v>
      </c>
      <c r="HH50" s="83">
        <f t="shared" si="90"/>
        <v>204</v>
      </c>
      <c r="HI50" s="83">
        <f>SUM(HI36:HI49)</f>
        <v>215</v>
      </c>
      <c r="HJ50" s="83">
        <f t="shared" si="90"/>
        <v>197</v>
      </c>
      <c r="HK50" s="83">
        <f t="shared" si="90"/>
        <v>218</v>
      </c>
      <c r="HL50" s="83">
        <f t="shared" si="90"/>
        <v>176</v>
      </c>
      <c r="HM50" s="83">
        <f t="shared" si="90"/>
        <v>231</v>
      </c>
      <c r="HN50" s="83">
        <f t="shared" si="90"/>
        <v>232</v>
      </c>
      <c r="HO50" s="83">
        <f t="shared" si="90"/>
        <v>242</v>
      </c>
      <c r="HP50" s="82">
        <f t="shared" si="90"/>
        <v>2685</v>
      </c>
      <c r="HQ50" s="83">
        <f t="shared" ref="HQ50:IP50" si="91">SUM(HQ36:HQ49)</f>
        <v>251</v>
      </c>
      <c r="HR50" s="83">
        <f t="shared" si="91"/>
        <v>253</v>
      </c>
      <c r="HS50" s="83">
        <f t="shared" si="91"/>
        <v>287</v>
      </c>
      <c r="HT50" s="83">
        <f t="shared" si="91"/>
        <v>203</v>
      </c>
      <c r="HU50" s="83">
        <f t="shared" si="91"/>
        <v>157</v>
      </c>
      <c r="HV50" s="83">
        <f t="shared" si="91"/>
        <v>182</v>
      </c>
      <c r="HW50" s="83">
        <f t="shared" si="91"/>
        <v>171</v>
      </c>
      <c r="HX50" s="83">
        <f t="shared" si="91"/>
        <v>195</v>
      </c>
      <c r="HY50" s="83">
        <f t="shared" si="91"/>
        <v>199</v>
      </c>
      <c r="HZ50" s="83">
        <f t="shared" si="91"/>
        <v>229</v>
      </c>
      <c r="IA50" s="83">
        <f t="shared" si="91"/>
        <v>226</v>
      </c>
      <c r="IB50" s="83">
        <f t="shared" si="91"/>
        <v>246</v>
      </c>
      <c r="IC50" s="82">
        <f t="shared" si="91"/>
        <v>2599</v>
      </c>
      <c r="ID50" s="83">
        <f t="shared" si="91"/>
        <v>316</v>
      </c>
      <c r="IE50" s="83">
        <f t="shared" si="91"/>
        <v>270</v>
      </c>
      <c r="IF50" s="83">
        <f t="shared" si="91"/>
        <v>283</v>
      </c>
      <c r="IG50" s="83">
        <f t="shared" si="91"/>
        <v>230</v>
      </c>
      <c r="IH50" s="83">
        <f t="shared" si="91"/>
        <v>273</v>
      </c>
      <c r="II50" s="83">
        <f t="shared" si="91"/>
        <v>181</v>
      </c>
      <c r="IJ50" s="83">
        <f t="shared" si="91"/>
        <v>241</v>
      </c>
      <c r="IK50" s="83">
        <f t="shared" si="91"/>
        <v>238</v>
      </c>
      <c r="IL50" s="83">
        <f t="shared" si="91"/>
        <v>165</v>
      </c>
      <c r="IM50" s="83">
        <f t="shared" si="91"/>
        <v>272</v>
      </c>
      <c r="IN50" s="83">
        <f t="shared" si="91"/>
        <v>210</v>
      </c>
      <c r="IO50" s="83">
        <f t="shared" si="91"/>
        <v>245</v>
      </c>
      <c r="IP50" s="82">
        <f t="shared" si="91"/>
        <v>2924</v>
      </c>
      <c r="IQ50" s="83">
        <f t="shared" ref="IQ50:JC50" si="92">SUM(IQ36:IQ49)</f>
        <v>264</v>
      </c>
      <c r="IR50" s="83">
        <f t="shared" si="92"/>
        <v>227</v>
      </c>
      <c r="IS50" s="83">
        <f t="shared" si="92"/>
        <v>256</v>
      </c>
      <c r="IT50" s="83">
        <f t="shared" si="92"/>
        <v>207</v>
      </c>
      <c r="IU50" s="83">
        <f t="shared" si="92"/>
        <v>218</v>
      </c>
      <c r="IV50" s="83">
        <f t="shared" si="92"/>
        <v>213</v>
      </c>
      <c r="IW50" s="83">
        <f t="shared" si="92"/>
        <v>217</v>
      </c>
      <c r="IX50" s="83">
        <f t="shared" si="92"/>
        <v>169</v>
      </c>
      <c r="IY50" s="83">
        <f t="shared" si="92"/>
        <v>201</v>
      </c>
      <c r="IZ50" s="83">
        <f t="shared" si="92"/>
        <v>324</v>
      </c>
      <c r="JA50" s="83">
        <f t="shared" si="92"/>
        <v>236</v>
      </c>
      <c r="JB50" s="83">
        <f t="shared" si="92"/>
        <v>232</v>
      </c>
      <c r="JC50" s="82">
        <f t="shared" si="92"/>
        <v>2764</v>
      </c>
      <c r="JD50" s="83">
        <f t="shared" ref="JD50:JP50" si="93">SUM(JD36:JD49)</f>
        <v>331</v>
      </c>
      <c r="JE50" s="83">
        <f t="shared" si="93"/>
        <v>202</v>
      </c>
      <c r="JF50" s="83">
        <f t="shared" si="93"/>
        <v>297</v>
      </c>
      <c r="JG50" s="83">
        <f t="shared" si="93"/>
        <v>222</v>
      </c>
      <c r="JH50" s="83">
        <f t="shared" si="93"/>
        <v>241</v>
      </c>
      <c r="JI50" s="83">
        <f t="shared" si="93"/>
        <v>198</v>
      </c>
      <c r="JJ50" s="83">
        <f t="shared" si="93"/>
        <v>243</v>
      </c>
      <c r="JK50" s="83">
        <f t="shared" si="93"/>
        <v>188</v>
      </c>
      <c r="JL50" s="83">
        <f t="shared" si="93"/>
        <v>223</v>
      </c>
      <c r="JM50" s="83">
        <f t="shared" si="93"/>
        <v>196</v>
      </c>
      <c r="JN50" s="83">
        <f t="shared" si="93"/>
        <v>210</v>
      </c>
      <c r="JO50" s="83">
        <f t="shared" si="93"/>
        <v>233</v>
      </c>
      <c r="JP50" s="82">
        <f t="shared" si="93"/>
        <v>2784</v>
      </c>
      <c r="JQ50" s="83">
        <f t="shared" ref="JQ50:KC50" si="94">SUM(JQ36:JQ49)</f>
        <v>289</v>
      </c>
      <c r="JR50" s="83">
        <f t="shared" si="94"/>
        <v>281</v>
      </c>
      <c r="JS50" s="83">
        <f t="shared" si="94"/>
        <v>186</v>
      </c>
      <c r="JT50" s="83">
        <f t="shared" si="94"/>
        <v>175</v>
      </c>
      <c r="JU50" s="83">
        <f t="shared" si="94"/>
        <v>144</v>
      </c>
      <c r="JV50" s="83">
        <f t="shared" si="94"/>
        <v>247</v>
      </c>
      <c r="JW50" s="83">
        <f t="shared" si="94"/>
        <v>206</v>
      </c>
      <c r="JX50" s="83">
        <f t="shared" si="94"/>
        <v>186</v>
      </c>
      <c r="JY50" s="83">
        <f t="shared" si="94"/>
        <v>267</v>
      </c>
      <c r="JZ50" s="83">
        <f t="shared" si="94"/>
        <v>246</v>
      </c>
      <c r="KA50" s="83">
        <f t="shared" si="94"/>
        <v>289</v>
      </c>
      <c r="KB50" s="83">
        <f t="shared" si="94"/>
        <v>312</v>
      </c>
      <c r="KC50" s="82">
        <f t="shared" si="94"/>
        <v>2828</v>
      </c>
      <c r="KD50" s="83">
        <f t="shared" ref="KD50:KP50" si="95">SUM(KD36:KD49)</f>
        <v>250</v>
      </c>
      <c r="KE50" s="83">
        <f t="shared" si="95"/>
        <v>378</v>
      </c>
      <c r="KF50" s="83">
        <f t="shared" si="95"/>
        <v>482</v>
      </c>
      <c r="KG50" s="83">
        <f t="shared" si="95"/>
        <v>387</v>
      </c>
      <c r="KH50" s="83">
        <f t="shared" si="95"/>
        <v>284</v>
      </c>
      <c r="KI50" s="83">
        <f t="shared" si="95"/>
        <v>198</v>
      </c>
      <c r="KJ50" s="83">
        <f t="shared" si="95"/>
        <v>189</v>
      </c>
      <c r="KK50" s="83">
        <f t="shared" si="95"/>
        <v>201</v>
      </c>
      <c r="KL50" s="83">
        <f t="shared" si="95"/>
        <v>257</v>
      </c>
      <c r="KM50" s="83">
        <f t="shared" si="95"/>
        <v>221</v>
      </c>
      <c r="KN50" s="83">
        <f t="shared" si="95"/>
        <v>309</v>
      </c>
      <c r="KO50" s="83">
        <f t="shared" si="95"/>
        <v>281</v>
      </c>
      <c r="KP50" s="82">
        <f t="shared" si="95"/>
        <v>3437</v>
      </c>
    </row>
    <row r="51" spans="1:302" ht="33.75">
      <c r="A51" s="203"/>
      <c r="B51" s="205" t="s">
        <v>42</v>
      </c>
      <c r="C51" s="25" t="s">
        <v>70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87">
        <f t="shared" ref="P51:P64" si="96">SUM(D51:O51)</f>
        <v>0</v>
      </c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87">
        <f t="shared" ref="AC51:AC64" si="97">SUM(Q51:AB51)</f>
        <v>0</v>
      </c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87">
        <f t="shared" ref="AP51:AP64" si="98">SUM(AD51:AO51)</f>
        <v>0</v>
      </c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88">
        <f t="shared" ref="BC51:BC64" si="99">SUM(AQ51:BB51)</f>
        <v>0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88">
        <f t="shared" ref="BP51:BP64" si="100">SUM(BD51:BO51)</f>
        <v>0</v>
      </c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88">
        <f t="shared" ref="CC51:CC64" si="101">SUM(BQ51:CB51)</f>
        <v>0</v>
      </c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88">
        <f t="shared" ref="CP51:CP64" si="102">SUM(CD51:CO51)</f>
        <v>0</v>
      </c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89">
        <f t="shared" ref="DC51:DC64" si="103">SUM(CQ51:DB51)</f>
        <v>0</v>
      </c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88">
        <f t="shared" ref="DP51:DP64" si="104">SUM(DD51:DO51)</f>
        <v>0</v>
      </c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88">
        <f t="shared" ref="EC51:EC64" si="105">SUM(DQ51:EB51)</f>
        <v>0</v>
      </c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88">
        <f t="shared" ref="EP51:EP64" si="106">SUM(ED51:EO51)</f>
        <v>0</v>
      </c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88">
        <f t="shared" ref="FC51:FC64" si="107">SUM(EQ51:FB51)</f>
        <v>0</v>
      </c>
      <c r="FD51" s="62">
        <v>1</v>
      </c>
      <c r="FE51" s="62">
        <v>2</v>
      </c>
      <c r="FF51" s="62">
        <v>2</v>
      </c>
      <c r="FG51" s="62">
        <v>2</v>
      </c>
      <c r="FH51" s="62">
        <v>4</v>
      </c>
      <c r="FI51" s="62">
        <v>3</v>
      </c>
      <c r="FJ51" s="62">
        <v>5</v>
      </c>
      <c r="FK51" s="62">
        <v>1</v>
      </c>
      <c r="FL51" s="62">
        <v>4</v>
      </c>
      <c r="FM51" s="62">
        <v>3</v>
      </c>
      <c r="FN51" s="62">
        <v>2</v>
      </c>
      <c r="FO51" s="62">
        <v>3</v>
      </c>
      <c r="FP51" s="89">
        <f t="shared" ref="FP51:FP64" si="108">SUM(FD51:FO51)</f>
        <v>32</v>
      </c>
      <c r="FQ51" s="62">
        <v>2</v>
      </c>
      <c r="FR51" s="62">
        <v>2</v>
      </c>
      <c r="FS51" s="62">
        <v>3</v>
      </c>
      <c r="FT51" s="62">
        <v>2</v>
      </c>
      <c r="FU51" s="62">
        <v>2</v>
      </c>
      <c r="FV51" s="62">
        <v>4</v>
      </c>
      <c r="FW51" s="62">
        <v>1</v>
      </c>
      <c r="FX51" s="62">
        <v>0</v>
      </c>
      <c r="FY51" s="62">
        <v>3</v>
      </c>
      <c r="FZ51" s="62">
        <v>6</v>
      </c>
      <c r="GA51" s="62">
        <v>7</v>
      </c>
      <c r="GB51" s="62">
        <v>7</v>
      </c>
      <c r="GC51" s="89">
        <f t="shared" ref="GC51:GC64" si="109">SUM(FQ51:GB51)</f>
        <v>39</v>
      </c>
      <c r="GD51" s="62">
        <v>4</v>
      </c>
      <c r="GE51" s="62">
        <v>0</v>
      </c>
      <c r="GF51" s="62">
        <v>1</v>
      </c>
      <c r="GG51" s="62">
        <v>3</v>
      </c>
      <c r="GH51" s="62">
        <v>2</v>
      </c>
      <c r="GI51" s="62">
        <v>2</v>
      </c>
      <c r="GJ51" s="62">
        <v>5</v>
      </c>
      <c r="GK51" s="62">
        <v>0</v>
      </c>
      <c r="GL51" s="62">
        <v>2</v>
      </c>
      <c r="GM51" s="62">
        <v>3</v>
      </c>
      <c r="GN51" s="62">
        <v>6</v>
      </c>
      <c r="GO51" s="62">
        <v>12</v>
      </c>
      <c r="GP51" s="89">
        <f t="shared" ref="GP51:GP64" si="110">SUM(GD51:GO51)</f>
        <v>40</v>
      </c>
      <c r="GQ51" s="62">
        <v>9</v>
      </c>
      <c r="GR51" s="62">
        <v>5</v>
      </c>
      <c r="GS51" s="62">
        <v>4</v>
      </c>
      <c r="GT51" s="62">
        <v>3</v>
      </c>
      <c r="GU51" s="62">
        <v>5</v>
      </c>
      <c r="GV51" s="62">
        <v>2</v>
      </c>
      <c r="GW51" s="62">
        <v>2</v>
      </c>
      <c r="GX51" s="62">
        <v>3</v>
      </c>
      <c r="GY51" s="62">
        <v>5</v>
      </c>
      <c r="GZ51" s="62">
        <v>4</v>
      </c>
      <c r="HA51" s="62">
        <v>7</v>
      </c>
      <c r="HB51" s="62">
        <v>3</v>
      </c>
      <c r="HC51" s="89">
        <f t="shared" ref="HC51:HC64" si="111">SUM(GQ51:HB51)</f>
        <v>52</v>
      </c>
      <c r="HD51" s="62">
        <v>1</v>
      </c>
      <c r="HE51" s="62">
        <v>5</v>
      </c>
      <c r="HF51" s="62">
        <v>6</v>
      </c>
      <c r="HG51" s="62">
        <v>4</v>
      </c>
      <c r="HH51" s="62">
        <v>5</v>
      </c>
      <c r="HI51" s="62">
        <v>11</v>
      </c>
      <c r="HJ51" s="62">
        <v>4</v>
      </c>
      <c r="HK51" s="62">
        <v>1</v>
      </c>
      <c r="HL51" s="62">
        <v>1</v>
      </c>
      <c r="HM51" s="62">
        <v>5</v>
      </c>
      <c r="HN51" s="62">
        <v>1</v>
      </c>
      <c r="HO51" s="62">
        <v>3</v>
      </c>
      <c r="HP51" s="88">
        <f t="shared" ref="HP51:HP64" si="112">SUM(HD51:HO51)</f>
        <v>47</v>
      </c>
      <c r="HQ51" s="62">
        <v>4</v>
      </c>
      <c r="HR51" s="62">
        <v>6</v>
      </c>
      <c r="HS51" s="62">
        <v>6</v>
      </c>
      <c r="HT51" s="62">
        <v>5</v>
      </c>
      <c r="HU51" s="62">
        <v>0</v>
      </c>
      <c r="HV51" s="62">
        <v>4</v>
      </c>
      <c r="HW51" s="62">
        <v>6</v>
      </c>
      <c r="HX51" s="62">
        <v>5</v>
      </c>
      <c r="HY51" s="62">
        <v>5</v>
      </c>
      <c r="HZ51" s="62">
        <v>5</v>
      </c>
      <c r="IA51" s="62">
        <v>5</v>
      </c>
      <c r="IB51" s="62">
        <v>6</v>
      </c>
      <c r="IC51" s="88">
        <f t="shared" ref="IC51:IC64" si="113">SUM(HQ51:IB51)</f>
        <v>57</v>
      </c>
      <c r="ID51" s="62">
        <v>3</v>
      </c>
      <c r="IE51" s="62">
        <v>2</v>
      </c>
      <c r="IF51" s="62">
        <v>8</v>
      </c>
      <c r="IG51" s="62">
        <v>6</v>
      </c>
      <c r="IH51" s="62">
        <v>6</v>
      </c>
      <c r="II51" s="62">
        <v>2</v>
      </c>
      <c r="IJ51" s="62">
        <v>5</v>
      </c>
      <c r="IK51" s="62">
        <v>8</v>
      </c>
      <c r="IL51" s="62">
        <v>3</v>
      </c>
      <c r="IM51" s="62">
        <v>5</v>
      </c>
      <c r="IN51" s="62">
        <v>7</v>
      </c>
      <c r="IO51" s="62">
        <v>4</v>
      </c>
      <c r="IP51" s="88">
        <f t="shared" ref="IP51:IP64" si="114">SUM(ID51:IO51)</f>
        <v>59</v>
      </c>
      <c r="IQ51" s="62">
        <v>2</v>
      </c>
      <c r="IR51" s="62">
        <v>1</v>
      </c>
      <c r="IS51" s="62">
        <v>9</v>
      </c>
      <c r="IT51" s="62">
        <v>5</v>
      </c>
      <c r="IU51" s="62">
        <v>3</v>
      </c>
      <c r="IV51" s="62">
        <v>2</v>
      </c>
      <c r="IW51" s="62">
        <v>6</v>
      </c>
      <c r="IX51" s="62">
        <v>1</v>
      </c>
      <c r="IY51" s="62">
        <v>3</v>
      </c>
      <c r="IZ51" s="62">
        <v>9</v>
      </c>
      <c r="JA51" s="62">
        <v>8</v>
      </c>
      <c r="JB51" s="62">
        <v>9</v>
      </c>
      <c r="JC51" s="88">
        <f t="shared" ref="JC51:JC64" si="115">SUM(IQ51:JB51)</f>
        <v>58</v>
      </c>
      <c r="JD51" s="62">
        <v>8</v>
      </c>
      <c r="JE51" s="62">
        <v>12</v>
      </c>
      <c r="JF51" s="62">
        <v>4</v>
      </c>
      <c r="JG51" s="62">
        <v>9</v>
      </c>
      <c r="JH51" s="62">
        <v>8</v>
      </c>
      <c r="JI51" s="62">
        <v>4</v>
      </c>
      <c r="JJ51" s="62">
        <v>5</v>
      </c>
      <c r="JK51" s="62">
        <v>6</v>
      </c>
      <c r="JL51" s="62">
        <v>6</v>
      </c>
      <c r="JM51" s="62">
        <v>2</v>
      </c>
      <c r="JN51" s="62">
        <v>5</v>
      </c>
      <c r="JO51" s="62">
        <v>2</v>
      </c>
      <c r="JP51" s="88">
        <f t="shared" ref="JP51:JP64" si="116">SUM(JD51:JO51)</f>
        <v>71</v>
      </c>
      <c r="JQ51" s="62">
        <v>3</v>
      </c>
      <c r="JR51" s="62">
        <v>5</v>
      </c>
      <c r="JS51" s="62">
        <v>3</v>
      </c>
      <c r="JT51" s="62">
        <v>0</v>
      </c>
      <c r="JU51" s="62">
        <v>3</v>
      </c>
      <c r="JV51" s="62">
        <v>4</v>
      </c>
      <c r="JW51" s="62">
        <v>3</v>
      </c>
      <c r="JX51" s="62">
        <v>3</v>
      </c>
      <c r="JY51" s="62">
        <v>5</v>
      </c>
      <c r="JZ51" s="62">
        <v>10</v>
      </c>
      <c r="KA51" s="62">
        <v>9</v>
      </c>
      <c r="KB51" s="62">
        <v>5</v>
      </c>
      <c r="KC51" s="88">
        <f t="shared" ref="KC51:KC64" si="117">SUM(JQ51:KB51)</f>
        <v>53</v>
      </c>
      <c r="KD51" s="62">
        <v>4</v>
      </c>
      <c r="KE51" s="62">
        <v>2</v>
      </c>
      <c r="KF51" s="62">
        <v>8</v>
      </c>
      <c r="KG51" s="62">
        <v>10</v>
      </c>
      <c r="KH51" s="62">
        <v>11</v>
      </c>
      <c r="KI51" s="62">
        <v>7</v>
      </c>
      <c r="KJ51" s="62">
        <v>10</v>
      </c>
      <c r="KK51" s="62">
        <v>5</v>
      </c>
      <c r="KL51" s="62">
        <v>1</v>
      </c>
      <c r="KM51" s="62">
        <v>4</v>
      </c>
      <c r="KN51" s="62">
        <v>5</v>
      </c>
      <c r="KO51" s="62">
        <v>11</v>
      </c>
      <c r="KP51" s="88">
        <f t="shared" ref="KP51:KP64" si="118">SUM(KD51:KO51)</f>
        <v>78</v>
      </c>
    </row>
    <row r="52" spans="1:302">
      <c r="A52" s="203"/>
      <c r="B52" s="205"/>
      <c r="C52" s="12" t="s">
        <v>71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87">
        <f t="shared" si="96"/>
        <v>0</v>
      </c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87">
        <f t="shared" si="97"/>
        <v>0</v>
      </c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87">
        <f t="shared" si="98"/>
        <v>0</v>
      </c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88">
        <f t="shared" si="99"/>
        <v>0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88">
        <f t="shared" si="100"/>
        <v>0</v>
      </c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88">
        <f t="shared" si="101"/>
        <v>0</v>
      </c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88">
        <f t="shared" si="102"/>
        <v>0</v>
      </c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89">
        <f t="shared" si="103"/>
        <v>0</v>
      </c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88">
        <f t="shared" si="104"/>
        <v>0</v>
      </c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88">
        <f t="shared" si="105"/>
        <v>0</v>
      </c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88">
        <f t="shared" si="106"/>
        <v>0</v>
      </c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88">
        <f t="shared" si="107"/>
        <v>0</v>
      </c>
      <c r="FD52" s="62">
        <v>60</v>
      </c>
      <c r="FE52" s="62">
        <v>53</v>
      </c>
      <c r="FF52" s="62">
        <v>65</v>
      </c>
      <c r="FG52" s="62">
        <v>54</v>
      </c>
      <c r="FH52" s="62">
        <v>50</v>
      </c>
      <c r="FI52" s="62">
        <v>63</v>
      </c>
      <c r="FJ52" s="62">
        <v>50</v>
      </c>
      <c r="FK52" s="62">
        <v>50</v>
      </c>
      <c r="FL52" s="62">
        <v>60</v>
      </c>
      <c r="FM52" s="62">
        <v>53</v>
      </c>
      <c r="FN52" s="62">
        <v>53</v>
      </c>
      <c r="FO52" s="62">
        <v>60</v>
      </c>
      <c r="FP52" s="89">
        <f t="shared" si="108"/>
        <v>671</v>
      </c>
      <c r="FQ52" s="62">
        <v>60</v>
      </c>
      <c r="FR52" s="62">
        <v>60</v>
      </c>
      <c r="FS52" s="62">
        <v>56</v>
      </c>
      <c r="FT52" s="62">
        <v>55</v>
      </c>
      <c r="FU52" s="62">
        <v>62</v>
      </c>
      <c r="FV52" s="62">
        <v>43</v>
      </c>
      <c r="FW52" s="62">
        <v>49</v>
      </c>
      <c r="FX52" s="62">
        <v>120</v>
      </c>
      <c r="FY52" s="62">
        <v>34</v>
      </c>
      <c r="FZ52" s="62">
        <v>51</v>
      </c>
      <c r="GA52" s="62">
        <v>48</v>
      </c>
      <c r="GB52" s="62">
        <v>43</v>
      </c>
      <c r="GC52" s="89">
        <f t="shared" si="109"/>
        <v>681</v>
      </c>
      <c r="GD52" s="62">
        <v>80</v>
      </c>
      <c r="GE52" s="62">
        <v>36</v>
      </c>
      <c r="GF52" s="62">
        <v>41</v>
      </c>
      <c r="GG52" s="62">
        <v>46</v>
      </c>
      <c r="GH52" s="62">
        <v>42</v>
      </c>
      <c r="GI52" s="62">
        <v>51</v>
      </c>
      <c r="GJ52" s="62">
        <v>53</v>
      </c>
      <c r="GK52" s="62">
        <v>65</v>
      </c>
      <c r="GL52" s="62">
        <v>45</v>
      </c>
      <c r="GM52" s="62">
        <v>52</v>
      </c>
      <c r="GN52" s="62">
        <v>65</v>
      </c>
      <c r="GO52" s="62">
        <v>70</v>
      </c>
      <c r="GP52" s="89">
        <f t="shared" si="110"/>
        <v>646</v>
      </c>
      <c r="GQ52" s="62">
        <v>89</v>
      </c>
      <c r="GR52" s="62">
        <v>71</v>
      </c>
      <c r="GS52" s="62">
        <v>74</v>
      </c>
      <c r="GT52" s="62">
        <v>71</v>
      </c>
      <c r="GU52" s="62">
        <v>56</v>
      </c>
      <c r="GV52" s="62">
        <v>61</v>
      </c>
      <c r="GW52" s="62">
        <v>48</v>
      </c>
      <c r="GX52" s="62">
        <v>54</v>
      </c>
      <c r="GY52" s="62">
        <v>35</v>
      </c>
      <c r="GZ52" s="62">
        <v>44</v>
      </c>
      <c r="HA52" s="62">
        <v>47</v>
      </c>
      <c r="HB52" s="62">
        <v>62</v>
      </c>
      <c r="HC52" s="89">
        <f t="shared" si="111"/>
        <v>712</v>
      </c>
      <c r="HD52" s="62">
        <v>71</v>
      </c>
      <c r="HE52" s="62">
        <v>61</v>
      </c>
      <c r="HF52" s="62">
        <v>75</v>
      </c>
      <c r="HG52" s="62">
        <v>71</v>
      </c>
      <c r="HH52" s="62">
        <v>62</v>
      </c>
      <c r="HI52" s="62">
        <v>41</v>
      </c>
      <c r="HJ52" s="62">
        <v>46</v>
      </c>
      <c r="HK52" s="62">
        <v>71</v>
      </c>
      <c r="HL52" s="62">
        <v>58</v>
      </c>
      <c r="HM52" s="62">
        <v>57</v>
      </c>
      <c r="HN52" s="62">
        <v>48</v>
      </c>
      <c r="HO52" s="62">
        <v>60</v>
      </c>
      <c r="HP52" s="88">
        <f t="shared" si="112"/>
        <v>721</v>
      </c>
      <c r="HQ52" s="62">
        <v>76</v>
      </c>
      <c r="HR52" s="62">
        <v>69</v>
      </c>
      <c r="HS52" s="62">
        <v>58</v>
      </c>
      <c r="HT52" s="62">
        <v>46</v>
      </c>
      <c r="HU52" s="62">
        <v>28</v>
      </c>
      <c r="HV52" s="62">
        <v>71</v>
      </c>
      <c r="HW52" s="62">
        <v>40</v>
      </c>
      <c r="HX52" s="62">
        <v>44</v>
      </c>
      <c r="HY52" s="62">
        <v>40</v>
      </c>
      <c r="HZ52" s="62">
        <v>51</v>
      </c>
      <c r="IA52" s="62">
        <v>52</v>
      </c>
      <c r="IB52" s="62">
        <v>57</v>
      </c>
      <c r="IC52" s="88">
        <f t="shared" si="113"/>
        <v>632</v>
      </c>
      <c r="ID52" s="62">
        <v>65</v>
      </c>
      <c r="IE52" s="62">
        <v>62</v>
      </c>
      <c r="IF52" s="62">
        <v>62</v>
      </c>
      <c r="IG52" s="62">
        <v>41</v>
      </c>
      <c r="IH52" s="62">
        <v>63</v>
      </c>
      <c r="II52" s="62">
        <v>43</v>
      </c>
      <c r="IJ52" s="62">
        <v>46</v>
      </c>
      <c r="IK52" s="62">
        <v>59</v>
      </c>
      <c r="IL52" s="62">
        <v>39</v>
      </c>
      <c r="IM52" s="62">
        <v>61</v>
      </c>
      <c r="IN52" s="62">
        <v>57</v>
      </c>
      <c r="IO52" s="62">
        <v>52</v>
      </c>
      <c r="IP52" s="88">
        <f t="shared" si="114"/>
        <v>650</v>
      </c>
      <c r="IQ52" s="62">
        <v>55</v>
      </c>
      <c r="IR52" s="62">
        <v>55</v>
      </c>
      <c r="IS52" s="62">
        <v>85</v>
      </c>
      <c r="IT52" s="62">
        <v>51</v>
      </c>
      <c r="IU52" s="62">
        <v>61</v>
      </c>
      <c r="IV52" s="62">
        <v>61</v>
      </c>
      <c r="IW52" s="62">
        <v>53</v>
      </c>
      <c r="IX52" s="62">
        <v>51</v>
      </c>
      <c r="IY52" s="62">
        <v>62</v>
      </c>
      <c r="IZ52" s="62">
        <v>105</v>
      </c>
      <c r="JA52" s="62">
        <v>65</v>
      </c>
      <c r="JB52" s="62">
        <v>54</v>
      </c>
      <c r="JC52" s="88">
        <f t="shared" si="115"/>
        <v>758</v>
      </c>
      <c r="JD52" s="62">
        <v>75</v>
      </c>
      <c r="JE52" s="62">
        <v>43</v>
      </c>
      <c r="JF52" s="62">
        <v>87</v>
      </c>
      <c r="JG52" s="62">
        <v>50</v>
      </c>
      <c r="JH52" s="62">
        <v>65</v>
      </c>
      <c r="JI52" s="62">
        <v>47</v>
      </c>
      <c r="JJ52" s="62">
        <v>59</v>
      </c>
      <c r="JK52" s="62">
        <v>38</v>
      </c>
      <c r="JL52" s="62">
        <v>64</v>
      </c>
      <c r="JM52" s="62">
        <v>46</v>
      </c>
      <c r="JN52" s="62">
        <v>39</v>
      </c>
      <c r="JO52" s="62">
        <v>64</v>
      </c>
      <c r="JP52" s="88">
        <f t="shared" si="116"/>
        <v>677</v>
      </c>
      <c r="JQ52" s="62">
        <v>80</v>
      </c>
      <c r="JR52" s="62">
        <v>53</v>
      </c>
      <c r="JS52" s="62">
        <v>67</v>
      </c>
      <c r="JT52" s="62">
        <v>54</v>
      </c>
      <c r="JU52" s="62">
        <v>81</v>
      </c>
      <c r="JV52" s="62">
        <v>80</v>
      </c>
      <c r="JW52" s="62">
        <v>67</v>
      </c>
      <c r="JX52" s="62">
        <v>69</v>
      </c>
      <c r="JY52" s="62">
        <v>109</v>
      </c>
      <c r="JZ52" s="62">
        <v>101</v>
      </c>
      <c r="KA52" s="62">
        <v>72</v>
      </c>
      <c r="KB52" s="62">
        <v>94</v>
      </c>
      <c r="KC52" s="88">
        <f t="shared" si="117"/>
        <v>927</v>
      </c>
      <c r="KD52" s="62">
        <v>82</v>
      </c>
      <c r="KE52" s="62">
        <v>102</v>
      </c>
      <c r="KF52" s="62">
        <v>164</v>
      </c>
      <c r="KG52" s="62">
        <v>118</v>
      </c>
      <c r="KH52" s="62">
        <v>62</v>
      </c>
      <c r="KI52" s="62">
        <v>85</v>
      </c>
      <c r="KJ52" s="62">
        <v>45</v>
      </c>
      <c r="KK52" s="62">
        <v>61</v>
      </c>
      <c r="KL52" s="62">
        <v>74</v>
      </c>
      <c r="KM52" s="62">
        <v>54</v>
      </c>
      <c r="KN52" s="62">
        <v>72</v>
      </c>
      <c r="KO52" s="62">
        <v>91</v>
      </c>
      <c r="KP52" s="88">
        <f t="shared" si="118"/>
        <v>1010</v>
      </c>
    </row>
    <row r="53" spans="1:302">
      <c r="A53" s="203"/>
      <c r="B53" s="205"/>
      <c r="C53" s="12" t="s">
        <v>72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87">
        <f t="shared" si="96"/>
        <v>0</v>
      </c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87">
        <f t="shared" si="97"/>
        <v>0</v>
      </c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87">
        <f t="shared" si="98"/>
        <v>0</v>
      </c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88">
        <f t="shared" si="99"/>
        <v>0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88">
        <f t="shared" si="100"/>
        <v>0</v>
      </c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88">
        <f t="shared" si="101"/>
        <v>0</v>
      </c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88">
        <f t="shared" si="102"/>
        <v>0</v>
      </c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89">
        <f t="shared" si="103"/>
        <v>0</v>
      </c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88">
        <f t="shared" si="104"/>
        <v>0</v>
      </c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88">
        <f t="shared" si="105"/>
        <v>0</v>
      </c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88">
        <f t="shared" si="106"/>
        <v>0</v>
      </c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88">
        <f t="shared" si="107"/>
        <v>0</v>
      </c>
      <c r="FD53" s="62">
        <v>10</v>
      </c>
      <c r="FE53" s="62">
        <v>20</v>
      </c>
      <c r="FF53" s="62">
        <v>14</v>
      </c>
      <c r="FG53" s="62">
        <v>8</v>
      </c>
      <c r="FH53" s="62">
        <v>24</v>
      </c>
      <c r="FI53" s="62">
        <v>13</v>
      </c>
      <c r="FJ53" s="62">
        <v>5</v>
      </c>
      <c r="FK53" s="62">
        <v>7</v>
      </c>
      <c r="FL53" s="62">
        <v>19</v>
      </c>
      <c r="FM53" s="62">
        <v>14</v>
      </c>
      <c r="FN53" s="62">
        <v>8</v>
      </c>
      <c r="FO53" s="62">
        <v>20</v>
      </c>
      <c r="FP53" s="89">
        <f t="shared" si="108"/>
        <v>162</v>
      </c>
      <c r="FQ53" s="62">
        <v>19</v>
      </c>
      <c r="FR53" s="62">
        <v>12</v>
      </c>
      <c r="FS53" s="62">
        <v>13</v>
      </c>
      <c r="FT53" s="62">
        <v>16</v>
      </c>
      <c r="FU53" s="62">
        <v>8</v>
      </c>
      <c r="FV53" s="62">
        <v>6</v>
      </c>
      <c r="FW53" s="62">
        <v>8</v>
      </c>
      <c r="FX53" s="62">
        <v>13</v>
      </c>
      <c r="FY53" s="62">
        <v>15</v>
      </c>
      <c r="FZ53" s="62">
        <v>17</v>
      </c>
      <c r="GA53" s="62">
        <v>16</v>
      </c>
      <c r="GB53" s="62">
        <v>8</v>
      </c>
      <c r="GC53" s="89">
        <f t="shared" si="109"/>
        <v>151</v>
      </c>
      <c r="GD53" s="62">
        <v>15</v>
      </c>
      <c r="GE53" s="62">
        <v>15</v>
      </c>
      <c r="GF53" s="62">
        <v>17</v>
      </c>
      <c r="GG53" s="62">
        <v>16</v>
      </c>
      <c r="GH53" s="62">
        <v>12</v>
      </c>
      <c r="GI53" s="62">
        <v>8</v>
      </c>
      <c r="GJ53" s="62">
        <v>17</v>
      </c>
      <c r="GK53" s="62">
        <v>16</v>
      </c>
      <c r="GL53" s="62">
        <v>20</v>
      </c>
      <c r="GM53" s="62">
        <v>10</v>
      </c>
      <c r="GN53" s="62">
        <v>13</v>
      </c>
      <c r="GO53" s="62">
        <v>14</v>
      </c>
      <c r="GP53" s="89">
        <f t="shared" si="110"/>
        <v>173</v>
      </c>
      <c r="GQ53" s="62">
        <v>17</v>
      </c>
      <c r="GR53" s="62">
        <v>19</v>
      </c>
      <c r="GS53" s="62">
        <v>17</v>
      </c>
      <c r="GT53" s="62">
        <v>10</v>
      </c>
      <c r="GU53" s="62">
        <v>13</v>
      </c>
      <c r="GV53" s="62">
        <v>14</v>
      </c>
      <c r="GW53" s="62">
        <v>8</v>
      </c>
      <c r="GX53" s="62">
        <v>8</v>
      </c>
      <c r="GY53" s="62">
        <v>11</v>
      </c>
      <c r="GZ53" s="62">
        <v>19</v>
      </c>
      <c r="HA53" s="62">
        <v>9</v>
      </c>
      <c r="HB53" s="62">
        <v>14</v>
      </c>
      <c r="HC53" s="89">
        <f t="shared" si="111"/>
        <v>159</v>
      </c>
      <c r="HD53" s="62">
        <v>13</v>
      </c>
      <c r="HE53" s="62">
        <v>14</v>
      </c>
      <c r="HF53" s="62">
        <v>12</v>
      </c>
      <c r="HG53" s="62">
        <v>12</v>
      </c>
      <c r="HH53" s="62">
        <v>12</v>
      </c>
      <c r="HI53" s="62">
        <v>10</v>
      </c>
      <c r="HJ53" s="62">
        <v>16</v>
      </c>
      <c r="HK53" s="62">
        <v>14</v>
      </c>
      <c r="HL53" s="62">
        <v>11</v>
      </c>
      <c r="HM53" s="62">
        <v>12</v>
      </c>
      <c r="HN53" s="62">
        <v>19</v>
      </c>
      <c r="HO53" s="62">
        <v>13</v>
      </c>
      <c r="HP53" s="88">
        <f t="shared" si="112"/>
        <v>158</v>
      </c>
      <c r="HQ53" s="62">
        <v>10</v>
      </c>
      <c r="HR53" s="62">
        <v>15</v>
      </c>
      <c r="HS53" s="62">
        <v>16</v>
      </c>
      <c r="HT53" s="62">
        <v>16</v>
      </c>
      <c r="HU53" s="62">
        <v>15</v>
      </c>
      <c r="HV53" s="62">
        <v>16</v>
      </c>
      <c r="HW53" s="62">
        <v>9</v>
      </c>
      <c r="HX53" s="62">
        <v>10</v>
      </c>
      <c r="HY53" s="62">
        <v>21</v>
      </c>
      <c r="HZ53" s="62">
        <v>19</v>
      </c>
      <c r="IA53" s="62">
        <v>13</v>
      </c>
      <c r="IB53" s="62">
        <v>11</v>
      </c>
      <c r="IC53" s="88">
        <f t="shared" si="113"/>
        <v>171</v>
      </c>
      <c r="ID53" s="62">
        <v>13</v>
      </c>
      <c r="IE53" s="62">
        <v>9</v>
      </c>
      <c r="IF53" s="62">
        <v>9</v>
      </c>
      <c r="IG53" s="62">
        <v>11</v>
      </c>
      <c r="IH53" s="62">
        <v>17</v>
      </c>
      <c r="II53" s="62">
        <v>14</v>
      </c>
      <c r="IJ53" s="62">
        <v>16</v>
      </c>
      <c r="IK53" s="62">
        <v>15</v>
      </c>
      <c r="IL53" s="62">
        <v>12</v>
      </c>
      <c r="IM53" s="62">
        <v>15</v>
      </c>
      <c r="IN53" s="62">
        <v>17</v>
      </c>
      <c r="IO53" s="62">
        <v>18</v>
      </c>
      <c r="IP53" s="88">
        <f t="shared" si="114"/>
        <v>166</v>
      </c>
      <c r="IQ53" s="62">
        <v>20</v>
      </c>
      <c r="IR53" s="62">
        <v>16</v>
      </c>
      <c r="IS53" s="62">
        <v>11</v>
      </c>
      <c r="IT53" s="62">
        <v>5</v>
      </c>
      <c r="IU53" s="62">
        <v>10</v>
      </c>
      <c r="IV53" s="62">
        <v>11</v>
      </c>
      <c r="IW53" s="62">
        <v>11</v>
      </c>
      <c r="IX53" s="62">
        <v>11</v>
      </c>
      <c r="IY53" s="62">
        <v>8</v>
      </c>
      <c r="IZ53" s="62">
        <v>15</v>
      </c>
      <c r="JA53" s="62">
        <v>12</v>
      </c>
      <c r="JB53" s="62">
        <v>18</v>
      </c>
      <c r="JC53" s="88">
        <f t="shared" si="115"/>
        <v>148</v>
      </c>
      <c r="JD53" s="62">
        <v>17</v>
      </c>
      <c r="JE53" s="62">
        <v>14</v>
      </c>
      <c r="JF53" s="62">
        <v>25</v>
      </c>
      <c r="JG53" s="62">
        <v>9</v>
      </c>
      <c r="JH53" s="62">
        <v>17</v>
      </c>
      <c r="JI53" s="62">
        <v>11</v>
      </c>
      <c r="JJ53" s="62">
        <v>14</v>
      </c>
      <c r="JK53" s="62">
        <v>8</v>
      </c>
      <c r="JL53" s="62">
        <v>13</v>
      </c>
      <c r="JM53" s="62">
        <v>12</v>
      </c>
      <c r="JN53" s="62">
        <v>11</v>
      </c>
      <c r="JO53" s="62">
        <v>13</v>
      </c>
      <c r="JP53" s="88">
        <f t="shared" si="116"/>
        <v>164</v>
      </c>
      <c r="JQ53" s="62">
        <v>14</v>
      </c>
      <c r="JR53" s="62">
        <v>12</v>
      </c>
      <c r="JS53" s="62">
        <v>20</v>
      </c>
      <c r="JT53" s="62">
        <v>15</v>
      </c>
      <c r="JU53" s="62">
        <v>10</v>
      </c>
      <c r="JV53" s="62">
        <v>21</v>
      </c>
      <c r="JW53" s="62">
        <v>13</v>
      </c>
      <c r="JX53" s="62">
        <v>17</v>
      </c>
      <c r="JY53" s="62">
        <v>14</v>
      </c>
      <c r="JZ53" s="62">
        <v>25</v>
      </c>
      <c r="KA53" s="62">
        <v>23</v>
      </c>
      <c r="KB53" s="62">
        <v>32</v>
      </c>
      <c r="KC53" s="88">
        <f t="shared" si="117"/>
        <v>216</v>
      </c>
      <c r="KD53" s="62">
        <v>27</v>
      </c>
      <c r="KE53" s="62">
        <v>22</v>
      </c>
      <c r="KF53" s="62">
        <v>37</v>
      </c>
      <c r="KG53" s="62">
        <v>32</v>
      </c>
      <c r="KH53" s="62">
        <v>21</v>
      </c>
      <c r="KI53" s="62">
        <v>12</v>
      </c>
      <c r="KJ53" s="62">
        <v>12</v>
      </c>
      <c r="KK53" s="62">
        <v>12</v>
      </c>
      <c r="KL53" s="62">
        <v>25</v>
      </c>
      <c r="KM53" s="62">
        <v>11</v>
      </c>
      <c r="KN53" s="62">
        <v>17</v>
      </c>
      <c r="KO53" s="62">
        <v>20</v>
      </c>
      <c r="KP53" s="88">
        <f t="shared" si="118"/>
        <v>248</v>
      </c>
    </row>
    <row r="54" spans="1:302">
      <c r="A54" s="203"/>
      <c r="B54" s="205"/>
      <c r="C54" s="12" t="s">
        <v>73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87">
        <f t="shared" si="96"/>
        <v>0</v>
      </c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87">
        <f t="shared" si="97"/>
        <v>0</v>
      </c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87">
        <f t="shared" si="98"/>
        <v>0</v>
      </c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88">
        <f t="shared" si="99"/>
        <v>0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88">
        <f t="shared" si="100"/>
        <v>0</v>
      </c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88">
        <f t="shared" si="101"/>
        <v>0</v>
      </c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88">
        <f t="shared" si="102"/>
        <v>0</v>
      </c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89">
        <f t="shared" si="103"/>
        <v>0</v>
      </c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88">
        <f t="shared" si="104"/>
        <v>0</v>
      </c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88">
        <f t="shared" si="105"/>
        <v>0</v>
      </c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88">
        <f t="shared" si="106"/>
        <v>0</v>
      </c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88">
        <f t="shared" si="107"/>
        <v>0</v>
      </c>
      <c r="FD54" s="62">
        <v>11</v>
      </c>
      <c r="FE54" s="62">
        <v>7</v>
      </c>
      <c r="FF54" s="62">
        <v>15</v>
      </c>
      <c r="FG54" s="62">
        <v>11</v>
      </c>
      <c r="FH54" s="62">
        <v>19</v>
      </c>
      <c r="FI54" s="62">
        <v>7</v>
      </c>
      <c r="FJ54" s="62">
        <v>10</v>
      </c>
      <c r="FK54" s="62">
        <v>19</v>
      </c>
      <c r="FL54" s="62">
        <v>10</v>
      </c>
      <c r="FM54" s="62">
        <v>12</v>
      </c>
      <c r="FN54" s="62">
        <v>9</v>
      </c>
      <c r="FO54" s="62">
        <v>19</v>
      </c>
      <c r="FP54" s="89">
        <f t="shared" si="108"/>
        <v>149</v>
      </c>
      <c r="FQ54" s="62">
        <v>15</v>
      </c>
      <c r="FR54" s="62">
        <v>12</v>
      </c>
      <c r="FS54" s="62">
        <v>17</v>
      </c>
      <c r="FT54" s="62">
        <v>22</v>
      </c>
      <c r="FU54" s="62">
        <v>16</v>
      </c>
      <c r="FV54" s="62">
        <v>11</v>
      </c>
      <c r="FW54" s="62">
        <v>7</v>
      </c>
      <c r="FX54" s="62">
        <v>12</v>
      </c>
      <c r="FY54" s="62">
        <v>14</v>
      </c>
      <c r="FZ54" s="62">
        <v>11</v>
      </c>
      <c r="GA54" s="62">
        <v>12</v>
      </c>
      <c r="GB54" s="62">
        <v>18</v>
      </c>
      <c r="GC54" s="89">
        <f t="shared" si="109"/>
        <v>167</v>
      </c>
      <c r="GD54" s="62">
        <v>13</v>
      </c>
      <c r="GE54" s="62">
        <v>18</v>
      </c>
      <c r="GF54" s="62">
        <v>14</v>
      </c>
      <c r="GG54" s="62">
        <v>14</v>
      </c>
      <c r="GH54" s="62">
        <v>8</v>
      </c>
      <c r="GI54" s="62">
        <v>8</v>
      </c>
      <c r="GJ54" s="62">
        <v>15</v>
      </c>
      <c r="GK54" s="62">
        <v>11</v>
      </c>
      <c r="GL54" s="62">
        <v>14</v>
      </c>
      <c r="GM54" s="62">
        <v>13</v>
      </c>
      <c r="GN54" s="62">
        <v>13</v>
      </c>
      <c r="GO54" s="62">
        <v>11</v>
      </c>
      <c r="GP54" s="89">
        <f t="shared" si="110"/>
        <v>152</v>
      </c>
      <c r="GQ54" s="62">
        <v>13</v>
      </c>
      <c r="GR54" s="62">
        <v>12</v>
      </c>
      <c r="GS54" s="62">
        <v>11</v>
      </c>
      <c r="GT54" s="62">
        <v>24</v>
      </c>
      <c r="GU54" s="62">
        <v>7</v>
      </c>
      <c r="GV54" s="62">
        <v>11</v>
      </c>
      <c r="GW54" s="62">
        <v>10</v>
      </c>
      <c r="GX54" s="62">
        <v>17</v>
      </c>
      <c r="GY54" s="62">
        <v>14</v>
      </c>
      <c r="GZ54" s="62">
        <v>14</v>
      </c>
      <c r="HA54" s="62">
        <v>9</v>
      </c>
      <c r="HB54" s="62">
        <v>13</v>
      </c>
      <c r="HC54" s="89">
        <f t="shared" si="111"/>
        <v>155</v>
      </c>
      <c r="HD54" s="62">
        <v>12</v>
      </c>
      <c r="HE54" s="62">
        <v>20</v>
      </c>
      <c r="HF54" s="62">
        <v>17</v>
      </c>
      <c r="HG54" s="62">
        <v>16</v>
      </c>
      <c r="HH54" s="62">
        <v>19</v>
      </c>
      <c r="HI54" s="62">
        <v>13</v>
      </c>
      <c r="HJ54" s="62">
        <v>6</v>
      </c>
      <c r="HK54" s="62">
        <v>13</v>
      </c>
      <c r="HL54" s="62">
        <v>13</v>
      </c>
      <c r="HM54" s="62">
        <v>12</v>
      </c>
      <c r="HN54" s="62">
        <v>13</v>
      </c>
      <c r="HO54" s="62">
        <v>12</v>
      </c>
      <c r="HP54" s="88">
        <f t="shared" si="112"/>
        <v>166</v>
      </c>
      <c r="HQ54" s="62">
        <v>14</v>
      </c>
      <c r="HR54" s="62">
        <v>13</v>
      </c>
      <c r="HS54" s="62">
        <v>13</v>
      </c>
      <c r="HT54" s="62">
        <v>13</v>
      </c>
      <c r="HU54" s="62">
        <v>4</v>
      </c>
      <c r="HV54" s="62">
        <v>9</v>
      </c>
      <c r="HW54" s="62">
        <v>13</v>
      </c>
      <c r="HX54" s="62">
        <v>7</v>
      </c>
      <c r="HY54" s="62">
        <v>16</v>
      </c>
      <c r="HZ54" s="62">
        <v>14</v>
      </c>
      <c r="IA54" s="62">
        <v>17</v>
      </c>
      <c r="IB54" s="62">
        <v>19</v>
      </c>
      <c r="IC54" s="88">
        <f t="shared" si="113"/>
        <v>152</v>
      </c>
      <c r="ID54" s="62">
        <v>17</v>
      </c>
      <c r="IE54" s="62">
        <v>12</v>
      </c>
      <c r="IF54" s="62">
        <v>14</v>
      </c>
      <c r="IG54" s="62">
        <v>6</v>
      </c>
      <c r="IH54" s="62">
        <v>11</v>
      </c>
      <c r="II54" s="62">
        <v>16</v>
      </c>
      <c r="IJ54" s="62">
        <v>16</v>
      </c>
      <c r="IK54" s="62">
        <v>5</v>
      </c>
      <c r="IL54" s="62">
        <v>9</v>
      </c>
      <c r="IM54" s="62">
        <v>14</v>
      </c>
      <c r="IN54" s="62">
        <v>9</v>
      </c>
      <c r="IO54" s="62">
        <v>12</v>
      </c>
      <c r="IP54" s="88">
        <f t="shared" si="114"/>
        <v>141</v>
      </c>
      <c r="IQ54" s="62">
        <v>12</v>
      </c>
      <c r="IR54" s="62">
        <v>12</v>
      </c>
      <c r="IS54" s="62">
        <v>7</v>
      </c>
      <c r="IT54" s="62">
        <v>10</v>
      </c>
      <c r="IU54" s="62">
        <v>14</v>
      </c>
      <c r="IV54" s="62">
        <v>4</v>
      </c>
      <c r="IW54" s="62">
        <v>8</v>
      </c>
      <c r="IX54" s="62">
        <v>7</v>
      </c>
      <c r="IY54" s="62">
        <v>6</v>
      </c>
      <c r="IZ54" s="62">
        <v>13</v>
      </c>
      <c r="JA54" s="62">
        <v>10</v>
      </c>
      <c r="JB54" s="62">
        <v>11</v>
      </c>
      <c r="JC54" s="88">
        <f t="shared" si="115"/>
        <v>114</v>
      </c>
      <c r="JD54" s="62">
        <v>8</v>
      </c>
      <c r="JE54" s="62">
        <v>9</v>
      </c>
      <c r="JF54" s="62">
        <v>16</v>
      </c>
      <c r="JG54" s="62">
        <v>13</v>
      </c>
      <c r="JH54" s="62">
        <v>17</v>
      </c>
      <c r="JI54" s="62">
        <v>21</v>
      </c>
      <c r="JJ54" s="62">
        <v>16</v>
      </c>
      <c r="JK54" s="62">
        <v>7</v>
      </c>
      <c r="JL54" s="62">
        <v>11</v>
      </c>
      <c r="JM54" s="62">
        <v>14</v>
      </c>
      <c r="JN54" s="62">
        <v>14</v>
      </c>
      <c r="JO54" s="62">
        <v>12</v>
      </c>
      <c r="JP54" s="88">
        <f t="shared" si="116"/>
        <v>158</v>
      </c>
      <c r="JQ54" s="62">
        <v>20</v>
      </c>
      <c r="JR54" s="62">
        <v>8</v>
      </c>
      <c r="JS54" s="62">
        <v>11</v>
      </c>
      <c r="JT54" s="62">
        <v>11</v>
      </c>
      <c r="JU54" s="62">
        <v>13</v>
      </c>
      <c r="JV54" s="62">
        <v>12</v>
      </c>
      <c r="JW54" s="62">
        <v>14</v>
      </c>
      <c r="JX54" s="62">
        <v>14</v>
      </c>
      <c r="JY54" s="62">
        <v>22</v>
      </c>
      <c r="JZ54" s="62">
        <v>16</v>
      </c>
      <c r="KA54" s="62">
        <v>14</v>
      </c>
      <c r="KB54" s="62">
        <v>22</v>
      </c>
      <c r="KC54" s="88">
        <f t="shared" si="117"/>
        <v>177</v>
      </c>
      <c r="KD54" s="62">
        <v>20</v>
      </c>
      <c r="KE54" s="62">
        <v>18</v>
      </c>
      <c r="KF54" s="62">
        <v>33</v>
      </c>
      <c r="KG54" s="62">
        <v>21</v>
      </c>
      <c r="KH54" s="62">
        <v>19</v>
      </c>
      <c r="KI54" s="62">
        <v>11</v>
      </c>
      <c r="KJ54" s="62">
        <v>12</v>
      </c>
      <c r="KK54" s="62">
        <v>14</v>
      </c>
      <c r="KL54" s="62">
        <v>12</v>
      </c>
      <c r="KM54" s="62">
        <v>19</v>
      </c>
      <c r="KN54" s="62">
        <v>15</v>
      </c>
      <c r="KO54" s="62">
        <v>21</v>
      </c>
      <c r="KP54" s="88">
        <f t="shared" si="118"/>
        <v>215</v>
      </c>
    </row>
    <row r="55" spans="1:302">
      <c r="A55" s="203"/>
      <c r="B55" s="205"/>
      <c r="C55" s="12" t="s">
        <v>74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87">
        <f t="shared" si="96"/>
        <v>0</v>
      </c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87">
        <f t="shared" si="97"/>
        <v>0</v>
      </c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87">
        <f t="shared" si="98"/>
        <v>0</v>
      </c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88">
        <f t="shared" si="99"/>
        <v>0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88">
        <f t="shared" si="100"/>
        <v>0</v>
      </c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88">
        <f t="shared" si="101"/>
        <v>0</v>
      </c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88">
        <f t="shared" si="102"/>
        <v>0</v>
      </c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89">
        <f t="shared" si="103"/>
        <v>0</v>
      </c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88">
        <f t="shared" si="104"/>
        <v>0</v>
      </c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88">
        <f t="shared" si="105"/>
        <v>0</v>
      </c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88">
        <f t="shared" si="106"/>
        <v>0</v>
      </c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88">
        <f t="shared" si="107"/>
        <v>0</v>
      </c>
      <c r="FD55" s="62">
        <v>10</v>
      </c>
      <c r="FE55" s="62">
        <v>7</v>
      </c>
      <c r="FF55" s="62">
        <v>7</v>
      </c>
      <c r="FG55" s="62">
        <v>6</v>
      </c>
      <c r="FH55" s="62">
        <v>6</v>
      </c>
      <c r="FI55" s="62">
        <v>6</v>
      </c>
      <c r="FJ55" s="62">
        <v>2</v>
      </c>
      <c r="FK55" s="62">
        <v>3</v>
      </c>
      <c r="FL55" s="62">
        <v>11</v>
      </c>
      <c r="FM55" s="62">
        <v>10</v>
      </c>
      <c r="FN55" s="62">
        <v>7</v>
      </c>
      <c r="FO55" s="62">
        <v>5</v>
      </c>
      <c r="FP55" s="89">
        <f t="shared" si="108"/>
        <v>80</v>
      </c>
      <c r="FQ55" s="62">
        <v>6</v>
      </c>
      <c r="FR55" s="62">
        <v>5</v>
      </c>
      <c r="FS55" s="62">
        <v>9</v>
      </c>
      <c r="FT55" s="62">
        <v>4</v>
      </c>
      <c r="FU55" s="62">
        <v>9</v>
      </c>
      <c r="FV55" s="62">
        <v>7</v>
      </c>
      <c r="FW55" s="62">
        <v>3</v>
      </c>
      <c r="FX55" s="62">
        <v>8</v>
      </c>
      <c r="FY55" s="62">
        <v>5</v>
      </c>
      <c r="FZ55" s="62">
        <v>8</v>
      </c>
      <c r="GA55" s="62">
        <v>5</v>
      </c>
      <c r="GB55" s="62">
        <v>3</v>
      </c>
      <c r="GC55" s="89">
        <f t="shared" si="109"/>
        <v>72</v>
      </c>
      <c r="GD55" s="62">
        <v>7</v>
      </c>
      <c r="GE55" s="62">
        <v>10</v>
      </c>
      <c r="GF55" s="62">
        <v>6</v>
      </c>
      <c r="GG55" s="62">
        <v>8</v>
      </c>
      <c r="GH55" s="62">
        <v>5</v>
      </c>
      <c r="GI55" s="62">
        <v>4</v>
      </c>
      <c r="GJ55" s="62">
        <v>8</v>
      </c>
      <c r="GK55" s="62">
        <v>11</v>
      </c>
      <c r="GL55" s="62">
        <v>15</v>
      </c>
      <c r="GM55" s="62">
        <v>6</v>
      </c>
      <c r="GN55" s="62">
        <v>4</v>
      </c>
      <c r="GO55" s="62">
        <v>7</v>
      </c>
      <c r="GP55" s="89">
        <f t="shared" si="110"/>
        <v>91</v>
      </c>
      <c r="GQ55" s="62">
        <v>15</v>
      </c>
      <c r="GR55" s="62">
        <v>4</v>
      </c>
      <c r="GS55" s="62">
        <v>5</v>
      </c>
      <c r="GT55" s="62">
        <v>4</v>
      </c>
      <c r="GU55" s="62">
        <v>4</v>
      </c>
      <c r="GV55" s="62">
        <v>3</v>
      </c>
      <c r="GW55" s="62">
        <v>3</v>
      </c>
      <c r="GX55" s="62">
        <v>8</v>
      </c>
      <c r="GY55" s="62">
        <v>3</v>
      </c>
      <c r="GZ55" s="62">
        <v>9</v>
      </c>
      <c r="HA55" s="62">
        <v>11</v>
      </c>
      <c r="HB55" s="62">
        <v>9</v>
      </c>
      <c r="HC55" s="89">
        <f t="shared" si="111"/>
        <v>78</v>
      </c>
      <c r="HD55" s="62">
        <v>9</v>
      </c>
      <c r="HE55" s="62">
        <v>4</v>
      </c>
      <c r="HF55" s="62">
        <v>6</v>
      </c>
      <c r="HG55" s="62">
        <v>4</v>
      </c>
      <c r="HH55" s="62">
        <v>3</v>
      </c>
      <c r="HI55" s="62">
        <v>3</v>
      </c>
      <c r="HJ55" s="62">
        <v>4</v>
      </c>
      <c r="HK55" s="62">
        <v>4</v>
      </c>
      <c r="HL55" s="62">
        <v>7</v>
      </c>
      <c r="HM55" s="62">
        <v>10</v>
      </c>
      <c r="HN55" s="62">
        <v>1</v>
      </c>
      <c r="HO55" s="62">
        <v>7</v>
      </c>
      <c r="HP55" s="88">
        <f t="shared" si="112"/>
        <v>62</v>
      </c>
      <c r="HQ55" s="62">
        <v>5</v>
      </c>
      <c r="HR55" s="62">
        <v>13</v>
      </c>
      <c r="HS55" s="62">
        <v>10</v>
      </c>
      <c r="HT55" s="62">
        <v>6</v>
      </c>
      <c r="HU55" s="62">
        <v>5</v>
      </c>
      <c r="HV55" s="62">
        <v>7</v>
      </c>
      <c r="HW55" s="62">
        <v>2</v>
      </c>
      <c r="HX55" s="62">
        <v>7</v>
      </c>
      <c r="HY55" s="62">
        <v>8</v>
      </c>
      <c r="HZ55" s="62">
        <v>8</v>
      </c>
      <c r="IA55" s="62">
        <v>11</v>
      </c>
      <c r="IB55" s="62">
        <v>5</v>
      </c>
      <c r="IC55" s="88">
        <f t="shared" si="113"/>
        <v>87</v>
      </c>
      <c r="ID55" s="62">
        <v>9</v>
      </c>
      <c r="IE55" s="62">
        <v>8</v>
      </c>
      <c r="IF55" s="62">
        <v>6</v>
      </c>
      <c r="IG55" s="62">
        <v>8</v>
      </c>
      <c r="IH55" s="62">
        <v>8</v>
      </c>
      <c r="II55" s="62">
        <v>4</v>
      </c>
      <c r="IJ55" s="62">
        <v>3</v>
      </c>
      <c r="IK55" s="62">
        <v>7</v>
      </c>
      <c r="IL55" s="62">
        <v>3</v>
      </c>
      <c r="IM55" s="62">
        <v>8</v>
      </c>
      <c r="IN55" s="62">
        <v>7</v>
      </c>
      <c r="IO55" s="62">
        <v>6</v>
      </c>
      <c r="IP55" s="88">
        <f t="shared" si="114"/>
        <v>77</v>
      </c>
      <c r="IQ55" s="62">
        <v>6</v>
      </c>
      <c r="IR55" s="62">
        <v>8</v>
      </c>
      <c r="IS55" s="62">
        <v>9</v>
      </c>
      <c r="IT55" s="62">
        <v>7</v>
      </c>
      <c r="IU55" s="62">
        <v>6</v>
      </c>
      <c r="IV55" s="62">
        <v>11</v>
      </c>
      <c r="IW55" s="62">
        <v>11</v>
      </c>
      <c r="IX55" s="62">
        <v>7</v>
      </c>
      <c r="IY55" s="62">
        <v>5</v>
      </c>
      <c r="IZ55" s="62">
        <v>11</v>
      </c>
      <c r="JA55" s="62">
        <v>8</v>
      </c>
      <c r="JB55" s="62">
        <v>6</v>
      </c>
      <c r="JC55" s="88">
        <f t="shared" si="115"/>
        <v>95</v>
      </c>
      <c r="JD55" s="62">
        <v>3</v>
      </c>
      <c r="JE55" s="62">
        <v>5</v>
      </c>
      <c r="JF55" s="62">
        <v>12</v>
      </c>
      <c r="JG55" s="62">
        <v>6</v>
      </c>
      <c r="JH55" s="62">
        <v>8</v>
      </c>
      <c r="JI55" s="62">
        <v>4</v>
      </c>
      <c r="JJ55" s="62">
        <v>10</v>
      </c>
      <c r="JK55" s="62">
        <v>4</v>
      </c>
      <c r="JL55" s="62">
        <v>8</v>
      </c>
      <c r="JM55" s="62">
        <v>5</v>
      </c>
      <c r="JN55" s="62">
        <v>4</v>
      </c>
      <c r="JO55" s="62">
        <v>9</v>
      </c>
      <c r="JP55" s="88">
        <f t="shared" si="116"/>
        <v>78</v>
      </c>
      <c r="JQ55" s="62">
        <v>6</v>
      </c>
      <c r="JR55" s="62">
        <v>7</v>
      </c>
      <c r="JS55" s="62">
        <v>7</v>
      </c>
      <c r="JT55" s="62">
        <v>4</v>
      </c>
      <c r="JU55" s="62">
        <v>7</v>
      </c>
      <c r="JV55" s="62">
        <v>6</v>
      </c>
      <c r="JW55" s="62">
        <v>8</v>
      </c>
      <c r="JX55" s="62">
        <v>4</v>
      </c>
      <c r="JY55" s="62">
        <v>12</v>
      </c>
      <c r="JZ55" s="62">
        <v>11</v>
      </c>
      <c r="KA55" s="62">
        <v>13</v>
      </c>
      <c r="KB55" s="62">
        <v>9</v>
      </c>
      <c r="KC55" s="88">
        <f t="shared" si="117"/>
        <v>94</v>
      </c>
      <c r="KD55" s="62">
        <v>11</v>
      </c>
      <c r="KE55" s="62">
        <v>22</v>
      </c>
      <c r="KF55" s="62">
        <v>24</v>
      </c>
      <c r="KG55" s="62">
        <v>9</v>
      </c>
      <c r="KH55" s="62">
        <v>9</v>
      </c>
      <c r="KI55" s="62">
        <v>6</v>
      </c>
      <c r="KJ55" s="62">
        <v>2</v>
      </c>
      <c r="KK55" s="62">
        <v>5</v>
      </c>
      <c r="KL55" s="62">
        <v>13</v>
      </c>
      <c r="KM55" s="62">
        <v>7</v>
      </c>
      <c r="KN55" s="62">
        <v>6</v>
      </c>
      <c r="KO55" s="62">
        <v>5</v>
      </c>
      <c r="KP55" s="88">
        <f t="shared" si="118"/>
        <v>119</v>
      </c>
    </row>
    <row r="56" spans="1:302">
      <c r="A56" s="203"/>
      <c r="B56" s="205"/>
      <c r="C56" s="12" t="s">
        <v>75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87">
        <f t="shared" si="96"/>
        <v>0</v>
      </c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87">
        <f t="shared" si="97"/>
        <v>0</v>
      </c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87">
        <f t="shared" si="98"/>
        <v>0</v>
      </c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88">
        <f t="shared" si="99"/>
        <v>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88">
        <f t="shared" si="100"/>
        <v>0</v>
      </c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88">
        <f t="shared" si="101"/>
        <v>0</v>
      </c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88">
        <f t="shared" si="102"/>
        <v>0</v>
      </c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89">
        <f t="shared" si="103"/>
        <v>0</v>
      </c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88">
        <f t="shared" si="104"/>
        <v>0</v>
      </c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88">
        <f t="shared" si="105"/>
        <v>0</v>
      </c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88">
        <f t="shared" si="106"/>
        <v>0</v>
      </c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88">
        <f t="shared" si="107"/>
        <v>0</v>
      </c>
      <c r="FD56" s="62">
        <v>26</v>
      </c>
      <c r="FE56" s="62">
        <v>14</v>
      </c>
      <c r="FF56" s="62">
        <v>20</v>
      </c>
      <c r="FG56" s="62">
        <v>12</v>
      </c>
      <c r="FH56" s="62">
        <v>21</v>
      </c>
      <c r="FI56" s="62">
        <v>16</v>
      </c>
      <c r="FJ56" s="62">
        <v>9</v>
      </c>
      <c r="FK56" s="62">
        <v>12</v>
      </c>
      <c r="FL56" s="62">
        <v>16</v>
      </c>
      <c r="FM56" s="62">
        <v>20</v>
      </c>
      <c r="FN56" s="62">
        <v>22</v>
      </c>
      <c r="FO56" s="62">
        <v>20</v>
      </c>
      <c r="FP56" s="89">
        <f t="shared" si="108"/>
        <v>208</v>
      </c>
      <c r="FQ56" s="62">
        <v>25</v>
      </c>
      <c r="FR56" s="62">
        <v>22</v>
      </c>
      <c r="FS56" s="62">
        <v>20</v>
      </c>
      <c r="FT56" s="62">
        <v>14</v>
      </c>
      <c r="FU56" s="62">
        <v>12</v>
      </c>
      <c r="FV56" s="62">
        <v>14</v>
      </c>
      <c r="FW56" s="62">
        <v>13</v>
      </c>
      <c r="FX56" s="62">
        <v>16</v>
      </c>
      <c r="FY56" s="62">
        <v>9</v>
      </c>
      <c r="FZ56" s="62">
        <v>20</v>
      </c>
      <c r="GA56" s="62">
        <v>16</v>
      </c>
      <c r="GB56" s="62">
        <v>23</v>
      </c>
      <c r="GC56" s="89">
        <f t="shared" si="109"/>
        <v>204</v>
      </c>
      <c r="GD56" s="62">
        <v>23</v>
      </c>
      <c r="GE56" s="62">
        <v>18</v>
      </c>
      <c r="GF56" s="62">
        <v>18</v>
      </c>
      <c r="GG56" s="62">
        <v>15</v>
      </c>
      <c r="GH56" s="62">
        <v>18</v>
      </c>
      <c r="GI56" s="62">
        <v>22</v>
      </c>
      <c r="GJ56" s="62">
        <v>18</v>
      </c>
      <c r="GK56" s="62">
        <v>16</v>
      </c>
      <c r="GL56" s="62">
        <v>11</v>
      </c>
      <c r="GM56" s="62">
        <v>18</v>
      </c>
      <c r="GN56" s="62">
        <v>13</v>
      </c>
      <c r="GO56" s="62">
        <v>16</v>
      </c>
      <c r="GP56" s="89">
        <f t="shared" si="110"/>
        <v>206</v>
      </c>
      <c r="GQ56" s="62">
        <v>28</v>
      </c>
      <c r="GR56" s="62">
        <v>20</v>
      </c>
      <c r="GS56" s="62">
        <v>17</v>
      </c>
      <c r="GT56" s="62">
        <v>19</v>
      </c>
      <c r="GU56" s="62">
        <v>16</v>
      </c>
      <c r="GV56" s="62">
        <v>11</v>
      </c>
      <c r="GW56" s="62">
        <v>6</v>
      </c>
      <c r="GX56" s="62">
        <v>22</v>
      </c>
      <c r="GY56" s="62">
        <v>12</v>
      </c>
      <c r="GZ56" s="62">
        <v>18</v>
      </c>
      <c r="HA56" s="62">
        <v>17</v>
      </c>
      <c r="HB56" s="62">
        <v>17</v>
      </c>
      <c r="HC56" s="89">
        <f t="shared" si="111"/>
        <v>203</v>
      </c>
      <c r="HD56" s="62">
        <v>14</v>
      </c>
      <c r="HE56" s="62">
        <v>19</v>
      </c>
      <c r="HF56" s="62">
        <v>18</v>
      </c>
      <c r="HG56" s="62">
        <v>20</v>
      </c>
      <c r="HH56" s="62">
        <v>13</v>
      </c>
      <c r="HI56" s="62">
        <v>22</v>
      </c>
      <c r="HJ56" s="62">
        <v>10</v>
      </c>
      <c r="HK56" s="62">
        <v>14</v>
      </c>
      <c r="HL56" s="62">
        <v>10</v>
      </c>
      <c r="HM56" s="62">
        <v>10</v>
      </c>
      <c r="HN56" s="62">
        <v>20</v>
      </c>
      <c r="HO56" s="62">
        <v>26</v>
      </c>
      <c r="HP56" s="88">
        <f t="shared" si="112"/>
        <v>196</v>
      </c>
      <c r="HQ56" s="62">
        <v>18</v>
      </c>
      <c r="HR56" s="62">
        <v>30</v>
      </c>
      <c r="HS56" s="62">
        <v>23</v>
      </c>
      <c r="HT56" s="62">
        <v>17</v>
      </c>
      <c r="HU56" s="62">
        <v>14</v>
      </c>
      <c r="HV56" s="62">
        <v>22</v>
      </c>
      <c r="HW56" s="62">
        <v>17</v>
      </c>
      <c r="HX56" s="62">
        <v>19</v>
      </c>
      <c r="HY56" s="62">
        <v>25</v>
      </c>
      <c r="HZ56" s="62">
        <v>27</v>
      </c>
      <c r="IA56" s="62">
        <v>23</v>
      </c>
      <c r="IB56" s="62">
        <v>24</v>
      </c>
      <c r="IC56" s="88">
        <f t="shared" si="113"/>
        <v>259</v>
      </c>
      <c r="ID56" s="62">
        <v>30</v>
      </c>
      <c r="IE56" s="62">
        <v>30</v>
      </c>
      <c r="IF56" s="62">
        <v>27</v>
      </c>
      <c r="IG56" s="62">
        <v>18</v>
      </c>
      <c r="IH56" s="62">
        <v>21</v>
      </c>
      <c r="II56" s="62">
        <v>16</v>
      </c>
      <c r="IJ56" s="62">
        <v>26</v>
      </c>
      <c r="IK56" s="62">
        <v>21</v>
      </c>
      <c r="IL56" s="62">
        <v>13</v>
      </c>
      <c r="IM56" s="62">
        <v>25</v>
      </c>
      <c r="IN56" s="62">
        <v>14</v>
      </c>
      <c r="IO56" s="62">
        <v>24</v>
      </c>
      <c r="IP56" s="88">
        <f t="shared" si="114"/>
        <v>265</v>
      </c>
      <c r="IQ56" s="62">
        <v>31</v>
      </c>
      <c r="IR56" s="62">
        <v>17</v>
      </c>
      <c r="IS56" s="62">
        <v>17</v>
      </c>
      <c r="IT56" s="62">
        <v>10</v>
      </c>
      <c r="IU56" s="62">
        <v>13</v>
      </c>
      <c r="IV56" s="62">
        <v>19</v>
      </c>
      <c r="IW56" s="62">
        <v>16</v>
      </c>
      <c r="IX56" s="62">
        <v>19</v>
      </c>
      <c r="IY56" s="62">
        <v>13</v>
      </c>
      <c r="IZ56" s="62">
        <v>20</v>
      </c>
      <c r="JA56" s="62">
        <v>17</v>
      </c>
      <c r="JB56" s="62">
        <v>23</v>
      </c>
      <c r="JC56" s="88">
        <f t="shared" si="115"/>
        <v>215</v>
      </c>
      <c r="JD56" s="62">
        <v>20</v>
      </c>
      <c r="JE56" s="62">
        <v>17</v>
      </c>
      <c r="JF56" s="62">
        <v>33</v>
      </c>
      <c r="JG56" s="62">
        <v>21</v>
      </c>
      <c r="JH56" s="62">
        <v>17</v>
      </c>
      <c r="JI56" s="62">
        <v>17</v>
      </c>
      <c r="JJ56" s="62">
        <v>14</v>
      </c>
      <c r="JK56" s="62">
        <v>18</v>
      </c>
      <c r="JL56" s="62">
        <v>17</v>
      </c>
      <c r="JM56" s="62">
        <v>13</v>
      </c>
      <c r="JN56" s="62">
        <v>34</v>
      </c>
      <c r="JO56" s="62">
        <v>18</v>
      </c>
      <c r="JP56" s="88">
        <f t="shared" si="116"/>
        <v>239</v>
      </c>
      <c r="JQ56" s="62">
        <v>17</v>
      </c>
      <c r="JR56" s="62">
        <v>18</v>
      </c>
      <c r="JS56" s="62">
        <v>20</v>
      </c>
      <c r="JT56" s="62">
        <v>19</v>
      </c>
      <c r="JU56" s="62">
        <v>26</v>
      </c>
      <c r="JV56" s="62">
        <v>18</v>
      </c>
      <c r="JW56" s="62">
        <v>18</v>
      </c>
      <c r="JX56" s="62">
        <v>10</v>
      </c>
      <c r="JY56" s="62">
        <v>16</v>
      </c>
      <c r="JZ56" s="62">
        <v>22</v>
      </c>
      <c r="KA56" s="62">
        <v>14</v>
      </c>
      <c r="KB56" s="62">
        <v>28</v>
      </c>
      <c r="KC56" s="88">
        <f t="shared" si="117"/>
        <v>226</v>
      </c>
      <c r="KD56" s="62">
        <v>25</v>
      </c>
      <c r="KE56" s="62">
        <v>34</v>
      </c>
      <c r="KF56" s="62">
        <v>23</v>
      </c>
      <c r="KG56" s="62">
        <v>21</v>
      </c>
      <c r="KH56" s="62">
        <v>33</v>
      </c>
      <c r="KI56" s="62">
        <v>28</v>
      </c>
      <c r="KJ56" s="62">
        <v>16</v>
      </c>
      <c r="KK56" s="62">
        <v>15</v>
      </c>
      <c r="KL56" s="62">
        <v>27</v>
      </c>
      <c r="KM56" s="62">
        <v>29</v>
      </c>
      <c r="KN56" s="62">
        <v>33</v>
      </c>
      <c r="KO56" s="62">
        <v>16</v>
      </c>
      <c r="KP56" s="88">
        <f t="shared" si="118"/>
        <v>300</v>
      </c>
    </row>
    <row r="57" spans="1:302">
      <c r="A57" s="203"/>
      <c r="B57" s="205"/>
      <c r="C57" s="12" t="s">
        <v>76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87">
        <f t="shared" si="96"/>
        <v>0</v>
      </c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87">
        <f t="shared" si="97"/>
        <v>0</v>
      </c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87">
        <f t="shared" si="98"/>
        <v>0</v>
      </c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88">
        <f t="shared" si="99"/>
        <v>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88">
        <f t="shared" si="100"/>
        <v>0</v>
      </c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88">
        <f t="shared" si="101"/>
        <v>0</v>
      </c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88">
        <f t="shared" si="102"/>
        <v>0</v>
      </c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89">
        <f t="shared" si="103"/>
        <v>0</v>
      </c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88">
        <f t="shared" si="104"/>
        <v>0</v>
      </c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88">
        <f t="shared" si="105"/>
        <v>0</v>
      </c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88">
        <f t="shared" si="106"/>
        <v>0</v>
      </c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88">
        <f t="shared" si="107"/>
        <v>0</v>
      </c>
      <c r="FD57" s="62">
        <v>29</v>
      </c>
      <c r="FE57" s="62">
        <v>29</v>
      </c>
      <c r="FF57" s="62">
        <v>38</v>
      </c>
      <c r="FG57" s="62">
        <v>24</v>
      </c>
      <c r="FH57" s="62">
        <v>15</v>
      </c>
      <c r="FI57" s="62">
        <v>18</v>
      </c>
      <c r="FJ57" s="62">
        <v>20</v>
      </c>
      <c r="FK57" s="62">
        <v>14</v>
      </c>
      <c r="FL57" s="62">
        <v>26</v>
      </c>
      <c r="FM57" s="62">
        <v>15</v>
      </c>
      <c r="FN57" s="62">
        <v>24</v>
      </c>
      <c r="FO57" s="62">
        <v>21</v>
      </c>
      <c r="FP57" s="89">
        <f t="shared" si="108"/>
        <v>273</v>
      </c>
      <c r="FQ57" s="62">
        <v>23</v>
      </c>
      <c r="FR57" s="62">
        <v>22</v>
      </c>
      <c r="FS57" s="62">
        <v>35</v>
      </c>
      <c r="FT57" s="62">
        <v>21</v>
      </c>
      <c r="FU57" s="62">
        <v>19</v>
      </c>
      <c r="FV57" s="62">
        <v>19</v>
      </c>
      <c r="FW57" s="62">
        <v>21</v>
      </c>
      <c r="FX57" s="62">
        <v>28</v>
      </c>
      <c r="FY57" s="62">
        <v>11</v>
      </c>
      <c r="FZ57" s="62">
        <v>15</v>
      </c>
      <c r="GA57" s="62">
        <v>22</v>
      </c>
      <c r="GB57" s="62">
        <v>20</v>
      </c>
      <c r="GC57" s="89">
        <f t="shared" si="109"/>
        <v>256</v>
      </c>
      <c r="GD57" s="62">
        <v>29</v>
      </c>
      <c r="GE57" s="62">
        <v>16</v>
      </c>
      <c r="GF57" s="62">
        <v>29</v>
      </c>
      <c r="GG57" s="62">
        <v>19</v>
      </c>
      <c r="GH57" s="62">
        <v>23</v>
      </c>
      <c r="GI57" s="62">
        <v>20</v>
      </c>
      <c r="GJ57" s="62">
        <v>15</v>
      </c>
      <c r="GK57" s="62">
        <v>19</v>
      </c>
      <c r="GL57" s="62">
        <v>12</v>
      </c>
      <c r="GM57" s="62">
        <v>28</v>
      </c>
      <c r="GN57" s="62">
        <v>21</v>
      </c>
      <c r="GO57" s="62">
        <v>16</v>
      </c>
      <c r="GP57" s="89">
        <f t="shared" si="110"/>
        <v>247</v>
      </c>
      <c r="GQ57" s="62">
        <v>27</v>
      </c>
      <c r="GR57" s="62">
        <v>20</v>
      </c>
      <c r="GS57" s="62">
        <v>22</v>
      </c>
      <c r="GT57" s="62">
        <v>19</v>
      </c>
      <c r="GU57" s="62">
        <v>17</v>
      </c>
      <c r="GV57" s="62">
        <v>25</v>
      </c>
      <c r="GW57" s="62">
        <v>23</v>
      </c>
      <c r="GX57" s="62">
        <v>20</v>
      </c>
      <c r="GY57" s="62">
        <v>12</v>
      </c>
      <c r="GZ57" s="62">
        <v>24</v>
      </c>
      <c r="HA57" s="62">
        <v>21</v>
      </c>
      <c r="HB57" s="62">
        <v>21</v>
      </c>
      <c r="HC57" s="89">
        <f t="shared" si="111"/>
        <v>251</v>
      </c>
      <c r="HD57" s="62">
        <v>24</v>
      </c>
      <c r="HE57" s="62">
        <v>23</v>
      </c>
      <c r="HF57" s="62">
        <v>21</v>
      </c>
      <c r="HG57" s="62">
        <v>21</v>
      </c>
      <c r="HH57" s="62">
        <v>19</v>
      </c>
      <c r="HI57" s="62">
        <v>15</v>
      </c>
      <c r="HJ57" s="62">
        <v>23</v>
      </c>
      <c r="HK57" s="62">
        <v>30</v>
      </c>
      <c r="HL57" s="62">
        <v>13</v>
      </c>
      <c r="HM57" s="62">
        <v>14</v>
      </c>
      <c r="HN57" s="62">
        <v>18</v>
      </c>
      <c r="HO57" s="62">
        <v>19</v>
      </c>
      <c r="HP57" s="88">
        <f t="shared" si="112"/>
        <v>240</v>
      </c>
      <c r="HQ57" s="62">
        <v>36</v>
      </c>
      <c r="HR57" s="62">
        <v>25</v>
      </c>
      <c r="HS57" s="62">
        <v>26</v>
      </c>
      <c r="HT57" s="62">
        <v>35</v>
      </c>
      <c r="HU57" s="62">
        <v>16</v>
      </c>
      <c r="HV57" s="62">
        <v>23</v>
      </c>
      <c r="HW57" s="62">
        <v>18</v>
      </c>
      <c r="HX57" s="62">
        <v>20</v>
      </c>
      <c r="HY57" s="62">
        <v>24</v>
      </c>
      <c r="HZ57" s="62">
        <v>22</v>
      </c>
      <c r="IA57" s="62">
        <v>21</v>
      </c>
      <c r="IB57" s="62">
        <v>44</v>
      </c>
      <c r="IC57" s="88">
        <f t="shared" si="113"/>
        <v>310</v>
      </c>
      <c r="ID57" s="62">
        <v>29</v>
      </c>
      <c r="IE57" s="62">
        <v>19</v>
      </c>
      <c r="IF57" s="62">
        <v>19</v>
      </c>
      <c r="IG57" s="62">
        <v>21</v>
      </c>
      <c r="IH57" s="62">
        <v>19</v>
      </c>
      <c r="II57" s="62">
        <v>23</v>
      </c>
      <c r="IJ57" s="62">
        <v>20</v>
      </c>
      <c r="IK57" s="62">
        <v>24</v>
      </c>
      <c r="IL57" s="62">
        <v>19</v>
      </c>
      <c r="IM57" s="62">
        <v>33</v>
      </c>
      <c r="IN57" s="62">
        <v>14</v>
      </c>
      <c r="IO57" s="62">
        <v>19</v>
      </c>
      <c r="IP57" s="88">
        <f t="shared" si="114"/>
        <v>259</v>
      </c>
      <c r="IQ57" s="62">
        <v>27</v>
      </c>
      <c r="IR57" s="62">
        <v>28</v>
      </c>
      <c r="IS57" s="62">
        <v>26</v>
      </c>
      <c r="IT57" s="62">
        <v>23</v>
      </c>
      <c r="IU57" s="62">
        <v>28</v>
      </c>
      <c r="IV57" s="62">
        <v>28</v>
      </c>
      <c r="IW57" s="62">
        <v>17</v>
      </c>
      <c r="IX57" s="62">
        <v>28</v>
      </c>
      <c r="IY57" s="62">
        <v>26</v>
      </c>
      <c r="IZ57" s="62">
        <v>29</v>
      </c>
      <c r="JA57" s="62">
        <v>29</v>
      </c>
      <c r="JB57" s="62">
        <v>23</v>
      </c>
      <c r="JC57" s="88">
        <f t="shared" si="115"/>
        <v>312</v>
      </c>
      <c r="JD57" s="62">
        <v>39</v>
      </c>
      <c r="JE57" s="62">
        <v>22</v>
      </c>
      <c r="JF57" s="62">
        <v>25</v>
      </c>
      <c r="JG57" s="62">
        <v>23</v>
      </c>
      <c r="JH57" s="62">
        <v>33</v>
      </c>
      <c r="JI57" s="62">
        <v>17</v>
      </c>
      <c r="JJ57" s="62">
        <v>33</v>
      </c>
      <c r="JK57" s="62">
        <v>24</v>
      </c>
      <c r="JL57" s="62">
        <v>18</v>
      </c>
      <c r="JM57" s="62">
        <v>24</v>
      </c>
      <c r="JN57" s="62">
        <v>21</v>
      </c>
      <c r="JO57" s="62">
        <v>31</v>
      </c>
      <c r="JP57" s="88">
        <f t="shared" si="116"/>
        <v>310</v>
      </c>
      <c r="JQ57" s="62">
        <v>36</v>
      </c>
      <c r="JR57" s="62">
        <v>21</v>
      </c>
      <c r="JS57" s="62">
        <v>24</v>
      </c>
      <c r="JT57" s="62">
        <v>17</v>
      </c>
      <c r="JU57" s="62">
        <v>6</v>
      </c>
      <c r="JV57" s="62">
        <v>15</v>
      </c>
      <c r="JW57" s="62">
        <v>27</v>
      </c>
      <c r="JX57" s="62">
        <v>32</v>
      </c>
      <c r="JY57" s="62">
        <v>22</v>
      </c>
      <c r="JZ57" s="62">
        <v>18</v>
      </c>
      <c r="KA57" s="62">
        <v>22</v>
      </c>
      <c r="KB57" s="62">
        <v>34</v>
      </c>
      <c r="KC57" s="88">
        <f t="shared" si="117"/>
        <v>274</v>
      </c>
      <c r="KD57" s="62">
        <v>28</v>
      </c>
      <c r="KE57" s="62">
        <v>63</v>
      </c>
      <c r="KF57" s="62">
        <v>56</v>
      </c>
      <c r="KG57" s="62">
        <v>36</v>
      </c>
      <c r="KH57" s="62">
        <v>27</v>
      </c>
      <c r="KI57" s="62">
        <v>26</v>
      </c>
      <c r="KJ57" s="62">
        <v>19</v>
      </c>
      <c r="KK57" s="62">
        <v>18</v>
      </c>
      <c r="KL57" s="62">
        <v>23</v>
      </c>
      <c r="KM57" s="62">
        <v>22</v>
      </c>
      <c r="KN57" s="62">
        <v>30</v>
      </c>
      <c r="KO57" s="62">
        <v>30</v>
      </c>
      <c r="KP57" s="88">
        <f t="shared" si="118"/>
        <v>378</v>
      </c>
    </row>
    <row r="58" spans="1:302">
      <c r="A58" s="203"/>
      <c r="B58" s="205"/>
      <c r="C58" s="12" t="s">
        <v>77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87">
        <f t="shared" si="96"/>
        <v>0</v>
      </c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87">
        <f t="shared" si="97"/>
        <v>0</v>
      </c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87">
        <f t="shared" si="98"/>
        <v>0</v>
      </c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88">
        <f t="shared" si="99"/>
        <v>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88">
        <f t="shared" si="100"/>
        <v>0</v>
      </c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88">
        <f t="shared" si="101"/>
        <v>0</v>
      </c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88">
        <f t="shared" si="102"/>
        <v>0</v>
      </c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89">
        <f t="shared" si="103"/>
        <v>0</v>
      </c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88">
        <f t="shared" si="104"/>
        <v>0</v>
      </c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88">
        <f t="shared" si="105"/>
        <v>0</v>
      </c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88">
        <f t="shared" si="106"/>
        <v>0</v>
      </c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88">
        <f t="shared" si="107"/>
        <v>0</v>
      </c>
      <c r="FD58" s="62">
        <v>16</v>
      </c>
      <c r="FE58" s="62">
        <v>18</v>
      </c>
      <c r="FF58" s="62">
        <v>9</v>
      </c>
      <c r="FG58" s="62">
        <v>11</v>
      </c>
      <c r="FH58" s="62">
        <v>11</v>
      </c>
      <c r="FI58" s="62">
        <v>14</v>
      </c>
      <c r="FJ58" s="62">
        <v>16</v>
      </c>
      <c r="FK58" s="62">
        <v>15</v>
      </c>
      <c r="FL58" s="62">
        <v>10</v>
      </c>
      <c r="FM58" s="62">
        <v>8</v>
      </c>
      <c r="FN58" s="62">
        <v>16</v>
      </c>
      <c r="FO58" s="62">
        <v>13</v>
      </c>
      <c r="FP58" s="89">
        <f t="shared" si="108"/>
        <v>157</v>
      </c>
      <c r="FQ58" s="62">
        <v>12</v>
      </c>
      <c r="FR58" s="62">
        <v>15</v>
      </c>
      <c r="FS58" s="62">
        <v>13</v>
      </c>
      <c r="FT58" s="62">
        <v>16</v>
      </c>
      <c r="FU58" s="62">
        <v>12</v>
      </c>
      <c r="FV58" s="62">
        <v>11</v>
      </c>
      <c r="FW58" s="62">
        <v>12</v>
      </c>
      <c r="FX58" s="62">
        <v>10</v>
      </c>
      <c r="FY58" s="62">
        <v>10</v>
      </c>
      <c r="FZ58" s="62">
        <v>11</v>
      </c>
      <c r="GA58" s="62">
        <v>17</v>
      </c>
      <c r="GB58" s="62">
        <v>14</v>
      </c>
      <c r="GC58" s="89">
        <f t="shared" si="109"/>
        <v>153</v>
      </c>
      <c r="GD58" s="62">
        <v>15</v>
      </c>
      <c r="GE58" s="62">
        <v>17</v>
      </c>
      <c r="GF58" s="62">
        <v>11</v>
      </c>
      <c r="GG58" s="62">
        <v>10</v>
      </c>
      <c r="GH58" s="62">
        <v>15</v>
      </c>
      <c r="GI58" s="62">
        <v>16</v>
      </c>
      <c r="GJ58" s="62">
        <v>10</v>
      </c>
      <c r="GK58" s="62">
        <v>10</v>
      </c>
      <c r="GL58" s="62">
        <v>11</v>
      </c>
      <c r="GM58" s="62">
        <v>8</v>
      </c>
      <c r="GN58" s="62">
        <v>11</v>
      </c>
      <c r="GO58" s="62">
        <v>8</v>
      </c>
      <c r="GP58" s="89">
        <f t="shared" si="110"/>
        <v>142</v>
      </c>
      <c r="GQ58" s="62">
        <v>18</v>
      </c>
      <c r="GR58" s="62">
        <v>12</v>
      </c>
      <c r="GS58" s="62">
        <v>15</v>
      </c>
      <c r="GT58" s="62">
        <v>14</v>
      </c>
      <c r="GU58" s="62">
        <v>11</v>
      </c>
      <c r="GV58" s="62">
        <v>13</v>
      </c>
      <c r="GW58" s="62">
        <v>9</v>
      </c>
      <c r="GX58" s="62">
        <v>12</v>
      </c>
      <c r="GY58" s="62">
        <v>13</v>
      </c>
      <c r="GZ58" s="62">
        <v>12</v>
      </c>
      <c r="HA58" s="62">
        <v>10</v>
      </c>
      <c r="HB58" s="62">
        <v>14</v>
      </c>
      <c r="HC58" s="89">
        <f t="shared" si="111"/>
        <v>153</v>
      </c>
      <c r="HD58" s="62">
        <v>19</v>
      </c>
      <c r="HE58" s="62">
        <v>16</v>
      </c>
      <c r="HF58" s="62">
        <v>14</v>
      </c>
      <c r="HG58" s="62">
        <v>11</v>
      </c>
      <c r="HH58" s="62">
        <v>15</v>
      </c>
      <c r="HI58" s="62">
        <v>17</v>
      </c>
      <c r="HJ58" s="62">
        <v>6</v>
      </c>
      <c r="HK58" s="62">
        <v>10</v>
      </c>
      <c r="HL58" s="62">
        <v>13</v>
      </c>
      <c r="HM58" s="62">
        <v>10</v>
      </c>
      <c r="HN58" s="62">
        <v>8</v>
      </c>
      <c r="HO58" s="62">
        <v>16</v>
      </c>
      <c r="HP58" s="88">
        <f t="shared" si="112"/>
        <v>155</v>
      </c>
      <c r="HQ58" s="62">
        <v>15</v>
      </c>
      <c r="HR58" s="62">
        <v>9</v>
      </c>
      <c r="HS58" s="62">
        <v>23</v>
      </c>
      <c r="HT58" s="62">
        <v>15</v>
      </c>
      <c r="HU58" s="62">
        <v>9</v>
      </c>
      <c r="HV58" s="62">
        <v>7</v>
      </c>
      <c r="HW58" s="62">
        <v>14</v>
      </c>
      <c r="HX58" s="62">
        <v>10</v>
      </c>
      <c r="HY58" s="62">
        <v>14</v>
      </c>
      <c r="HZ58" s="62">
        <v>19</v>
      </c>
      <c r="IA58" s="62">
        <v>20</v>
      </c>
      <c r="IB58" s="62">
        <v>11</v>
      </c>
      <c r="IC58" s="88">
        <f t="shared" si="113"/>
        <v>166</v>
      </c>
      <c r="ID58" s="62">
        <v>16</v>
      </c>
      <c r="IE58" s="62">
        <v>23</v>
      </c>
      <c r="IF58" s="62">
        <v>17</v>
      </c>
      <c r="IG58" s="62">
        <v>18</v>
      </c>
      <c r="IH58" s="62">
        <v>20</v>
      </c>
      <c r="II58" s="62">
        <v>10</v>
      </c>
      <c r="IJ58" s="62">
        <v>11</v>
      </c>
      <c r="IK58" s="62">
        <v>17</v>
      </c>
      <c r="IL58" s="62">
        <v>7</v>
      </c>
      <c r="IM58" s="62">
        <v>8</v>
      </c>
      <c r="IN58" s="62">
        <v>13</v>
      </c>
      <c r="IO58" s="62">
        <v>14</v>
      </c>
      <c r="IP58" s="88">
        <f t="shared" si="114"/>
        <v>174</v>
      </c>
      <c r="IQ58" s="62">
        <v>16</v>
      </c>
      <c r="IR58" s="62">
        <v>15</v>
      </c>
      <c r="IS58" s="62">
        <v>18</v>
      </c>
      <c r="IT58" s="62">
        <v>15</v>
      </c>
      <c r="IU58" s="62">
        <v>19</v>
      </c>
      <c r="IV58" s="62">
        <v>13</v>
      </c>
      <c r="IW58" s="62">
        <v>9</v>
      </c>
      <c r="IX58" s="62">
        <v>11</v>
      </c>
      <c r="IY58" s="62">
        <v>18</v>
      </c>
      <c r="IZ58" s="62">
        <v>20</v>
      </c>
      <c r="JA58" s="62">
        <v>9</v>
      </c>
      <c r="JB58" s="62">
        <v>11</v>
      </c>
      <c r="JC58" s="88">
        <f t="shared" si="115"/>
        <v>174</v>
      </c>
      <c r="JD58" s="62">
        <v>17</v>
      </c>
      <c r="JE58" s="62">
        <v>20</v>
      </c>
      <c r="JF58" s="62">
        <v>17</v>
      </c>
      <c r="JG58" s="62">
        <v>18</v>
      </c>
      <c r="JH58" s="62">
        <v>15</v>
      </c>
      <c r="JI58" s="62">
        <v>11</v>
      </c>
      <c r="JJ58" s="62">
        <v>9</v>
      </c>
      <c r="JK58" s="62">
        <v>16</v>
      </c>
      <c r="JL58" s="62">
        <v>9</v>
      </c>
      <c r="JM58" s="62">
        <v>11</v>
      </c>
      <c r="JN58" s="62">
        <v>14</v>
      </c>
      <c r="JO58" s="62">
        <v>17</v>
      </c>
      <c r="JP58" s="88">
        <f t="shared" si="116"/>
        <v>174</v>
      </c>
      <c r="JQ58" s="62">
        <v>14</v>
      </c>
      <c r="JR58" s="62">
        <v>18</v>
      </c>
      <c r="JS58" s="62">
        <v>14</v>
      </c>
      <c r="JT58" s="62">
        <v>12</v>
      </c>
      <c r="JU58" s="62">
        <v>10</v>
      </c>
      <c r="JV58" s="62">
        <v>13</v>
      </c>
      <c r="JW58" s="62">
        <v>15</v>
      </c>
      <c r="JX58" s="62">
        <v>10</v>
      </c>
      <c r="JY58" s="62">
        <v>9</v>
      </c>
      <c r="JZ58" s="62">
        <v>16</v>
      </c>
      <c r="KA58" s="62">
        <v>15</v>
      </c>
      <c r="KB58" s="62">
        <v>19</v>
      </c>
      <c r="KC58" s="88">
        <f t="shared" si="117"/>
        <v>165</v>
      </c>
      <c r="KD58" s="62">
        <v>14</v>
      </c>
      <c r="KE58" s="62">
        <v>32</v>
      </c>
      <c r="KF58" s="62">
        <v>25</v>
      </c>
      <c r="KG58" s="62">
        <v>16</v>
      </c>
      <c r="KH58" s="62">
        <v>21</v>
      </c>
      <c r="KI58" s="62">
        <v>17</v>
      </c>
      <c r="KJ58" s="62">
        <v>13</v>
      </c>
      <c r="KK58" s="62">
        <v>16</v>
      </c>
      <c r="KL58" s="62">
        <v>11</v>
      </c>
      <c r="KM58" s="62">
        <v>17</v>
      </c>
      <c r="KN58" s="62">
        <v>17</v>
      </c>
      <c r="KO58" s="62">
        <v>14</v>
      </c>
      <c r="KP58" s="88">
        <f t="shared" si="118"/>
        <v>213</v>
      </c>
    </row>
    <row r="59" spans="1:302">
      <c r="A59" s="203"/>
      <c r="B59" s="205"/>
      <c r="C59" s="12" t="s">
        <v>78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87">
        <f t="shared" si="96"/>
        <v>0</v>
      </c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87">
        <f t="shared" si="97"/>
        <v>0</v>
      </c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87">
        <f t="shared" si="98"/>
        <v>0</v>
      </c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88">
        <f t="shared" si="99"/>
        <v>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88">
        <f t="shared" si="100"/>
        <v>0</v>
      </c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88">
        <f t="shared" si="101"/>
        <v>0</v>
      </c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88">
        <f t="shared" si="102"/>
        <v>0</v>
      </c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89">
        <f t="shared" si="103"/>
        <v>0</v>
      </c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88">
        <f t="shared" si="104"/>
        <v>0</v>
      </c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88">
        <f t="shared" si="105"/>
        <v>0</v>
      </c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88">
        <f t="shared" si="106"/>
        <v>0</v>
      </c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88">
        <f t="shared" si="107"/>
        <v>0</v>
      </c>
      <c r="FD59" s="62">
        <v>12</v>
      </c>
      <c r="FE59" s="62">
        <v>16</v>
      </c>
      <c r="FF59" s="62">
        <v>9</v>
      </c>
      <c r="FG59" s="62">
        <v>8</v>
      </c>
      <c r="FH59" s="62">
        <v>10</v>
      </c>
      <c r="FI59" s="62">
        <v>10</v>
      </c>
      <c r="FJ59" s="62">
        <v>24</v>
      </c>
      <c r="FK59" s="62">
        <v>7</v>
      </c>
      <c r="FL59" s="62">
        <v>4</v>
      </c>
      <c r="FM59" s="62">
        <v>3</v>
      </c>
      <c r="FN59" s="62">
        <v>6</v>
      </c>
      <c r="FO59" s="62">
        <v>10</v>
      </c>
      <c r="FP59" s="89">
        <f t="shared" si="108"/>
        <v>119</v>
      </c>
      <c r="FQ59" s="62">
        <v>9</v>
      </c>
      <c r="FR59" s="62">
        <v>5</v>
      </c>
      <c r="FS59" s="62">
        <v>5</v>
      </c>
      <c r="FT59" s="62">
        <v>5</v>
      </c>
      <c r="FU59" s="62">
        <v>2</v>
      </c>
      <c r="FV59" s="62">
        <v>11</v>
      </c>
      <c r="FW59" s="62">
        <v>5</v>
      </c>
      <c r="FX59" s="62">
        <v>10</v>
      </c>
      <c r="FY59" s="62">
        <v>4</v>
      </c>
      <c r="FZ59" s="62">
        <v>11</v>
      </c>
      <c r="GA59" s="62">
        <v>5</v>
      </c>
      <c r="GB59" s="62">
        <v>6</v>
      </c>
      <c r="GC59" s="89">
        <f t="shared" si="109"/>
        <v>78</v>
      </c>
      <c r="GD59" s="62">
        <v>7</v>
      </c>
      <c r="GE59" s="62">
        <v>24</v>
      </c>
      <c r="GF59" s="62">
        <v>7</v>
      </c>
      <c r="GG59" s="62">
        <v>7</v>
      </c>
      <c r="GH59" s="62">
        <v>9</v>
      </c>
      <c r="GI59" s="62">
        <v>4</v>
      </c>
      <c r="GJ59" s="62">
        <v>8</v>
      </c>
      <c r="GK59" s="62">
        <v>10</v>
      </c>
      <c r="GL59" s="62">
        <v>7</v>
      </c>
      <c r="GM59" s="62">
        <v>13</v>
      </c>
      <c r="GN59" s="62">
        <v>8</v>
      </c>
      <c r="GO59" s="62">
        <v>6</v>
      </c>
      <c r="GP59" s="89">
        <f t="shared" si="110"/>
        <v>110</v>
      </c>
      <c r="GQ59" s="62">
        <v>9</v>
      </c>
      <c r="GR59" s="62">
        <v>9</v>
      </c>
      <c r="GS59" s="62">
        <v>9</v>
      </c>
      <c r="GT59" s="62">
        <v>4</v>
      </c>
      <c r="GU59" s="62">
        <v>9</v>
      </c>
      <c r="GV59" s="62">
        <v>8</v>
      </c>
      <c r="GW59" s="62">
        <v>9</v>
      </c>
      <c r="GX59" s="62">
        <v>10</v>
      </c>
      <c r="GY59" s="62">
        <v>3</v>
      </c>
      <c r="GZ59" s="62">
        <v>8</v>
      </c>
      <c r="HA59" s="62">
        <v>8</v>
      </c>
      <c r="HB59" s="62">
        <v>7</v>
      </c>
      <c r="HC59" s="89">
        <f t="shared" si="111"/>
        <v>93</v>
      </c>
      <c r="HD59" s="62">
        <v>7</v>
      </c>
      <c r="HE59" s="62">
        <v>4</v>
      </c>
      <c r="HF59" s="62">
        <v>6</v>
      </c>
      <c r="HG59" s="62">
        <v>13</v>
      </c>
      <c r="HH59" s="62">
        <v>7</v>
      </c>
      <c r="HI59" s="62">
        <v>3</v>
      </c>
      <c r="HJ59" s="62">
        <v>8</v>
      </c>
      <c r="HK59" s="62">
        <v>3</v>
      </c>
      <c r="HL59" s="62">
        <v>7</v>
      </c>
      <c r="HM59" s="62">
        <v>8</v>
      </c>
      <c r="HN59" s="62">
        <v>11</v>
      </c>
      <c r="HO59" s="62">
        <v>7</v>
      </c>
      <c r="HP59" s="88">
        <f t="shared" si="112"/>
        <v>84</v>
      </c>
      <c r="HQ59" s="62">
        <v>5</v>
      </c>
      <c r="HR59" s="62">
        <v>14</v>
      </c>
      <c r="HS59" s="62">
        <v>8</v>
      </c>
      <c r="HT59" s="62">
        <v>7</v>
      </c>
      <c r="HU59" s="62">
        <v>11</v>
      </c>
      <c r="HV59" s="62">
        <v>6</v>
      </c>
      <c r="HW59" s="62">
        <v>6</v>
      </c>
      <c r="HX59" s="62">
        <v>8</v>
      </c>
      <c r="HY59" s="62">
        <v>4</v>
      </c>
      <c r="HZ59" s="62">
        <v>14</v>
      </c>
      <c r="IA59" s="62">
        <v>11</v>
      </c>
      <c r="IB59" s="62">
        <v>6</v>
      </c>
      <c r="IC59" s="88">
        <f t="shared" si="113"/>
        <v>100</v>
      </c>
      <c r="ID59" s="62">
        <v>10</v>
      </c>
      <c r="IE59" s="62">
        <v>6</v>
      </c>
      <c r="IF59" s="62">
        <v>8</v>
      </c>
      <c r="IG59" s="62">
        <v>8</v>
      </c>
      <c r="IH59" s="62">
        <v>11</v>
      </c>
      <c r="II59" s="62">
        <v>10</v>
      </c>
      <c r="IJ59" s="62">
        <v>11</v>
      </c>
      <c r="IK59" s="62">
        <v>5</v>
      </c>
      <c r="IL59" s="62">
        <v>5</v>
      </c>
      <c r="IM59" s="62">
        <v>7</v>
      </c>
      <c r="IN59" s="62">
        <v>9</v>
      </c>
      <c r="IO59" s="62">
        <v>13</v>
      </c>
      <c r="IP59" s="88">
        <f t="shared" si="114"/>
        <v>103</v>
      </c>
      <c r="IQ59" s="62">
        <v>7</v>
      </c>
      <c r="IR59" s="62">
        <v>11</v>
      </c>
      <c r="IS59" s="62">
        <v>3</v>
      </c>
      <c r="IT59" s="62">
        <v>12</v>
      </c>
      <c r="IU59" s="62">
        <v>8</v>
      </c>
      <c r="IV59" s="62">
        <v>9</v>
      </c>
      <c r="IW59" s="62">
        <v>8</v>
      </c>
      <c r="IX59" s="62">
        <v>9</v>
      </c>
      <c r="IY59" s="62">
        <v>5</v>
      </c>
      <c r="IZ59" s="62">
        <v>11</v>
      </c>
      <c r="JA59" s="62">
        <v>5</v>
      </c>
      <c r="JB59" s="62">
        <v>7</v>
      </c>
      <c r="JC59" s="88">
        <f t="shared" si="115"/>
        <v>95</v>
      </c>
      <c r="JD59" s="62">
        <v>15</v>
      </c>
      <c r="JE59" s="62">
        <v>11</v>
      </c>
      <c r="JF59" s="62">
        <v>5</v>
      </c>
      <c r="JG59" s="62">
        <v>6</v>
      </c>
      <c r="JH59" s="62">
        <v>6</v>
      </c>
      <c r="JI59" s="62">
        <v>6</v>
      </c>
      <c r="JJ59" s="62">
        <v>8</v>
      </c>
      <c r="JK59" s="62">
        <v>8</v>
      </c>
      <c r="JL59" s="62">
        <v>3</v>
      </c>
      <c r="JM59" s="62">
        <v>11</v>
      </c>
      <c r="JN59" s="62">
        <v>8</v>
      </c>
      <c r="JO59" s="62">
        <v>7</v>
      </c>
      <c r="JP59" s="88">
        <f t="shared" si="116"/>
        <v>94</v>
      </c>
      <c r="JQ59" s="62">
        <v>8</v>
      </c>
      <c r="JR59" s="62">
        <v>9</v>
      </c>
      <c r="JS59" s="62">
        <v>9</v>
      </c>
      <c r="JT59" s="62">
        <v>4</v>
      </c>
      <c r="JU59" s="62">
        <v>4</v>
      </c>
      <c r="JV59" s="62">
        <v>16</v>
      </c>
      <c r="JW59" s="62">
        <v>5</v>
      </c>
      <c r="JX59" s="62">
        <v>7</v>
      </c>
      <c r="JY59" s="62">
        <v>8</v>
      </c>
      <c r="JZ59" s="62">
        <v>12</v>
      </c>
      <c r="KA59" s="62">
        <v>12</v>
      </c>
      <c r="KB59" s="62">
        <v>13</v>
      </c>
      <c r="KC59" s="88">
        <f t="shared" si="117"/>
        <v>107</v>
      </c>
      <c r="KD59" s="62">
        <v>9</v>
      </c>
      <c r="KE59" s="62">
        <v>14</v>
      </c>
      <c r="KF59" s="62">
        <v>17</v>
      </c>
      <c r="KG59" s="62">
        <v>12</v>
      </c>
      <c r="KH59" s="62">
        <v>13</v>
      </c>
      <c r="KI59" s="62">
        <v>8</v>
      </c>
      <c r="KJ59" s="62">
        <v>8</v>
      </c>
      <c r="KK59" s="62">
        <v>6</v>
      </c>
      <c r="KL59" s="62">
        <v>4</v>
      </c>
      <c r="KM59" s="62">
        <v>4</v>
      </c>
      <c r="KN59" s="62">
        <v>7</v>
      </c>
      <c r="KO59" s="62">
        <v>5</v>
      </c>
      <c r="KP59" s="88">
        <f t="shared" si="118"/>
        <v>107</v>
      </c>
    </row>
    <row r="60" spans="1:302">
      <c r="A60" s="203"/>
      <c r="B60" s="205"/>
      <c r="C60" s="12" t="s">
        <v>79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87">
        <f t="shared" si="96"/>
        <v>0</v>
      </c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87">
        <f t="shared" si="97"/>
        <v>0</v>
      </c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87">
        <f t="shared" si="98"/>
        <v>0</v>
      </c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88">
        <f t="shared" si="99"/>
        <v>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88">
        <f t="shared" si="100"/>
        <v>0</v>
      </c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88">
        <f t="shared" si="101"/>
        <v>0</v>
      </c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88">
        <f t="shared" si="102"/>
        <v>0</v>
      </c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89">
        <f t="shared" si="103"/>
        <v>0</v>
      </c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88">
        <f t="shared" si="104"/>
        <v>0</v>
      </c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88">
        <f t="shared" si="105"/>
        <v>0</v>
      </c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88">
        <f t="shared" si="106"/>
        <v>0</v>
      </c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88">
        <f t="shared" si="107"/>
        <v>0</v>
      </c>
      <c r="FD60" s="62">
        <v>43</v>
      </c>
      <c r="FE60" s="62">
        <v>46</v>
      </c>
      <c r="FF60" s="62">
        <v>45</v>
      </c>
      <c r="FG60" s="62">
        <v>33</v>
      </c>
      <c r="FH60" s="62">
        <v>37</v>
      </c>
      <c r="FI60" s="62">
        <v>38</v>
      </c>
      <c r="FJ60" s="62">
        <v>34</v>
      </c>
      <c r="FK60" s="62">
        <v>28</v>
      </c>
      <c r="FL60" s="62">
        <v>32</v>
      </c>
      <c r="FM60" s="62">
        <v>35</v>
      </c>
      <c r="FN60" s="62">
        <v>29</v>
      </c>
      <c r="FO60" s="62">
        <v>34</v>
      </c>
      <c r="FP60" s="89">
        <f t="shared" si="108"/>
        <v>434</v>
      </c>
      <c r="FQ60" s="62">
        <v>41</v>
      </c>
      <c r="FR60" s="62">
        <v>38</v>
      </c>
      <c r="FS60" s="62">
        <v>55</v>
      </c>
      <c r="FT60" s="62">
        <v>37</v>
      </c>
      <c r="FU60" s="62">
        <v>29</v>
      </c>
      <c r="FV60" s="62">
        <v>33</v>
      </c>
      <c r="FW60" s="62">
        <v>25</v>
      </c>
      <c r="FX60" s="62">
        <v>31</v>
      </c>
      <c r="FY60" s="62">
        <v>35</v>
      </c>
      <c r="FZ60" s="62">
        <v>37</v>
      </c>
      <c r="GA60" s="62">
        <v>35</v>
      </c>
      <c r="GB60" s="62">
        <v>33</v>
      </c>
      <c r="GC60" s="89">
        <f t="shared" si="109"/>
        <v>429</v>
      </c>
      <c r="GD60" s="62">
        <v>35</v>
      </c>
      <c r="GE60" s="62">
        <v>28</v>
      </c>
      <c r="GF60" s="62">
        <v>35</v>
      </c>
      <c r="GG60" s="62">
        <v>37</v>
      </c>
      <c r="GH60" s="62">
        <v>33</v>
      </c>
      <c r="GI60" s="62">
        <v>37</v>
      </c>
      <c r="GJ60" s="62">
        <v>23</v>
      </c>
      <c r="GK60" s="62">
        <v>27</v>
      </c>
      <c r="GL60" s="62">
        <v>20</v>
      </c>
      <c r="GM60" s="62">
        <v>29</v>
      </c>
      <c r="GN60" s="62">
        <v>22</v>
      </c>
      <c r="GO60" s="62">
        <v>22</v>
      </c>
      <c r="GP60" s="89">
        <f t="shared" si="110"/>
        <v>348</v>
      </c>
      <c r="GQ60" s="62">
        <v>32</v>
      </c>
      <c r="GR60" s="62">
        <v>30</v>
      </c>
      <c r="GS60" s="62">
        <v>19</v>
      </c>
      <c r="GT60" s="62">
        <v>28</v>
      </c>
      <c r="GU60" s="62">
        <v>15</v>
      </c>
      <c r="GV60" s="62">
        <v>16</v>
      </c>
      <c r="GW60" s="62">
        <v>22</v>
      </c>
      <c r="GX60" s="62">
        <v>21</v>
      </c>
      <c r="GY60" s="62">
        <v>20</v>
      </c>
      <c r="GZ60" s="62">
        <v>17</v>
      </c>
      <c r="HA60" s="62">
        <v>23</v>
      </c>
      <c r="HB60" s="62">
        <v>24</v>
      </c>
      <c r="HC60" s="89">
        <f t="shared" si="111"/>
        <v>267</v>
      </c>
      <c r="HD60" s="62">
        <v>29</v>
      </c>
      <c r="HE60" s="62">
        <v>27</v>
      </c>
      <c r="HF60" s="62">
        <v>23</v>
      </c>
      <c r="HG60" s="62">
        <v>25</v>
      </c>
      <c r="HH60" s="62">
        <v>20</v>
      </c>
      <c r="HI60" s="62">
        <v>20</v>
      </c>
      <c r="HJ60" s="62">
        <v>17</v>
      </c>
      <c r="HK60" s="62">
        <v>23</v>
      </c>
      <c r="HL60" s="62">
        <v>22</v>
      </c>
      <c r="HM60" s="62">
        <v>20</v>
      </c>
      <c r="HN60" s="62">
        <v>20</v>
      </c>
      <c r="HO60" s="62">
        <v>20</v>
      </c>
      <c r="HP60" s="88">
        <f t="shared" si="112"/>
        <v>266</v>
      </c>
      <c r="HQ60" s="62">
        <v>31</v>
      </c>
      <c r="HR60" s="62">
        <v>26</v>
      </c>
      <c r="HS60" s="62">
        <v>17</v>
      </c>
      <c r="HT60" s="62">
        <v>18</v>
      </c>
      <c r="HU60" s="62">
        <v>17</v>
      </c>
      <c r="HV60" s="62">
        <v>20</v>
      </c>
      <c r="HW60" s="62">
        <v>20</v>
      </c>
      <c r="HX60" s="62">
        <v>24</v>
      </c>
      <c r="HY60" s="62">
        <v>20</v>
      </c>
      <c r="HZ60" s="62">
        <v>21</v>
      </c>
      <c r="IA60" s="62">
        <v>25</v>
      </c>
      <c r="IB60" s="62">
        <v>15</v>
      </c>
      <c r="IC60" s="88">
        <f t="shared" si="113"/>
        <v>254</v>
      </c>
      <c r="ID60" s="62">
        <v>37</v>
      </c>
      <c r="IE60" s="62">
        <v>28</v>
      </c>
      <c r="IF60" s="62">
        <v>29</v>
      </c>
      <c r="IG60" s="62">
        <v>14</v>
      </c>
      <c r="IH60" s="62">
        <v>24</v>
      </c>
      <c r="II60" s="62">
        <v>18</v>
      </c>
      <c r="IJ60" s="62">
        <v>25</v>
      </c>
      <c r="IK60" s="62">
        <v>25</v>
      </c>
      <c r="IL60" s="62">
        <v>10</v>
      </c>
      <c r="IM60" s="62">
        <v>15</v>
      </c>
      <c r="IN60" s="62">
        <v>22</v>
      </c>
      <c r="IO60" s="62">
        <v>27</v>
      </c>
      <c r="IP60" s="88">
        <f t="shared" si="114"/>
        <v>274</v>
      </c>
      <c r="IQ60" s="62">
        <v>23</v>
      </c>
      <c r="IR60" s="62">
        <v>18</v>
      </c>
      <c r="IS60" s="62">
        <v>22</v>
      </c>
      <c r="IT60" s="62">
        <v>20</v>
      </c>
      <c r="IU60" s="62">
        <v>24</v>
      </c>
      <c r="IV60" s="62">
        <v>21</v>
      </c>
      <c r="IW60" s="62">
        <v>21</v>
      </c>
      <c r="IX60" s="62">
        <v>16</v>
      </c>
      <c r="IY60" s="62">
        <v>22</v>
      </c>
      <c r="IZ60" s="62">
        <v>27</v>
      </c>
      <c r="JA60" s="62">
        <v>21</v>
      </c>
      <c r="JB60" s="62">
        <v>24</v>
      </c>
      <c r="JC60" s="88">
        <f t="shared" si="115"/>
        <v>259</v>
      </c>
      <c r="JD60" s="62">
        <v>33</v>
      </c>
      <c r="JE60" s="62">
        <v>22</v>
      </c>
      <c r="JF60" s="62">
        <v>22</v>
      </c>
      <c r="JG60" s="62">
        <v>26</v>
      </c>
      <c r="JH60" s="62">
        <v>27</v>
      </c>
      <c r="JI60" s="62">
        <v>19</v>
      </c>
      <c r="JJ60" s="62">
        <v>24</v>
      </c>
      <c r="JK60" s="62">
        <v>22</v>
      </c>
      <c r="JL60" s="62">
        <v>20</v>
      </c>
      <c r="JM60" s="62">
        <v>19</v>
      </c>
      <c r="JN60" s="62">
        <v>15</v>
      </c>
      <c r="JO60" s="62">
        <v>21</v>
      </c>
      <c r="JP60" s="88">
        <f t="shared" si="116"/>
        <v>270</v>
      </c>
      <c r="JQ60" s="62">
        <v>34</v>
      </c>
      <c r="JR60" s="62">
        <v>23</v>
      </c>
      <c r="JS60" s="62">
        <v>14</v>
      </c>
      <c r="JT60" s="62">
        <v>14</v>
      </c>
      <c r="JU60" s="62">
        <v>14</v>
      </c>
      <c r="JV60" s="62">
        <v>26</v>
      </c>
      <c r="JW60" s="62">
        <v>22</v>
      </c>
      <c r="JX60" s="62">
        <v>25</v>
      </c>
      <c r="JY60" s="62">
        <v>20</v>
      </c>
      <c r="JZ60" s="62">
        <v>27</v>
      </c>
      <c r="KA60" s="62">
        <v>24</v>
      </c>
      <c r="KB60" s="62">
        <v>32</v>
      </c>
      <c r="KC60" s="88">
        <f t="shared" si="117"/>
        <v>275</v>
      </c>
      <c r="KD60" s="62">
        <v>31</v>
      </c>
      <c r="KE60" s="62">
        <v>40</v>
      </c>
      <c r="KF60" s="62">
        <v>54</v>
      </c>
      <c r="KG60" s="62">
        <v>50</v>
      </c>
      <c r="KH60" s="62">
        <v>27</v>
      </c>
      <c r="KI60" s="62">
        <v>26</v>
      </c>
      <c r="KJ60" s="62">
        <v>22</v>
      </c>
      <c r="KK60" s="62">
        <v>27</v>
      </c>
      <c r="KL60" s="62">
        <v>27</v>
      </c>
      <c r="KM60" s="62">
        <v>13</v>
      </c>
      <c r="KN60" s="62">
        <v>27</v>
      </c>
      <c r="KO60" s="62">
        <v>26</v>
      </c>
      <c r="KP60" s="88">
        <f t="shared" si="118"/>
        <v>370</v>
      </c>
    </row>
    <row r="61" spans="1:302">
      <c r="A61" s="203"/>
      <c r="B61" s="205"/>
      <c r="C61" s="12" t="s">
        <v>80</v>
      </c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7">
        <f t="shared" si="96"/>
        <v>0</v>
      </c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87">
        <f t="shared" si="97"/>
        <v>0</v>
      </c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87">
        <f t="shared" si="98"/>
        <v>0</v>
      </c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88">
        <f t="shared" si="99"/>
        <v>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88">
        <f t="shared" si="100"/>
        <v>0</v>
      </c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88">
        <f t="shared" si="101"/>
        <v>0</v>
      </c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88">
        <f t="shared" si="102"/>
        <v>0</v>
      </c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89">
        <f t="shared" si="103"/>
        <v>0</v>
      </c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88">
        <f t="shared" si="104"/>
        <v>0</v>
      </c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88">
        <f t="shared" si="105"/>
        <v>0</v>
      </c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88">
        <f t="shared" si="106"/>
        <v>0</v>
      </c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88">
        <f t="shared" si="107"/>
        <v>0</v>
      </c>
      <c r="FD61" s="62">
        <v>20</v>
      </c>
      <c r="FE61" s="62">
        <v>14</v>
      </c>
      <c r="FF61" s="62">
        <v>20</v>
      </c>
      <c r="FG61" s="62">
        <v>14</v>
      </c>
      <c r="FH61" s="62">
        <v>25</v>
      </c>
      <c r="FI61" s="62">
        <v>27</v>
      </c>
      <c r="FJ61" s="62">
        <v>18</v>
      </c>
      <c r="FK61" s="62">
        <v>12</v>
      </c>
      <c r="FL61" s="62">
        <v>22</v>
      </c>
      <c r="FM61" s="62">
        <v>21</v>
      </c>
      <c r="FN61" s="62">
        <v>16</v>
      </c>
      <c r="FO61" s="62">
        <v>25</v>
      </c>
      <c r="FP61" s="89">
        <f t="shared" si="108"/>
        <v>234</v>
      </c>
      <c r="FQ61" s="62">
        <v>19</v>
      </c>
      <c r="FR61" s="62">
        <v>18</v>
      </c>
      <c r="FS61" s="62">
        <v>23</v>
      </c>
      <c r="FT61" s="62">
        <v>20</v>
      </c>
      <c r="FU61" s="62">
        <v>27</v>
      </c>
      <c r="FV61" s="62">
        <v>43</v>
      </c>
      <c r="FW61" s="62">
        <v>16</v>
      </c>
      <c r="FX61" s="62">
        <v>25</v>
      </c>
      <c r="FY61" s="62">
        <v>20</v>
      </c>
      <c r="FZ61" s="62">
        <v>16</v>
      </c>
      <c r="GA61" s="62">
        <v>23</v>
      </c>
      <c r="GB61" s="62">
        <v>17</v>
      </c>
      <c r="GC61" s="89">
        <f t="shared" si="109"/>
        <v>267</v>
      </c>
      <c r="GD61" s="62">
        <v>19</v>
      </c>
      <c r="GE61" s="62">
        <v>18</v>
      </c>
      <c r="GF61" s="62">
        <v>17</v>
      </c>
      <c r="GG61" s="62">
        <v>15</v>
      </c>
      <c r="GH61" s="62">
        <v>15</v>
      </c>
      <c r="GI61" s="62">
        <v>17</v>
      </c>
      <c r="GJ61" s="62">
        <v>21</v>
      </c>
      <c r="GK61" s="62">
        <v>21</v>
      </c>
      <c r="GL61" s="62">
        <v>20</v>
      </c>
      <c r="GM61" s="62">
        <v>20</v>
      </c>
      <c r="GN61" s="62">
        <v>17</v>
      </c>
      <c r="GO61" s="62">
        <v>22</v>
      </c>
      <c r="GP61" s="89">
        <f t="shared" si="110"/>
        <v>222</v>
      </c>
      <c r="GQ61" s="62">
        <v>20</v>
      </c>
      <c r="GR61" s="62">
        <v>27</v>
      </c>
      <c r="GS61" s="62">
        <v>22</v>
      </c>
      <c r="GT61" s="62">
        <v>14</v>
      </c>
      <c r="GU61" s="62">
        <v>23</v>
      </c>
      <c r="GV61" s="62">
        <v>16</v>
      </c>
      <c r="GW61" s="62">
        <v>17</v>
      </c>
      <c r="GX61" s="62">
        <v>13</v>
      </c>
      <c r="GY61" s="62">
        <v>29</v>
      </c>
      <c r="GZ61" s="62">
        <v>20</v>
      </c>
      <c r="HA61" s="62">
        <v>20</v>
      </c>
      <c r="HB61" s="62">
        <v>25</v>
      </c>
      <c r="HC61" s="89">
        <f t="shared" si="111"/>
        <v>246</v>
      </c>
      <c r="HD61" s="62">
        <v>27</v>
      </c>
      <c r="HE61" s="62">
        <v>18</v>
      </c>
      <c r="HF61" s="62">
        <v>19</v>
      </c>
      <c r="HG61" s="62">
        <v>31</v>
      </c>
      <c r="HH61" s="62">
        <v>13</v>
      </c>
      <c r="HI61" s="62">
        <v>17</v>
      </c>
      <c r="HJ61" s="62">
        <v>11</v>
      </c>
      <c r="HK61" s="62">
        <v>17</v>
      </c>
      <c r="HL61" s="62">
        <v>27</v>
      </c>
      <c r="HM61" s="62">
        <v>21</v>
      </c>
      <c r="HN61" s="62">
        <v>11</v>
      </c>
      <c r="HO61" s="62">
        <v>20</v>
      </c>
      <c r="HP61" s="88">
        <f t="shared" si="112"/>
        <v>232</v>
      </c>
      <c r="HQ61" s="62">
        <v>27</v>
      </c>
      <c r="HR61" s="62">
        <v>23</v>
      </c>
      <c r="HS61" s="62">
        <v>17</v>
      </c>
      <c r="HT61" s="62">
        <v>20</v>
      </c>
      <c r="HU61" s="62">
        <v>15</v>
      </c>
      <c r="HV61" s="62">
        <v>19</v>
      </c>
      <c r="HW61" s="62">
        <v>14</v>
      </c>
      <c r="HX61" s="62">
        <v>21</v>
      </c>
      <c r="HY61" s="62">
        <v>20</v>
      </c>
      <c r="HZ61" s="62">
        <v>23</v>
      </c>
      <c r="IA61" s="62">
        <v>29</v>
      </c>
      <c r="IB61" s="62">
        <v>26</v>
      </c>
      <c r="IC61" s="88">
        <f t="shared" si="113"/>
        <v>254</v>
      </c>
      <c r="ID61" s="62">
        <v>25</v>
      </c>
      <c r="IE61" s="62">
        <v>26</v>
      </c>
      <c r="IF61" s="62">
        <v>28</v>
      </c>
      <c r="IG61" s="62">
        <v>22</v>
      </c>
      <c r="IH61" s="62">
        <v>22</v>
      </c>
      <c r="II61" s="62">
        <v>21</v>
      </c>
      <c r="IJ61" s="62">
        <v>28</v>
      </c>
      <c r="IK61" s="62">
        <v>16</v>
      </c>
      <c r="IL61" s="62">
        <v>15</v>
      </c>
      <c r="IM61" s="62">
        <v>17</v>
      </c>
      <c r="IN61" s="62">
        <v>19</v>
      </c>
      <c r="IO61" s="62">
        <v>20</v>
      </c>
      <c r="IP61" s="88">
        <f t="shared" si="114"/>
        <v>259</v>
      </c>
      <c r="IQ61" s="62">
        <v>28</v>
      </c>
      <c r="IR61" s="62">
        <v>15</v>
      </c>
      <c r="IS61" s="62">
        <v>17</v>
      </c>
      <c r="IT61" s="62">
        <v>25</v>
      </c>
      <c r="IU61" s="62">
        <v>21</v>
      </c>
      <c r="IV61" s="62">
        <v>15</v>
      </c>
      <c r="IW61" s="62">
        <v>24</v>
      </c>
      <c r="IX61" s="62">
        <v>12</v>
      </c>
      <c r="IY61" s="62">
        <v>14</v>
      </c>
      <c r="IZ61" s="62">
        <v>14</v>
      </c>
      <c r="JA61" s="62">
        <v>17</v>
      </c>
      <c r="JB61" s="62">
        <v>11</v>
      </c>
      <c r="JC61" s="88">
        <f t="shared" si="115"/>
        <v>213</v>
      </c>
      <c r="JD61" s="62">
        <v>34</v>
      </c>
      <c r="JE61" s="62">
        <v>13</v>
      </c>
      <c r="JF61" s="62">
        <v>31</v>
      </c>
      <c r="JG61" s="62">
        <v>19</v>
      </c>
      <c r="JH61" s="62">
        <v>11</v>
      </c>
      <c r="JI61" s="62">
        <v>14</v>
      </c>
      <c r="JJ61" s="62">
        <v>19</v>
      </c>
      <c r="JK61" s="62">
        <v>20</v>
      </c>
      <c r="JL61" s="62">
        <v>16</v>
      </c>
      <c r="JM61" s="62">
        <v>18</v>
      </c>
      <c r="JN61" s="62">
        <v>18</v>
      </c>
      <c r="JO61" s="62">
        <v>32</v>
      </c>
      <c r="JP61" s="88">
        <f t="shared" si="116"/>
        <v>245</v>
      </c>
      <c r="JQ61" s="62">
        <v>26</v>
      </c>
      <c r="JR61" s="62">
        <v>16</v>
      </c>
      <c r="JS61" s="62">
        <v>19</v>
      </c>
      <c r="JT61" s="62">
        <v>23</v>
      </c>
      <c r="JU61" s="62">
        <v>24</v>
      </c>
      <c r="JV61" s="62">
        <v>29</v>
      </c>
      <c r="JW61" s="62">
        <v>23</v>
      </c>
      <c r="JX61" s="62">
        <v>20</v>
      </c>
      <c r="JY61" s="62">
        <v>20</v>
      </c>
      <c r="JZ61" s="62">
        <v>20</v>
      </c>
      <c r="KA61" s="62">
        <v>23</v>
      </c>
      <c r="KB61" s="62">
        <v>42</v>
      </c>
      <c r="KC61" s="88">
        <f t="shared" si="117"/>
        <v>285</v>
      </c>
      <c r="KD61" s="62">
        <v>35</v>
      </c>
      <c r="KE61" s="62">
        <v>54</v>
      </c>
      <c r="KF61" s="62">
        <v>41</v>
      </c>
      <c r="KG61" s="62">
        <v>38</v>
      </c>
      <c r="KH61" s="62">
        <v>32</v>
      </c>
      <c r="KI61" s="62">
        <v>26</v>
      </c>
      <c r="KJ61" s="62">
        <v>26</v>
      </c>
      <c r="KK61" s="62">
        <v>14</v>
      </c>
      <c r="KL61" s="62">
        <v>31</v>
      </c>
      <c r="KM61" s="62">
        <v>26</v>
      </c>
      <c r="KN61" s="62">
        <v>34</v>
      </c>
      <c r="KO61" s="62">
        <v>32</v>
      </c>
      <c r="KP61" s="88">
        <f t="shared" si="118"/>
        <v>389</v>
      </c>
    </row>
    <row r="62" spans="1:302">
      <c r="A62" s="203"/>
      <c r="B62" s="205"/>
      <c r="C62" s="12" t="s">
        <v>81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87">
        <f t="shared" si="96"/>
        <v>0</v>
      </c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87">
        <f t="shared" si="97"/>
        <v>0</v>
      </c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87">
        <f t="shared" si="98"/>
        <v>0</v>
      </c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88">
        <f t="shared" si="99"/>
        <v>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88">
        <f t="shared" si="100"/>
        <v>0</v>
      </c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88">
        <f t="shared" si="101"/>
        <v>0</v>
      </c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88">
        <f t="shared" si="102"/>
        <v>0</v>
      </c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89">
        <f t="shared" si="103"/>
        <v>0</v>
      </c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88">
        <f t="shared" si="104"/>
        <v>0</v>
      </c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88">
        <f t="shared" si="105"/>
        <v>0</v>
      </c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88">
        <f t="shared" si="106"/>
        <v>0</v>
      </c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88">
        <f t="shared" si="107"/>
        <v>0</v>
      </c>
      <c r="FD62" s="62">
        <v>27</v>
      </c>
      <c r="FE62" s="62">
        <v>27</v>
      </c>
      <c r="FF62" s="62">
        <v>38</v>
      </c>
      <c r="FG62" s="62">
        <v>22</v>
      </c>
      <c r="FH62" s="62">
        <v>16</v>
      </c>
      <c r="FI62" s="62">
        <v>23</v>
      </c>
      <c r="FJ62" s="62">
        <v>19</v>
      </c>
      <c r="FK62" s="62">
        <v>17</v>
      </c>
      <c r="FL62" s="62">
        <v>20</v>
      </c>
      <c r="FM62" s="62">
        <v>25</v>
      </c>
      <c r="FN62" s="62">
        <v>23</v>
      </c>
      <c r="FO62" s="62">
        <v>40</v>
      </c>
      <c r="FP62" s="89">
        <f t="shared" si="108"/>
        <v>297</v>
      </c>
      <c r="FQ62" s="62">
        <v>30</v>
      </c>
      <c r="FR62" s="62">
        <v>22</v>
      </c>
      <c r="FS62" s="62">
        <v>20</v>
      </c>
      <c r="FT62" s="62">
        <v>20</v>
      </c>
      <c r="FU62" s="62">
        <v>26</v>
      </c>
      <c r="FV62" s="62">
        <v>53</v>
      </c>
      <c r="FW62" s="62">
        <v>21</v>
      </c>
      <c r="FX62" s="62">
        <v>37</v>
      </c>
      <c r="FY62" s="62">
        <v>6</v>
      </c>
      <c r="FZ62" s="62">
        <v>26</v>
      </c>
      <c r="GA62" s="62">
        <v>23</v>
      </c>
      <c r="GB62" s="62">
        <v>23</v>
      </c>
      <c r="GC62" s="89">
        <f t="shared" si="109"/>
        <v>307</v>
      </c>
      <c r="GD62" s="62">
        <v>20</v>
      </c>
      <c r="GE62" s="62">
        <v>17</v>
      </c>
      <c r="GF62" s="62">
        <v>23</v>
      </c>
      <c r="GG62" s="62">
        <v>26</v>
      </c>
      <c r="GH62" s="62">
        <v>17</v>
      </c>
      <c r="GI62" s="62">
        <v>18</v>
      </c>
      <c r="GJ62" s="62">
        <v>25</v>
      </c>
      <c r="GK62" s="62">
        <v>21</v>
      </c>
      <c r="GL62" s="62">
        <v>21</v>
      </c>
      <c r="GM62" s="62">
        <v>19</v>
      </c>
      <c r="GN62" s="62">
        <v>23</v>
      </c>
      <c r="GO62" s="62">
        <v>20</v>
      </c>
      <c r="GP62" s="89">
        <f t="shared" si="110"/>
        <v>250</v>
      </c>
      <c r="GQ62" s="62">
        <v>18</v>
      </c>
      <c r="GR62" s="62">
        <v>30</v>
      </c>
      <c r="GS62" s="62">
        <v>32</v>
      </c>
      <c r="GT62" s="62">
        <v>17</v>
      </c>
      <c r="GU62" s="62">
        <v>35</v>
      </c>
      <c r="GV62" s="62">
        <v>13</v>
      </c>
      <c r="GW62" s="62">
        <v>12</v>
      </c>
      <c r="GX62" s="62">
        <v>12</v>
      </c>
      <c r="GY62" s="62">
        <v>12</v>
      </c>
      <c r="GZ62" s="62">
        <v>20</v>
      </c>
      <c r="HA62" s="62">
        <v>20</v>
      </c>
      <c r="HB62" s="62">
        <v>25</v>
      </c>
      <c r="HC62" s="89">
        <f t="shared" si="111"/>
        <v>246</v>
      </c>
      <c r="HD62" s="62">
        <v>18</v>
      </c>
      <c r="HE62" s="62">
        <v>40</v>
      </c>
      <c r="HF62" s="62">
        <v>20</v>
      </c>
      <c r="HG62" s="62">
        <v>22</v>
      </c>
      <c r="HH62" s="62">
        <v>15</v>
      </c>
      <c r="HI62" s="62">
        <v>17</v>
      </c>
      <c r="HJ62" s="62">
        <v>18</v>
      </c>
      <c r="HK62" s="62">
        <v>20</v>
      </c>
      <c r="HL62" s="62">
        <v>14</v>
      </c>
      <c r="HM62" s="62">
        <v>12</v>
      </c>
      <c r="HN62" s="62">
        <v>14</v>
      </c>
      <c r="HO62" s="62">
        <v>20</v>
      </c>
      <c r="HP62" s="88">
        <f t="shared" si="112"/>
        <v>230</v>
      </c>
      <c r="HQ62" s="62">
        <v>25</v>
      </c>
      <c r="HR62" s="62">
        <v>30</v>
      </c>
      <c r="HS62" s="62">
        <v>30</v>
      </c>
      <c r="HT62" s="62">
        <v>20</v>
      </c>
      <c r="HU62" s="62">
        <v>20</v>
      </c>
      <c r="HV62" s="62">
        <v>15</v>
      </c>
      <c r="HW62" s="62">
        <v>19</v>
      </c>
      <c r="HX62" s="62">
        <v>17</v>
      </c>
      <c r="HY62" s="62">
        <v>18</v>
      </c>
      <c r="HZ62" s="62">
        <v>25</v>
      </c>
      <c r="IA62" s="62">
        <v>20</v>
      </c>
      <c r="IB62" s="62">
        <v>30</v>
      </c>
      <c r="IC62" s="88">
        <f t="shared" si="113"/>
        <v>269</v>
      </c>
      <c r="ID62" s="62">
        <v>23</v>
      </c>
      <c r="IE62" s="62">
        <v>20</v>
      </c>
      <c r="IF62" s="62">
        <v>17</v>
      </c>
      <c r="IG62" s="62">
        <v>10</v>
      </c>
      <c r="IH62" s="62">
        <v>14</v>
      </c>
      <c r="II62" s="62">
        <v>18</v>
      </c>
      <c r="IJ62" s="62">
        <v>27</v>
      </c>
      <c r="IK62" s="62">
        <v>13</v>
      </c>
      <c r="IL62" s="62">
        <v>13</v>
      </c>
      <c r="IM62" s="62">
        <v>25</v>
      </c>
      <c r="IN62" s="62">
        <v>20</v>
      </c>
      <c r="IO62" s="62">
        <v>15</v>
      </c>
      <c r="IP62" s="88">
        <f t="shared" si="114"/>
        <v>215</v>
      </c>
      <c r="IQ62" s="62">
        <v>30</v>
      </c>
      <c r="IR62" s="62">
        <v>32</v>
      </c>
      <c r="IS62" s="62">
        <v>18</v>
      </c>
      <c r="IT62" s="62">
        <v>11</v>
      </c>
      <c r="IU62" s="62">
        <v>17</v>
      </c>
      <c r="IV62" s="62">
        <v>21</v>
      </c>
      <c r="IW62" s="62">
        <v>24</v>
      </c>
      <c r="IX62" s="62">
        <v>16</v>
      </c>
      <c r="IY62" s="62">
        <v>15</v>
      </c>
      <c r="IZ62" s="62">
        <v>25</v>
      </c>
      <c r="JA62" s="62">
        <v>18</v>
      </c>
      <c r="JB62" s="62">
        <v>37</v>
      </c>
      <c r="JC62" s="88">
        <f t="shared" si="115"/>
        <v>264</v>
      </c>
      <c r="JD62" s="62">
        <v>29</v>
      </c>
      <c r="JE62" s="62">
        <v>30</v>
      </c>
      <c r="JF62" s="62">
        <v>24</v>
      </c>
      <c r="JG62" s="62">
        <v>29</v>
      </c>
      <c r="JH62" s="62">
        <v>22</v>
      </c>
      <c r="JI62" s="62">
        <v>21</v>
      </c>
      <c r="JJ62" s="62">
        <v>32</v>
      </c>
      <c r="JK62" s="62">
        <v>18</v>
      </c>
      <c r="JL62" s="62">
        <v>26</v>
      </c>
      <c r="JM62" s="62">
        <v>24</v>
      </c>
      <c r="JN62" s="62">
        <v>23</v>
      </c>
      <c r="JO62" s="62">
        <v>22</v>
      </c>
      <c r="JP62" s="88">
        <f t="shared" si="116"/>
        <v>300</v>
      </c>
      <c r="JQ62" s="62">
        <v>34</v>
      </c>
      <c r="JR62" s="62">
        <v>32</v>
      </c>
      <c r="JS62" s="62">
        <v>17</v>
      </c>
      <c r="JT62" s="62">
        <v>23</v>
      </c>
      <c r="JU62" s="62">
        <v>25</v>
      </c>
      <c r="JV62" s="62">
        <v>19</v>
      </c>
      <c r="JW62" s="62">
        <v>30</v>
      </c>
      <c r="JX62" s="62">
        <v>28</v>
      </c>
      <c r="JY62" s="62">
        <v>24</v>
      </c>
      <c r="JZ62" s="62">
        <v>27</v>
      </c>
      <c r="KA62" s="62">
        <v>51</v>
      </c>
      <c r="KB62" s="62">
        <v>53</v>
      </c>
      <c r="KC62" s="88">
        <f t="shared" si="117"/>
        <v>363</v>
      </c>
      <c r="KD62" s="62">
        <v>34</v>
      </c>
      <c r="KE62" s="62">
        <v>29</v>
      </c>
      <c r="KF62" s="62">
        <v>49</v>
      </c>
      <c r="KG62" s="62">
        <v>55</v>
      </c>
      <c r="KH62" s="62">
        <v>54</v>
      </c>
      <c r="KI62" s="62">
        <v>37</v>
      </c>
      <c r="KJ62" s="62">
        <v>25</v>
      </c>
      <c r="KK62" s="62">
        <v>21</v>
      </c>
      <c r="KL62" s="62">
        <v>28</v>
      </c>
      <c r="KM62" s="62">
        <v>20</v>
      </c>
      <c r="KN62" s="62">
        <v>41</v>
      </c>
      <c r="KO62" s="62">
        <v>41</v>
      </c>
      <c r="KP62" s="88">
        <f t="shared" si="118"/>
        <v>434</v>
      </c>
    </row>
    <row r="63" spans="1:302" s="74" customFormat="1">
      <c r="A63" s="203"/>
      <c r="B63" s="205"/>
      <c r="C63" s="70" t="s">
        <v>82</v>
      </c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2">
        <f t="shared" si="96"/>
        <v>0</v>
      </c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2">
        <f t="shared" si="97"/>
        <v>0</v>
      </c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2">
        <f t="shared" si="98"/>
        <v>0</v>
      </c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3">
        <f t="shared" si="99"/>
        <v>0</v>
      </c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3">
        <f t="shared" si="100"/>
        <v>0</v>
      </c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3">
        <f t="shared" si="101"/>
        <v>0</v>
      </c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3">
        <f t="shared" si="102"/>
        <v>0</v>
      </c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2">
        <f t="shared" si="103"/>
        <v>0</v>
      </c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3">
        <f t="shared" si="104"/>
        <v>0</v>
      </c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3">
        <f t="shared" si="105"/>
        <v>0</v>
      </c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3">
        <f t="shared" si="106"/>
        <v>0</v>
      </c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3">
        <f t="shared" si="107"/>
        <v>0</v>
      </c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67">
        <f t="shared" si="108"/>
        <v>0</v>
      </c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67">
        <f t="shared" si="109"/>
        <v>0</v>
      </c>
      <c r="GD63" s="71"/>
      <c r="GE63" s="71"/>
      <c r="GF63" s="71"/>
      <c r="GG63" s="71"/>
      <c r="GH63" s="71"/>
      <c r="GI63" s="71"/>
      <c r="GJ63" s="71"/>
      <c r="GK63" s="71">
        <v>12</v>
      </c>
      <c r="GL63" s="71">
        <v>18</v>
      </c>
      <c r="GM63" s="71">
        <v>10</v>
      </c>
      <c r="GN63" s="71">
        <v>15</v>
      </c>
      <c r="GO63" s="71">
        <v>42</v>
      </c>
      <c r="GP63" s="72">
        <f t="shared" si="110"/>
        <v>97</v>
      </c>
      <c r="GQ63" s="71">
        <v>14</v>
      </c>
      <c r="GR63" s="71">
        <v>18</v>
      </c>
      <c r="GS63" s="71">
        <v>16</v>
      </c>
      <c r="GT63" s="71">
        <v>10</v>
      </c>
      <c r="GU63" s="71">
        <v>18</v>
      </c>
      <c r="GV63" s="71">
        <v>11</v>
      </c>
      <c r="GW63" s="71">
        <v>10</v>
      </c>
      <c r="GX63" s="71">
        <v>8</v>
      </c>
      <c r="GY63" s="71">
        <v>22</v>
      </c>
      <c r="GZ63" s="71">
        <v>10</v>
      </c>
      <c r="HA63" s="71">
        <v>14</v>
      </c>
      <c r="HB63" s="71">
        <v>15</v>
      </c>
      <c r="HC63" s="72">
        <f t="shared" si="111"/>
        <v>166</v>
      </c>
      <c r="HD63" s="71">
        <v>22</v>
      </c>
      <c r="HE63" s="71">
        <v>17</v>
      </c>
      <c r="HF63" s="71">
        <v>27</v>
      </c>
      <c r="HG63" s="71">
        <v>20</v>
      </c>
      <c r="HH63" s="71">
        <v>11</v>
      </c>
      <c r="HI63" s="71">
        <v>14</v>
      </c>
      <c r="HJ63" s="71">
        <v>13</v>
      </c>
      <c r="HK63" s="71">
        <v>10</v>
      </c>
      <c r="HL63" s="71">
        <v>10</v>
      </c>
      <c r="HM63" s="71">
        <v>13</v>
      </c>
      <c r="HN63" s="71">
        <v>14</v>
      </c>
      <c r="HO63" s="71">
        <v>12</v>
      </c>
      <c r="HP63" s="73">
        <f t="shared" si="112"/>
        <v>183</v>
      </c>
      <c r="HQ63" s="71">
        <v>18</v>
      </c>
      <c r="HR63" s="71">
        <v>19</v>
      </c>
      <c r="HS63" s="71">
        <v>12</v>
      </c>
      <c r="HT63" s="71">
        <v>13</v>
      </c>
      <c r="HU63" s="71">
        <v>13</v>
      </c>
      <c r="HV63" s="71">
        <v>12</v>
      </c>
      <c r="HW63" s="71">
        <v>10</v>
      </c>
      <c r="HX63" s="71">
        <v>12</v>
      </c>
      <c r="HY63" s="71">
        <v>11</v>
      </c>
      <c r="HZ63" s="71">
        <v>16</v>
      </c>
      <c r="IA63" s="71">
        <v>13</v>
      </c>
      <c r="IB63" s="71">
        <v>16</v>
      </c>
      <c r="IC63" s="73">
        <f t="shared" si="113"/>
        <v>165</v>
      </c>
      <c r="ID63" s="71">
        <v>25</v>
      </c>
      <c r="IE63" s="71">
        <v>10</v>
      </c>
      <c r="IF63" s="71">
        <v>15</v>
      </c>
      <c r="IG63" s="71">
        <v>15</v>
      </c>
      <c r="IH63" s="71">
        <v>14</v>
      </c>
      <c r="II63" s="71">
        <v>11</v>
      </c>
      <c r="IJ63" s="71">
        <v>19</v>
      </c>
      <c r="IK63" s="71">
        <v>14</v>
      </c>
      <c r="IL63" s="71">
        <v>14</v>
      </c>
      <c r="IM63" s="71">
        <v>19</v>
      </c>
      <c r="IN63" s="71">
        <v>17</v>
      </c>
      <c r="IO63" s="71">
        <v>16</v>
      </c>
      <c r="IP63" s="73">
        <f t="shared" si="114"/>
        <v>189</v>
      </c>
      <c r="IQ63" s="71">
        <v>17</v>
      </c>
      <c r="IR63" s="71">
        <v>10</v>
      </c>
      <c r="IS63" s="71">
        <v>21</v>
      </c>
      <c r="IT63" s="71">
        <v>16</v>
      </c>
      <c r="IU63" s="71">
        <v>16</v>
      </c>
      <c r="IV63" s="71">
        <v>13</v>
      </c>
      <c r="IW63" s="71">
        <v>15</v>
      </c>
      <c r="IX63" s="71">
        <v>18</v>
      </c>
      <c r="IY63" s="71">
        <v>9</v>
      </c>
      <c r="IZ63" s="71">
        <v>16</v>
      </c>
      <c r="JA63" s="71">
        <v>17</v>
      </c>
      <c r="JB63" s="71">
        <v>11</v>
      </c>
      <c r="JC63" s="73">
        <f t="shared" si="115"/>
        <v>179</v>
      </c>
      <c r="JD63" s="71">
        <v>31</v>
      </c>
      <c r="JE63" s="71">
        <v>11</v>
      </c>
      <c r="JF63" s="71">
        <v>16</v>
      </c>
      <c r="JG63" s="71">
        <v>20</v>
      </c>
      <c r="JH63" s="71">
        <v>15</v>
      </c>
      <c r="JI63" s="71">
        <v>18</v>
      </c>
      <c r="JJ63" s="71">
        <v>9</v>
      </c>
      <c r="JK63" s="71">
        <v>13</v>
      </c>
      <c r="JL63" s="71">
        <v>8</v>
      </c>
      <c r="JM63" s="71">
        <v>8</v>
      </c>
      <c r="JN63" s="71">
        <v>12</v>
      </c>
      <c r="JO63" s="71">
        <v>8</v>
      </c>
      <c r="JP63" s="73">
        <f t="shared" si="116"/>
        <v>169</v>
      </c>
      <c r="JQ63" s="71">
        <v>10</v>
      </c>
      <c r="JR63" s="71">
        <v>11</v>
      </c>
      <c r="JS63" s="71">
        <v>11</v>
      </c>
      <c r="JT63" s="71">
        <v>16</v>
      </c>
      <c r="JU63" s="71">
        <v>16</v>
      </c>
      <c r="JV63" s="71">
        <v>14</v>
      </c>
      <c r="JW63" s="71">
        <v>22</v>
      </c>
      <c r="JX63" s="71">
        <v>9</v>
      </c>
      <c r="JY63" s="71">
        <v>23</v>
      </c>
      <c r="JZ63" s="71">
        <v>17</v>
      </c>
      <c r="KA63" s="71">
        <v>26</v>
      </c>
      <c r="KB63" s="71">
        <v>18</v>
      </c>
      <c r="KC63" s="73">
        <f t="shared" si="117"/>
        <v>193</v>
      </c>
      <c r="KD63" s="71">
        <v>32</v>
      </c>
      <c r="KE63" s="71">
        <v>19</v>
      </c>
      <c r="KF63" s="71">
        <v>38</v>
      </c>
      <c r="KG63" s="71">
        <v>31</v>
      </c>
      <c r="KH63" s="71">
        <v>20</v>
      </c>
      <c r="KI63" s="71">
        <v>15</v>
      </c>
      <c r="KJ63" s="71">
        <v>11</v>
      </c>
      <c r="KK63" s="71">
        <v>12</v>
      </c>
      <c r="KL63" s="71">
        <v>25</v>
      </c>
      <c r="KM63" s="71">
        <v>22</v>
      </c>
      <c r="KN63" s="71">
        <v>22</v>
      </c>
      <c r="KO63" s="71">
        <v>23</v>
      </c>
      <c r="KP63" s="73">
        <f t="shared" si="118"/>
        <v>270</v>
      </c>
    </row>
    <row r="64" spans="1:302" s="80" customFormat="1" ht="13.5" thickBot="1">
      <c r="A64" s="203"/>
      <c r="B64" s="206"/>
      <c r="C64" s="75" t="s">
        <v>83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0">
        <f t="shared" si="96"/>
        <v>0</v>
      </c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0">
        <f t="shared" si="97"/>
        <v>0</v>
      </c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0">
        <f t="shared" si="98"/>
        <v>0</v>
      </c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1">
        <f t="shared" si="99"/>
        <v>0</v>
      </c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1">
        <f t="shared" si="100"/>
        <v>0</v>
      </c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1">
        <f t="shared" si="101"/>
        <v>0</v>
      </c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1">
        <f t="shared" si="102"/>
        <v>0</v>
      </c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0">
        <f t="shared" si="103"/>
        <v>0</v>
      </c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1">
        <f t="shared" si="104"/>
        <v>0</v>
      </c>
      <c r="DQ64" s="92"/>
      <c r="DR64" s="92"/>
      <c r="DS64" s="92"/>
      <c r="DT64" s="92"/>
      <c r="DU64" s="92"/>
      <c r="DV64" s="92"/>
      <c r="DW64" s="92"/>
      <c r="DX64" s="92"/>
      <c r="DY64" s="92"/>
      <c r="DZ64" s="92"/>
      <c r="EA64" s="92"/>
      <c r="EB64" s="92"/>
      <c r="EC64" s="91">
        <f t="shared" si="105"/>
        <v>0</v>
      </c>
      <c r="ED64" s="92"/>
      <c r="EE64" s="92"/>
      <c r="EF64" s="92"/>
      <c r="EG64" s="92"/>
      <c r="EH64" s="92"/>
      <c r="EI64" s="92"/>
      <c r="EJ64" s="92"/>
      <c r="EK64" s="92"/>
      <c r="EL64" s="92"/>
      <c r="EM64" s="92"/>
      <c r="EN64" s="92"/>
      <c r="EO64" s="92"/>
      <c r="EP64" s="91">
        <f t="shared" si="106"/>
        <v>0</v>
      </c>
      <c r="EQ64" s="92"/>
      <c r="ER64" s="92"/>
      <c r="ES64" s="92"/>
      <c r="ET64" s="92"/>
      <c r="EU64" s="92"/>
      <c r="EV64" s="92"/>
      <c r="EW64" s="92"/>
      <c r="EX64" s="92"/>
      <c r="EY64" s="92"/>
      <c r="EZ64" s="92"/>
      <c r="FA64" s="92"/>
      <c r="FB64" s="92"/>
      <c r="FC64" s="91">
        <f t="shared" si="107"/>
        <v>0</v>
      </c>
      <c r="FD64" s="92">
        <v>10</v>
      </c>
      <c r="FE64" s="92">
        <v>10</v>
      </c>
      <c r="FF64" s="92">
        <v>17</v>
      </c>
      <c r="FG64" s="92">
        <v>19</v>
      </c>
      <c r="FH64" s="92">
        <v>11</v>
      </c>
      <c r="FI64" s="92">
        <v>14</v>
      </c>
      <c r="FJ64" s="92">
        <v>9</v>
      </c>
      <c r="FK64" s="92">
        <v>14</v>
      </c>
      <c r="FL64" s="92">
        <v>19</v>
      </c>
      <c r="FM64" s="92">
        <v>14</v>
      </c>
      <c r="FN64" s="92">
        <v>8</v>
      </c>
      <c r="FO64" s="92">
        <v>10</v>
      </c>
      <c r="FP64" s="90">
        <f t="shared" si="108"/>
        <v>155</v>
      </c>
      <c r="FQ64" s="92">
        <v>24</v>
      </c>
      <c r="FR64" s="92">
        <v>7</v>
      </c>
      <c r="FS64" s="92">
        <v>15</v>
      </c>
      <c r="FT64" s="92">
        <v>14</v>
      </c>
      <c r="FU64" s="92">
        <v>10</v>
      </c>
      <c r="FV64" s="92">
        <v>12</v>
      </c>
      <c r="FW64" s="92">
        <v>9</v>
      </c>
      <c r="FX64" s="92">
        <v>16</v>
      </c>
      <c r="FY64" s="92">
        <v>19</v>
      </c>
      <c r="FZ64" s="92">
        <v>12</v>
      </c>
      <c r="GA64" s="92">
        <v>15</v>
      </c>
      <c r="GB64" s="92">
        <v>21</v>
      </c>
      <c r="GC64" s="90">
        <f t="shared" si="109"/>
        <v>174</v>
      </c>
      <c r="GD64" s="92">
        <v>10</v>
      </c>
      <c r="GE64" s="92">
        <v>15</v>
      </c>
      <c r="GF64" s="92">
        <v>12</v>
      </c>
      <c r="GG64" s="92">
        <v>19</v>
      </c>
      <c r="GH64" s="92">
        <v>12</v>
      </c>
      <c r="GI64" s="92">
        <v>12</v>
      </c>
      <c r="GJ64" s="92">
        <v>16</v>
      </c>
      <c r="GK64" s="92">
        <v>16</v>
      </c>
      <c r="GL64" s="92">
        <v>9</v>
      </c>
      <c r="GM64" s="92">
        <v>15</v>
      </c>
      <c r="GN64" s="92">
        <v>19</v>
      </c>
      <c r="GO64" s="92">
        <v>13</v>
      </c>
      <c r="GP64" s="90">
        <f t="shared" si="110"/>
        <v>168</v>
      </c>
      <c r="GQ64" s="92">
        <v>12</v>
      </c>
      <c r="GR64" s="92"/>
      <c r="GS64" s="92">
        <v>17</v>
      </c>
      <c r="GT64" s="92">
        <v>13</v>
      </c>
      <c r="GU64" s="92">
        <v>10</v>
      </c>
      <c r="GV64" s="92">
        <v>12</v>
      </c>
      <c r="GW64" s="92">
        <v>8</v>
      </c>
      <c r="GX64" s="92">
        <v>19</v>
      </c>
      <c r="GY64" s="92">
        <v>12</v>
      </c>
      <c r="GZ64" s="92">
        <v>13</v>
      </c>
      <c r="HA64" s="92">
        <v>22</v>
      </c>
      <c r="HB64" s="92">
        <v>11</v>
      </c>
      <c r="HC64" s="90">
        <f t="shared" si="111"/>
        <v>149</v>
      </c>
      <c r="HD64" s="92">
        <v>19</v>
      </c>
      <c r="HE64" s="92">
        <v>12</v>
      </c>
      <c r="HF64" s="92">
        <v>16</v>
      </c>
      <c r="HG64" s="92">
        <v>18</v>
      </c>
      <c r="HH64" s="92">
        <v>13</v>
      </c>
      <c r="HI64" s="92">
        <v>8</v>
      </c>
      <c r="HJ64" s="92">
        <v>11</v>
      </c>
      <c r="HK64" s="92">
        <v>9</v>
      </c>
      <c r="HL64" s="92">
        <v>6</v>
      </c>
      <c r="HM64" s="92">
        <v>15</v>
      </c>
      <c r="HN64" s="92">
        <v>12</v>
      </c>
      <c r="HO64" s="92">
        <v>21</v>
      </c>
      <c r="HP64" s="91">
        <f t="shared" si="112"/>
        <v>160</v>
      </c>
      <c r="HQ64" s="92">
        <v>12</v>
      </c>
      <c r="HR64" s="92">
        <v>14</v>
      </c>
      <c r="HS64" s="92">
        <v>22</v>
      </c>
      <c r="HT64" s="92">
        <v>11</v>
      </c>
      <c r="HU64" s="92">
        <v>8</v>
      </c>
      <c r="HV64" s="92">
        <v>4</v>
      </c>
      <c r="HW64" s="92">
        <v>16</v>
      </c>
      <c r="HX64" s="92">
        <v>11</v>
      </c>
      <c r="HY64" s="92">
        <v>11</v>
      </c>
      <c r="HZ64" s="92">
        <v>24</v>
      </c>
      <c r="IA64" s="92">
        <v>15</v>
      </c>
      <c r="IB64" s="92">
        <v>13</v>
      </c>
      <c r="IC64" s="91">
        <f t="shared" si="113"/>
        <v>161</v>
      </c>
      <c r="ID64" s="92">
        <v>13</v>
      </c>
      <c r="IE64" s="92">
        <v>13</v>
      </c>
      <c r="IF64" s="92">
        <v>18</v>
      </c>
      <c r="IG64" s="92">
        <v>14</v>
      </c>
      <c r="IH64" s="92">
        <v>38</v>
      </c>
      <c r="II64" s="92">
        <v>17</v>
      </c>
      <c r="IJ64" s="92">
        <v>17</v>
      </c>
      <c r="IK64" s="92">
        <v>22</v>
      </c>
      <c r="IL64" s="92">
        <v>13</v>
      </c>
      <c r="IM64" s="92">
        <v>21</v>
      </c>
      <c r="IN64" s="92">
        <v>17</v>
      </c>
      <c r="IO64" s="92">
        <v>13</v>
      </c>
      <c r="IP64" s="91">
        <f t="shared" si="114"/>
        <v>216</v>
      </c>
      <c r="IQ64" s="92">
        <v>22</v>
      </c>
      <c r="IR64" s="92">
        <v>10</v>
      </c>
      <c r="IS64" s="92">
        <v>11</v>
      </c>
      <c r="IT64" s="92">
        <v>17</v>
      </c>
      <c r="IU64" s="92">
        <v>17</v>
      </c>
      <c r="IV64" s="92">
        <v>10</v>
      </c>
      <c r="IW64" s="92">
        <v>12</v>
      </c>
      <c r="IX64" s="92">
        <v>18</v>
      </c>
      <c r="IY64" s="92">
        <v>15</v>
      </c>
      <c r="IZ64" s="92">
        <v>25</v>
      </c>
      <c r="JA64" s="92">
        <v>21</v>
      </c>
      <c r="JB64" s="92">
        <v>8</v>
      </c>
      <c r="JC64" s="88">
        <f t="shared" si="115"/>
        <v>186</v>
      </c>
      <c r="JD64" s="92">
        <v>23</v>
      </c>
      <c r="JE64" s="92">
        <v>17</v>
      </c>
      <c r="JF64" s="92">
        <v>14</v>
      </c>
      <c r="JG64" s="92">
        <v>9</v>
      </c>
      <c r="JH64" s="92">
        <v>15</v>
      </c>
      <c r="JI64" s="92">
        <v>10</v>
      </c>
      <c r="JJ64" s="92">
        <v>12</v>
      </c>
      <c r="JK64" s="92">
        <v>20</v>
      </c>
      <c r="JL64" s="92">
        <v>16</v>
      </c>
      <c r="JM64" s="92">
        <v>18</v>
      </c>
      <c r="JN64" s="92">
        <v>10</v>
      </c>
      <c r="JO64" s="92">
        <v>27</v>
      </c>
      <c r="JP64" s="88">
        <f t="shared" si="116"/>
        <v>191</v>
      </c>
      <c r="JQ64" s="92">
        <v>31</v>
      </c>
      <c r="JR64" s="92">
        <v>13</v>
      </c>
      <c r="JS64" s="92">
        <v>14</v>
      </c>
      <c r="JT64" s="92">
        <v>7</v>
      </c>
      <c r="JU64" s="92">
        <v>17</v>
      </c>
      <c r="JV64" s="92">
        <v>18</v>
      </c>
      <c r="JW64" s="92">
        <v>14</v>
      </c>
      <c r="JX64" s="92">
        <v>16</v>
      </c>
      <c r="JY64" s="92">
        <v>17</v>
      </c>
      <c r="JZ64" s="92">
        <v>8</v>
      </c>
      <c r="KA64" s="92">
        <v>22</v>
      </c>
      <c r="KB64" s="92">
        <v>19</v>
      </c>
      <c r="KC64" s="88">
        <f t="shared" si="117"/>
        <v>196</v>
      </c>
      <c r="KD64" s="92">
        <v>11</v>
      </c>
      <c r="KE64" s="92">
        <v>17</v>
      </c>
      <c r="KF64" s="92">
        <v>32</v>
      </c>
      <c r="KG64" s="92">
        <v>25</v>
      </c>
      <c r="KH64" s="92">
        <v>16</v>
      </c>
      <c r="KI64" s="92">
        <v>16</v>
      </c>
      <c r="KJ64" s="92">
        <v>10</v>
      </c>
      <c r="KK64" s="92">
        <v>9</v>
      </c>
      <c r="KL64" s="92">
        <v>14</v>
      </c>
      <c r="KM64" s="92">
        <v>11</v>
      </c>
      <c r="KN64" s="92">
        <v>16</v>
      </c>
      <c r="KO64" s="92">
        <v>24</v>
      </c>
      <c r="KP64" s="88">
        <f t="shared" si="118"/>
        <v>201</v>
      </c>
    </row>
    <row r="65" spans="1:302" ht="39" thickBot="1">
      <c r="A65" s="203"/>
      <c r="B65" s="207"/>
      <c r="C65" s="51" t="s">
        <v>43</v>
      </c>
      <c r="D65" s="139">
        <v>192</v>
      </c>
      <c r="E65" s="83">
        <v>228</v>
      </c>
      <c r="F65" s="83">
        <v>234</v>
      </c>
      <c r="G65" s="83">
        <v>184</v>
      </c>
      <c r="H65" s="83">
        <v>195</v>
      </c>
      <c r="I65" s="83">
        <v>210</v>
      </c>
      <c r="J65" s="83">
        <v>158</v>
      </c>
      <c r="K65" s="83">
        <v>202</v>
      </c>
      <c r="L65" s="83">
        <v>541</v>
      </c>
      <c r="M65" s="83">
        <v>221</v>
      </c>
      <c r="N65" s="83">
        <v>205</v>
      </c>
      <c r="O65" s="83">
        <v>241</v>
      </c>
      <c r="P65" s="81">
        <f>SUM(D65:O65)</f>
        <v>2811</v>
      </c>
      <c r="Q65" s="83">
        <v>224</v>
      </c>
      <c r="R65" s="83">
        <v>258</v>
      </c>
      <c r="S65" s="83">
        <v>217</v>
      </c>
      <c r="T65" s="83">
        <v>216</v>
      </c>
      <c r="U65" s="83">
        <v>247</v>
      </c>
      <c r="V65" s="83">
        <v>192</v>
      </c>
      <c r="W65" s="83">
        <v>187</v>
      </c>
      <c r="X65" s="83">
        <v>199</v>
      </c>
      <c r="Y65" s="83">
        <v>214</v>
      </c>
      <c r="Z65" s="83">
        <v>272</v>
      </c>
      <c r="AA65" s="83">
        <v>181</v>
      </c>
      <c r="AB65" s="83">
        <v>142</v>
      </c>
      <c r="AC65" s="81">
        <f>SUM(Q65:AB65)</f>
        <v>2549</v>
      </c>
      <c r="AD65" s="83">
        <v>259</v>
      </c>
      <c r="AE65" s="83">
        <v>182</v>
      </c>
      <c r="AF65" s="83">
        <v>196</v>
      </c>
      <c r="AG65" s="83">
        <v>166</v>
      </c>
      <c r="AH65" s="83">
        <v>211</v>
      </c>
      <c r="AI65" s="83">
        <v>185</v>
      </c>
      <c r="AJ65" s="83">
        <v>172</v>
      </c>
      <c r="AK65" s="83">
        <v>173</v>
      </c>
      <c r="AL65" s="83">
        <v>177</v>
      </c>
      <c r="AM65" s="83">
        <v>198</v>
      </c>
      <c r="AN65" s="83">
        <v>186</v>
      </c>
      <c r="AO65" s="83">
        <v>187</v>
      </c>
      <c r="AP65" s="81">
        <f>SUM(AD65:AO65)</f>
        <v>2292</v>
      </c>
      <c r="AQ65" s="83">
        <v>262</v>
      </c>
      <c r="AR65" s="83">
        <v>189</v>
      </c>
      <c r="AS65" s="83">
        <v>205</v>
      </c>
      <c r="AT65" s="83">
        <v>264</v>
      </c>
      <c r="AU65" s="83">
        <v>189</v>
      </c>
      <c r="AV65" s="83">
        <v>173</v>
      </c>
      <c r="AW65" s="83">
        <v>156</v>
      </c>
      <c r="AX65" s="83">
        <v>178</v>
      </c>
      <c r="AY65" s="83">
        <v>257</v>
      </c>
      <c r="AZ65" s="83">
        <v>209</v>
      </c>
      <c r="BA65" s="83">
        <v>157</v>
      </c>
      <c r="BB65" s="83">
        <v>232</v>
      </c>
      <c r="BC65" s="82">
        <f>SUM(AQ65:BB65)</f>
        <v>2471</v>
      </c>
      <c r="BD65" s="83">
        <v>218</v>
      </c>
      <c r="BE65" s="83">
        <v>171</v>
      </c>
      <c r="BF65" s="83">
        <v>252</v>
      </c>
      <c r="BG65" s="83">
        <v>183</v>
      </c>
      <c r="BH65" s="83">
        <v>194</v>
      </c>
      <c r="BI65" s="83">
        <v>171</v>
      </c>
      <c r="BJ65" s="83">
        <v>178</v>
      </c>
      <c r="BK65" s="83">
        <v>164</v>
      </c>
      <c r="BL65" s="83">
        <v>168</v>
      </c>
      <c r="BM65" s="83">
        <v>174</v>
      </c>
      <c r="BN65" s="83">
        <v>172</v>
      </c>
      <c r="BO65" s="83">
        <v>228</v>
      </c>
      <c r="BP65" s="82">
        <f>SUM(BD65:BO65)</f>
        <v>2273</v>
      </c>
      <c r="BQ65" s="83">
        <v>263</v>
      </c>
      <c r="BR65" s="83">
        <v>180</v>
      </c>
      <c r="BS65" s="83">
        <v>220</v>
      </c>
      <c r="BT65" s="83">
        <v>194</v>
      </c>
      <c r="BU65" s="83">
        <v>149</v>
      </c>
      <c r="BV65" s="83">
        <v>175</v>
      </c>
      <c r="BW65" s="83">
        <v>173</v>
      </c>
      <c r="BX65" s="83">
        <v>184</v>
      </c>
      <c r="BY65" s="83">
        <v>206</v>
      </c>
      <c r="BZ65" s="83">
        <v>212</v>
      </c>
      <c r="CA65" s="83">
        <v>187</v>
      </c>
      <c r="CB65" s="83">
        <v>241</v>
      </c>
      <c r="CC65" s="82">
        <f>SUM(BQ65:CB65)</f>
        <v>2384</v>
      </c>
      <c r="CD65" s="83">
        <v>232</v>
      </c>
      <c r="CE65" s="83">
        <v>182</v>
      </c>
      <c r="CF65" s="83">
        <v>261</v>
      </c>
      <c r="CG65" s="83">
        <v>196</v>
      </c>
      <c r="CH65" s="83">
        <v>230</v>
      </c>
      <c r="CI65" s="83">
        <v>193</v>
      </c>
      <c r="CJ65" s="83">
        <v>184</v>
      </c>
      <c r="CK65" s="83">
        <v>234</v>
      </c>
      <c r="CL65" s="83">
        <v>208</v>
      </c>
      <c r="CM65" s="83">
        <v>208</v>
      </c>
      <c r="CN65" s="83">
        <v>243</v>
      </c>
      <c r="CO65" s="83">
        <v>225</v>
      </c>
      <c r="CP65" s="82">
        <f>SUM(CD65:CO65)</f>
        <v>2596</v>
      </c>
      <c r="CQ65" s="83">
        <v>200</v>
      </c>
      <c r="CR65" s="83">
        <v>251</v>
      </c>
      <c r="CS65" s="83">
        <v>237</v>
      </c>
      <c r="CT65" s="83">
        <v>167</v>
      </c>
      <c r="CU65" s="83">
        <v>189</v>
      </c>
      <c r="CV65" s="83">
        <v>218</v>
      </c>
      <c r="CW65" s="83">
        <v>155</v>
      </c>
      <c r="CX65" s="83">
        <v>201</v>
      </c>
      <c r="CY65" s="83">
        <v>202</v>
      </c>
      <c r="CZ65" s="83">
        <v>195</v>
      </c>
      <c r="DA65" s="83">
        <v>229</v>
      </c>
      <c r="DB65" s="83">
        <v>206</v>
      </c>
      <c r="DC65" s="83">
        <f>SUM(CQ65:DB65)</f>
        <v>2450</v>
      </c>
      <c r="DD65" s="83">
        <v>235</v>
      </c>
      <c r="DE65" s="83">
        <v>266</v>
      </c>
      <c r="DF65" s="83">
        <v>223</v>
      </c>
      <c r="DG65" s="83">
        <v>202</v>
      </c>
      <c r="DH65" s="83">
        <v>198</v>
      </c>
      <c r="DI65" s="83">
        <v>210</v>
      </c>
      <c r="DJ65" s="83">
        <v>254</v>
      </c>
      <c r="DK65" s="83">
        <v>226</v>
      </c>
      <c r="DL65" s="83">
        <v>181</v>
      </c>
      <c r="DM65" s="83">
        <v>235</v>
      </c>
      <c r="DN65" s="83">
        <v>200</v>
      </c>
      <c r="DO65" s="83">
        <v>198</v>
      </c>
      <c r="DP65" s="82">
        <f>SUM(DD65:DO65)</f>
        <v>2628</v>
      </c>
      <c r="DQ65" s="83">
        <v>248</v>
      </c>
      <c r="DR65" s="83">
        <v>242</v>
      </c>
      <c r="DS65" s="83">
        <v>236</v>
      </c>
      <c r="DT65" s="83">
        <v>205</v>
      </c>
      <c r="DU65" s="83">
        <v>204</v>
      </c>
      <c r="DV65" s="83">
        <v>177</v>
      </c>
      <c r="DW65" s="83">
        <v>173</v>
      </c>
      <c r="DX65" s="83">
        <v>195</v>
      </c>
      <c r="DY65" s="83">
        <v>204</v>
      </c>
      <c r="DZ65" s="83">
        <v>192</v>
      </c>
      <c r="EA65" s="83">
        <v>215</v>
      </c>
      <c r="EB65" s="83">
        <v>188</v>
      </c>
      <c r="EC65" s="82">
        <f>SUM(DQ65:EB65)</f>
        <v>2479</v>
      </c>
      <c r="ED65" s="83">
        <v>286</v>
      </c>
      <c r="EE65" s="83">
        <v>178</v>
      </c>
      <c r="EF65" s="83">
        <v>201</v>
      </c>
      <c r="EG65" s="83">
        <v>208</v>
      </c>
      <c r="EH65" s="83">
        <v>194</v>
      </c>
      <c r="EI65" s="83">
        <v>214</v>
      </c>
      <c r="EJ65" s="83">
        <v>207</v>
      </c>
      <c r="EK65" s="83">
        <v>211</v>
      </c>
      <c r="EL65" s="83">
        <v>213</v>
      </c>
      <c r="EM65" s="83">
        <v>225</v>
      </c>
      <c r="EN65" s="83">
        <v>199</v>
      </c>
      <c r="EO65" s="83">
        <v>244</v>
      </c>
      <c r="EP65" s="82">
        <f>SUM(ED65:EO65)</f>
        <v>2580</v>
      </c>
      <c r="EQ65" s="83">
        <v>164</v>
      </c>
      <c r="ER65" s="83">
        <v>240</v>
      </c>
      <c r="ES65" s="83">
        <v>267</v>
      </c>
      <c r="ET65" s="83">
        <v>238</v>
      </c>
      <c r="EU65" s="83">
        <v>192</v>
      </c>
      <c r="EV65" s="83">
        <v>189</v>
      </c>
      <c r="EW65" s="83">
        <v>202</v>
      </c>
      <c r="EX65" s="83">
        <v>211</v>
      </c>
      <c r="EY65" s="83">
        <v>254</v>
      </c>
      <c r="EZ65" s="83">
        <v>233</v>
      </c>
      <c r="FA65" s="83">
        <v>242</v>
      </c>
      <c r="FB65" s="83">
        <v>252</v>
      </c>
      <c r="FC65" s="82">
        <f>SUM(EQ65:FB65)</f>
        <v>2684</v>
      </c>
      <c r="FD65" s="83">
        <f>SUM(FD51:FD64)</f>
        <v>275</v>
      </c>
      <c r="FE65" s="83">
        <f t="shared" ref="FE65:HP65" si="119">SUM(FE51:FE64)</f>
        <v>263</v>
      </c>
      <c r="FF65" s="83">
        <f t="shared" si="119"/>
        <v>299</v>
      </c>
      <c r="FG65" s="83">
        <f t="shared" si="119"/>
        <v>224</v>
      </c>
      <c r="FH65" s="83">
        <f t="shared" si="119"/>
        <v>249</v>
      </c>
      <c r="FI65" s="83">
        <f t="shared" si="119"/>
        <v>252</v>
      </c>
      <c r="FJ65" s="83">
        <f t="shared" si="119"/>
        <v>221</v>
      </c>
      <c r="FK65" s="83">
        <f t="shared" si="119"/>
        <v>199</v>
      </c>
      <c r="FL65" s="83">
        <f t="shared" si="119"/>
        <v>253</v>
      </c>
      <c r="FM65" s="83">
        <f t="shared" si="119"/>
        <v>233</v>
      </c>
      <c r="FN65" s="83">
        <f t="shared" si="119"/>
        <v>223</v>
      </c>
      <c r="FO65" s="83">
        <f t="shared" si="119"/>
        <v>280</v>
      </c>
      <c r="FP65" s="83">
        <f t="shared" si="119"/>
        <v>2971</v>
      </c>
      <c r="FQ65" s="83">
        <f t="shared" si="119"/>
        <v>285</v>
      </c>
      <c r="FR65" s="83">
        <f t="shared" si="119"/>
        <v>240</v>
      </c>
      <c r="FS65" s="83">
        <f t="shared" si="119"/>
        <v>284</v>
      </c>
      <c r="FT65" s="83">
        <f t="shared" si="119"/>
        <v>246</v>
      </c>
      <c r="FU65" s="83">
        <f t="shared" si="119"/>
        <v>234</v>
      </c>
      <c r="FV65" s="83">
        <f t="shared" si="119"/>
        <v>267</v>
      </c>
      <c r="FW65" s="83">
        <f t="shared" si="119"/>
        <v>190</v>
      </c>
      <c r="FX65" s="83">
        <f t="shared" si="119"/>
        <v>326</v>
      </c>
      <c r="FY65" s="83">
        <f t="shared" si="119"/>
        <v>185</v>
      </c>
      <c r="FZ65" s="83">
        <f t="shared" si="119"/>
        <v>241</v>
      </c>
      <c r="GA65" s="83">
        <f t="shared" si="119"/>
        <v>244</v>
      </c>
      <c r="GB65" s="83">
        <f t="shared" si="119"/>
        <v>236</v>
      </c>
      <c r="GC65" s="83">
        <f t="shared" si="119"/>
        <v>2978</v>
      </c>
      <c r="GD65" s="83">
        <f t="shared" si="119"/>
        <v>277</v>
      </c>
      <c r="GE65" s="83">
        <f t="shared" si="119"/>
        <v>232</v>
      </c>
      <c r="GF65" s="83">
        <f t="shared" si="119"/>
        <v>231</v>
      </c>
      <c r="GG65" s="83">
        <f t="shared" si="119"/>
        <v>235</v>
      </c>
      <c r="GH65" s="83">
        <f t="shared" si="119"/>
        <v>211</v>
      </c>
      <c r="GI65" s="83">
        <f t="shared" si="119"/>
        <v>219</v>
      </c>
      <c r="GJ65" s="83">
        <f t="shared" si="119"/>
        <v>234</v>
      </c>
      <c r="GK65" s="83">
        <f t="shared" si="119"/>
        <v>255</v>
      </c>
      <c r="GL65" s="83">
        <f t="shared" si="119"/>
        <v>225</v>
      </c>
      <c r="GM65" s="83">
        <f t="shared" si="119"/>
        <v>244</v>
      </c>
      <c r="GN65" s="83">
        <f t="shared" si="119"/>
        <v>250</v>
      </c>
      <c r="GO65" s="83">
        <f t="shared" si="119"/>
        <v>279</v>
      </c>
      <c r="GP65" s="83">
        <f t="shared" si="119"/>
        <v>2892</v>
      </c>
      <c r="GQ65" s="83">
        <f t="shared" si="119"/>
        <v>321</v>
      </c>
      <c r="GR65" s="83">
        <f t="shared" si="119"/>
        <v>277</v>
      </c>
      <c r="GS65" s="83">
        <f t="shared" si="119"/>
        <v>280</v>
      </c>
      <c r="GT65" s="83">
        <f t="shared" si="119"/>
        <v>250</v>
      </c>
      <c r="GU65" s="83">
        <f t="shared" si="119"/>
        <v>239</v>
      </c>
      <c r="GV65" s="83">
        <f t="shared" si="119"/>
        <v>216</v>
      </c>
      <c r="GW65" s="83">
        <f t="shared" si="119"/>
        <v>187</v>
      </c>
      <c r="GX65" s="83">
        <f t="shared" si="119"/>
        <v>227</v>
      </c>
      <c r="GY65" s="83">
        <f t="shared" si="119"/>
        <v>203</v>
      </c>
      <c r="GZ65" s="83">
        <f t="shared" si="119"/>
        <v>232</v>
      </c>
      <c r="HA65" s="83">
        <f t="shared" si="119"/>
        <v>238</v>
      </c>
      <c r="HB65" s="83">
        <f t="shared" si="119"/>
        <v>260</v>
      </c>
      <c r="HC65" s="83">
        <f t="shared" si="119"/>
        <v>2930</v>
      </c>
      <c r="HD65" s="83">
        <f t="shared" si="119"/>
        <v>285</v>
      </c>
      <c r="HE65" s="83">
        <f t="shared" si="119"/>
        <v>280</v>
      </c>
      <c r="HF65" s="83">
        <f t="shared" si="119"/>
        <v>280</v>
      </c>
      <c r="HG65" s="83">
        <f t="shared" si="119"/>
        <v>288</v>
      </c>
      <c r="HH65" s="83">
        <f t="shared" si="119"/>
        <v>227</v>
      </c>
      <c r="HI65" s="83">
        <f>SUM(HI51:HI64)</f>
        <v>211</v>
      </c>
      <c r="HJ65" s="83">
        <f t="shared" si="119"/>
        <v>193</v>
      </c>
      <c r="HK65" s="83">
        <f t="shared" si="119"/>
        <v>239</v>
      </c>
      <c r="HL65" s="83">
        <f t="shared" si="119"/>
        <v>212</v>
      </c>
      <c r="HM65" s="83">
        <f t="shared" si="119"/>
        <v>219</v>
      </c>
      <c r="HN65" s="83">
        <f t="shared" si="119"/>
        <v>210</v>
      </c>
      <c r="HO65" s="83">
        <f t="shared" si="119"/>
        <v>256</v>
      </c>
      <c r="HP65" s="82">
        <f t="shared" si="119"/>
        <v>2900</v>
      </c>
      <c r="HQ65" s="83">
        <f t="shared" ref="HQ65:IP65" si="120">SUM(HQ51:HQ64)</f>
        <v>296</v>
      </c>
      <c r="HR65" s="83">
        <f t="shared" si="120"/>
        <v>306</v>
      </c>
      <c r="HS65" s="83">
        <f t="shared" si="120"/>
        <v>281</v>
      </c>
      <c r="HT65" s="83">
        <f t="shared" si="120"/>
        <v>242</v>
      </c>
      <c r="HU65" s="83">
        <f t="shared" si="120"/>
        <v>175</v>
      </c>
      <c r="HV65" s="83">
        <f t="shared" si="120"/>
        <v>235</v>
      </c>
      <c r="HW65" s="83">
        <f t="shared" si="120"/>
        <v>204</v>
      </c>
      <c r="HX65" s="83">
        <f t="shared" si="120"/>
        <v>215</v>
      </c>
      <c r="HY65" s="83">
        <f t="shared" si="120"/>
        <v>237</v>
      </c>
      <c r="HZ65" s="83">
        <f t="shared" si="120"/>
        <v>288</v>
      </c>
      <c r="IA65" s="83">
        <f t="shared" si="120"/>
        <v>275</v>
      </c>
      <c r="IB65" s="83">
        <f t="shared" si="120"/>
        <v>283</v>
      </c>
      <c r="IC65" s="82">
        <f t="shared" si="120"/>
        <v>3037</v>
      </c>
      <c r="ID65" s="83">
        <f t="shared" si="120"/>
        <v>315</v>
      </c>
      <c r="IE65" s="83">
        <f t="shared" si="120"/>
        <v>268</v>
      </c>
      <c r="IF65" s="83">
        <f t="shared" si="120"/>
        <v>277</v>
      </c>
      <c r="IG65" s="83">
        <f t="shared" si="120"/>
        <v>212</v>
      </c>
      <c r="IH65" s="83">
        <f t="shared" si="120"/>
        <v>288</v>
      </c>
      <c r="II65" s="83">
        <f t="shared" si="120"/>
        <v>223</v>
      </c>
      <c r="IJ65" s="83">
        <f t="shared" si="120"/>
        <v>270</v>
      </c>
      <c r="IK65" s="83">
        <f t="shared" si="120"/>
        <v>251</v>
      </c>
      <c r="IL65" s="83">
        <f t="shared" si="120"/>
        <v>175</v>
      </c>
      <c r="IM65" s="83">
        <f t="shared" si="120"/>
        <v>273</v>
      </c>
      <c r="IN65" s="83">
        <f t="shared" si="120"/>
        <v>242</v>
      </c>
      <c r="IO65" s="83">
        <f t="shared" si="120"/>
        <v>253</v>
      </c>
      <c r="IP65" s="82">
        <f t="shared" si="120"/>
        <v>3047</v>
      </c>
      <c r="IQ65" s="83">
        <f t="shared" ref="IQ65:JC65" si="121">SUM(IQ51:IQ64)</f>
        <v>296</v>
      </c>
      <c r="IR65" s="83">
        <f t="shared" si="121"/>
        <v>248</v>
      </c>
      <c r="IS65" s="83">
        <f t="shared" si="121"/>
        <v>274</v>
      </c>
      <c r="IT65" s="83">
        <f t="shared" si="121"/>
        <v>227</v>
      </c>
      <c r="IU65" s="83">
        <f t="shared" si="121"/>
        <v>257</v>
      </c>
      <c r="IV65" s="83">
        <f t="shared" si="121"/>
        <v>238</v>
      </c>
      <c r="IW65" s="83">
        <f t="shared" si="121"/>
        <v>235</v>
      </c>
      <c r="IX65" s="83">
        <f t="shared" si="121"/>
        <v>224</v>
      </c>
      <c r="IY65" s="83">
        <f t="shared" si="121"/>
        <v>221</v>
      </c>
      <c r="IZ65" s="83">
        <f t="shared" si="121"/>
        <v>340</v>
      </c>
      <c r="JA65" s="83">
        <f t="shared" si="121"/>
        <v>257</v>
      </c>
      <c r="JB65" s="83">
        <f t="shared" si="121"/>
        <v>253</v>
      </c>
      <c r="JC65" s="82">
        <f t="shared" si="121"/>
        <v>3070</v>
      </c>
      <c r="JD65" s="83">
        <f t="shared" ref="JD65:JP65" si="122">SUM(JD51:JD64)</f>
        <v>352</v>
      </c>
      <c r="JE65" s="83">
        <f t="shared" si="122"/>
        <v>246</v>
      </c>
      <c r="JF65" s="83">
        <f t="shared" si="122"/>
        <v>331</v>
      </c>
      <c r="JG65" s="83">
        <f t="shared" si="122"/>
        <v>258</v>
      </c>
      <c r="JH65" s="83">
        <f t="shared" si="122"/>
        <v>276</v>
      </c>
      <c r="JI65" s="83">
        <f t="shared" si="122"/>
        <v>220</v>
      </c>
      <c r="JJ65" s="83">
        <f t="shared" si="122"/>
        <v>264</v>
      </c>
      <c r="JK65" s="83">
        <f t="shared" si="122"/>
        <v>222</v>
      </c>
      <c r="JL65" s="83">
        <f t="shared" si="122"/>
        <v>235</v>
      </c>
      <c r="JM65" s="83">
        <f t="shared" si="122"/>
        <v>225</v>
      </c>
      <c r="JN65" s="83">
        <f t="shared" si="122"/>
        <v>228</v>
      </c>
      <c r="JO65" s="83">
        <f t="shared" si="122"/>
        <v>283</v>
      </c>
      <c r="JP65" s="82">
        <f t="shared" si="122"/>
        <v>3140</v>
      </c>
      <c r="JQ65" s="83">
        <f t="shared" ref="JQ65:KC65" si="123">SUM(JQ51:JQ64)</f>
        <v>333</v>
      </c>
      <c r="JR65" s="83">
        <f t="shared" si="123"/>
        <v>246</v>
      </c>
      <c r="JS65" s="83">
        <f t="shared" si="123"/>
        <v>250</v>
      </c>
      <c r="JT65" s="83">
        <f t="shared" si="123"/>
        <v>219</v>
      </c>
      <c r="JU65" s="83">
        <f t="shared" si="123"/>
        <v>256</v>
      </c>
      <c r="JV65" s="83">
        <f t="shared" si="123"/>
        <v>291</v>
      </c>
      <c r="JW65" s="83">
        <f t="shared" si="123"/>
        <v>281</v>
      </c>
      <c r="JX65" s="83">
        <f t="shared" si="123"/>
        <v>264</v>
      </c>
      <c r="JY65" s="83">
        <f t="shared" si="123"/>
        <v>321</v>
      </c>
      <c r="JZ65" s="83">
        <f t="shared" si="123"/>
        <v>330</v>
      </c>
      <c r="KA65" s="83">
        <f t="shared" si="123"/>
        <v>340</v>
      </c>
      <c r="KB65" s="83">
        <f t="shared" si="123"/>
        <v>420</v>
      </c>
      <c r="KC65" s="82">
        <f t="shared" si="123"/>
        <v>3551</v>
      </c>
      <c r="KD65" s="83">
        <f t="shared" ref="KD65:KP65" si="124">SUM(KD51:KD64)</f>
        <v>363</v>
      </c>
      <c r="KE65" s="83">
        <f t="shared" si="124"/>
        <v>468</v>
      </c>
      <c r="KF65" s="83">
        <f t="shared" si="124"/>
        <v>601</v>
      </c>
      <c r="KG65" s="83">
        <f t="shared" si="124"/>
        <v>474</v>
      </c>
      <c r="KH65" s="83">
        <f t="shared" si="124"/>
        <v>365</v>
      </c>
      <c r="KI65" s="83">
        <f t="shared" si="124"/>
        <v>320</v>
      </c>
      <c r="KJ65" s="83">
        <f t="shared" si="124"/>
        <v>231</v>
      </c>
      <c r="KK65" s="83">
        <f t="shared" si="124"/>
        <v>235</v>
      </c>
      <c r="KL65" s="83">
        <f t="shared" si="124"/>
        <v>315</v>
      </c>
      <c r="KM65" s="83">
        <f t="shared" si="124"/>
        <v>259</v>
      </c>
      <c r="KN65" s="83">
        <f t="shared" si="124"/>
        <v>342</v>
      </c>
      <c r="KO65" s="83">
        <f t="shared" si="124"/>
        <v>359</v>
      </c>
      <c r="KP65" s="82">
        <f t="shared" si="124"/>
        <v>4332</v>
      </c>
    </row>
    <row r="66" spans="1:302" ht="13.5" thickBot="1">
      <c r="A66" s="204"/>
      <c r="B66" s="200" t="s">
        <v>44</v>
      </c>
      <c r="C66" s="201"/>
      <c r="D66" s="84">
        <f t="shared" ref="D66:BO66" si="125">D50+D65</f>
        <v>354</v>
      </c>
      <c r="E66" s="84">
        <f t="shared" si="125"/>
        <v>394</v>
      </c>
      <c r="F66" s="84">
        <f t="shared" si="125"/>
        <v>427</v>
      </c>
      <c r="G66" s="84">
        <f t="shared" si="125"/>
        <v>356</v>
      </c>
      <c r="H66" s="84">
        <f t="shared" si="125"/>
        <v>370</v>
      </c>
      <c r="I66" s="84">
        <f t="shared" si="125"/>
        <v>370</v>
      </c>
      <c r="J66" s="84">
        <f t="shared" si="125"/>
        <v>296</v>
      </c>
      <c r="K66" s="84">
        <f t="shared" si="125"/>
        <v>323</v>
      </c>
      <c r="L66" s="84">
        <f t="shared" si="125"/>
        <v>1033</v>
      </c>
      <c r="M66" s="84">
        <f t="shared" si="125"/>
        <v>380</v>
      </c>
      <c r="N66" s="84">
        <f t="shared" si="125"/>
        <v>355</v>
      </c>
      <c r="O66" s="84">
        <f t="shared" si="125"/>
        <v>431</v>
      </c>
      <c r="P66" s="85">
        <f t="shared" si="125"/>
        <v>5089</v>
      </c>
      <c r="Q66" s="84">
        <f t="shared" si="125"/>
        <v>425</v>
      </c>
      <c r="R66" s="84">
        <f t="shared" si="125"/>
        <v>458</v>
      </c>
      <c r="S66" s="84">
        <f t="shared" si="125"/>
        <v>402</v>
      </c>
      <c r="T66" s="84">
        <f t="shared" si="125"/>
        <v>406</v>
      </c>
      <c r="U66" s="84">
        <f t="shared" si="125"/>
        <v>473</v>
      </c>
      <c r="V66" s="84">
        <f t="shared" si="125"/>
        <v>338</v>
      </c>
      <c r="W66" s="84">
        <f t="shared" si="125"/>
        <v>347</v>
      </c>
      <c r="X66" s="84">
        <f t="shared" si="125"/>
        <v>338</v>
      </c>
      <c r="Y66" s="84">
        <f t="shared" si="125"/>
        <v>392</v>
      </c>
      <c r="Z66" s="84">
        <f t="shared" si="125"/>
        <v>421</v>
      </c>
      <c r="AA66" s="84">
        <f t="shared" si="125"/>
        <v>322</v>
      </c>
      <c r="AB66" s="84">
        <f t="shared" si="125"/>
        <v>260</v>
      </c>
      <c r="AC66" s="85">
        <f t="shared" si="125"/>
        <v>4582</v>
      </c>
      <c r="AD66" s="84">
        <f t="shared" si="125"/>
        <v>446</v>
      </c>
      <c r="AE66" s="84">
        <f t="shared" si="125"/>
        <v>319</v>
      </c>
      <c r="AF66" s="84">
        <f t="shared" si="125"/>
        <v>356</v>
      </c>
      <c r="AG66" s="84">
        <f t="shared" si="125"/>
        <v>293</v>
      </c>
      <c r="AH66" s="84">
        <f t="shared" si="125"/>
        <v>348</v>
      </c>
      <c r="AI66" s="84">
        <f t="shared" si="125"/>
        <v>315</v>
      </c>
      <c r="AJ66" s="84">
        <f t="shared" si="125"/>
        <v>293</v>
      </c>
      <c r="AK66" s="84">
        <f t="shared" si="125"/>
        <v>333</v>
      </c>
      <c r="AL66" s="84">
        <f t="shared" si="125"/>
        <v>348</v>
      </c>
      <c r="AM66" s="84">
        <f t="shared" si="125"/>
        <v>346</v>
      </c>
      <c r="AN66" s="84">
        <f t="shared" si="125"/>
        <v>328</v>
      </c>
      <c r="AO66" s="84">
        <f t="shared" si="125"/>
        <v>324</v>
      </c>
      <c r="AP66" s="85">
        <f t="shared" si="125"/>
        <v>4049</v>
      </c>
      <c r="AQ66" s="84">
        <f t="shared" si="125"/>
        <v>467</v>
      </c>
      <c r="AR66" s="84">
        <f t="shared" si="125"/>
        <v>362</v>
      </c>
      <c r="AS66" s="84">
        <f t="shared" si="125"/>
        <v>375</v>
      </c>
      <c r="AT66" s="84">
        <f t="shared" si="125"/>
        <v>542</v>
      </c>
      <c r="AU66" s="84">
        <f t="shared" si="125"/>
        <v>345</v>
      </c>
      <c r="AV66" s="84">
        <f t="shared" si="125"/>
        <v>308</v>
      </c>
      <c r="AW66" s="84">
        <f t="shared" si="125"/>
        <v>285</v>
      </c>
      <c r="AX66" s="84">
        <f t="shared" si="125"/>
        <v>318</v>
      </c>
      <c r="AY66" s="84">
        <f t="shared" si="125"/>
        <v>446</v>
      </c>
      <c r="AZ66" s="84">
        <f t="shared" si="125"/>
        <v>380</v>
      </c>
      <c r="BA66" s="84">
        <f t="shared" si="125"/>
        <v>301</v>
      </c>
      <c r="BB66" s="84">
        <f t="shared" si="125"/>
        <v>421</v>
      </c>
      <c r="BC66" s="86">
        <f t="shared" si="125"/>
        <v>4550</v>
      </c>
      <c r="BD66" s="84">
        <f t="shared" si="125"/>
        <v>419</v>
      </c>
      <c r="BE66" s="84">
        <f t="shared" si="125"/>
        <v>316</v>
      </c>
      <c r="BF66" s="84">
        <f t="shared" si="125"/>
        <v>429</v>
      </c>
      <c r="BG66" s="84">
        <f t="shared" si="125"/>
        <v>347</v>
      </c>
      <c r="BH66" s="84">
        <f t="shared" si="125"/>
        <v>351</v>
      </c>
      <c r="BI66" s="84">
        <f t="shared" si="125"/>
        <v>302</v>
      </c>
      <c r="BJ66" s="84">
        <f t="shared" si="125"/>
        <v>310</v>
      </c>
      <c r="BK66" s="84">
        <f t="shared" si="125"/>
        <v>302</v>
      </c>
      <c r="BL66" s="84">
        <f t="shared" si="125"/>
        <v>308</v>
      </c>
      <c r="BM66" s="84">
        <f t="shared" si="125"/>
        <v>331</v>
      </c>
      <c r="BN66" s="84">
        <f t="shared" si="125"/>
        <v>342</v>
      </c>
      <c r="BO66" s="84">
        <f t="shared" si="125"/>
        <v>420</v>
      </c>
      <c r="BP66" s="86">
        <f t="shared" ref="BP66:EA66" si="126">BP50+BP65</f>
        <v>4177</v>
      </c>
      <c r="BQ66" s="84">
        <f t="shared" si="126"/>
        <v>475</v>
      </c>
      <c r="BR66" s="84">
        <f t="shared" si="126"/>
        <v>352</v>
      </c>
      <c r="BS66" s="84">
        <f t="shared" si="126"/>
        <v>415</v>
      </c>
      <c r="BT66" s="84">
        <f t="shared" si="126"/>
        <v>357</v>
      </c>
      <c r="BU66" s="84">
        <f t="shared" si="126"/>
        <v>267</v>
      </c>
      <c r="BV66" s="84">
        <f t="shared" si="126"/>
        <v>302</v>
      </c>
      <c r="BW66" s="84">
        <f t="shared" si="126"/>
        <v>336</v>
      </c>
      <c r="BX66" s="84">
        <f t="shared" si="126"/>
        <v>344</v>
      </c>
      <c r="BY66" s="84">
        <f t="shared" si="126"/>
        <v>360</v>
      </c>
      <c r="BZ66" s="84">
        <f t="shared" si="126"/>
        <v>357</v>
      </c>
      <c r="CA66" s="84">
        <f t="shared" si="126"/>
        <v>332</v>
      </c>
      <c r="CB66" s="84">
        <f t="shared" si="126"/>
        <v>400</v>
      </c>
      <c r="CC66" s="86">
        <f t="shared" si="126"/>
        <v>4297</v>
      </c>
      <c r="CD66" s="84">
        <f t="shared" si="126"/>
        <v>419</v>
      </c>
      <c r="CE66" s="84">
        <f t="shared" si="126"/>
        <v>351</v>
      </c>
      <c r="CF66" s="84">
        <f t="shared" si="126"/>
        <v>456</v>
      </c>
      <c r="CG66" s="84">
        <f t="shared" si="126"/>
        <v>357</v>
      </c>
      <c r="CH66" s="84">
        <f t="shared" si="126"/>
        <v>450</v>
      </c>
      <c r="CI66" s="84">
        <f t="shared" si="126"/>
        <v>334</v>
      </c>
      <c r="CJ66" s="84">
        <f t="shared" si="126"/>
        <v>316</v>
      </c>
      <c r="CK66" s="84">
        <f t="shared" si="126"/>
        <v>422</v>
      </c>
      <c r="CL66" s="84">
        <f t="shared" si="126"/>
        <v>366</v>
      </c>
      <c r="CM66" s="84">
        <f t="shared" si="126"/>
        <v>382</v>
      </c>
      <c r="CN66" s="84">
        <f t="shared" si="126"/>
        <v>419</v>
      </c>
      <c r="CO66" s="84">
        <f t="shared" si="126"/>
        <v>393</v>
      </c>
      <c r="CP66" s="86">
        <f t="shared" si="126"/>
        <v>4665</v>
      </c>
      <c r="CQ66" s="84">
        <f t="shared" si="126"/>
        <v>370</v>
      </c>
      <c r="CR66" s="84">
        <f t="shared" si="126"/>
        <v>442</v>
      </c>
      <c r="CS66" s="84">
        <f t="shared" si="126"/>
        <v>446</v>
      </c>
      <c r="CT66" s="84">
        <f t="shared" si="126"/>
        <v>312</v>
      </c>
      <c r="CU66" s="84">
        <f t="shared" si="126"/>
        <v>348</v>
      </c>
      <c r="CV66" s="84">
        <f t="shared" si="126"/>
        <v>377</v>
      </c>
      <c r="CW66" s="84">
        <f t="shared" si="126"/>
        <v>271</v>
      </c>
      <c r="CX66" s="84">
        <f t="shared" si="126"/>
        <v>364</v>
      </c>
      <c r="CY66" s="84">
        <f t="shared" si="126"/>
        <v>367</v>
      </c>
      <c r="CZ66" s="84">
        <f t="shared" si="126"/>
        <v>359</v>
      </c>
      <c r="DA66" s="84">
        <f t="shared" si="126"/>
        <v>396</v>
      </c>
      <c r="DB66" s="84">
        <f t="shared" si="126"/>
        <v>383</v>
      </c>
      <c r="DC66" s="84">
        <f t="shared" si="126"/>
        <v>4435</v>
      </c>
      <c r="DD66" s="84">
        <f t="shared" si="126"/>
        <v>492</v>
      </c>
      <c r="DE66" s="84">
        <f t="shared" si="126"/>
        <v>448</v>
      </c>
      <c r="DF66" s="84">
        <f t="shared" si="126"/>
        <v>432</v>
      </c>
      <c r="DG66" s="84">
        <f t="shared" si="126"/>
        <v>374</v>
      </c>
      <c r="DH66" s="84">
        <f t="shared" si="126"/>
        <v>338</v>
      </c>
      <c r="DI66" s="84">
        <f t="shared" si="126"/>
        <v>355</v>
      </c>
      <c r="DJ66" s="84">
        <f t="shared" si="126"/>
        <v>429</v>
      </c>
      <c r="DK66" s="84">
        <f t="shared" si="126"/>
        <v>399</v>
      </c>
      <c r="DL66" s="84">
        <f t="shared" si="126"/>
        <v>334</v>
      </c>
      <c r="DM66" s="84">
        <f t="shared" si="126"/>
        <v>422</v>
      </c>
      <c r="DN66" s="84">
        <f t="shared" si="126"/>
        <v>356</v>
      </c>
      <c r="DO66" s="84">
        <f t="shared" si="126"/>
        <v>346</v>
      </c>
      <c r="DP66" s="86">
        <f t="shared" si="126"/>
        <v>4725</v>
      </c>
      <c r="DQ66" s="84">
        <f t="shared" si="126"/>
        <v>459</v>
      </c>
      <c r="DR66" s="84">
        <f t="shared" si="126"/>
        <v>450</v>
      </c>
      <c r="DS66" s="84">
        <f t="shared" si="126"/>
        <v>434</v>
      </c>
      <c r="DT66" s="84">
        <f t="shared" si="126"/>
        <v>383</v>
      </c>
      <c r="DU66" s="84">
        <f t="shared" si="126"/>
        <v>375</v>
      </c>
      <c r="DV66" s="84">
        <f t="shared" si="126"/>
        <v>351</v>
      </c>
      <c r="DW66" s="84">
        <f t="shared" si="126"/>
        <v>337</v>
      </c>
      <c r="DX66" s="84">
        <f t="shared" si="126"/>
        <v>354</v>
      </c>
      <c r="DY66" s="84">
        <f t="shared" si="126"/>
        <v>356</v>
      </c>
      <c r="DZ66" s="84">
        <f t="shared" si="126"/>
        <v>355</v>
      </c>
      <c r="EA66" s="84">
        <f t="shared" si="126"/>
        <v>392</v>
      </c>
      <c r="EB66" s="84">
        <f t="shared" ref="EB66:GM66" si="127">EB50+EB65</f>
        <v>342</v>
      </c>
      <c r="EC66" s="86">
        <f t="shared" si="127"/>
        <v>4588</v>
      </c>
      <c r="ED66" s="84">
        <f t="shared" si="127"/>
        <v>509</v>
      </c>
      <c r="EE66" s="84">
        <f t="shared" si="127"/>
        <v>321</v>
      </c>
      <c r="EF66" s="84">
        <f t="shared" si="127"/>
        <v>358</v>
      </c>
      <c r="EG66" s="84">
        <f t="shared" si="127"/>
        <v>380</v>
      </c>
      <c r="EH66" s="84">
        <f t="shared" si="127"/>
        <v>363</v>
      </c>
      <c r="EI66" s="84">
        <f t="shared" si="127"/>
        <v>390</v>
      </c>
      <c r="EJ66" s="84">
        <f t="shared" si="127"/>
        <v>380</v>
      </c>
      <c r="EK66" s="84">
        <f t="shared" si="127"/>
        <v>376</v>
      </c>
      <c r="EL66" s="84">
        <f t="shared" si="127"/>
        <v>389</v>
      </c>
      <c r="EM66" s="84">
        <f t="shared" si="127"/>
        <v>414</v>
      </c>
      <c r="EN66" s="84">
        <f t="shared" si="127"/>
        <v>358</v>
      </c>
      <c r="EO66" s="84">
        <f t="shared" si="127"/>
        <v>457</v>
      </c>
      <c r="EP66" s="86">
        <f t="shared" si="127"/>
        <v>4695</v>
      </c>
      <c r="EQ66" s="84">
        <f t="shared" si="127"/>
        <v>386</v>
      </c>
      <c r="ER66" s="84">
        <f t="shared" si="127"/>
        <v>447</v>
      </c>
      <c r="ES66" s="84">
        <f t="shared" si="127"/>
        <v>493</v>
      </c>
      <c r="ET66" s="84">
        <f t="shared" si="127"/>
        <v>426</v>
      </c>
      <c r="EU66" s="84">
        <f t="shared" si="127"/>
        <v>346</v>
      </c>
      <c r="EV66" s="84">
        <f t="shared" si="127"/>
        <v>372</v>
      </c>
      <c r="EW66" s="84">
        <f t="shared" si="127"/>
        <v>362</v>
      </c>
      <c r="EX66" s="84">
        <f t="shared" si="127"/>
        <v>396</v>
      </c>
      <c r="EY66" s="84">
        <f t="shared" si="127"/>
        <v>429</v>
      </c>
      <c r="EZ66" s="84">
        <f t="shared" si="127"/>
        <v>439</v>
      </c>
      <c r="FA66" s="84">
        <f t="shared" si="127"/>
        <v>410</v>
      </c>
      <c r="FB66" s="84">
        <f t="shared" si="127"/>
        <v>471</v>
      </c>
      <c r="FC66" s="86">
        <f t="shared" si="127"/>
        <v>4977</v>
      </c>
      <c r="FD66" s="84">
        <f t="shared" si="127"/>
        <v>546</v>
      </c>
      <c r="FE66" s="84">
        <f t="shared" si="127"/>
        <v>474</v>
      </c>
      <c r="FF66" s="84">
        <f t="shared" si="127"/>
        <v>544</v>
      </c>
      <c r="FG66" s="84">
        <f t="shared" si="127"/>
        <v>423</v>
      </c>
      <c r="FH66" s="84">
        <f t="shared" si="127"/>
        <v>470</v>
      </c>
      <c r="FI66" s="84">
        <f t="shared" si="127"/>
        <v>453</v>
      </c>
      <c r="FJ66" s="84">
        <f t="shared" si="127"/>
        <v>405</v>
      </c>
      <c r="FK66" s="84">
        <f t="shared" si="127"/>
        <v>376</v>
      </c>
      <c r="FL66" s="84">
        <f t="shared" si="127"/>
        <v>448</v>
      </c>
      <c r="FM66" s="84">
        <f t="shared" si="127"/>
        <v>457</v>
      </c>
      <c r="FN66" s="84">
        <f t="shared" si="127"/>
        <v>429</v>
      </c>
      <c r="FO66" s="84">
        <f t="shared" si="127"/>
        <v>517</v>
      </c>
      <c r="FP66" s="84">
        <f t="shared" si="127"/>
        <v>5542</v>
      </c>
      <c r="FQ66" s="84">
        <f t="shared" si="127"/>
        <v>514</v>
      </c>
      <c r="FR66" s="84">
        <f t="shared" si="127"/>
        <v>437</v>
      </c>
      <c r="FS66" s="84">
        <f t="shared" si="127"/>
        <v>561</v>
      </c>
      <c r="FT66" s="84">
        <f t="shared" si="127"/>
        <v>425</v>
      </c>
      <c r="FU66" s="84">
        <f t="shared" si="127"/>
        <v>401</v>
      </c>
      <c r="FV66" s="84">
        <f t="shared" si="127"/>
        <v>537</v>
      </c>
      <c r="FW66" s="84">
        <f t="shared" si="127"/>
        <v>373</v>
      </c>
      <c r="FX66" s="84">
        <f t="shared" si="127"/>
        <v>522</v>
      </c>
      <c r="FY66" s="84">
        <f t="shared" si="127"/>
        <v>360</v>
      </c>
      <c r="FZ66" s="84">
        <f t="shared" si="127"/>
        <v>435</v>
      </c>
      <c r="GA66" s="84">
        <f t="shared" si="127"/>
        <v>472</v>
      </c>
      <c r="GB66" s="84">
        <f t="shared" si="127"/>
        <v>442</v>
      </c>
      <c r="GC66" s="84">
        <f t="shared" si="127"/>
        <v>5479</v>
      </c>
      <c r="GD66" s="84">
        <f t="shared" si="127"/>
        <v>482</v>
      </c>
      <c r="GE66" s="84">
        <f t="shared" si="127"/>
        <v>443</v>
      </c>
      <c r="GF66" s="84">
        <f t="shared" si="127"/>
        <v>455</v>
      </c>
      <c r="GG66" s="84">
        <f t="shared" si="127"/>
        <v>487</v>
      </c>
      <c r="GH66" s="84">
        <f t="shared" si="127"/>
        <v>398</v>
      </c>
      <c r="GI66" s="84">
        <f t="shared" si="127"/>
        <v>424</v>
      </c>
      <c r="GJ66" s="84">
        <f t="shared" si="127"/>
        <v>402</v>
      </c>
      <c r="GK66" s="84">
        <f t="shared" si="127"/>
        <v>429</v>
      </c>
      <c r="GL66" s="84">
        <f t="shared" si="127"/>
        <v>429</v>
      </c>
      <c r="GM66" s="84">
        <f t="shared" si="127"/>
        <v>417</v>
      </c>
      <c r="GN66" s="84">
        <f t="shared" ref="GN66:IP66" si="128">GN50+GN65</f>
        <v>420</v>
      </c>
      <c r="GO66" s="84">
        <f t="shared" si="128"/>
        <v>507</v>
      </c>
      <c r="GP66" s="84">
        <f t="shared" si="128"/>
        <v>5293</v>
      </c>
      <c r="GQ66" s="84">
        <f t="shared" si="128"/>
        <v>603</v>
      </c>
      <c r="GR66" s="84">
        <f t="shared" si="128"/>
        <v>467</v>
      </c>
      <c r="GS66" s="84">
        <f t="shared" si="128"/>
        <v>520</v>
      </c>
      <c r="GT66" s="84">
        <f t="shared" si="128"/>
        <v>464</v>
      </c>
      <c r="GU66" s="84">
        <f t="shared" si="128"/>
        <v>429</v>
      </c>
      <c r="GV66" s="84">
        <f t="shared" si="128"/>
        <v>419</v>
      </c>
      <c r="GW66" s="84">
        <f t="shared" si="128"/>
        <v>344</v>
      </c>
      <c r="GX66" s="84">
        <f t="shared" si="128"/>
        <v>449</v>
      </c>
      <c r="GY66" s="84">
        <f t="shared" si="128"/>
        <v>386</v>
      </c>
      <c r="GZ66" s="84">
        <f t="shared" si="128"/>
        <v>434</v>
      </c>
      <c r="HA66" s="84">
        <f t="shared" si="128"/>
        <v>484</v>
      </c>
      <c r="HB66" s="84">
        <f t="shared" si="128"/>
        <v>489</v>
      </c>
      <c r="HC66" s="84">
        <f t="shared" si="128"/>
        <v>5488</v>
      </c>
      <c r="HD66" s="84">
        <f t="shared" si="128"/>
        <v>554</v>
      </c>
      <c r="HE66" s="84">
        <f t="shared" si="128"/>
        <v>522</v>
      </c>
      <c r="HF66" s="84">
        <f t="shared" si="128"/>
        <v>536</v>
      </c>
      <c r="HG66" s="84">
        <f t="shared" si="128"/>
        <v>491</v>
      </c>
      <c r="HH66" s="84">
        <f t="shared" si="128"/>
        <v>431</v>
      </c>
      <c r="HI66" s="84">
        <f>HI50+HI65</f>
        <v>426</v>
      </c>
      <c r="HJ66" s="84">
        <f t="shared" si="128"/>
        <v>390</v>
      </c>
      <c r="HK66" s="84">
        <f t="shared" si="128"/>
        <v>457</v>
      </c>
      <c r="HL66" s="84">
        <f t="shared" si="128"/>
        <v>388</v>
      </c>
      <c r="HM66" s="84">
        <f t="shared" si="128"/>
        <v>450</v>
      </c>
      <c r="HN66" s="84">
        <f t="shared" si="128"/>
        <v>442</v>
      </c>
      <c r="HO66" s="84">
        <f t="shared" si="128"/>
        <v>498</v>
      </c>
      <c r="HP66" s="86">
        <f t="shared" si="128"/>
        <v>5585</v>
      </c>
      <c r="HQ66" s="84">
        <f t="shared" si="128"/>
        <v>547</v>
      </c>
      <c r="HR66" s="84">
        <f t="shared" si="128"/>
        <v>559</v>
      </c>
      <c r="HS66" s="84">
        <f t="shared" si="128"/>
        <v>568</v>
      </c>
      <c r="HT66" s="84">
        <f t="shared" si="128"/>
        <v>445</v>
      </c>
      <c r="HU66" s="84">
        <f t="shared" si="128"/>
        <v>332</v>
      </c>
      <c r="HV66" s="84">
        <f t="shared" si="128"/>
        <v>417</v>
      </c>
      <c r="HW66" s="84">
        <f t="shared" si="128"/>
        <v>375</v>
      </c>
      <c r="HX66" s="84">
        <f t="shared" si="128"/>
        <v>410</v>
      </c>
      <c r="HY66" s="84">
        <f t="shared" si="128"/>
        <v>436</v>
      </c>
      <c r="HZ66" s="84">
        <f t="shared" si="128"/>
        <v>517</v>
      </c>
      <c r="IA66" s="84">
        <f t="shared" si="128"/>
        <v>501</v>
      </c>
      <c r="IB66" s="84">
        <f t="shared" si="128"/>
        <v>529</v>
      </c>
      <c r="IC66" s="86">
        <f t="shared" si="128"/>
        <v>5636</v>
      </c>
      <c r="ID66" s="84">
        <f t="shared" si="128"/>
        <v>631</v>
      </c>
      <c r="IE66" s="84">
        <f t="shared" si="128"/>
        <v>538</v>
      </c>
      <c r="IF66" s="84">
        <f t="shared" si="128"/>
        <v>560</v>
      </c>
      <c r="IG66" s="84">
        <f t="shared" si="128"/>
        <v>442</v>
      </c>
      <c r="IH66" s="84">
        <f t="shared" si="128"/>
        <v>561</v>
      </c>
      <c r="II66" s="84">
        <f t="shared" si="128"/>
        <v>404</v>
      </c>
      <c r="IJ66" s="84">
        <f t="shared" si="128"/>
        <v>511</v>
      </c>
      <c r="IK66" s="84">
        <f t="shared" si="128"/>
        <v>489</v>
      </c>
      <c r="IL66" s="84">
        <f t="shared" si="128"/>
        <v>340</v>
      </c>
      <c r="IM66" s="84">
        <f t="shared" si="128"/>
        <v>545</v>
      </c>
      <c r="IN66" s="84">
        <f t="shared" si="128"/>
        <v>452</v>
      </c>
      <c r="IO66" s="84">
        <f t="shared" si="128"/>
        <v>498</v>
      </c>
      <c r="IP66" s="86">
        <f t="shared" si="128"/>
        <v>5971</v>
      </c>
      <c r="IQ66" s="84">
        <f t="shared" ref="IQ66:JC66" si="129">IQ50+IQ65</f>
        <v>560</v>
      </c>
      <c r="IR66" s="84">
        <f t="shared" si="129"/>
        <v>475</v>
      </c>
      <c r="IS66" s="84">
        <f t="shared" si="129"/>
        <v>530</v>
      </c>
      <c r="IT66" s="84">
        <f t="shared" si="129"/>
        <v>434</v>
      </c>
      <c r="IU66" s="84">
        <f t="shared" si="129"/>
        <v>475</v>
      </c>
      <c r="IV66" s="84">
        <f t="shared" si="129"/>
        <v>451</v>
      </c>
      <c r="IW66" s="84">
        <f t="shared" si="129"/>
        <v>452</v>
      </c>
      <c r="IX66" s="84">
        <f t="shared" si="129"/>
        <v>393</v>
      </c>
      <c r="IY66" s="84">
        <f t="shared" si="129"/>
        <v>422</v>
      </c>
      <c r="IZ66" s="84">
        <f t="shared" si="129"/>
        <v>664</v>
      </c>
      <c r="JA66" s="84">
        <f t="shared" si="129"/>
        <v>493</v>
      </c>
      <c r="JB66" s="84">
        <f t="shared" si="129"/>
        <v>485</v>
      </c>
      <c r="JC66" s="86">
        <f t="shared" si="129"/>
        <v>5834</v>
      </c>
      <c r="JD66" s="84">
        <f t="shared" ref="JD66:JP66" si="130">JD50+JD65</f>
        <v>683</v>
      </c>
      <c r="JE66" s="84">
        <f t="shared" si="130"/>
        <v>448</v>
      </c>
      <c r="JF66" s="84">
        <f t="shared" si="130"/>
        <v>628</v>
      </c>
      <c r="JG66" s="84">
        <f t="shared" si="130"/>
        <v>480</v>
      </c>
      <c r="JH66" s="84">
        <f t="shared" si="130"/>
        <v>517</v>
      </c>
      <c r="JI66" s="84">
        <f t="shared" si="130"/>
        <v>418</v>
      </c>
      <c r="JJ66" s="84">
        <f t="shared" si="130"/>
        <v>507</v>
      </c>
      <c r="JK66" s="84">
        <f t="shared" si="130"/>
        <v>410</v>
      </c>
      <c r="JL66" s="84">
        <f t="shared" si="130"/>
        <v>458</v>
      </c>
      <c r="JM66" s="84">
        <f t="shared" si="130"/>
        <v>421</v>
      </c>
      <c r="JN66" s="84">
        <f t="shared" si="130"/>
        <v>438</v>
      </c>
      <c r="JO66" s="84">
        <f t="shared" si="130"/>
        <v>516</v>
      </c>
      <c r="JP66" s="86">
        <f t="shared" si="130"/>
        <v>5924</v>
      </c>
      <c r="JQ66" s="84">
        <f t="shared" ref="JQ66:KC66" si="131">JQ50+JQ65</f>
        <v>622</v>
      </c>
      <c r="JR66" s="84">
        <f t="shared" si="131"/>
        <v>527</v>
      </c>
      <c r="JS66" s="84">
        <f t="shared" si="131"/>
        <v>436</v>
      </c>
      <c r="JT66" s="84">
        <f t="shared" si="131"/>
        <v>394</v>
      </c>
      <c r="JU66" s="84">
        <f t="shared" si="131"/>
        <v>400</v>
      </c>
      <c r="JV66" s="84">
        <f t="shared" si="131"/>
        <v>538</v>
      </c>
      <c r="JW66" s="84">
        <f t="shared" si="131"/>
        <v>487</v>
      </c>
      <c r="JX66" s="84">
        <f t="shared" si="131"/>
        <v>450</v>
      </c>
      <c r="JY66" s="84">
        <f t="shared" si="131"/>
        <v>588</v>
      </c>
      <c r="JZ66" s="84">
        <f t="shared" si="131"/>
        <v>576</v>
      </c>
      <c r="KA66" s="84">
        <f t="shared" si="131"/>
        <v>629</v>
      </c>
      <c r="KB66" s="84">
        <f t="shared" si="131"/>
        <v>732</v>
      </c>
      <c r="KC66" s="86">
        <f t="shared" si="131"/>
        <v>6379</v>
      </c>
      <c r="KD66" s="84">
        <f t="shared" ref="KD66:KP66" si="132">KD50+KD65</f>
        <v>613</v>
      </c>
      <c r="KE66" s="84">
        <f t="shared" si="132"/>
        <v>846</v>
      </c>
      <c r="KF66" s="84">
        <f t="shared" si="132"/>
        <v>1083</v>
      </c>
      <c r="KG66" s="84">
        <f t="shared" si="132"/>
        <v>861</v>
      </c>
      <c r="KH66" s="84">
        <f t="shared" si="132"/>
        <v>649</v>
      </c>
      <c r="KI66" s="84">
        <f t="shared" si="132"/>
        <v>518</v>
      </c>
      <c r="KJ66" s="84">
        <f t="shared" si="132"/>
        <v>420</v>
      </c>
      <c r="KK66" s="84">
        <f t="shared" si="132"/>
        <v>436</v>
      </c>
      <c r="KL66" s="84">
        <f t="shared" si="132"/>
        <v>572</v>
      </c>
      <c r="KM66" s="84">
        <f t="shared" si="132"/>
        <v>480</v>
      </c>
      <c r="KN66" s="84">
        <f t="shared" si="132"/>
        <v>651</v>
      </c>
      <c r="KO66" s="84">
        <f t="shared" si="132"/>
        <v>640</v>
      </c>
      <c r="KP66" s="86">
        <f t="shared" si="132"/>
        <v>7769</v>
      </c>
    </row>
    <row r="67" spans="1:302" ht="33.75">
      <c r="A67" s="190" t="s">
        <v>45</v>
      </c>
      <c r="B67" s="191"/>
      <c r="C67" s="25" t="s">
        <v>70</v>
      </c>
      <c r="D67" s="62"/>
      <c r="E67" s="62"/>
      <c r="F67" s="62"/>
      <c r="G67" s="62"/>
      <c r="H67" s="62"/>
      <c r="I67" s="62"/>
      <c r="J67" s="62"/>
      <c r="K67" s="62"/>
      <c r="L67" s="62"/>
      <c r="M67" s="61"/>
      <c r="N67" s="62"/>
      <c r="O67" s="62"/>
      <c r="P67" s="87">
        <f t="shared" ref="P67:P80" si="133">SUM(D67:O67)</f>
        <v>0</v>
      </c>
      <c r="Q67" s="62"/>
      <c r="R67" s="62"/>
      <c r="S67" s="62"/>
      <c r="T67" s="62"/>
      <c r="U67" s="62"/>
      <c r="V67" s="62"/>
      <c r="W67" s="62"/>
      <c r="X67" s="62"/>
      <c r="Y67" s="62"/>
      <c r="Z67" s="61"/>
      <c r="AA67" s="62"/>
      <c r="AB67" s="62"/>
      <c r="AC67" s="87">
        <f t="shared" ref="AC67:AC80" si="134">SUM(Q67:AB67)</f>
        <v>0</v>
      </c>
      <c r="AD67" s="62"/>
      <c r="AE67" s="62"/>
      <c r="AF67" s="62"/>
      <c r="AG67" s="62"/>
      <c r="AH67" s="62"/>
      <c r="AI67" s="62"/>
      <c r="AJ67" s="62"/>
      <c r="AK67" s="62"/>
      <c r="AL67" s="62"/>
      <c r="AM67" s="61"/>
      <c r="AN67" s="62"/>
      <c r="AO67" s="62"/>
      <c r="AP67" s="87">
        <f t="shared" ref="AP67:AP80" si="135">SUM(AD67:AO67)</f>
        <v>0</v>
      </c>
      <c r="AQ67" s="62"/>
      <c r="AR67" s="62"/>
      <c r="AS67" s="62"/>
      <c r="AT67" s="62"/>
      <c r="AU67" s="62"/>
      <c r="AV67" s="62"/>
      <c r="AW67" s="62"/>
      <c r="AX67" s="62"/>
      <c r="AY67" s="62"/>
      <c r="AZ67" s="61"/>
      <c r="BA67" s="62"/>
      <c r="BB67" s="62"/>
      <c r="BC67" s="88">
        <f t="shared" ref="BC67:BC80" si="136">SUM(AQ67:BB67)</f>
        <v>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1"/>
      <c r="BN67" s="62"/>
      <c r="BO67" s="62"/>
      <c r="BP67" s="88">
        <f t="shared" ref="BP67:BP80" si="137">SUM(BD67:BO67)</f>
        <v>0</v>
      </c>
      <c r="BQ67" s="62"/>
      <c r="BR67" s="62"/>
      <c r="BS67" s="62"/>
      <c r="BT67" s="62"/>
      <c r="BU67" s="62"/>
      <c r="BV67" s="62"/>
      <c r="BW67" s="62"/>
      <c r="BX67" s="62"/>
      <c r="BY67" s="62"/>
      <c r="BZ67" s="61"/>
      <c r="CA67" s="62"/>
      <c r="CB67" s="62"/>
      <c r="CC67" s="88">
        <f t="shared" ref="CC67:CC80" si="138">SUM(BQ67:CB67)</f>
        <v>0</v>
      </c>
      <c r="CD67" s="62"/>
      <c r="CE67" s="62"/>
      <c r="CF67" s="62"/>
      <c r="CG67" s="62"/>
      <c r="CH67" s="62"/>
      <c r="CI67" s="62"/>
      <c r="CJ67" s="62"/>
      <c r="CK67" s="62"/>
      <c r="CL67" s="62"/>
      <c r="CM67" s="61"/>
      <c r="CN67" s="62"/>
      <c r="CO67" s="62"/>
      <c r="CP67" s="88">
        <f t="shared" ref="CP67:CP80" si="139">SUM(CD67:CO67)</f>
        <v>0</v>
      </c>
      <c r="CQ67" s="62"/>
      <c r="CR67" s="62"/>
      <c r="CS67" s="62"/>
      <c r="CT67" s="62"/>
      <c r="CU67" s="62"/>
      <c r="CV67" s="62"/>
      <c r="CW67" s="62"/>
      <c r="CX67" s="62"/>
      <c r="CY67" s="62"/>
      <c r="CZ67" s="61"/>
      <c r="DA67" s="62"/>
      <c r="DB67" s="62"/>
      <c r="DC67" s="89">
        <f t="shared" ref="DC67:DC80" si="140">SUM(CQ67:DB67)</f>
        <v>0</v>
      </c>
      <c r="DD67" s="62"/>
      <c r="DE67" s="62"/>
      <c r="DF67" s="62"/>
      <c r="DG67" s="62"/>
      <c r="DH67" s="62"/>
      <c r="DI67" s="62"/>
      <c r="DJ67" s="62"/>
      <c r="DK67" s="62"/>
      <c r="DL67" s="62"/>
      <c r="DM67" s="61"/>
      <c r="DN67" s="62"/>
      <c r="DO67" s="62"/>
      <c r="DP67" s="88">
        <f t="shared" ref="DP67:DP80" si="141">SUM(DD67:DO67)</f>
        <v>0</v>
      </c>
      <c r="DQ67" s="62"/>
      <c r="DR67" s="62"/>
      <c r="DS67" s="62"/>
      <c r="DT67" s="62"/>
      <c r="DU67" s="62"/>
      <c r="DV67" s="62"/>
      <c r="DW67" s="62"/>
      <c r="DX67" s="62"/>
      <c r="DY67" s="62"/>
      <c r="DZ67" s="61"/>
      <c r="EA67" s="62"/>
      <c r="EB67" s="62"/>
      <c r="EC67" s="88">
        <f t="shared" ref="EC67:EC80" si="142">SUM(DQ67:EB67)</f>
        <v>0</v>
      </c>
      <c r="ED67" s="62"/>
      <c r="EE67" s="62"/>
      <c r="EF67" s="62"/>
      <c r="EG67" s="62"/>
      <c r="EH67" s="62"/>
      <c r="EI67" s="62"/>
      <c r="EJ67" s="62"/>
      <c r="EK67" s="62"/>
      <c r="EL67" s="62"/>
      <c r="EM67" s="61"/>
      <c r="EN67" s="62"/>
      <c r="EO67" s="62"/>
      <c r="EP67" s="88">
        <f t="shared" ref="EP67:EP80" si="143">SUM(ED67:EO67)</f>
        <v>0</v>
      </c>
      <c r="EQ67" s="62"/>
      <c r="ER67" s="62"/>
      <c r="ES67" s="62"/>
      <c r="ET67" s="62"/>
      <c r="EU67" s="62"/>
      <c r="EV67" s="62"/>
      <c r="EW67" s="62"/>
      <c r="EX67" s="62"/>
      <c r="EY67" s="62"/>
      <c r="EZ67" s="61"/>
      <c r="FA67" s="62"/>
      <c r="FB67" s="62"/>
      <c r="FC67" s="88">
        <f t="shared" ref="FC67:FC80" si="144">SUM(EQ67:FB67)</f>
        <v>0</v>
      </c>
      <c r="FD67" s="62">
        <v>47</v>
      </c>
      <c r="FE67" s="62">
        <v>38</v>
      </c>
      <c r="FF67" s="62">
        <v>49</v>
      </c>
      <c r="FG67" s="62">
        <v>32</v>
      </c>
      <c r="FH67" s="62">
        <v>60</v>
      </c>
      <c r="FI67" s="62">
        <v>56</v>
      </c>
      <c r="FJ67" s="62">
        <v>31</v>
      </c>
      <c r="FK67" s="62">
        <v>31</v>
      </c>
      <c r="FL67" s="62">
        <v>32</v>
      </c>
      <c r="FM67" s="61">
        <v>45</v>
      </c>
      <c r="FN67" s="62">
        <v>1</v>
      </c>
      <c r="FO67" s="62">
        <v>30</v>
      </c>
      <c r="FP67" s="89">
        <f t="shared" ref="FP67:FP80" si="145">SUM(FD67:FO67)</f>
        <v>452</v>
      </c>
      <c r="FQ67" s="62">
        <v>30</v>
      </c>
      <c r="FR67" s="62">
        <v>33</v>
      </c>
      <c r="FS67" s="62">
        <v>38</v>
      </c>
      <c r="FT67" s="62">
        <v>31</v>
      </c>
      <c r="FU67" s="62">
        <v>22</v>
      </c>
      <c r="FV67" s="62">
        <v>27</v>
      </c>
      <c r="FW67" s="62">
        <v>40</v>
      </c>
      <c r="FX67" s="62">
        <v>32</v>
      </c>
      <c r="FY67" s="62">
        <v>37</v>
      </c>
      <c r="FZ67" s="61">
        <v>33</v>
      </c>
      <c r="GA67" s="62">
        <v>25</v>
      </c>
      <c r="GB67" s="62">
        <v>43</v>
      </c>
      <c r="GC67" s="89">
        <f t="shared" ref="GC67:GC80" si="146">SUM(FQ67:GB67)</f>
        <v>391</v>
      </c>
      <c r="GD67" s="62">
        <v>33</v>
      </c>
      <c r="GE67" s="62">
        <v>21</v>
      </c>
      <c r="GF67" s="62">
        <v>15</v>
      </c>
      <c r="GG67" s="62">
        <v>52</v>
      </c>
      <c r="GH67" s="62">
        <v>30</v>
      </c>
      <c r="GI67" s="62">
        <v>33</v>
      </c>
      <c r="GJ67" s="62">
        <v>40</v>
      </c>
      <c r="GK67" s="62">
        <v>30</v>
      </c>
      <c r="GL67" s="62">
        <v>51</v>
      </c>
      <c r="GM67" s="61">
        <v>43</v>
      </c>
      <c r="GN67" s="62">
        <v>46</v>
      </c>
      <c r="GO67" s="62">
        <v>47</v>
      </c>
      <c r="GP67" s="89">
        <f t="shared" ref="GP67:GP80" si="147">SUM(GD67:GO67)</f>
        <v>441</v>
      </c>
      <c r="GQ67" s="62">
        <v>43</v>
      </c>
      <c r="GR67" s="62">
        <v>55</v>
      </c>
      <c r="GS67" s="62">
        <v>64</v>
      </c>
      <c r="GT67" s="62">
        <v>61</v>
      </c>
      <c r="GU67" s="62">
        <v>46</v>
      </c>
      <c r="GV67" s="62">
        <v>80</v>
      </c>
      <c r="GW67" s="62">
        <v>55</v>
      </c>
      <c r="GX67" s="62">
        <v>53</v>
      </c>
      <c r="GY67" s="62">
        <v>70</v>
      </c>
      <c r="GZ67" s="61">
        <v>68</v>
      </c>
      <c r="HA67" s="62">
        <v>63</v>
      </c>
      <c r="HB67" s="62">
        <v>87</v>
      </c>
      <c r="HC67" s="89">
        <f t="shared" ref="HC67:HC80" si="148">SUM(GQ67:HB67)</f>
        <v>745</v>
      </c>
      <c r="HD67" s="62">
        <v>65</v>
      </c>
      <c r="HE67" s="62">
        <v>96</v>
      </c>
      <c r="HF67" s="62">
        <v>98</v>
      </c>
      <c r="HG67" s="62">
        <v>124</v>
      </c>
      <c r="HH67" s="62">
        <v>74</v>
      </c>
      <c r="HI67" s="62">
        <v>116</v>
      </c>
      <c r="HJ67" s="62">
        <v>74</v>
      </c>
      <c r="HK67" s="62">
        <v>73</v>
      </c>
      <c r="HL67" s="62">
        <v>73</v>
      </c>
      <c r="HM67" s="61">
        <v>72</v>
      </c>
      <c r="HN67" s="62">
        <v>57</v>
      </c>
      <c r="HO67" s="62">
        <v>79</v>
      </c>
      <c r="HP67" s="88">
        <f t="shared" ref="HP67:HP80" si="149">SUM(HD67:HO67)</f>
        <v>1001</v>
      </c>
      <c r="HQ67" s="62">
        <v>16</v>
      </c>
      <c r="HR67" s="62">
        <v>130</v>
      </c>
      <c r="HS67" s="62">
        <v>101</v>
      </c>
      <c r="HT67" s="62">
        <v>83</v>
      </c>
      <c r="HU67" s="62">
        <v>54</v>
      </c>
      <c r="HV67" s="62">
        <v>62</v>
      </c>
      <c r="HW67" s="62">
        <v>56</v>
      </c>
      <c r="HX67" s="62">
        <v>65</v>
      </c>
      <c r="HY67" s="62">
        <v>62</v>
      </c>
      <c r="HZ67" s="61">
        <v>76</v>
      </c>
      <c r="IA67" s="62">
        <v>71</v>
      </c>
      <c r="IB67" s="62">
        <v>83</v>
      </c>
      <c r="IC67" s="88">
        <f t="shared" ref="IC67:IC80" si="150">SUM(HQ67:IB67)</f>
        <v>859</v>
      </c>
      <c r="ID67" s="62">
        <v>56</v>
      </c>
      <c r="IE67" s="62">
        <v>55</v>
      </c>
      <c r="IF67" s="62">
        <v>82</v>
      </c>
      <c r="IG67" s="62">
        <v>73</v>
      </c>
      <c r="IH67" s="62">
        <v>81</v>
      </c>
      <c r="II67" s="62">
        <v>67</v>
      </c>
      <c r="IJ67" s="62">
        <v>63</v>
      </c>
      <c r="IK67" s="62">
        <v>68</v>
      </c>
      <c r="IL67" s="62">
        <v>57</v>
      </c>
      <c r="IM67" s="61">
        <v>66</v>
      </c>
      <c r="IN67" s="62">
        <v>88</v>
      </c>
      <c r="IO67" s="62">
        <v>84</v>
      </c>
      <c r="IP67" s="88">
        <f t="shared" ref="IP67:IP80" si="151">SUM(ID67:IO67)</f>
        <v>840</v>
      </c>
      <c r="IQ67" s="62">
        <v>65</v>
      </c>
      <c r="IR67" s="62">
        <v>61</v>
      </c>
      <c r="IS67" s="62">
        <v>98</v>
      </c>
      <c r="IT67" s="62">
        <v>77</v>
      </c>
      <c r="IU67" s="62">
        <v>85</v>
      </c>
      <c r="IV67" s="62">
        <v>95</v>
      </c>
      <c r="IW67" s="62">
        <v>60</v>
      </c>
      <c r="IX67" s="62">
        <v>51</v>
      </c>
      <c r="IY67" s="62">
        <v>78</v>
      </c>
      <c r="IZ67" s="62">
        <v>134</v>
      </c>
      <c r="JA67" s="62">
        <v>101</v>
      </c>
      <c r="JB67" s="62">
        <v>74</v>
      </c>
      <c r="JC67" s="88">
        <f t="shared" ref="JC67:JC80" si="152">SUM(IQ67:JB67)</f>
        <v>979</v>
      </c>
      <c r="JD67" s="62">
        <v>78</v>
      </c>
      <c r="JE67" s="62">
        <v>71</v>
      </c>
      <c r="JF67" s="62">
        <v>65</v>
      </c>
      <c r="JG67" s="62">
        <v>52</v>
      </c>
      <c r="JH67" s="62">
        <v>93</v>
      </c>
      <c r="JI67" s="62">
        <v>50</v>
      </c>
      <c r="JJ67" s="62">
        <v>65</v>
      </c>
      <c r="JK67" s="62">
        <v>74</v>
      </c>
      <c r="JL67" s="62">
        <v>67</v>
      </c>
      <c r="JM67" s="61">
        <v>77</v>
      </c>
      <c r="JN67" s="62">
        <v>72</v>
      </c>
      <c r="JO67" s="62">
        <v>78</v>
      </c>
      <c r="JP67" s="88">
        <f t="shared" ref="JP67:JP80" si="153">SUM(JD67:JO67)</f>
        <v>842</v>
      </c>
      <c r="JQ67" s="62">
        <v>83</v>
      </c>
      <c r="JR67" s="62">
        <v>54</v>
      </c>
      <c r="JS67" s="62">
        <v>32</v>
      </c>
      <c r="JT67" s="62">
        <v>3</v>
      </c>
      <c r="JU67" s="62">
        <v>23</v>
      </c>
      <c r="JV67" s="62">
        <v>46</v>
      </c>
      <c r="JW67" s="62">
        <v>42</v>
      </c>
      <c r="JX67" s="62">
        <v>33</v>
      </c>
      <c r="JY67" s="62">
        <v>48</v>
      </c>
      <c r="JZ67" s="61">
        <v>65</v>
      </c>
      <c r="KA67" s="62">
        <v>60</v>
      </c>
      <c r="KB67" s="62">
        <v>56</v>
      </c>
      <c r="KC67" s="88">
        <f t="shared" ref="KC67:KC80" si="154">SUM(JQ67:KB67)</f>
        <v>545</v>
      </c>
      <c r="KD67" s="62">
        <v>32</v>
      </c>
      <c r="KE67" s="62">
        <v>38</v>
      </c>
      <c r="KF67" s="62">
        <v>66</v>
      </c>
      <c r="KG67" s="62">
        <v>73</v>
      </c>
      <c r="KH67" s="62">
        <v>49</v>
      </c>
      <c r="KI67" s="62">
        <v>73</v>
      </c>
      <c r="KJ67" s="62">
        <v>59</v>
      </c>
      <c r="KK67" s="62">
        <v>47</v>
      </c>
      <c r="KL67" s="62">
        <v>70</v>
      </c>
      <c r="KM67" s="61">
        <v>57</v>
      </c>
      <c r="KN67" s="62">
        <v>75</v>
      </c>
      <c r="KO67" s="62">
        <v>78</v>
      </c>
      <c r="KP67" s="88">
        <f t="shared" ref="KP67:KP80" si="155">SUM(KD67:KO67)</f>
        <v>717</v>
      </c>
    </row>
    <row r="68" spans="1:302">
      <c r="A68" s="192"/>
      <c r="B68" s="193"/>
      <c r="C68" s="12" t="s">
        <v>71</v>
      </c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87">
        <f t="shared" si="133"/>
        <v>0</v>
      </c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87">
        <f t="shared" si="134"/>
        <v>0</v>
      </c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87">
        <f t="shared" si="135"/>
        <v>0</v>
      </c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88">
        <f t="shared" si="136"/>
        <v>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88">
        <f t="shared" si="137"/>
        <v>0</v>
      </c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88">
        <f t="shared" si="138"/>
        <v>0</v>
      </c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88">
        <f t="shared" si="139"/>
        <v>0</v>
      </c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89">
        <f t="shared" si="140"/>
        <v>0</v>
      </c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88">
        <f t="shared" si="141"/>
        <v>0</v>
      </c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88">
        <f t="shared" si="142"/>
        <v>0</v>
      </c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88">
        <f t="shared" si="143"/>
        <v>0</v>
      </c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88">
        <f t="shared" si="144"/>
        <v>0</v>
      </c>
      <c r="FD68" s="62">
        <v>202</v>
      </c>
      <c r="FE68" s="62">
        <v>166</v>
      </c>
      <c r="FF68" s="62">
        <v>241</v>
      </c>
      <c r="FG68" s="62">
        <v>329</v>
      </c>
      <c r="FH68" s="62">
        <v>238</v>
      </c>
      <c r="FI68" s="62">
        <v>271</v>
      </c>
      <c r="FJ68" s="62">
        <v>299</v>
      </c>
      <c r="FK68" s="62">
        <v>195</v>
      </c>
      <c r="FL68" s="62">
        <v>264</v>
      </c>
      <c r="FM68" s="62">
        <v>224</v>
      </c>
      <c r="FN68" s="62">
        <v>39</v>
      </c>
      <c r="FO68" s="62">
        <v>195</v>
      </c>
      <c r="FP68" s="89">
        <f t="shared" si="145"/>
        <v>2663</v>
      </c>
      <c r="FQ68" s="62">
        <v>195</v>
      </c>
      <c r="FR68" s="62">
        <v>157</v>
      </c>
      <c r="FS68" s="62">
        <v>197</v>
      </c>
      <c r="FT68" s="62">
        <v>175</v>
      </c>
      <c r="FU68" s="62">
        <v>216</v>
      </c>
      <c r="FV68" s="62">
        <v>208</v>
      </c>
      <c r="FW68" s="62">
        <v>273</v>
      </c>
      <c r="FX68" s="62">
        <v>209</v>
      </c>
      <c r="FY68" s="62">
        <v>188</v>
      </c>
      <c r="FZ68" s="62">
        <v>179</v>
      </c>
      <c r="GA68" s="62">
        <v>199</v>
      </c>
      <c r="GB68" s="62">
        <v>184</v>
      </c>
      <c r="GC68" s="89">
        <f t="shared" si="146"/>
        <v>2380</v>
      </c>
      <c r="GD68" s="62">
        <v>181</v>
      </c>
      <c r="GE68" s="62">
        <v>141</v>
      </c>
      <c r="GF68" s="62">
        <v>163</v>
      </c>
      <c r="GG68" s="62">
        <v>237</v>
      </c>
      <c r="GH68" s="62">
        <v>189</v>
      </c>
      <c r="GI68" s="62">
        <v>179</v>
      </c>
      <c r="GJ68" s="62">
        <v>263</v>
      </c>
      <c r="GK68" s="62">
        <v>206</v>
      </c>
      <c r="GL68" s="62">
        <v>219</v>
      </c>
      <c r="GM68" s="62">
        <v>227</v>
      </c>
      <c r="GN68" s="62">
        <v>119</v>
      </c>
      <c r="GO68" s="62">
        <v>186</v>
      </c>
      <c r="GP68" s="89">
        <f t="shared" si="147"/>
        <v>2310</v>
      </c>
      <c r="GQ68" s="62">
        <v>223</v>
      </c>
      <c r="GR68" s="62">
        <v>213</v>
      </c>
      <c r="GS68" s="62">
        <v>183</v>
      </c>
      <c r="GT68" s="62">
        <v>193</v>
      </c>
      <c r="GU68" s="62">
        <v>211</v>
      </c>
      <c r="GV68" s="62">
        <v>235</v>
      </c>
      <c r="GW68" s="62">
        <v>167</v>
      </c>
      <c r="GX68" s="62">
        <v>265</v>
      </c>
      <c r="GY68" s="62">
        <v>196</v>
      </c>
      <c r="GZ68" s="62">
        <v>225</v>
      </c>
      <c r="HA68" s="62">
        <v>180</v>
      </c>
      <c r="HB68" s="62">
        <v>214</v>
      </c>
      <c r="HC68" s="89">
        <f t="shared" si="148"/>
        <v>2505</v>
      </c>
      <c r="HD68" s="62">
        <v>203</v>
      </c>
      <c r="HE68" s="62">
        <v>194</v>
      </c>
      <c r="HF68" s="62">
        <v>200</v>
      </c>
      <c r="HG68" s="62">
        <v>188</v>
      </c>
      <c r="HH68" s="62">
        <v>209</v>
      </c>
      <c r="HI68" s="62">
        <v>278</v>
      </c>
      <c r="HJ68" s="62">
        <v>222</v>
      </c>
      <c r="HK68" s="62">
        <v>203</v>
      </c>
      <c r="HL68" s="62">
        <v>183</v>
      </c>
      <c r="HM68" s="62">
        <v>263</v>
      </c>
      <c r="HN68" s="62">
        <v>171</v>
      </c>
      <c r="HO68" s="62">
        <v>206</v>
      </c>
      <c r="HP68" s="88">
        <f t="shared" si="149"/>
        <v>2520</v>
      </c>
      <c r="HQ68" s="62">
        <v>191</v>
      </c>
      <c r="HR68" s="62">
        <v>178</v>
      </c>
      <c r="HS68" s="62">
        <v>250</v>
      </c>
      <c r="HT68" s="62">
        <v>228</v>
      </c>
      <c r="HU68" s="62">
        <v>141</v>
      </c>
      <c r="HV68" s="62">
        <v>246</v>
      </c>
      <c r="HW68" s="62">
        <v>205</v>
      </c>
      <c r="HX68" s="62">
        <v>187</v>
      </c>
      <c r="HY68" s="62">
        <v>210</v>
      </c>
      <c r="HZ68" s="62">
        <v>244</v>
      </c>
      <c r="IA68" s="62">
        <v>253</v>
      </c>
      <c r="IB68" s="62">
        <v>181</v>
      </c>
      <c r="IC68" s="88">
        <f t="shared" si="150"/>
        <v>2514</v>
      </c>
      <c r="ID68" s="62">
        <v>206</v>
      </c>
      <c r="IE68" s="62">
        <v>200</v>
      </c>
      <c r="IF68" s="62">
        <v>208</v>
      </c>
      <c r="IG68" s="62">
        <v>206</v>
      </c>
      <c r="IH68" s="62">
        <v>275</v>
      </c>
      <c r="II68" s="62">
        <v>189</v>
      </c>
      <c r="IJ68" s="62">
        <v>269</v>
      </c>
      <c r="IK68" s="62">
        <v>324</v>
      </c>
      <c r="IL68" s="62">
        <v>151</v>
      </c>
      <c r="IM68" s="62">
        <v>266</v>
      </c>
      <c r="IN68" s="62">
        <v>212</v>
      </c>
      <c r="IO68" s="62">
        <v>211</v>
      </c>
      <c r="IP68" s="88">
        <f t="shared" si="151"/>
        <v>2717</v>
      </c>
      <c r="IQ68" s="62">
        <v>227</v>
      </c>
      <c r="IR68" s="62">
        <v>153</v>
      </c>
      <c r="IS68" s="62">
        <v>224</v>
      </c>
      <c r="IT68" s="62">
        <v>185</v>
      </c>
      <c r="IU68" s="62">
        <v>273</v>
      </c>
      <c r="IV68" s="62">
        <v>242</v>
      </c>
      <c r="IW68" s="62">
        <v>246</v>
      </c>
      <c r="IX68" s="62">
        <v>180</v>
      </c>
      <c r="IY68" s="62">
        <v>221</v>
      </c>
      <c r="IZ68" s="62">
        <v>245</v>
      </c>
      <c r="JA68" s="62">
        <v>222</v>
      </c>
      <c r="JB68" s="62">
        <v>185</v>
      </c>
      <c r="JC68" s="88">
        <f t="shared" si="152"/>
        <v>2603</v>
      </c>
      <c r="JD68" s="62">
        <v>239</v>
      </c>
      <c r="JE68" s="62">
        <v>175</v>
      </c>
      <c r="JF68" s="62">
        <v>223</v>
      </c>
      <c r="JG68" s="62">
        <v>191</v>
      </c>
      <c r="JH68" s="62">
        <v>218</v>
      </c>
      <c r="JI68" s="62">
        <v>155</v>
      </c>
      <c r="JJ68" s="62">
        <v>229</v>
      </c>
      <c r="JK68" s="62">
        <v>184</v>
      </c>
      <c r="JL68" s="62">
        <v>231</v>
      </c>
      <c r="JM68" s="62">
        <v>165</v>
      </c>
      <c r="JN68" s="62">
        <v>167</v>
      </c>
      <c r="JO68" s="62">
        <v>202</v>
      </c>
      <c r="JP68" s="88">
        <f t="shared" si="153"/>
        <v>2379</v>
      </c>
      <c r="JQ68" s="62">
        <v>180</v>
      </c>
      <c r="JR68" s="62">
        <v>131</v>
      </c>
      <c r="JS68" s="62">
        <v>119</v>
      </c>
      <c r="JT68" s="62">
        <v>64</v>
      </c>
      <c r="JU68" s="62">
        <v>119</v>
      </c>
      <c r="JV68" s="62">
        <v>201</v>
      </c>
      <c r="JW68" s="62">
        <v>230</v>
      </c>
      <c r="JX68" s="62">
        <v>149</v>
      </c>
      <c r="JY68" s="62">
        <v>210</v>
      </c>
      <c r="JZ68" s="62">
        <v>240</v>
      </c>
      <c r="KA68" s="62">
        <v>187</v>
      </c>
      <c r="KB68" s="62">
        <v>241</v>
      </c>
      <c r="KC68" s="88">
        <f t="shared" si="154"/>
        <v>2071</v>
      </c>
      <c r="KD68" s="62">
        <v>125</v>
      </c>
      <c r="KE68" s="62">
        <v>143</v>
      </c>
      <c r="KF68" s="62">
        <v>224</v>
      </c>
      <c r="KG68" s="62">
        <v>239</v>
      </c>
      <c r="KH68" s="62">
        <v>129</v>
      </c>
      <c r="KI68" s="62">
        <v>258</v>
      </c>
      <c r="KJ68" s="62">
        <v>167</v>
      </c>
      <c r="KK68" s="62">
        <v>208</v>
      </c>
      <c r="KL68" s="62">
        <v>241</v>
      </c>
      <c r="KM68" s="62">
        <v>194</v>
      </c>
      <c r="KN68" s="62">
        <v>187</v>
      </c>
      <c r="KO68" s="62">
        <v>188</v>
      </c>
      <c r="KP68" s="88">
        <f t="shared" si="155"/>
        <v>2303</v>
      </c>
    </row>
    <row r="69" spans="1:302">
      <c r="A69" s="192"/>
      <c r="B69" s="193"/>
      <c r="C69" s="12" t="s">
        <v>72</v>
      </c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87">
        <f t="shared" si="133"/>
        <v>0</v>
      </c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87">
        <f t="shared" si="134"/>
        <v>0</v>
      </c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87">
        <f t="shared" si="135"/>
        <v>0</v>
      </c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88">
        <f t="shared" si="136"/>
        <v>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88">
        <f t="shared" si="137"/>
        <v>0</v>
      </c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88">
        <f t="shared" si="138"/>
        <v>0</v>
      </c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88">
        <f t="shared" si="139"/>
        <v>0</v>
      </c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89">
        <f t="shared" si="140"/>
        <v>0</v>
      </c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88">
        <f t="shared" si="141"/>
        <v>0</v>
      </c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88">
        <f t="shared" si="142"/>
        <v>0</v>
      </c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88">
        <f t="shared" si="143"/>
        <v>0</v>
      </c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88">
        <f t="shared" si="144"/>
        <v>0</v>
      </c>
      <c r="FD69" s="62">
        <v>63</v>
      </c>
      <c r="FE69" s="62">
        <v>28</v>
      </c>
      <c r="FF69" s="62">
        <v>52</v>
      </c>
      <c r="FG69" s="62">
        <v>48</v>
      </c>
      <c r="FH69" s="62">
        <v>66</v>
      </c>
      <c r="FI69" s="62">
        <v>61</v>
      </c>
      <c r="FJ69" s="62">
        <v>72</v>
      </c>
      <c r="FK69" s="62">
        <v>47</v>
      </c>
      <c r="FL69" s="62">
        <v>45</v>
      </c>
      <c r="FM69" s="62">
        <v>56</v>
      </c>
      <c r="FN69" s="62">
        <v>6</v>
      </c>
      <c r="FO69" s="62">
        <v>77</v>
      </c>
      <c r="FP69" s="89">
        <f t="shared" si="145"/>
        <v>621</v>
      </c>
      <c r="FQ69" s="62">
        <v>57</v>
      </c>
      <c r="FR69" s="62">
        <v>32</v>
      </c>
      <c r="FS69" s="62">
        <v>49</v>
      </c>
      <c r="FT69" s="62">
        <v>54</v>
      </c>
      <c r="FU69" s="62">
        <v>50</v>
      </c>
      <c r="FV69" s="62">
        <v>55</v>
      </c>
      <c r="FW69" s="62">
        <v>72</v>
      </c>
      <c r="FX69" s="62">
        <v>37</v>
      </c>
      <c r="FY69" s="62">
        <v>40</v>
      </c>
      <c r="FZ69" s="62">
        <v>50</v>
      </c>
      <c r="GA69" s="62">
        <v>53</v>
      </c>
      <c r="GB69" s="62">
        <v>59</v>
      </c>
      <c r="GC69" s="89">
        <f t="shared" si="146"/>
        <v>608</v>
      </c>
      <c r="GD69" s="62">
        <v>48</v>
      </c>
      <c r="GE69" s="62">
        <v>25</v>
      </c>
      <c r="GF69" s="62">
        <v>52</v>
      </c>
      <c r="GG69" s="62">
        <v>38</v>
      </c>
      <c r="GH69" s="62">
        <v>43</v>
      </c>
      <c r="GI69" s="62">
        <v>59</v>
      </c>
      <c r="GJ69" s="62">
        <v>61</v>
      </c>
      <c r="GK69" s="62">
        <v>52</v>
      </c>
      <c r="GL69" s="62">
        <v>48</v>
      </c>
      <c r="GM69" s="62">
        <v>48</v>
      </c>
      <c r="GN69" s="62">
        <v>46</v>
      </c>
      <c r="GO69" s="62">
        <v>55</v>
      </c>
      <c r="GP69" s="89">
        <f t="shared" si="147"/>
        <v>575</v>
      </c>
      <c r="GQ69" s="62">
        <v>47</v>
      </c>
      <c r="GR69" s="62">
        <v>36</v>
      </c>
      <c r="GS69" s="62">
        <v>53</v>
      </c>
      <c r="GT69" s="62">
        <v>44</v>
      </c>
      <c r="GU69" s="62">
        <v>62</v>
      </c>
      <c r="GV69" s="62">
        <v>72</v>
      </c>
      <c r="GW69" s="62">
        <v>36</v>
      </c>
      <c r="GX69" s="62">
        <v>60</v>
      </c>
      <c r="GY69" s="62">
        <v>50</v>
      </c>
      <c r="GZ69" s="62">
        <v>72</v>
      </c>
      <c r="HA69" s="62">
        <v>55</v>
      </c>
      <c r="HB69" s="62">
        <v>49</v>
      </c>
      <c r="HC69" s="89">
        <f t="shared" si="148"/>
        <v>636</v>
      </c>
      <c r="HD69" s="62">
        <v>38</v>
      </c>
      <c r="HE69" s="62">
        <v>39</v>
      </c>
      <c r="HF69" s="62">
        <v>51</v>
      </c>
      <c r="HG69" s="62">
        <v>71</v>
      </c>
      <c r="HH69" s="62">
        <v>53</v>
      </c>
      <c r="HI69" s="62">
        <v>72</v>
      </c>
      <c r="HJ69" s="62">
        <v>57</v>
      </c>
      <c r="HK69" s="62">
        <v>47</v>
      </c>
      <c r="HL69" s="62">
        <v>48</v>
      </c>
      <c r="HM69" s="62">
        <v>62</v>
      </c>
      <c r="HN69" s="62">
        <v>53</v>
      </c>
      <c r="HO69" s="62">
        <v>55</v>
      </c>
      <c r="HP69" s="88">
        <f t="shared" si="149"/>
        <v>646</v>
      </c>
      <c r="HQ69" s="62">
        <v>45</v>
      </c>
      <c r="HR69" s="62">
        <v>40</v>
      </c>
      <c r="HS69" s="62">
        <v>56</v>
      </c>
      <c r="HT69" s="62">
        <v>57</v>
      </c>
      <c r="HU69" s="62">
        <v>54</v>
      </c>
      <c r="HV69" s="62">
        <v>68</v>
      </c>
      <c r="HW69" s="62">
        <v>42</v>
      </c>
      <c r="HX69" s="62">
        <v>34</v>
      </c>
      <c r="HY69" s="62">
        <v>49</v>
      </c>
      <c r="HZ69" s="62">
        <v>89</v>
      </c>
      <c r="IA69" s="62">
        <v>53</v>
      </c>
      <c r="IB69" s="62">
        <v>56</v>
      </c>
      <c r="IC69" s="88">
        <f t="shared" si="150"/>
        <v>643</v>
      </c>
      <c r="ID69" s="62">
        <v>48</v>
      </c>
      <c r="IE69" s="62">
        <v>56</v>
      </c>
      <c r="IF69" s="62">
        <v>30</v>
      </c>
      <c r="IG69" s="62">
        <v>64</v>
      </c>
      <c r="IH69" s="62">
        <v>63</v>
      </c>
      <c r="II69" s="62">
        <v>45</v>
      </c>
      <c r="IJ69" s="62">
        <v>75</v>
      </c>
      <c r="IK69" s="62">
        <v>61</v>
      </c>
      <c r="IL69" s="62">
        <v>48</v>
      </c>
      <c r="IM69" s="62">
        <v>61</v>
      </c>
      <c r="IN69" s="62">
        <v>58</v>
      </c>
      <c r="IO69" s="62">
        <v>48</v>
      </c>
      <c r="IP69" s="88">
        <f t="shared" si="151"/>
        <v>657</v>
      </c>
      <c r="IQ69" s="62">
        <v>57</v>
      </c>
      <c r="IR69" s="62">
        <v>53</v>
      </c>
      <c r="IS69" s="62">
        <v>40</v>
      </c>
      <c r="IT69" s="62">
        <v>49</v>
      </c>
      <c r="IU69" s="62">
        <v>54</v>
      </c>
      <c r="IV69" s="62">
        <v>36</v>
      </c>
      <c r="IW69" s="62">
        <v>54</v>
      </c>
      <c r="IX69" s="62">
        <v>38</v>
      </c>
      <c r="IY69" s="62">
        <v>67</v>
      </c>
      <c r="IZ69" s="62">
        <v>61</v>
      </c>
      <c r="JA69" s="62">
        <v>61</v>
      </c>
      <c r="JB69" s="62">
        <v>34</v>
      </c>
      <c r="JC69" s="88">
        <f t="shared" si="152"/>
        <v>604</v>
      </c>
      <c r="JD69" s="62">
        <v>42</v>
      </c>
      <c r="JE69" s="62">
        <v>37</v>
      </c>
      <c r="JF69" s="62">
        <v>55</v>
      </c>
      <c r="JG69" s="62">
        <v>51</v>
      </c>
      <c r="JH69" s="62">
        <v>52</v>
      </c>
      <c r="JI69" s="62">
        <v>30</v>
      </c>
      <c r="JJ69" s="62">
        <v>57</v>
      </c>
      <c r="JK69" s="62">
        <v>47</v>
      </c>
      <c r="JL69" s="62">
        <v>62</v>
      </c>
      <c r="JM69" s="62">
        <v>51</v>
      </c>
      <c r="JN69" s="62">
        <v>34</v>
      </c>
      <c r="JO69" s="62">
        <v>46</v>
      </c>
      <c r="JP69" s="88">
        <f t="shared" si="153"/>
        <v>564</v>
      </c>
      <c r="JQ69" s="62">
        <v>45</v>
      </c>
      <c r="JR69" s="62">
        <v>48</v>
      </c>
      <c r="JS69" s="62">
        <v>26</v>
      </c>
      <c r="JT69" s="62">
        <v>42</v>
      </c>
      <c r="JU69" s="62">
        <v>41</v>
      </c>
      <c r="JV69" s="62">
        <v>59</v>
      </c>
      <c r="JW69" s="62">
        <v>57</v>
      </c>
      <c r="JX69" s="62">
        <v>45</v>
      </c>
      <c r="JY69" s="62">
        <v>54</v>
      </c>
      <c r="JZ69" s="62">
        <v>55</v>
      </c>
      <c r="KA69" s="62">
        <v>55</v>
      </c>
      <c r="KB69" s="62">
        <v>76</v>
      </c>
      <c r="KC69" s="88">
        <f t="shared" si="154"/>
        <v>603</v>
      </c>
      <c r="KD69" s="62">
        <v>35</v>
      </c>
      <c r="KE69" s="62">
        <v>31</v>
      </c>
      <c r="KF69" s="62">
        <v>55</v>
      </c>
      <c r="KG69" s="62">
        <v>52</v>
      </c>
      <c r="KH69" s="62">
        <v>35</v>
      </c>
      <c r="KI69" s="62">
        <v>51</v>
      </c>
      <c r="KJ69" s="62">
        <v>44</v>
      </c>
      <c r="KK69" s="62">
        <v>44</v>
      </c>
      <c r="KL69" s="62">
        <v>58</v>
      </c>
      <c r="KM69" s="62">
        <v>50</v>
      </c>
      <c r="KN69" s="62">
        <v>58</v>
      </c>
      <c r="KO69" s="62">
        <v>50</v>
      </c>
      <c r="KP69" s="88">
        <f t="shared" si="155"/>
        <v>563</v>
      </c>
    </row>
    <row r="70" spans="1:302">
      <c r="A70" s="192"/>
      <c r="B70" s="193"/>
      <c r="C70" s="12" t="s">
        <v>73</v>
      </c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87">
        <f t="shared" si="133"/>
        <v>0</v>
      </c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87">
        <f t="shared" si="134"/>
        <v>0</v>
      </c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87">
        <f t="shared" si="135"/>
        <v>0</v>
      </c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88">
        <f t="shared" si="136"/>
        <v>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88">
        <f t="shared" si="137"/>
        <v>0</v>
      </c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88">
        <f t="shared" si="138"/>
        <v>0</v>
      </c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88">
        <f t="shared" si="139"/>
        <v>0</v>
      </c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89">
        <f t="shared" si="140"/>
        <v>0</v>
      </c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88">
        <f t="shared" si="141"/>
        <v>0</v>
      </c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88">
        <f t="shared" si="142"/>
        <v>0</v>
      </c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88">
        <f t="shared" si="143"/>
        <v>0</v>
      </c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88">
        <f t="shared" si="144"/>
        <v>0</v>
      </c>
      <c r="FD70" s="62">
        <v>53</v>
      </c>
      <c r="FE70" s="62">
        <v>45</v>
      </c>
      <c r="FF70" s="62">
        <v>70</v>
      </c>
      <c r="FG70" s="62">
        <v>62</v>
      </c>
      <c r="FH70" s="62">
        <v>72</v>
      </c>
      <c r="FI70" s="62">
        <v>71</v>
      </c>
      <c r="FJ70" s="62">
        <v>73</v>
      </c>
      <c r="FK70" s="62">
        <v>57</v>
      </c>
      <c r="FL70" s="62">
        <v>47</v>
      </c>
      <c r="FM70" s="62">
        <v>75</v>
      </c>
      <c r="FN70" s="62">
        <v>2</v>
      </c>
      <c r="FO70" s="62">
        <v>57</v>
      </c>
      <c r="FP70" s="89">
        <f t="shared" si="145"/>
        <v>684</v>
      </c>
      <c r="FQ70" s="62">
        <v>46</v>
      </c>
      <c r="FR70" s="62">
        <v>40</v>
      </c>
      <c r="FS70" s="62">
        <v>57</v>
      </c>
      <c r="FT70" s="62">
        <v>50</v>
      </c>
      <c r="FU70" s="62">
        <v>58</v>
      </c>
      <c r="FV70" s="62">
        <v>72</v>
      </c>
      <c r="FW70" s="62">
        <v>71</v>
      </c>
      <c r="FX70" s="62">
        <v>44</v>
      </c>
      <c r="FY70" s="62">
        <v>52</v>
      </c>
      <c r="FZ70" s="62">
        <v>56</v>
      </c>
      <c r="GA70" s="62">
        <v>42</v>
      </c>
      <c r="GB70" s="62">
        <v>46</v>
      </c>
      <c r="GC70" s="89">
        <f t="shared" si="146"/>
        <v>634</v>
      </c>
      <c r="GD70" s="62">
        <v>53</v>
      </c>
      <c r="GE70" s="62">
        <v>35</v>
      </c>
      <c r="GF70" s="62">
        <v>37</v>
      </c>
      <c r="GG70" s="62">
        <v>57</v>
      </c>
      <c r="GH70" s="62">
        <v>42</v>
      </c>
      <c r="GI70" s="62">
        <v>59</v>
      </c>
      <c r="GJ70" s="62">
        <v>55</v>
      </c>
      <c r="GK70" s="62">
        <v>57</v>
      </c>
      <c r="GL70" s="62">
        <v>48</v>
      </c>
      <c r="GM70" s="62">
        <v>34</v>
      </c>
      <c r="GN70" s="62">
        <v>58</v>
      </c>
      <c r="GO70" s="62">
        <v>60</v>
      </c>
      <c r="GP70" s="89">
        <f t="shared" si="147"/>
        <v>595</v>
      </c>
      <c r="GQ70" s="62">
        <v>51</v>
      </c>
      <c r="GR70" s="62">
        <v>50</v>
      </c>
      <c r="GS70" s="62">
        <v>44</v>
      </c>
      <c r="GT70" s="62">
        <v>55</v>
      </c>
      <c r="GU70" s="62">
        <v>61</v>
      </c>
      <c r="GV70" s="62">
        <v>66</v>
      </c>
      <c r="GW70" s="62">
        <v>47</v>
      </c>
      <c r="GX70" s="62">
        <v>53</v>
      </c>
      <c r="GY70" s="62">
        <v>42</v>
      </c>
      <c r="GZ70" s="62">
        <v>67</v>
      </c>
      <c r="HA70" s="62">
        <v>45</v>
      </c>
      <c r="HB70" s="62">
        <v>58</v>
      </c>
      <c r="HC70" s="89">
        <f t="shared" si="148"/>
        <v>639</v>
      </c>
      <c r="HD70" s="62">
        <v>50</v>
      </c>
      <c r="HE70" s="62">
        <v>41</v>
      </c>
      <c r="HF70" s="62">
        <v>52</v>
      </c>
      <c r="HG70" s="62">
        <v>39</v>
      </c>
      <c r="HH70" s="62">
        <v>77</v>
      </c>
      <c r="HI70" s="62">
        <v>83</v>
      </c>
      <c r="HJ70" s="62">
        <v>64</v>
      </c>
      <c r="HK70" s="62">
        <v>53</v>
      </c>
      <c r="HL70" s="62">
        <v>41</v>
      </c>
      <c r="HM70" s="62">
        <v>54</v>
      </c>
      <c r="HN70" s="62">
        <v>69</v>
      </c>
      <c r="HO70" s="62">
        <v>52</v>
      </c>
      <c r="HP70" s="88">
        <f t="shared" si="149"/>
        <v>675</v>
      </c>
      <c r="HQ70" s="62">
        <v>41</v>
      </c>
      <c r="HR70" s="62">
        <v>35</v>
      </c>
      <c r="HS70" s="62">
        <v>57</v>
      </c>
      <c r="HT70" s="62">
        <v>62</v>
      </c>
      <c r="HU70" s="62">
        <v>63</v>
      </c>
      <c r="HV70" s="62">
        <v>67</v>
      </c>
      <c r="HW70" s="62">
        <v>57</v>
      </c>
      <c r="HX70" s="62">
        <v>49</v>
      </c>
      <c r="HY70" s="62">
        <v>51</v>
      </c>
      <c r="HZ70" s="62">
        <v>82</v>
      </c>
      <c r="IA70" s="62">
        <v>68</v>
      </c>
      <c r="IB70" s="62">
        <v>40</v>
      </c>
      <c r="IC70" s="88">
        <f t="shared" si="150"/>
        <v>672</v>
      </c>
      <c r="ID70" s="62">
        <v>44</v>
      </c>
      <c r="IE70" s="62">
        <v>42</v>
      </c>
      <c r="IF70" s="62">
        <v>70</v>
      </c>
      <c r="IG70" s="62">
        <v>44</v>
      </c>
      <c r="IH70" s="62">
        <v>56</v>
      </c>
      <c r="II70" s="62">
        <v>38</v>
      </c>
      <c r="IJ70" s="62">
        <v>55</v>
      </c>
      <c r="IK70" s="62">
        <v>35</v>
      </c>
      <c r="IL70" s="62">
        <v>25</v>
      </c>
      <c r="IM70" s="62">
        <v>75</v>
      </c>
      <c r="IN70" s="62">
        <v>42</v>
      </c>
      <c r="IO70" s="62">
        <v>44</v>
      </c>
      <c r="IP70" s="88">
        <f t="shared" si="151"/>
        <v>570</v>
      </c>
      <c r="IQ70" s="62">
        <v>53</v>
      </c>
      <c r="IR70" s="62">
        <v>31</v>
      </c>
      <c r="IS70" s="62">
        <v>52</v>
      </c>
      <c r="IT70" s="62">
        <v>33</v>
      </c>
      <c r="IU70" s="62">
        <v>48</v>
      </c>
      <c r="IV70" s="62">
        <v>57</v>
      </c>
      <c r="IW70" s="62">
        <v>45</v>
      </c>
      <c r="IX70" s="62">
        <v>43</v>
      </c>
      <c r="IY70" s="62">
        <v>30</v>
      </c>
      <c r="IZ70" s="62">
        <v>58</v>
      </c>
      <c r="JA70" s="62">
        <v>46</v>
      </c>
      <c r="JB70" s="62">
        <v>44</v>
      </c>
      <c r="JC70" s="88">
        <f t="shared" si="152"/>
        <v>540</v>
      </c>
      <c r="JD70" s="62">
        <v>48</v>
      </c>
      <c r="JE70" s="62">
        <v>37</v>
      </c>
      <c r="JF70" s="62">
        <v>98</v>
      </c>
      <c r="JG70" s="62">
        <v>45</v>
      </c>
      <c r="JH70" s="62">
        <v>44</v>
      </c>
      <c r="JI70" s="62">
        <v>32</v>
      </c>
      <c r="JJ70" s="62">
        <v>35</v>
      </c>
      <c r="JK70" s="62">
        <v>29</v>
      </c>
      <c r="JL70" s="62">
        <v>50</v>
      </c>
      <c r="JM70" s="62">
        <v>46</v>
      </c>
      <c r="JN70" s="62">
        <v>27</v>
      </c>
      <c r="JO70" s="62">
        <v>37</v>
      </c>
      <c r="JP70" s="88">
        <f t="shared" si="153"/>
        <v>528</v>
      </c>
      <c r="JQ70" s="62">
        <v>38</v>
      </c>
      <c r="JR70" s="62">
        <v>40</v>
      </c>
      <c r="JS70" s="62">
        <v>32</v>
      </c>
      <c r="JT70" s="62">
        <v>30</v>
      </c>
      <c r="JU70" s="62">
        <v>32</v>
      </c>
      <c r="JV70" s="62">
        <v>42</v>
      </c>
      <c r="JW70" s="62">
        <v>31</v>
      </c>
      <c r="JX70" s="62">
        <v>33</v>
      </c>
      <c r="JY70" s="62">
        <v>61</v>
      </c>
      <c r="JZ70" s="62">
        <v>43</v>
      </c>
      <c r="KA70" s="62">
        <v>61</v>
      </c>
      <c r="KB70" s="62">
        <v>47</v>
      </c>
      <c r="KC70" s="88">
        <f t="shared" si="154"/>
        <v>490</v>
      </c>
      <c r="KD70" s="62">
        <v>42</v>
      </c>
      <c r="KE70" s="62">
        <v>19</v>
      </c>
      <c r="KF70" s="62">
        <v>54</v>
      </c>
      <c r="KG70" s="62">
        <v>46</v>
      </c>
      <c r="KH70" s="62">
        <v>37</v>
      </c>
      <c r="KI70" s="62">
        <v>49</v>
      </c>
      <c r="KJ70" s="62">
        <v>34</v>
      </c>
      <c r="KK70" s="62">
        <v>48</v>
      </c>
      <c r="KL70" s="62">
        <v>60</v>
      </c>
      <c r="KM70" s="62">
        <v>51</v>
      </c>
      <c r="KN70" s="62">
        <v>38</v>
      </c>
      <c r="KO70" s="62">
        <v>42</v>
      </c>
      <c r="KP70" s="88">
        <f t="shared" si="155"/>
        <v>520</v>
      </c>
    </row>
    <row r="71" spans="1:302">
      <c r="A71" s="192"/>
      <c r="B71" s="193"/>
      <c r="C71" s="12" t="s">
        <v>74</v>
      </c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87">
        <f t="shared" si="133"/>
        <v>0</v>
      </c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87">
        <f t="shared" si="134"/>
        <v>0</v>
      </c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87">
        <f t="shared" si="135"/>
        <v>0</v>
      </c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88">
        <f t="shared" si="136"/>
        <v>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88">
        <f t="shared" si="137"/>
        <v>0</v>
      </c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88">
        <f t="shared" si="138"/>
        <v>0</v>
      </c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88">
        <f t="shared" si="139"/>
        <v>0</v>
      </c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89">
        <f t="shared" si="140"/>
        <v>0</v>
      </c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88">
        <f t="shared" si="141"/>
        <v>0</v>
      </c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88">
        <f t="shared" si="142"/>
        <v>0</v>
      </c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88">
        <f t="shared" si="143"/>
        <v>0</v>
      </c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88">
        <f t="shared" si="144"/>
        <v>0</v>
      </c>
      <c r="FD71" s="62">
        <v>22</v>
      </c>
      <c r="FE71" s="62">
        <v>19</v>
      </c>
      <c r="FF71" s="62">
        <v>28</v>
      </c>
      <c r="FG71" s="62">
        <v>11</v>
      </c>
      <c r="FH71" s="62">
        <v>26</v>
      </c>
      <c r="FI71" s="62">
        <v>26</v>
      </c>
      <c r="FJ71" s="62">
        <v>24</v>
      </c>
      <c r="FK71" s="62">
        <v>34</v>
      </c>
      <c r="FL71" s="62">
        <v>31</v>
      </c>
      <c r="FM71" s="62">
        <v>30</v>
      </c>
      <c r="FN71" s="62">
        <v>0</v>
      </c>
      <c r="FO71" s="62">
        <v>24</v>
      </c>
      <c r="FP71" s="89">
        <f t="shared" si="145"/>
        <v>275</v>
      </c>
      <c r="FQ71" s="62">
        <v>30</v>
      </c>
      <c r="FR71" s="62">
        <v>18</v>
      </c>
      <c r="FS71" s="62">
        <v>15</v>
      </c>
      <c r="FT71" s="62">
        <v>21</v>
      </c>
      <c r="FU71" s="62">
        <v>19</v>
      </c>
      <c r="FV71" s="62">
        <v>20</v>
      </c>
      <c r="FW71" s="62">
        <v>22</v>
      </c>
      <c r="FX71" s="62">
        <v>26</v>
      </c>
      <c r="FY71" s="62">
        <v>22</v>
      </c>
      <c r="FZ71" s="62">
        <v>38</v>
      </c>
      <c r="GA71" s="62">
        <v>20</v>
      </c>
      <c r="GB71" s="62">
        <v>20</v>
      </c>
      <c r="GC71" s="89">
        <f t="shared" si="146"/>
        <v>271</v>
      </c>
      <c r="GD71" s="62">
        <v>11</v>
      </c>
      <c r="GE71" s="62">
        <v>25</v>
      </c>
      <c r="GF71" s="62">
        <v>25</v>
      </c>
      <c r="GG71" s="62">
        <v>18</v>
      </c>
      <c r="GH71" s="62">
        <v>17</v>
      </c>
      <c r="GI71" s="62">
        <v>26</v>
      </c>
      <c r="GJ71" s="62">
        <v>27</v>
      </c>
      <c r="GK71" s="62">
        <v>38</v>
      </c>
      <c r="GL71" s="62">
        <v>21</v>
      </c>
      <c r="GM71" s="62">
        <v>22</v>
      </c>
      <c r="GN71" s="62">
        <v>18</v>
      </c>
      <c r="GO71" s="62">
        <v>17</v>
      </c>
      <c r="GP71" s="89">
        <f t="shared" si="147"/>
        <v>265</v>
      </c>
      <c r="GQ71" s="62">
        <v>27</v>
      </c>
      <c r="GR71" s="62">
        <v>10</v>
      </c>
      <c r="GS71" s="62">
        <v>19</v>
      </c>
      <c r="GT71" s="62">
        <v>14</v>
      </c>
      <c r="GU71" s="62">
        <v>21</v>
      </c>
      <c r="GV71" s="62">
        <v>19</v>
      </c>
      <c r="GW71" s="62">
        <v>22</v>
      </c>
      <c r="GX71" s="62">
        <v>25</v>
      </c>
      <c r="GY71" s="62">
        <v>31</v>
      </c>
      <c r="GZ71" s="62">
        <v>30</v>
      </c>
      <c r="HA71" s="62">
        <v>27</v>
      </c>
      <c r="HB71" s="62">
        <v>35</v>
      </c>
      <c r="HC71" s="89">
        <f t="shared" si="148"/>
        <v>280</v>
      </c>
      <c r="HD71" s="62">
        <v>22</v>
      </c>
      <c r="HE71" s="62">
        <v>19</v>
      </c>
      <c r="HF71" s="62">
        <v>21</v>
      </c>
      <c r="HG71" s="62">
        <v>85</v>
      </c>
      <c r="HH71" s="62">
        <v>21</v>
      </c>
      <c r="HI71" s="62">
        <v>33</v>
      </c>
      <c r="HJ71" s="62">
        <v>18</v>
      </c>
      <c r="HK71" s="62">
        <v>48</v>
      </c>
      <c r="HL71" s="62">
        <v>24</v>
      </c>
      <c r="HM71" s="62">
        <v>31</v>
      </c>
      <c r="HN71" s="62">
        <v>22</v>
      </c>
      <c r="HO71" s="62">
        <v>17</v>
      </c>
      <c r="HP71" s="88">
        <f t="shared" si="149"/>
        <v>361</v>
      </c>
      <c r="HQ71" s="62">
        <v>16</v>
      </c>
      <c r="HR71" s="62">
        <v>13</v>
      </c>
      <c r="HS71" s="62">
        <v>36</v>
      </c>
      <c r="HT71" s="62">
        <v>18</v>
      </c>
      <c r="HU71" s="62">
        <v>17</v>
      </c>
      <c r="HV71" s="62">
        <v>39</v>
      </c>
      <c r="HW71" s="62">
        <v>19</v>
      </c>
      <c r="HX71" s="62">
        <v>28</v>
      </c>
      <c r="HY71" s="62">
        <v>25</v>
      </c>
      <c r="HZ71" s="62">
        <v>45</v>
      </c>
      <c r="IA71" s="62">
        <v>16</v>
      </c>
      <c r="IB71" s="62">
        <v>24</v>
      </c>
      <c r="IC71" s="88">
        <f t="shared" si="150"/>
        <v>296</v>
      </c>
      <c r="ID71" s="62">
        <v>24</v>
      </c>
      <c r="IE71" s="62">
        <v>25</v>
      </c>
      <c r="IF71" s="62">
        <v>30</v>
      </c>
      <c r="IG71" s="62">
        <v>18</v>
      </c>
      <c r="IH71" s="62">
        <v>45</v>
      </c>
      <c r="II71" s="62">
        <v>23</v>
      </c>
      <c r="IJ71" s="62">
        <v>19</v>
      </c>
      <c r="IK71" s="62">
        <v>25</v>
      </c>
      <c r="IL71" s="62">
        <v>19</v>
      </c>
      <c r="IM71" s="62">
        <v>29</v>
      </c>
      <c r="IN71" s="62">
        <v>24</v>
      </c>
      <c r="IO71" s="62">
        <v>17</v>
      </c>
      <c r="IP71" s="88">
        <f t="shared" si="151"/>
        <v>298</v>
      </c>
      <c r="IQ71" s="62">
        <v>16</v>
      </c>
      <c r="IR71" s="62">
        <v>19</v>
      </c>
      <c r="IS71" s="62">
        <v>18</v>
      </c>
      <c r="IT71" s="62">
        <v>10</v>
      </c>
      <c r="IU71" s="62">
        <v>11</v>
      </c>
      <c r="IV71" s="62">
        <v>14</v>
      </c>
      <c r="IW71" s="62">
        <v>20</v>
      </c>
      <c r="IX71" s="62">
        <v>21</v>
      </c>
      <c r="IY71" s="62">
        <v>18</v>
      </c>
      <c r="IZ71" s="62">
        <v>40</v>
      </c>
      <c r="JA71" s="62">
        <v>9</v>
      </c>
      <c r="JB71" s="62">
        <v>14</v>
      </c>
      <c r="JC71" s="88">
        <f t="shared" si="152"/>
        <v>210</v>
      </c>
      <c r="JD71" s="62">
        <v>13</v>
      </c>
      <c r="JE71" s="62">
        <v>12</v>
      </c>
      <c r="JF71" s="62">
        <v>42</v>
      </c>
      <c r="JG71" s="62">
        <v>21</v>
      </c>
      <c r="JH71" s="62">
        <v>26</v>
      </c>
      <c r="JI71" s="62">
        <v>25</v>
      </c>
      <c r="JJ71" s="62">
        <v>25</v>
      </c>
      <c r="JK71" s="62">
        <v>23</v>
      </c>
      <c r="JL71" s="62">
        <v>26</v>
      </c>
      <c r="JM71" s="62">
        <v>20</v>
      </c>
      <c r="JN71" s="62">
        <v>15</v>
      </c>
      <c r="JO71" s="62">
        <v>20</v>
      </c>
      <c r="JP71" s="88">
        <f t="shared" si="153"/>
        <v>268</v>
      </c>
      <c r="JQ71" s="62">
        <v>24</v>
      </c>
      <c r="JR71" s="62">
        <v>17</v>
      </c>
      <c r="JS71" s="62">
        <v>9</v>
      </c>
      <c r="JT71" s="62">
        <v>9</v>
      </c>
      <c r="JU71" s="62">
        <v>7</v>
      </c>
      <c r="JV71" s="62">
        <v>17</v>
      </c>
      <c r="JW71" s="62">
        <v>18</v>
      </c>
      <c r="JX71" s="62">
        <v>18</v>
      </c>
      <c r="JY71" s="62">
        <v>27</v>
      </c>
      <c r="JZ71" s="62">
        <v>17</v>
      </c>
      <c r="KA71" s="62">
        <v>31</v>
      </c>
      <c r="KB71" s="62">
        <v>19</v>
      </c>
      <c r="KC71" s="88">
        <f t="shared" si="154"/>
        <v>213</v>
      </c>
      <c r="KD71" s="62">
        <v>15</v>
      </c>
      <c r="KE71" s="62">
        <v>12</v>
      </c>
      <c r="KF71" s="62">
        <v>25</v>
      </c>
      <c r="KG71" s="62">
        <v>32</v>
      </c>
      <c r="KH71" s="62">
        <v>18</v>
      </c>
      <c r="KI71" s="62">
        <v>23</v>
      </c>
      <c r="KJ71" s="62">
        <v>27</v>
      </c>
      <c r="KK71" s="62">
        <v>35</v>
      </c>
      <c r="KL71" s="62">
        <v>27</v>
      </c>
      <c r="KM71" s="62">
        <v>25</v>
      </c>
      <c r="KN71" s="62">
        <v>22</v>
      </c>
      <c r="KO71" s="62">
        <v>22</v>
      </c>
      <c r="KP71" s="88">
        <f t="shared" si="155"/>
        <v>283</v>
      </c>
    </row>
    <row r="72" spans="1:302">
      <c r="A72" s="192"/>
      <c r="B72" s="193"/>
      <c r="C72" s="12" t="s">
        <v>75</v>
      </c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87">
        <f t="shared" si="133"/>
        <v>0</v>
      </c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87">
        <f t="shared" si="134"/>
        <v>0</v>
      </c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87">
        <f t="shared" si="135"/>
        <v>0</v>
      </c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88">
        <f t="shared" si="136"/>
        <v>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88">
        <f t="shared" si="137"/>
        <v>0</v>
      </c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88">
        <f t="shared" si="138"/>
        <v>0</v>
      </c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88">
        <f t="shared" si="139"/>
        <v>0</v>
      </c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89">
        <f t="shared" si="140"/>
        <v>0</v>
      </c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88">
        <f t="shared" si="141"/>
        <v>0</v>
      </c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88">
        <f t="shared" si="142"/>
        <v>0</v>
      </c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88">
        <f t="shared" si="143"/>
        <v>0</v>
      </c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88">
        <f t="shared" si="144"/>
        <v>0</v>
      </c>
      <c r="FD72" s="62">
        <v>39</v>
      </c>
      <c r="FE72" s="62">
        <v>22</v>
      </c>
      <c r="FF72" s="62">
        <v>29</v>
      </c>
      <c r="FG72" s="62">
        <v>24</v>
      </c>
      <c r="FH72" s="62">
        <v>41</v>
      </c>
      <c r="FI72" s="62">
        <v>40</v>
      </c>
      <c r="FJ72" s="62">
        <v>52</v>
      </c>
      <c r="FK72" s="62">
        <v>50</v>
      </c>
      <c r="FL72" s="62">
        <v>61</v>
      </c>
      <c r="FM72" s="62">
        <v>52</v>
      </c>
      <c r="FN72" s="62">
        <v>6</v>
      </c>
      <c r="FO72" s="62">
        <v>31</v>
      </c>
      <c r="FP72" s="89">
        <f t="shared" si="145"/>
        <v>447</v>
      </c>
      <c r="FQ72" s="62">
        <v>24</v>
      </c>
      <c r="FR72" s="62">
        <v>21</v>
      </c>
      <c r="FS72" s="62">
        <v>37</v>
      </c>
      <c r="FT72" s="62">
        <v>21</v>
      </c>
      <c r="FU72" s="62">
        <v>31</v>
      </c>
      <c r="FV72" s="62">
        <v>26</v>
      </c>
      <c r="FW72" s="62">
        <v>28</v>
      </c>
      <c r="FX72" s="62">
        <v>58</v>
      </c>
      <c r="FY72" s="62">
        <v>64</v>
      </c>
      <c r="FZ72" s="62">
        <v>42</v>
      </c>
      <c r="GA72" s="62">
        <v>30</v>
      </c>
      <c r="GB72" s="62">
        <v>27</v>
      </c>
      <c r="GC72" s="89">
        <f t="shared" si="146"/>
        <v>409</v>
      </c>
      <c r="GD72" s="62">
        <v>11</v>
      </c>
      <c r="GE72" s="62">
        <v>16</v>
      </c>
      <c r="GF72" s="62">
        <v>15</v>
      </c>
      <c r="GG72" s="62">
        <v>41</v>
      </c>
      <c r="GH72" s="62">
        <v>19</v>
      </c>
      <c r="GI72" s="62">
        <v>32</v>
      </c>
      <c r="GJ72" s="62">
        <v>48</v>
      </c>
      <c r="GK72" s="62">
        <v>56</v>
      </c>
      <c r="GL72" s="62">
        <v>49</v>
      </c>
      <c r="GM72" s="62">
        <v>35</v>
      </c>
      <c r="GN72" s="62">
        <v>38</v>
      </c>
      <c r="GO72" s="62">
        <v>22</v>
      </c>
      <c r="GP72" s="89">
        <f t="shared" si="147"/>
        <v>382</v>
      </c>
      <c r="GQ72" s="62">
        <v>35</v>
      </c>
      <c r="GR72" s="62">
        <v>34</v>
      </c>
      <c r="GS72" s="62">
        <v>39</v>
      </c>
      <c r="GT72" s="62">
        <v>15</v>
      </c>
      <c r="GU72" s="62">
        <v>29</v>
      </c>
      <c r="GV72" s="62">
        <v>32</v>
      </c>
      <c r="GW72" s="62">
        <v>30</v>
      </c>
      <c r="GX72" s="62">
        <v>59</v>
      </c>
      <c r="GY72" s="62">
        <v>55</v>
      </c>
      <c r="GZ72" s="62">
        <v>42</v>
      </c>
      <c r="HA72" s="62">
        <v>21</v>
      </c>
      <c r="HB72" s="62">
        <v>25</v>
      </c>
      <c r="HC72" s="89">
        <f t="shared" si="148"/>
        <v>416</v>
      </c>
      <c r="HD72" s="62">
        <v>26</v>
      </c>
      <c r="HE72" s="62">
        <v>36</v>
      </c>
      <c r="HF72" s="62">
        <v>28</v>
      </c>
      <c r="HG72" s="62">
        <v>13</v>
      </c>
      <c r="HH72" s="62">
        <v>25</v>
      </c>
      <c r="HI72" s="62">
        <v>14</v>
      </c>
      <c r="HJ72" s="62">
        <v>47</v>
      </c>
      <c r="HK72" s="62">
        <v>61</v>
      </c>
      <c r="HL72" s="62">
        <v>61</v>
      </c>
      <c r="HM72" s="62">
        <v>45</v>
      </c>
      <c r="HN72" s="62">
        <v>13</v>
      </c>
      <c r="HO72" s="62">
        <v>26</v>
      </c>
      <c r="HP72" s="88">
        <f t="shared" si="149"/>
        <v>395</v>
      </c>
      <c r="HQ72" s="62">
        <v>15</v>
      </c>
      <c r="HR72" s="62">
        <v>21</v>
      </c>
      <c r="HS72" s="62">
        <v>22</v>
      </c>
      <c r="HT72" s="62">
        <v>20</v>
      </c>
      <c r="HU72" s="62">
        <v>22</v>
      </c>
      <c r="HV72" s="62">
        <v>27</v>
      </c>
      <c r="HW72" s="62">
        <v>42</v>
      </c>
      <c r="HX72" s="62">
        <v>63</v>
      </c>
      <c r="HY72" s="62">
        <v>44</v>
      </c>
      <c r="HZ72" s="62">
        <v>58</v>
      </c>
      <c r="IA72" s="62">
        <v>60</v>
      </c>
      <c r="IB72" s="62">
        <v>49</v>
      </c>
      <c r="IC72" s="88">
        <f t="shared" si="150"/>
        <v>443</v>
      </c>
      <c r="ID72" s="62">
        <v>29</v>
      </c>
      <c r="IE72" s="62">
        <v>33</v>
      </c>
      <c r="IF72" s="62">
        <v>21</v>
      </c>
      <c r="IG72" s="62">
        <v>20</v>
      </c>
      <c r="IH72" s="62">
        <v>42</v>
      </c>
      <c r="II72" s="62">
        <v>31</v>
      </c>
      <c r="IJ72" s="62">
        <v>66</v>
      </c>
      <c r="IK72" s="62">
        <v>10</v>
      </c>
      <c r="IL72" s="62">
        <v>66</v>
      </c>
      <c r="IM72" s="62">
        <v>37</v>
      </c>
      <c r="IN72" s="62">
        <v>33</v>
      </c>
      <c r="IO72" s="62">
        <v>26</v>
      </c>
      <c r="IP72" s="88">
        <f t="shared" si="151"/>
        <v>414</v>
      </c>
      <c r="IQ72" s="62">
        <v>42</v>
      </c>
      <c r="IR72" s="62">
        <v>19</v>
      </c>
      <c r="IS72" s="62">
        <v>29</v>
      </c>
      <c r="IT72" s="62">
        <v>11</v>
      </c>
      <c r="IU72" s="62">
        <v>33</v>
      </c>
      <c r="IV72" s="62">
        <v>27</v>
      </c>
      <c r="IW72" s="62">
        <v>52</v>
      </c>
      <c r="IX72" s="62">
        <v>44</v>
      </c>
      <c r="IY72" s="62">
        <v>43</v>
      </c>
      <c r="IZ72" s="62">
        <v>62</v>
      </c>
      <c r="JA72" s="62">
        <v>15</v>
      </c>
      <c r="JB72" s="62">
        <v>18</v>
      </c>
      <c r="JC72" s="88">
        <f t="shared" si="152"/>
        <v>395</v>
      </c>
      <c r="JD72" s="62">
        <v>16</v>
      </c>
      <c r="JE72" s="62">
        <v>19</v>
      </c>
      <c r="JF72" s="62">
        <v>20</v>
      </c>
      <c r="JG72" s="62">
        <v>21</v>
      </c>
      <c r="JH72" s="62">
        <v>11</v>
      </c>
      <c r="JI72" s="62">
        <v>21</v>
      </c>
      <c r="JJ72" s="62">
        <v>34</v>
      </c>
      <c r="JK72" s="62">
        <v>40</v>
      </c>
      <c r="JL72" s="62">
        <v>56</v>
      </c>
      <c r="JM72" s="62">
        <v>43</v>
      </c>
      <c r="JN72" s="62">
        <v>51</v>
      </c>
      <c r="JO72" s="62">
        <v>35</v>
      </c>
      <c r="JP72" s="88">
        <f t="shared" si="153"/>
        <v>367</v>
      </c>
      <c r="JQ72" s="62">
        <v>32</v>
      </c>
      <c r="JR72" s="62">
        <v>29</v>
      </c>
      <c r="JS72" s="62">
        <v>23</v>
      </c>
      <c r="JT72" s="62">
        <v>2</v>
      </c>
      <c r="JU72" s="62">
        <v>2</v>
      </c>
      <c r="JV72" s="62">
        <v>27</v>
      </c>
      <c r="JW72" s="62">
        <v>37</v>
      </c>
      <c r="JX72" s="62">
        <v>27</v>
      </c>
      <c r="JY72" s="62">
        <v>40</v>
      </c>
      <c r="JZ72" s="62">
        <v>19</v>
      </c>
      <c r="KA72" s="62">
        <v>20</v>
      </c>
      <c r="KB72" s="62">
        <v>24</v>
      </c>
      <c r="KC72" s="88">
        <f t="shared" si="154"/>
        <v>282</v>
      </c>
      <c r="KD72" s="62">
        <v>16</v>
      </c>
      <c r="KE72" s="62">
        <v>10</v>
      </c>
      <c r="KF72" s="62">
        <v>12</v>
      </c>
      <c r="KG72" s="62">
        <v>11</v>
      </c>
      <c r="KH72" s="62">
        <v>19</v>
      </c>
      <c r="KI72" s="62">
        <v>33</v>
      </c>
      <c r="KJ72" s="62">
        <v>30</v>
      </c>
      <c r="KK72" s="62">
        <v>29</v>
      </c>
      <c r="KL72" s="62">
        <v>51</v>
      </c>
      <c r="KM72" s="62">
        <v>42</v>
      </c>
      <c r="KN72" s="62">
        <v>43</v>
      </c>
      <c r="KO72" s="62">
        <v>11</v>
      </c>
      <c r="KP72" s="88">
        <f t="shared" si="155"/>
        <v>307</v>
      </c>
    </row>
    <row r="73" spans="1:302">
      <c r="A73" s="192"/>
      <c r="B73" s="193"/>
      <c r="C73" s="12" t="s">
        <v>76</v>
      </c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87">
        <f t="shared" si="133"/>
        <v>0</v>
      </c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87">
        <f t="shared" si="134"/>
        <v>0</v>
      </c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87">
        <f t="shared" si="135"/>
        <v>0</v>
      </c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88">
        <f t="shared" si="136"/>
        <v>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88">
        <f t="shared" si="137"/>
        <v>0</v>
      </c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88">
        <f t="shared" si="138"/>
        <v>0</v>
      </c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88">
        <f t="shared" si="139"/>
        <v>0</v>
      </c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89">
        <f t="shared" si="140"/>
        <v>0</v>
      </c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88">
        <f t="shared" si="141"/>
        <v>0</v>
      </c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88">
        <f t="shared" si="142"/>
        <v>0</v>
      </c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88">
        <f t="shared" si="143"/>
        <v>0</v>
      </c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88">
        <f t="shared" si="144"/>
        <v>0</v>
      </c>
      <c r="FD73" s="62">
        <v>55</v>
      </c>
      <c r="FE73" s="62">
        <v>56</v>
      </c>
      <c r="FF73" s="62">
        <v>69</v>
      </c>
      <c r="FG73" s="62">
        <v>65</v>
      </c>
      <c r="FH73" s="62">
        <v>86</v>
      </c>
      <c r="FI73" s="62">
        <v>57</v>
      </c>
      <c r="FJ73" s="62">
        <v>78</v>
      </c>
      <c r="FK73" s="62">
        <v>80</v>
      </c>
      <c r="FL73" s="62">
        <v>105</v>
      </c>
      <c r="FM73" s="62">
        <v>78</v>
      </c>
      <c r="FN73" s="62">
        <v>5</v>
      </c>
      <c r="FO73" s="62">
        <v>52</v>
      </c>
      <c r="FP73" s="89">
        <f t="shared" si="145"/>
        <v>786</v>
      </c>
      <c r="FQ73" s="62">
        <v>52</v>
      </c>
      <c r="FR73" s="62">
        <v>36</v>
      </c>
      <c r="FS73" s="62">
        <v>51</v>
      </c>
      <c r="FT73" s="62">
        <v>43</v>
      </c>
      <c r="FU73" s="62">
        <v>54</v>
      </c>
      <c r="FV73" s="62">
        <v>52</v>
      </c>
      <c r="FW73" s="62">
        <v>56</v>
      </c>
      <c r="FX73" s="62">
        <v>73</v>
      </c>
      <c r="FY73" s="62">
        <v>83</v>
      </c>
      <c r="FZ73" s="62">
        <v>71</v>
      </c>
      <c r="GA73" s="62">
        <v>44</v>
      </c>
      <c r="GB73" s="62">
        <v>42</v>
      </c>
      <c r="GC73" s="89">
        <f t="shared" si="146"/>
        <v>657</v>
      </c>
      <c r="GD73" s="62">
        <v>47</v>
      </c>
      <c r="GE73" s="62">
        <v>35</v>
      </c>
      <c r="GF73" s="62">
        <v>27</v>
      </c>
      <c r="GG73" s="62">
        <v>70</v>
      </c>
      <c r="GH73" s="62">
        <v>42</v>
      </c>
      <c r="GI73" s="62">
        <v>44</v>
      </c>
      <c r="GJ73" s="62">
        <v>45</v>
      </c>
      <c r="GK73" s="62">
        <v>64</v>
      </c>
      <c r="GL73" s="62">
        <v>71</v>
      </c>
      <c r="GM73" s="62">
        <v>68</v>
      </c>
      <c r="GN73" s="62">
        <v>48</v>
      </c>
      <c r="GO73" s="62">
        <v>51</v>
      </c>
      <c r="GP73" s="89">
        <f t="shared" si="147"/>
        <v>612</v>
      </c>
      <c r="GQ73" s="62">
        <v>45</v>
      </c>
      <c r="GR73" s="62">
        <v>31</v>
      </c>
      <c r="GS73" s="62">
        <v>32</v>
      </c>
      <c r="GT73" s="62">
        <v>33</v>
      </c>
      <c r="GU73" s="62">
        <v>30</v>
      </c>
      <c r="GV73" s="62">
        <v>44</v>
      </c>
      <c r="GW73" s="62">
        <v>58</v>
      </c>
      <c r="GX73" s="62">
        <v>69</v>
      </c>
      <c r="GY73" s="62">
        <v>71</v>
      </c>
      <c r="GZ73" s="62">
        <v>56</v>
      </c>
      <c r="HA73" s="62">
        <v>28</v>
      </c>
      <c r="HB73" s="62">
        <v>57</v>
      </c>
      <c r="HC73" s="89">
        <f t="shared" si="148"/>
        <v>554</v>
      </c>
      <c r="HD73" s="62">
        <v>49</v>
      </c>
      <c r="HE73" s="62">
        <v>28</v>
      </c>
      <c r="HF73" s="62">
        <v>57</v>
      </c>
      <c r="HG73" s="62">
        <v>30</v>
      </c>
      <c r="HH73" s="62">
        <v>41</v>
      </c>
      <c r="HI73" s="62">
        <v>52</v>
      </c>
      <c r="HJ73" s="62">
        <v>48</v>
      </c>
      <c r="HK73" s="62">
        <v>78</v>
      </c>
      <c r="HL73" s="62">
        <v>82</v>
      </c>
      <c r="HM73" s="62">
        <v>65</v>
      </c>
      <c r="HN73" s="62">
        <v>43</v>
      </c>
      <c r="HO73" s="62">
        <v>39</v>
      </c>
      <c r="HP73" s="88">
        <f t="shared" si="149"/>
        <v>612</v>
      </c>
      <c r="HQ73" s="62">
        <v>44</v>
      </c>
      <c r="HR73" s="62">
        <v>32</v>
      </c>
      <c r="HS73" s="62">
        <v>33</v>
      </c>
      <c r="HT73" s="62">
        <v>29</v>
      </c>
      <c r="HU73" s="62">
        <v>30</v>
      </c>
      <c r="HV73" s="62">
        <v>33</v>
      </c>
      <c r="HW73" s="62">
        <v>62</v>
      </c>
      <c r="HX73" s="62">
        <v>75</v>
      </c>
      <c r="HY73" s="62">
        <v>67</v>
      </c>
      <c r="HZ73" s="62">
        <v>63</v>
      </c>
      <c r="IA73" s="62">
        <v>57</v>
      </c>
      <c r="IB73" s="62">
        <v>33</v>
      </c>
      <c r="IC73" s="88">
        <f t="shared" si="150"/>
        <v>558</v>
      </c>
      <c r="ID73" s="62">
        <v>40</v>
      </c>
      <c r="IE73" s="62">
        <v>27</v>
      </c>
      <c r="IF73" s="62">
        <v>41</v>
      </c>
      <c r="IG73" s="62">
        <v>77</v>
      </c>
      <c r="IH73" s="62">
        <v>54</v>
      </c>
      <c r="II73" s="62">
        <v>39</v>
      </c>
      <c r="IJ73" s="62">
        <v>62</v>
      </c>
      <c r="IK73" s="62">
        <v>73</v>
      </c>
      <c r="IL73" s="62">
        <v>54</v>
      </c>
      <c r="IM73" s="62">
        <v>97</v>
      </c>
      <c r="IN73" s="62">
        <v>29</v>
      </c>
      <c r="IO73" s="62">
        <v>31</v>
      </c>
      <c r="IP73" s="88">
        <f t="shared" si="151"/>
        <v>624</v>
      </c>
      <c r="IQ73" s="62">
        <v>26</v>
      </c>
      <c r="IR73" s="62">
        <v>24</v>
      </c>
      <c r="IS73" s="62">
        <v>24</v>
      </c>
      <c r="IT73" s="62">
        <v>32</v>
      </c>
      <c r="IU73" s="62">
        <v>55</v>
      </c>
      <c r="IV73" s="62">
        <v>58</v>
      </c>
      <c r="IW73" s="62">
        <v>71</v>
      </c>
      <c r="IX73" s="62">
        <v>80</v>
      </c>
      <c r="IY73" s="62">
        <v>70</v>
      </c>
      <c r="IZ73" s="62">
        <v>84</v>
      </c>
      <c r="JA73" s="62">
        <v>48</v>
      </c>
      <c r="JB73" s="62">
        <v>36</v>
      </c>
      <c r="JC73" s="88">
        <f t="shared" si="152"/>
        <v>608</v>
      </c>
      <c r="JD73" s="62">
        <v>37</v>
      </c>
      <c r="JE73" s="62">
        <v>34</v>
      </c>
      <c r="JF73" s="62">
        <v>32</v>
      </c>
      <c r="JG73" s="62">
        <v>33</v>
      </c>
      <c r="JH73" s="62">
        <v>37</v>
      </c>
      <c r="JI73" s="62">
        <v>35</v>
      </c>
      <c r="JJ73" s="62">
        <v>65</v>
      </c>
      <c r="JK73" s="62">
        <v>61</v>
      </c>
      <c r="JL73" s="62">
        <v>72</v>
      </c>
      <c r="JM73" s="62">
        <v>57</v>
      </c>
      <c r="JN73" s="62">
        <v>32</v>
      </c>
      <c r="JO73" s="62">
        <v>36</v>
      </c>
      <c r="JP73" s="88">
        <f t="shared" si="153"/>
        <v>531</v>
      </c>
      <c r="JQ73" s="62">
        <v>42</v>
      </c>
      <c r="JR73" s="62">
        <v>29</v>
      </c>
      <c r="JS73" s="62">
        <v>19</v>
      </c>
      <c r="JT73" s="62">
        <v>11</v>
      </c>
      <c r="JU73" s="62">
        <v>19</v>
      </c>
      <c r="JV73" s="62">
        <v>38</v>
      </c>
      <c r="JW73" s="62">
        <v>43</v>
      </c>
      <c r="JX73" s="62">
        <v>54</v>
      </c>
      <c r="JY73" s="62">
        <v>57</v>
      </c>
      <c r="JZ73" s="62">
        <v>92</v>
      </c>
      <c r="KA73" s="62">
        <v>37</v>
      </c>
      <c r="KB73" s="62">
        <v>52</v>
      </c>
      <c r="KC73" s="88">
        <f t="shared" si="154"/>
        <v>493</v>
      </c>
      <c r="KD73" s="62">
        <v>24</v>
      </c>
      <c r="KE73" s="62">
        <v>32</v>
      </c>
      <c r="KF73" s="62">
        <v>24</v>
      </c>
      <c r="KG73" s="62">
        <v>40</v>
      </c>
      <c r="KH73" s="62">
        <v>29</v>
      </c>
      <c r="KI73" s="62">
        <v>63</v>
      </c>
      <c r="KJ73" s="62">
        <v>46</v>
      </c>
      <c r="KK73" s="62">
        <v>58</v>
      </c>
      <c r="KL73" s="62">
        <v>65</v>
      </c>
      <c r="KM73" s="62">
        <v>56</v>
      </c>
      <c r="KN73" s="62">
        <v>45</v>
      </c>
      <c r="KO73" s="62">
        <v>33</v>
      </c>
      <c r="KP73" s="88">
        <f t="shared" si="155"/>
        <v>515</v>
      </c>
    </row>
    <row r="74" spans="1:302">
      <c r="A74" s="192"/>
      <c r="B74" s="193"/>
      <c r="C74" s="12" t="s">
        <v>77</v>
      </c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87">
        <f t="shared" si="133"/>
        <v>0</v>
      </c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87">
        <f t="shared" si="134"/>
        <v>0</v>
      </c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87">
        <f t="shared" si="135"/>
        <v>0</v>
      </c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88">
        <f t="shared" si="136"/>
        <v>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88">
        <f t="shared" si="137"/>
        <v>0</v>
      </c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88">
        <f t="shared" si="138"/>
        <v>0</v>
      </c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88">
        <f t="shared" si="139"/>
        <v>0</v>
      </c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89">
        <f t="shared" si="140"/>
        <v>0</v>
      </c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88">
        <f t="shared" si="141"/>
        <v>0</v>
      </c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88">
        <f t="shared" si="142"/>
        <v>0</v>
      </c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88">
        <f t="shared" si="143"/>
        <v>0</v>
      </c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88">
        <f t="shared" si="144"/>
        <v>0</v>
      </c>
      <c r="FD74" s="62">
        <v>22</v>
      </c>
      <c r="FE74" s="62">
        <v>0.12</v>
      </c>
      <c r="FF74" s="62">
        <v>20</v>
      </c>
      <c r="FG74" s="62">
        <v>14</v>
      </c>
      <c r="FH74" s="62">
        <v>86</v>
      </c>
      <c r="FI74" s="62">
        <v>19</v>
      </c>
      <c r="FJ74" s="62">
        <v>24</v>
      </c>
      <c r="FK74" s="62">
        <v>39</v>
      </c>
      <c r="FL74" s="62">
        <v>41</v>
      </c>
      <c r="FM74" s="62">
        <v>38</v>
      </c>
      <c r="FN74" s="62">
        <v>0</v>
      </c>
      <c r="FO74" s="62">
        <v>15</v>
      </c>
      <c r="FP74" s="89">
        <f t="shared" si="145"/>
        <v>318.12</v>
      </c>
      <c r="FQ74" s="62">
        <v>14</v>
      </c>
      <c r="FR74" s="62">
        <v>11</v>
      </c>
      <c r="FS74" s="62">
        <v>15</v>
      </c>
      <c r="FT74" s="62">
        <v>15</v>
      </c>
      <c r="FU74" s="62">
        <v>14</v>
      </c>
      <c r="FV74" s="62">
        <v>23</v>
      </c>
      <c r="FW74" s="62">
        <v>21</v>
      </c>
      <c r="FX74" s="62">
        <v>31</v>
      </c>
      <c r="FY74" s="62">
        <v>46</v>
      </c>
      <c r="FZ74" s="62">
        <v>31</v>
      </c>
      <c r="GA74" s="62">
        <v>23</v>
      </c>
      <c r="GB74" s="62">
        <v>18</v>
      </c>
      <c r="GC74" s="89">
        <f t="shared" si="146"/>
        <v>262</v>
      </c>
      <c r="GD74" s="62">
        <v>15</v>
      </c>
      <c r="GE74" s="62">
        <v>31</v>
      </c>
      <c r="GF74" s="62">
        <v>12</v>
      </c>
      <c r="GG74" s="62">
        <v>9</v>
      </c>
      <c r="GH74" s="62">
        <v>14</v>
      </c>
      <c r="GI74" s="62">
        <v>16</v>
      </c>
      <c r="GJ74" s="62">
        <v>38</v>
      </c>
      <c r="GK74" s="62">
        <v>33</v>
      </c>
      <c r="GL74" s="62">
        <v>36</v>
      </c>
      <c r="GM74" s="62">
        <v>28</v>
      </c>
      <c r="GN74" s="62">
        <v>24</v>
      </c>
      <c r="GO74" s="62">
        <v>20</v>
      </c>
      <c r="GP74" s="89">
        <f t="shared" si="147"/>
        <v>276</v>
      </c>
      <c r="GQ74" s="62">
        <v>14</v>
      </c>
      <c r="GR74" s="62">
        <v>14</v>
      </c>
      <c r="GS74" s="62">
        <v>20</v>
      </c>
      <c r="GT74" s="62">
        <v>13</v>
      </c>
      <c r="GU74" s="62">
        <v>13</v>
      </c>
      <c r="GV74" s="62">
        <v>16</v>
      </c>
      <c r="GW74" s="62">
        <v>17</v>
      </c>
      <c r="GX74" s="62">
        <v>36</v>
      </c>
      <c r="GY74" s="62">
        <v>40</v>
      </c>
      <c r="GZ74" s="62">
        <v>42</v>
      </c>
      <c r="HA74" s="62">
        <v>22</v>
      </c>
      <c r="HB74" s="62">
        <v>11</v>
      </c>
      <c r="HC74" s="89">
        <f t="shared" si="148"/>
        <v>258</v>
      </c>
      <c r="HD74" s="62">
        <v>22</v>
      </c>
      <c r="HE74" s="62">
        <v>19</v>
      </c>
      <c r="HF74" s="62">
        <v>10</v>
      </c>
      <c r="HG74" s="62">
        <v>9</v>
      </c>
      <c r="HH74" s="62">
        <v>17</v>
      </c>
      <c r="HI74" s="62">
        <v>16</v>
      </c>
      <c r="HJ74" s="62">
        <v>24</v>
      </c>
      <c r="HK74" s="62">
        <v>35</v>
      </c>
      <c r="HL74" s="62">
        <v>37</v>
      </c>
      <c r="HM74" s="62">
        <v>27</v>
      </c>
      <c r="HN74" s="62">
        <v>30</v>
      </c>
      <c r="HO74" s="62">
        <v>18</v>
      </c>
      <c r="HP74" s="88">
        <f t="shared" si="149"/>
        <v>264</v>
      </c>
      <c r="HQ74" s="62">
        <v>19</v>
      </c>
      <c r="HR74" s="62">
        <v>15</v>
      </c>
      <c r="HS74" s="62">
        <v>20</v>
      </c>
      <c r="HT74" s="62">
        <v>10</v>
      </c>
      <c r="HU74" s="62">
        <v>13</v>
      </c>
      <c r="HV74" s="62">
        <v>27</v>
      </c>
      <c r="HW74" s="62">
        <v>23</v>
      </c>
      <c r="HX74" s="62">
        <v>28</v>
      </c>
      <c r="HY74" s="62">
        <v>38</v>
      </c>
      <c r="HZ74" s="62">
        <v>48</v>
      </c>
      <c r="IA74" s="62">
        <v>28</v>
      </c>
      <c r="IB74" s="62">
        <v>15</v>
      </c>
      <c r="IC74" s="88">
        <f t="shared" si="150"/>
        <v>284</v>
      </c>
      <c r="ID74" s="62">
        <v>16</v>
      </c>
      <c r="IE74" s="62">
        <v>14</v>
      </c>
      <c r="IF74" s="62">
        <v>11</v>
      </c>
      <c r="IG74" s="62">
        <v>11</v>
      </c>
      <c r="IH74" s="62">
        <v>10</v>
      </c>
      <c r="II74" s="62">
        <v>15</v>
      </c>
      <c r="IJ74" s="62">
        <v>29</v>
      </c>
      <c r="IK74" s="62">
        <v>38</v>
      </c>
      <c r="IL74" s="62">
        <v>23</v>
      </c>
      <c r="IM74" s="62">
        <v>36</v>
      </c>
      <c r="IN74" s="62">
        <v>24</v>
      </c>
      <c r="IO74" s="62">
        <v>15</v>
      </c>
      <c r="IP74" s="88">
        <f t="shared" si="151"/>
        <v>242</v>
      </c>
      <c r="IQ74" s="62">
        <v>13</v>
      </c>
      <c r="IR74" s="62">
        <v>7</v>
      </c>
      <c r="IS74" s="62">
        <v>14</v>
      </c>
      <c r="IT74" s="62">
        <v>11</v>
      </c>
      <c r="IU74" s="62">
        <v>6</v>
      </c>
      <c r="IV74" s="62">
        <v>27</v>
      </c>
      <c r="IW74" s="62">
        <v>32</v>
      </c>
      <c r="IX74" s="62">
        <v>33</v>
      </c>
      <c r="IY74" s="62">
        <v>28</v>
      </c>
      <c r="IZ74" s="62">
        <v>33</v>
      </c>
      <c r="JA74" s="62">
        <v>10</v>
      </c>
      <c r="JB74" s="62">
        <v>25</v>
      </c>
      <c r="JC74" s="88">
        <f t="shared" si="152"/>
        <v>239</v>
      </c>
      <c r="JD74" s="62">
        <v>6</v>
      </c>
      <c r="JE74" s="62">
        <v>12</v>
      </c>
      <c r="JF74" s="62">
        <v>18</v>
      </c>
      <c r="JG74" s="62">
        <v>13</v>
      </c>
      <c r="JH74" s="62">
        <v>20</v>
      </c>
      <c r="JI74" s="62">
        <v>19</v>
      </c>
      <c r="JJ74" s="62">
        <v>23</v>
      </c>
      <c r="JK74" s="62">
        <v>27</v>
      </c>
      <c r="JL74" s="62">
        <v>30</v>
      </c>
      <c r="JM74" s="62">
        <v>38</v>
      </c>
      <c r="JN74" s="62">
        <v>19</v>
      </c>
      <c r="JO74" s="62">
        <v>15</v>
      </c>
      <c r="JP74" s="88">
        <f t="shared" si="153"/>
        <v>240</v>
      </c>
      <c r="JQ74" s="62">
        <v>22</v>
      </c>
      <c r="JR74" s="62">
        <v>12</v>
      </c>
      <c r="JS74" s="62">
        <v>8</v>
      </c>
      <c r="JT74" s="62">
        <v>4</v>
      </c>
      <c r="JU74" s="62">
        <v>5</v>
      </c>
      <c r="JV74" s="62">
        <v>12</v>
      </c>
      <c r="JW74" s="62">
        <v>25</v>
      </c>
      <c r="JX74" s="62">
        <v>25</v>
      </c>
      <c r="JY74" s="62">
        <v>35</v>
      </c>
      <c r="JZ74" s="62">
        <v>27</v>
      </c>
      <c r="KA74" s="62">
        <v>22</v>
      </c>
      <c r="KB74" s="62">
        <v>19</v>
      </c>
      <c r="KC74" s="88">
        <f t="shared" si="154"/>
        <v>216</v>
      </c>
      <c r="KD74" s="62">
        <v>9</v>
      </c>
      <c r="KE74" s="62">
        <v>6</v>
      </c>
      <c r="KF74" s="62">
        <v>18</v>
      </c>
      <c r="KG74" s="62">
        <v>12</v>
      </c>
      <c r="KH74" s="62">
        <v>10</v>
      </c>
      <c r="KI74" s="62">
        <v>20</v>
      </c>
      <c r="KJ74" s="62">
        <v>24</v>
      </c>
      <c r="KK74" s="62">
        <v>26</v>
      </c>
      <c r="KL74" s="62">
        <v>30</v>
      </c>
      <c r="KM74" s="62">
        <v>23</v>
      </c>
      <c r="KN74" s="62">
        <v>22</v>
      </c>
      <c r="KO74" s="62">
        <v>19</v>
      </c>
      <c r="KP74" s="88">
        <f t="shared" si="155"/>
        <v>219</v>
      </c>
    </row>
    <row r="75" spans="1:302">
      <c r="A75" s="192"/>
      <c r="B75" s="193"/>
      <c r="C75" s="12" t="s">
        <v>78</v>
      </c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87">
        <f t="shared" si="133"/>
        <v>0</v>
      </c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87">
        <f t="shared" si="134"/>
        <v>0</v>
      </c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87">
        <f t="shared" si="135"/>
        <v>0</v>
      </c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88">
        <f t="shared" si="136"/>
        <v>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88">
        <f t="shared" si="137"/>
        <v>0</v>
      </c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88">
        <f t="shared" si="138"/>
        <v>0</v>
      </c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88">
        <f t="shared" si="139"/>
        <v>0</v>
      </c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89">
        <f t="shared" si="140"/>
        <v>0</v>
      </c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88">
        <f t="shared" si="141"/>
        <v>0</v>
      </c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88">
        <f t="shared" si="142"/>
        <v>0</v>
      </c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88">
        <f t="shared" si="143"/>
        <v>0</v>
      </c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88">
        <f t="shared" si="144"/>
        <v>0</v>
      </c>
      <c r="FD75" s="62">
        <v>10</v>
      </c>
      <c r="FE75" s="62">
        <v>19</v>
      </c>
      <c r="FF75" s="62">
        <v>14</v>
      </c>
      <c r="FG75" s="62">
        <v>10</v>
      </c>
      <c r="FH75" s="62">
        <v>24</v>
      </c>
      <c r="FI75" s="62">
        <v>16</v>
      </c>
      <c r="FJ75" s="62">
        <v>21</v>
      </c>
      <c r="FK75" s="62">
        <v>25</v>
      </c>
      <c r="FL75" s="62">
        <v>16</v>
      </c>
      <c r="FM75" s="62">
        <v>33</v>
      </c>
      <c r="FN75" s="62">
        <v>0</v>
      </c>
      <c r="FO75" s="62">
        <v>26</v>
      </c>
      <c r="FP75" s="89">
        <f t="shared" si="145"/>
        <v>214</v>
      </c>
      <c r="FQ75" s="62">
        <v>6</v>
      </c>
      <c r="FR75" s="62">
        <v>23</v>
      </c>
      <c r="FS75" s="62">
        <v>6</v>
      </c>
      <c r="FT75" s="62">
        <v>14</v>
      </c>
      <c r="FU75" s="62">
        <v>11</v>
      </c>
      <c r="FV75" s="62">
        <v>8</v>
      </c>
      <c r="FW75" s="62">
        <v>12</v>
      </c>
      <c r="FX75" s="62">
        <v>8</v>
      </c>
      <c r="FY75" s="62">
        <v>19</v>
      </c>
      <c r="FZ75" s="62">
        <v>32</v>
      </c>
      <c r="GA75" s="62">
        <v>14</v>
      </c>
      <c r="GB75" s="62">
        <v>4</v>
      </c>
      <c r="GC75" s="89">
        <f t="shared" si="146"/>
        <v>157</v>
      </c>
      <c r="GD75" s="62">
        <v>11</v>
      </c>
      <c r="GE75" s="62">
        <v>10</v>
      </c>
      <c r="GF75" s="62">
        <v>8</v>
      </c>
      <c r="GG75" s="62">
        <v>7</v>
      </c>
      <c r="GH75" s="62">
        <v>11</v>
      </c>
      <c r="GI75" s="62">
        <v>13</v>
      </c>
      <c r="GJ75" s="62">
        <v>19</v>
      </c>
      <c r="GK75" s="62">
        <v>18</v>
      </c>
      <c r="GL75" s="62">
        <v>22</v>
      </c>
      <c r="GM75" s="62">
        <v>23</v>
      </c>
      <c r="GN75" s="62">
        <v>13</v>
      </c>
      <c r="GO75" s="62">
        <v>9</v>
      </c>
      <c r="GP75" s="89">
        <f t="shared" si="147"/>
        <v>164</v>
      </c>
      <c r="GQ75" s="62">
        <v>10</v>
      </c>
      <c r="GR75" s="62">
        <v>5</v>
      </c>
      <c r="GS75" s="62">
        <v>7</v>
      </c>
      <c r="GT75" s="62">
        <v>11</v>
      </c>
      <c r="GU75" s="62">
        <v>13</v>
      </c>
      <c r="GV75" s="62">
        <v>8</v>
      </c>
      <c r="GW75" s="62">
        <v>15</v>
      </c>
      <c r="GX75" s="62">
        <v>22</v>
      </c>
      <c r="GY75" s="62">
        <v>16</v>
      </c>
      <c r="GZ75" s="62">
        <v>20</v>
      </c>
      <c r="HA75" s="62">
        <v>13</v>
      </c>
      <c r="HB75" s="62">
        <v>15</v>
      </c>
      <c r="HC75" s="89">
        <f t="shared" si="148"/>
        <v>155</v>
      </c>
      <c r="HD75" s="62">
        <v>8</v>
      </c>
      <c r="HE75" s="62">
        <v>5</v>
      </c>
      <c r="HF75" s="62">
        <v>10</v>
      </c>
      <c r="HG75" s="62">
        <v>10</v>
      </c>
      <c r="HH75" s="62">
        <v>7</v>
      </c>
      <c r="HI75" s="62">
        <v>6</v>
      </c>
      <c r="HJ75" s="62">
        <v>9</v>
      </c>
      <c r="HK75" s="62">
        <v>29</v>
      </c>
      <c r="HL75" s="62">
        <v>18</v>
      </c>
      <c r="HM75" s="62">
        <v>20</v>
      </c>
      <c r="HN75" s="62">
        <v>13</v>
      </c>
      <c r="HO75" s="62">
        <v>11</v>
      </c>
      <c r="HP75" s="88">
        <f t="shared" si="149"/>
        <v>146</v>
      </c>
      <c r="HQ75" s="62">
        <v>18</v>
      </c>
      <c r="HR75" s="62">
        <v>9</v>
      </c>
      <c r="HS75" s="62">
        <v>11</v>
      </c>
      <c r="HT75" s="62">
        <v>4</v>
      </c>
      <c r="HU75" s="62">
        <v>6</v>
      </c>
      <c r="HV75" s="62">
        <v>10</v>
      </c>
      <c r="HW75" s="62">
        <v>15</v>
      </c>
      <c r="HX75" s="62">
        <v>20</v>
      </c>
      <c r="HY75" s="62">
        <v>22</v>
      </c>
      <c r="HZ75" s="62">
        <v>23</v>
      </c>
      <c r="IA75" s="62">
        <v>11</v>
      </c>
      <c r="IB75" s="62">
        <v>12</v>
      </c>
      <c r="IC75" s="88">
        <f t="shared" si="150"/>
        <v>161</v>
      </c>
      <c r="ID75" s="62">
        <v>10</v>
      </c>
      <c r="IE75" s="62">
        <v>11</v>
      </c>
      <c r="IF75" s="62">
        <v>6</v>
      </c>
      <c r="IG75" s="62">
        <v>5</v>
      </c>
      <c r="IH75" s="62">
        <v>11</v>
      </c>
      <c r="II75" s="62">
        <v>10</v>
      </c>
      <c r="IJ75" s="62">
        <v>16</v>
      </c>
      <c r="IK75" s="62">
        <v>21</v>
      </c>
      <c r="IL75" s="62">
        <v>17</v>
      </c>
      <c r="IM75" s="62">
        <v>20</v>
      </c>
      <c r="IN75" s="62">
        <v>15</v>
      </c>
      <c r="IO75" s="62">
        <v>7</v>
      </c>
      <c r="IP75" s="88">
        <f t="shared" si="151"/>
        <v>149</v>
      </c>
      <c r="IQ75" s="62">
        <v>10</v>
      </c>
      <c r="IR75" s="62">
        <v>12</v>
      </c>
      <c r="IS75" s="62">
        <v>8</v>
      </c>
      <c r="IT75" s="62">
        <v>7</v>
      </c>
      <c r="IU75" s="62">
        <v>13</v>
      </c>
      <c r="IV75" s="62">
        <v>4</v>
      </c>
      <c r="IW75" s="62">
        <v>16</v>
      </c>
      <c r="IX75" s="62">
        <v>17</v>
      </c>
      <c r="IY75" s="62">
        <v>17</v>
      </c>
      <c r="IZ75" s="62">
        <v>26</v>
      </c>
      <c r="JA75" s="62">
        <v>10</v>
      </c>
      <c r="JB75" s="62">
        <v>7</v>
      </c>
      <c r="JC75" s="88">
        <f t="shared" si="152"/>
        <v>147</v>
      </c>
      <c r="JD75" s="62">
        <v>8</v>
      </c>
      <c r="JE75" s="62">
        <v>12</v>
      </c>
      <c r="JF75" s="62">
        <v>4</v>
      </c>
      <c r="JG75" s="62">
        <v>6</v>
      </c>
      <c r="JH75" s="62">
        <v>8</v>
      </c>
      <c r="JI75" s="62">
        <v>12</v>
      </c>
      <c r="JJ75" s="62">
        <v>21</v>
      </c>
      <c r="JK75" s="62">
        <v>11</v>
      </c>
      <c r="JL75" s="62">
        <v>18</v>
      </c>
      <c r="JM75" s="62">
        <v>14</v>
      </c>
      <c r="JN75" s="62">
        <v>13</v>
      </c>
      <c r="JO75" s="62">
        <v>11</v>
      </c>
      <c r="JP75" s="88">
        <f t="shared" si="153"/>
        <v>138</v>
      </c>
      <c r="JQ75" s="62">
        <v>6</v>
      </c>
      <c r="JR75" s="62">
        <v>5</v>
      </c>
      <c r="JS75" s="62">
        <v>2</v>
      </c>
      <c r="JT75" s="62">
        <v>0</v>
      </c>
      <c r="JU75" s="62">
        <v>0</v>
      </c>
      <c r="JV75" s="62">
        <v>8</v>
      </c>
      <c r="JW75" s="62">
        <v>13</v>
      </c>
      <c r="JX75" s="62">
        <v>11</v>
      </c>
      <c r="JY75" s="62">
        <v>15</v>
      </c>
      <c r="JZ75" s="62">
        <v>7</v>
      </c>
      <c r="KA75" s="62">
        <v>7</v>
      </c>
      <c r="KB75" s="62">
        <v>8</v>
      </c>
      <c r="KC75" s="88">
        <f t="shared" si="154"/>
        <v>82</v>
      </c>
      <c r="KD75" s="62">
        <v>3</v>
      </c>
      <c r="KE75" s="62">
        <v>2</v>
      </c>
      <c r="KF75" s="62">
        <v>4</v>
      </c>
      <c r="KG75" s="62">
        <v>8</v>
      </c>
      <c r="KH75" s="62">
        <v>7</v>
      </c>
      <c r="KI75" s="62">
        <v>14</v>
      </c>
      <c r="KJ75" s="62">
        <v>10</v>
      </c>
      <c r="KK75" s="62">
        <v>11</v>
      </c>
      <c r="KL75" s="62">
        <v>14</v>
      </c>
      <c r="KM75" s="62">
        <v>14</v>
      </c>
      <c r="KN75" s="62">
        <v>14</v>
      </c>
      <c r="KO75" s="62">
        <v>9</v>
      </c>
      <c r="KP75" s="88">
        <f t="shared" si="155"/>
        <v>110</v>
      </c>
    </row>
    <row r="76" spans="1:302">
      <c r="A76" s="192"/>
      <c r="B76" s="193"/>
      <c r="C76" s="12" t="s">
        <v>79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87">
        <f t="shared" si="133"/>
        <v>0</v>
      </c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87">
        <f t="shared" si="134"/>
        <v>0</v>
      </c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87">
        <f t="shared" si="135"/>
        <v>0</v>
      </c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88">
        <f t="shared" si="136"/>
        <v>0</v>
      </c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88">
        <f t="shared" si="137"/>
        <v>0</v>
      </c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88">
        <f t="shared" si="138"/>
        <v>0</v>
      </c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88">
        <f t="shared" si="139"/>
        <v>0</v>
      </c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89">
        <f t="shared" si="140"/>
        <v>0</v>
      </c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88">
        <f t="shared" si="141"/>
        <v>0</v>
      </c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88">
        <f t="shared" si="142"/>
        <v>0</v>
      </c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88">
        <f t="shared" si="143"/>
        <v>0</v>
      </c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88">
        <f t="shared" si="144"/>
        <v>0</v>
      </c>
      <c r="FD76" s="66">
        <v>132</v>
      </c>
      <c r="FE76" s="66">
        <v>118</v>
      </c>
      <c r="FF76" s="66">
        <v>123</v>
      </c>
      <c r="FG76" s="66">
        <v>108</v>
      </c>
      <c r="FH76" s="66">
        <v>125</v>
      </c>
      <c r="FI76" s="66">
        <v>131</v>
      </c>
      <c r="FJ76" s="66">
        <v>410</v>
      </c>
      <c r="FK76" s="66">
        <v>169</v>
      </c>
      <c r="FL76" s="66">
        <v>165</v>
      </c>
      <c r="FM76" s="66">
        <v>115</v>
      </c>
      <c r="FN76" s="66">
        <v>6</v>
      </c>
      <c r="FO76" s="66">
        <v>149</v>
      </c>
      <c r="FP76" s="89">
        <f t="shared" si="145"/>
        <v>1751</v>
      </c>
      <c r="FQ76" s="66">
        <v>126</v>
      </c>
      <c r="FR76" s="66">
        <v>91</v>
      </c>
      <c r="FS76" s="66">
        <v>88</v>
      </c>
      <c r="FT76" s="66">
        <v>117</v>
      </c>
      <c r="FU76" s="66">
        <v>114</v>
      </c>
      <c r="FV76" s="66">
        <v>122</v>
      </c>
      <c r="FW76" s="66">
        <v>138</v>
      </c>
      <c r="FX76" s="66">
        <v>146</v>
      </c>
      <c r="FY76" s="66">
        <v>229</v>
      </c>
      <c r="FZ76" s="66">
        <v>102</v>
      </c>
      <c r="GA76" s="66">
        <v>102</v>
      </c>
      <c r="GB76" s="66">
        <v>141</v>
      </c>
      <c r="GC76" s="89">
        <f t="shared" si="146"/>
        <v>1516</v>
      </c>
      <c r="GD76" s="66">
        <v>117</v>
      </c>
      <c r="GE76" s="66">
        <v>82</v>
      </c>
      <c r="GF76" s="66">
        <v>96</v>
      </c>
      <c r="GG76" s="66">
        <v>110</v>
      </c>
      <c r="GH76" s="66">
        <v>93</v>
      </c>
      <c r="GI76" s="66">
        <v>121</v>
      </c>
      <c r="GJ76" s="66">
        <v>172</v>
      </c>
      <c r="GK76" s="66">
        <v>103</v>
      </c>
      <c r="GL76" s="66">
        <v>32</v>
      </c>
      <c r="GM76" s="66">
        <v>76</v>
      </c>
      <c r="GN76" s="66">
        <v>78</v>
      </c>
      <c r="GO76" s="66">
        <v>95</v>
      </c>
      <c r="GP76" s="89">
        <f t="shared" si="147"/>
        <v>1175</v>
      </c>
      <c r="GQ76" s="66">
        <v>70</v>
      </c>
      <c r="GR76" s="66">
        <v>61</v>
      </c>
      <c r="GS76" s="66">
        <v>82</v>
      </c>
      <c r="GT76" s="66">
        <v>81</v>
      </c>
      <c r="GU76" s="66">
        <v>123</v>
      </c>
      <c r="GV76" s="66">
        <v>80</v>
      </c>
      <c r="GW76" s="66">
        <v>94</v>
      </c>
      <c r="GX76" s="66">
        <v>133</v>
      </c>
      <c r="GY76" s="66">
        <v>105</v>
      </c>
      <c r="GZ76" s="66">
        <v>87</v>
      </c>
      <c r="HA76" s="66">
        <v>82</v>
      </c>
      <c r="HB76" s="66">
        <v>89</v>
      </c>
      <c r="HC76" s="89">
        <f t="shared" si="148"/>
        <v>1087</v>
      </c>
      <c r="HD76" s="66">
        <v>67</v>
      </c>
      <c r="HE76" s="66">
        <v>98</v>
      </c>
      <c r="HF76" s="66">
        <v>81</v>
      </c>
      <c r="HG76" s="66">
        <v>99</v>
      </c>
      <c r="HH76" s="66">
        <v>42</v>
      </c>
      <c r="HI76" s="66">
        <v>131</v>
      </c>
      <c r="HJ76" s="66">
        <v>86</v>
      </c>
      <c r="HK76" s="66">
        <v>103</v>
      </c>
      <c r="HL76" s="66">
        <v>86</v>
      </c>
      <c r="HM76" s="66">
        <v>120</v>
      </c>
      <c r="HN76" s="66">
        <v>89</v>
      </c>
      <c r="HO76" s="66">
        <v>83</v>
      </c>
      <c r="HP76" s="88">
        <f t="shared" si="149"/>
        <v>1085</v>
      </c>
      <c r="HQ76" s="66">
        <v>70</v>
      </c>
      <c r="HR76" s="66">
        <v>74</v>
      </c>
      <c r="HS76" s="66">
        <v>88</v>
      </c>
      <c r="HT76" s="66">
        <v>102</v>
      </c>
      <c r="HU76" s="66">
        <v>75</v>
      </c>
      <c r="HV76" s="66">
        <v>170</v>
      </c>
      <c r="HW76" s="66">
        <v>87</v>
      </c>
      <c r="HX76" s="66">
        <v>105</v>
      </c>
      <c r="HY76" s="66">
        <v>103</v>
      </c>
      <c r="HZ76" s="66">
        <v>126</v>
      </c>
      <c r="IA76" s="66">
        <v>91</v>
      </c>
      <c r="IB76" s="66">
        <v>84</v>
      </c>
      <c r="IC76" s="88">
        <f t="shared" si="150"/>
        <v>1175</v>
      </c>
      <c r="ID76" s="66">
        <v>61</v>
      </c>
      <c r="IE76" s="66">
        <v>67</v>
      </c>
      <c r="IF76" s="66">
        <v>90</v>
      </c>
      <c r="IG76" s="66">
        <v>94</v>
      </c>
      <c r="IH76" s="66">
        <v>104</v>
      </c>
      <c r="II76" s="66">
        <v>77</v>
      </c>
      <c r="IJ76" s="66">
        <v>93</v>
      </c>
      <c r="IK76" s="66">
        <v>95</v>
      </c>
      <c r="IL76" s="66">
        <v>70</v>
      </c>
      <c r="IM76" s="66">
        <v>106</v>
      </c>
      <c r="IN76" s="66">
        <v>82</v>
      </c>
      <c r="IO76" s="66">
        <v>63</v>
      </c>
      <c r="IP76" s="88">
        <f t="shared" si="151"/>
        <v>1002</v>
      </c>
      <c r="IQ76" s="66">
        <v>90</v>
      </c>
      <c r="IR76" s="66">
        <v>57</v>
      </c>
      <c r="IS76" s="66">
        <v>95</v>
      </c>
      <c r="IT76" s="66">
        <v>81</v>
      </c>
      <c r="IU76" s="66">
        <v>105</v>
      </c>
      <c r="IV76" s="66">
        <v>92</v>
      </c>
      <c r="IW76" s="66">
        <v>88</v>
      </c>
      <c r="IX76" s="66">
        <v>84</v>
      </c>
      <c r="IY76" s="66">
        <v>115</v>
      </c>
      <c r="IZ76" s="62">
        <v>151</v>
      </c>
      <c r="JA76" s="66">
        <v>83</v>
      </c>
      <c r="JB76" s="66">
        <v>93</v>
      </c>
      <c r="JC76" s="88">
        <f t="shared" si="152"/>
        <v>1134</v>
      </c>
      <c r="JD76" s="66">
        <v>62</v>
      </c>
      <c r="JE76" s="66">
        <v>70</v>
      </c>
      <c r="JF76" s="66">
        <v>84</v>
      </c>
      <c r="JG76" s="66">
        <v>79</v>
      </c>
      <c r="JH76" s="66">
        <v>87</v>
      </c>
      <c r="JI76" s="66">
        <v>69</v>
      </c>
      <c r="JJ76" s="66">
        <v>84</v>
      </c>
      <c r="JK76" s="66">
        <v>71</v>
      </c>
      <c r="JL76" s="66">
        <v>102</v>
      </c>
      <c r="JM76" s="66">
        <v>86</v>
      </c>
      <c r="JN76" s="66">
        <v>73</v>
      </c>
      <c r="JO76" s="66">
        <v>115</v>
      </c>
      <c r="JP76" s="88">
        <f t="shared" si="153"/>
        <v>982</v>
      </c>
      <c r="JQ76" s="66">
        <v>78</v>
      </c>
      <c r="JR76" s="66">
        <v>66</v>
      </c>
      <c r="JS76" s="66">
        <v>53</v>
      </c>
      <c r="JT76" s="66">
        <v>50</v>
      </c>
      <c r="JU76" s="66">
        <v>55</v>
      </c>
      <c r="JV76" s="66">
        <v>89</v>
      </c>
      <c r="JW76" s="66">
        <v>96</v>
      </c>
      <c r="JX76" s="66">
        <v>69</v>
      </c>
      <c r="JY76" s="66">
        <v>84</v>
      </c>
      <c r="JZ76" s="66">
        <v>84</v>
      </c>
      <c r="KA76" s="66">
        <v>95</v>
      </c>
      <c r="KB76" s="66">
        <v>88</v>
      </c>
      <c r="KC76" s="88">
        <f t="shared" si="154"/>
        <v>907</v>
      </c>
      <c r="KD76" s="66">
        <v>56</v>
      </c>
      <c r="KE76" s="66">
        <v>65</v>
      </c>
      <c r="KF76" s="66">
        <v>97</v>
      </c>
      <c r="KG76" s="66">
        <v>64</v>
      </c>
      <c r="KH76" s="66">
        <v>69</v>
      </c>
      <c r="KI76" s="66">
        <v>69</v>
      </c>
      <c r="KJ76" s="66">
        <v>63</v>
      </c>
      <c r="KK76" s="66">
        <v>78</v>
      </c>
      <c r="KL76" s="66">
        <v>121</v>
      </c>
      <c r="KM76" s="66">
        <v>89</v>
      </c>
      <c r="KN76" s="66">
        <v>90</v>
      </c>
      <c r="KO76" s="66">
        <v>72</v>
      </c>
      <c r="KP76" s="88">
        <f t="shared" si="155"/>
        <v>933</v>
      </c>
    </row>
    <row r="77" spans="1:302">
      <c r="A77" s="192"/>
      <c r="B77" s="193"/>
      <c r="C77" s="12" t="s">
        <v>80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87">
        <f t="shared" si="133"/>
        <v>0</v>
      </c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87">
        <f t="shared" si="134"/>
        <v>0</v>
      </c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87">
        <f t="shared" si="135"/>
        <v>0</v>
      </c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88">
        <f t="shared" si="136"/>
        <v>0</v>
      </c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88">
        <f t="shared" si="137"/>
        <v>0</v>
      </c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88">
        <f t="shared" si="138"/>
        <v>0</v>
      </c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88">
        <f t="shared" si="139"/>
        <v>0</v>
      </c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89">
        <f t="shared" si="140"/>
        <v>0</v>
      </c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88">
        <f t="shared" si="141"/>
        <v>0</v>
      </c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88">
        <f t="shared" si="142"/>
        <v>0</v>
      </c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88">
        <f t="shared" si="143"/>
        <v>0</v>
      </c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88">
        <f t="shared" si="144"/>
        <v>0</v>
      </c>
      <c r="FD77" s="66">
        <v>66</v>
      </c>
      <c r="FE77" s="66">
        <v>53</v>
      </c>
      <c r="FF77" s="66">
        <v>59</v>
      </c>
      <c r="FG77" s="66">
        <v>52</v>
      </c>
      <c r="FH77" s="66">
        <v>81</v>
      </c>
      <c r="FI77" s="66">
        <v>79</v>
      </c>
      <c r="FJ77" s="66">
        <v>96</v>
      </c>
      <c r="FK77" s="66">
        <v>90</v>
      </c>
      <c r="FL77" s="66">
        <v>101</v>
      </c>
      <c r="FM77" s="66">
        <v>106</v>
      </c>
      <c r="FN77" s="66">
        <v>4</v>
      </c>
      <c r="FO77" s="66">
        <v>94</v>
      </c>
      <c r="FP77" s="89">
        <f t="shared" si="145"/>
        <v>881</v>
      </c>
      <c r="FQ77" s="66">
        <v>64</v>
      </c>
      <c r="FR77" s="66">
        <v>40</v>
      </c>
      <c r="FS77" s="66">
        <v>58</v>
      </c>
      <c r="FT77" s="66">
        <v>76</v>
      </c>
      <c r="FU77" s="66">
        <v>62</v>
      </c>
      <c r="FV77" s="66">
        <v>100</v>
      </c>
      <c r="FW77" s="66">
        <v>68</v>
      </c>
      <c r="FX77" s="66">
        <v>81</v>
      </c>
      <c r="FY77" s="66">
        <v>107</v>
      </c>
      <c r="FZ77" s="66">
        <v>18</v>
      </c>
      <c r="GA77" s="66">
        <v>73</v>
      </c>
      <c r="GB77" s="66">
        <v>68</v>
      </c>
      <c r="GC77" s="89">
        <f t="shared" si="146"/>
        <v>815</v>
      </c>
      <c r="GD77" s="66">
        <v>46</v>
      </c>
      <c r="GE77" s="66">
        <v>59</v>
      </c>
      <c r="GF77" s="66">
        <v>55</v>
      </c>
      <c r="GG77" s="66">
        <v>71</v>
      </c>
      <c r="GH77" s="66">
        <v>48</v>
      </c>
      <c r="GI77" s="66">
        <v>40</v>
      </c>
      <c r="GJ77" s="66">
        <v>61</v>
      </c>
      <c r="GK77" s="66">
        <v>148</v>
      </c>
      <c r="GL77" s="66">
        <v>106</v>
      </c>
      <c r="GM77" s="66">
        <v>84</v>
      </c>
      <c r="GN77" s="66">
        <v>93</v>
      </c>
      <c r="GO77" s="66">
        <v>160</v>
      </c>
      <c r="GP77" s="89">
        <f t="shared" si="147"/>
        <v>971</v>
      </c>
      <c r="GQ77" s="66">
        <v>69</v>
      </c>
      <c r="GR77" s="66">
        <v>65</v>
      </c>
      <c r="GS77" s="66">
        <v>82</v>
      </c>
      <c r="GT77" s="66">
        <v>63</v>
      </c>
      <c r="GU77" s="66">
        <v>101</v>
      </c>
      <c r="GV77" s="66">
        <v>82</v>
      </c>
      <c r="GW77" s="66">
        <v>84</v>
      </c>
      <c r="GX77" s="66">
        <v>102</v>
      </c>
      <c r="GY77" s="66">
        <v>96</v>
      </c>
      <c r="GZ77" s="66">
        <v>99</v>
      </c>
      <c r="HA77" s="66">
        <v>78</v>
      </c>
      <c r="HB77" s="66">
        <v>86</v>
      </c>
      <c r="HC77" s="89">
        <f t="shared" si="148"/>
        <v>1007</v>
      </c>
      <c r="HD77" s="66">
        <v>83</v>
      </c>
      <c r="HE77" s="66">
        <v>61</v>
      </c>
      <c r="HF77" s="66">
        <v>77</v>
      </c>
      <c r="HG77" s="66">
        <v>99</v>
      </c>
      <c r="HH77" s="66">
        <v>103</v>
      </c>
      <c r="HI77" s="66">
        <v>101</v>
      </c>
      <c r="HJ77" s="66">
        <v>92</v>
      </c>
      <c r="HK77" s="66">
        <v>109</v>
      </c>
      <c r="HL77" s="66">
        <v>94</v>
      </c>
      <c r="HM77" s="66">
        <v>96</v>
      </c>
      <c r="HN77" s="66">
        <v>85</v>
      </c>
      <c r="HO77" s="66">
        <v>93</v>
      </c>
      <c r="HP77" s="88">
        <f t="shared" si="149"/>
        <v>1093</v>
      </c>
      <c r="HQ77" s="66">
        <v>64</v>
      </c>
      <c r="HR77" s="66">
        <v>61</v>
      </c>
      <c r="HS77" s="66">
        <v>84</v>
      </c>
      <c r="HT77" s="66">
        <v>75</v>
      </c>
      <c r="HU77" s="66">
        <v>76</v>
      </c>
      <c r="HV77" s="66">
        <v>85</v>
      </c>
      <c r="HW77" s="66">
        <v>100</v>
      </c>
      <c r="HX77" s="66">
        <v>96</v>
      </c>
      <c r="HY77" s="66">
        <v>92</v>
      </c>
      <c r="HZ77" s="66">
        <v>119</v>
      </c>
      <c r="IA77" s="66">
        <v>70</v>
      </c>
      <c r="IB77" s="66">
        <v>89</v>
      </c>
      <c r="IC77" s="88">
        <f t="shared" si="150"/>
        <v>1011</v>
      </c>
      <c r="ID77" s="66">
        <v>55</v>
      </c>
      <c r="IE77" s="66">
        <v>69</v>
      </c>
      <c r="IF77" s="66">
        <v>69</v>
      </c>
      <c r="IG77" s="66">
        <v>72</v>
      </c>
      <c r="IH77" s="66">
        <v>109</v>
      </c>
      <c r="II77" s="66">
        <v>71</v>
      </c>
      <c r="IJ77" s="66">
        <v>101</v>
      </c>
      <c r="IK77" s="66">
        <v>101</v>
      </c>
      <c r="IL77" s="66">
        <v>75</v>
      </c>
      <c r="IM77" s="66">
        <v>93</v>
      </c>
      <c r="IN77" s="66">
        <v>68</v>
      </c>
      <c r="IO77" s="66">
        <v>12</v>
      </c>
      <c r="IP77" s="88">
        <f t="shared" si="151"/>
        <v>895</v>
      </c>
      <c r="IQ77" s="66">
        <v>66</v>
      </c>
      <c r="IR77" s="66">
        <v>39</v>
      </c>
      <c r="IS77" s="66">
        <v>64</v>
      </c>
      <c r="IT77" s="66">
        <v>76</v>
      </c>
      <c r="IU77" s="66">
        <v>96</v>
      </c>
      <c r="IV77" s="66">
        <v>77</v>
      </c>
      <c r="IW77" s="66">
        <v>100</v>
      </c>
      <c r="IX77" s="66">
        <v>76</v>
      </c>
      <c r="IY77" s="66">
        <v>162</v>
      </c>
      <c r="IZ77" s="62">
        <v>99</v>
      </c>
      <c r="JA77" s="66">
        <v>57</v>
      </c>
      <c r="JB77" s="66">
        <v>63</v>
      </c>
      <c r="JC77" s="88">
        <f t="shared" si="152"/>
        <v>975</v>
      </c>
      <c r="JD77" s="66">
        <v>54</v>
      </c>
      <c r="JE77" s="66">
        <v>66</v>
      </c>
      <c r="JF77" s="66">
        <v>72</v>
      </c>
      <c r="JG77" s="66">
        <v>57</v>
      </c>
      <c r="JH77" s="66">
        <v>83</v>
      </c>
      <c r="JI77" s="66">
        <v>79</v>
      </c>
      <c r="JJ77" s="66">
        <v>91</v>
      </c>
      <c r="JK77" s="66">
        <v>78</v>
      </c>
      <c r="JL77" s="66">
        <v>113</v>
      </c>
      <c r="JM77" s="66">
        <v>89</v>
      </c>
      <c r="JN77" s="66">
        <v>75</v>
      </c>
      <c r="JO77" s="66">
        <v>83</v>
      </c>
      <c r="JP77" s="88">
        <f t="shared" si="153"/>
        <v>940</v>
      </c>
      <c r="JQ77" s="66">
        <v>67</v>
      </c>
      <c r="JR77" s="66">
        <v>64</v>
      </c>
      <c r="JS77" s="66">
        <v>47</v>
      </c>
      <c r="JT77" s="66">
        <v>46</v>
      </c>
      <c r="JU77" s="66">
        <v>36</v>
      </c>
      <c r="JV77" s="66">
        <v>69</v>
      </c>
      <c r="JW77" s="66">
        <v>84</v>
      </c>
      <c r="JX77" s="66">
        <v>75</v>
      </c>
      <c r="JY77" s="66">
        <v>88</v>
      </c>
      <c r="JZ77" s="66">
        <v>81</v>
      </c>
      <c r="KA77" s="66">
        <v>81</v>
      </c>
      <c r="KB77" s="66">
        <v>72</v>
      </c>
      <c r="KC77" s="88">
        <f t="shared" si="154"/>
        <v>810</v>
      </c>
      <c r="KD77" s="66">
        <v>53</v>
      </c>
      <c r="KE77" s="66">
        <v>58</v>
      </c>
      <c r="KF77" s="66">
        <v>87</v>
      </c>
      <c r="KG77" s="66">
        <v>87</v>
      </c>
      <c r="KH77" s="66">
        <v>54</v>
      </c>
      <c r="KI77" s="66">
        <v>96</v>
      </c>
      <c r="KJ77" s="66">
        <v>142</v>
      </c>
      <c r="KK77" s="66">
        <v>82</v>
      </c>
      <c r="KL77" s="66">
        <v>113</v>
      </c>
      <c r="KM77" s="66">
        <v>69</v>
      </c>
      <c r="KN77" s="66">
        <v>85</v>
      </c>
      <c r="KO77" s="66">
        <v>73</v>
      </c>
      <c r="KP77" s="88">
        <f t="shared" si="155"/>
        <v>999</v>
      </c>
    </row>
    <row r="78" spans="1:302">
      <c r="A78" s="192"/>
      <c r="B78" s="193"/>
      <c r="C78" s="12" t="s">
        <v>81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87">
        <f t="shared" si="133"/>
        <v>0</v>
      </c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87">
        <f t="shared" si="134"/>
        <v>0</v>
      </c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87">
        <f t="shared" si="135"/>
        <v>0</v>
      </c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88">
        <f t="shared" si="136"/>
        <v>0</v>
      </c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88">
        <f t="shared" si="137"/>
        <v>0</v>
      </c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88">
        <f t="shared" si="138"/>
        <v>0</v>
      </c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88">
        <f t="shared" si="139"/>
        <v>0</v>
      </c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89">
        <f t="shared" si="140"/>
        <v>0</v>
      </c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88">
        <f t="shared" si="141"/>
        <v>0</v>
      </c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88">
        <f t="shared" si="142"/>
        <v>0</v>
      </c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88">
        <f t="shared" si="143"/>
        <v>0</v>
      </c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88">
        <f t="shared" si="144"/>
        <v>0</v>
      </c>
      <c r="FD78" s="66">
        <v>106</v>
      </c>
      <c r="FE78" s="66">
        <v>79</v>
      </c>
      <c r="FF78" s="66">
        <v>102</v>
      </c>
      <c r="FG78" s="66">
        <v>107</v>
      </c>
      <c r="FH78" s="66">
        <v>118</v>
      </c>
      <c r="FI78" s="66">
        <v>94</v>
      </c>
      <c r="FJ78" s="66">
        <v>104</v>
      </c>
      <c r="FK78" s="66">
        <v>104</v>
      </c>
      <c r="FL78" s="66">
        <v>111</v>
      </c>
      <c r="FM78" s="66">
        <v>119</v>
      </c>
      <c r="FN78" s="66">
        <v>6</v>
      </c>
      <c r="FO78" s="66">
        <v>115</v>
      </c>
      <c r="FP78" s="89">
        <f t="shared" si="145"/>
        <v>1165</v>
      </c>
      <c r="FQ78" s="66">
        <v>112</v>
      </c>
      <c r="FR78" s="66">
        <v>107</v>
      </c>
      <c r="FS78" s="66">
        <v>128</v>
      </c>
      <c r="FT78" s="66">
        <v>85</v>
      </c>
      <c r="FU78" s="66">
        <v>102</v>
      </c>
      <c r="FV78" s="66">
        <v>309</v>
      </c>
      <c r="FW78" s="66">
        <v>105</v>
      </c>
      <c r="FX78" s="66">
        <v>100</v>
      </c>
      <c r="FY78" s="66">
        <v>95</v>
      </c>
      <c r="FZ78" s="66">
        <v>118</v>
      </c>
      <c r="GA78" s="66">
        <v>116</v>
      </c>
      <c r="GB78" s="66">
        <v>140</v>
      </c>
      <c r="GC78" s="89">
        <f t="shared" si="146"/>
        <v>1517</v>
      </c>
      <c r="GD78" s="66">
        <v>102</v>
      </c>
      <c r="GE78" s="66">
        <v>100</v>
      </c>
      <c r="GF78" s="66">
        <v>271</v>
      </c>
      <c r="GG78" s="66">
        <v>117</v>
      </c>
      <c r="GH78" s="66">
        <v>82</v>
      </c>
      <c r="GI78" s="66">
        <v>83</v>
      </c>
      <c r="GJ78" s="66">
        <v>120</v>
      </c>
      <c r="GK78" s="66">
        <v>84</v>
      </c>
      <c r="GL78" s="66">
        <v>115</v>
      </c>
      <c r="GM78" s="66">
        <v>123</v>
      </c>
      <c r="GN78" s="66">
        <v>145</v>
      </c>
      <c r="GO78" s="66">
        <v>94</v>
      </c>
      <c r="GP78" s="89">
        <f t="shared" si="147"/>
        <v>1436</v>
      </c>
      <c r="GQ78" s="66">
        <v>116</v>
      </c>
      <c r="GR78" s="66">
        <v>104</v>
      </c>
      <c r="GS78" s="66">
        <v>78</v>
      </c>
      <c r="GT78" s="66">
        <v>107</v>
      </c>
      <c r="GU78" s="66">
        <v>119</v>
      </c>
      <c r="GV78" s="66">
        <v>106</v>
      </c>
      <c r="GW78" s="66">
        <v>127</v>
      </c>
      <c r="GX78" s="66">
        <v>118</v>
      </c>
      <c r="GY78" s="66">
        <v>146</v>
      </c>
      <c r="GZ78" s="66">
        <v>108</v>
      </c>
      <c r="HA78" s="66">
        <v>116</v>
      </c>
      <c r="HB78" s="66">
        <v>138</v>
      </c>
      <c r="HC78" s="89">
        <f t="shared" si="148"/>
        <v>1383</v>
      </c>
      <c r="HD78" s="66">
        <v>118</v>
      </c>
      <c r="HE78" s="66">
        <v>93</v>
      </c>
      <c r="HF78" s="66">
        <v>122</v>
      </c>
      <c r="HG78" s="66">
        <v>109</v>
      </c>
      <c r="HH78" s="66">
        <v>138</v>
      </c>
      <c r="HI78" s="66">
        <v>145</v>
      </c>
      <c r="HJ78" s="66">
        <v>105</v>
      </c>
      <c r="HK78" s="66">
        <v>130</v>
      </c>
      <c r="HL78" s="66">
        <v>96</v>
      </c>
      <c r="HM78" s="66">
        <v>341</v>
      </c>
      <c r="HN78" s="66">
        <v>116</v>
      </c>
      <c r="HO78" s="66">
        <v>106</v>
      </c>
      <c r="HP78" s="88">
        <f t="shared" si="149"/>
        <v>1619</v>
      </c>
      <c r="HQ78" s="66">
        <v>101</v>
      </c>
      <c r="HR78" s="66">
        <v>113</v>
      </c>
      <c r="HS78" s="66">
        <v>125</v>
      </c>
      <c r="HT78" s="66">
        <v>48</v>
      </c>
      <c r="HU78" s="66">
        <v>107</v>
      </c>
      <c r="HV78" s="66">
        <v>110</v>
      </c>
      <c r="HW78" s="66">
        <v>97</v>
      </c>
      <c r="HX78" s="66">
        <v>320</v>
      </c>
      <c r="HY78" s="66">
        <v>106</v>
      </c>
      <c r="HZ78" s="66">
        <v>146</v>
      </c>
      <c r="IA78" s="66">
        <v>105</v>
      </c>
      <c r="IB78" s="66">
        <v>100</v>
      </c>
      <c r="IC78" s="88">
        <f t="shared" si="150"/>
        <v>1478</v>
      </c>
      <c r="ID78" s="66">
        <v>115</v>
      </c>
      <c r="IE78" s="66">
        <v>99</v>
      </c>
      <c r="IF78" s="66">
        <v>231</v>
      </c>
      <c r="IG78" s="66">
        <v>109</v>
      </c>
      <c r="IH78" s="66">
        <v>142</v>
      </c>
      <c r="II78" s="66">
        <v>243</v>
      </c>
      <c r="IJ78" s="66">
        <v>212</v>
      </c>
      <c r="IK78" s="66">
        <v>1106</v>
      </c>
      <c r="IL78" s="66">
        <v>74</v>
      </c>
      <c r="IM78" s="66">
        <v>193</v>
      </c>
      <c r="IN78" s="66">
        <v>107</v>
      </c>
      <c r="IO78" s="66">
        <v>110</v>
      </c>
      <c r="IP78" s="88">
        <f t="shared" si="151"/>
        <v>2741</v>
      </c>
      <c r="IQ78" s="66">
        <v>115</v>
      </c>
      <c r="IR78" s="66">
        <v>91</v>
      </c>
      <c r="IS78" s="66">
        <v>111</v>
      </c>
      <c r="IT78" s="66">
        <v>102</v>
      </c>
      <c r="IU78" s="66">
        <v>127</v>
      </c>
      <c r="IV78" s="66">
        <v>90</v>
      </c>
      <c r="IW78" s="66">
        <v>123</v>
      </c>
      <c r="IX78" s="66">
        <v>92</v>
      </c>
      <c r="IY78" s="66">
        <v>108</v>
      </c>
      <c r="IZ78" s="62">
        <v>157</v>
      </c>
      <c r="JA78" s="66">
        <v>125</v>
      </c>
      <c r="JB78" s="66">
        <v>111</v>
      </c>
      <c r="JC78" s="88">
        <f t="shared" si="152"/>
        <v>1352</v>
      </c>
      <c r="JD78" s="66">
        <v>113</v>
      </c>
      <c r="JE78" s="66">
        <v>89</v>
      </c>
      <c r="JF78" s="66">
        <v>107</v>
      </c>
      <c r="JG78" s="66">
        <v>131</v>
      </c>
      <c r="JH78" s="66">
        <v>95</v>
      </c>
      <c r="JI78" s="66">
        <v>81</v>
      </c>
      <c r="JJ78" s="66">
        <v>118</v>
      </c>
      <c r="JK78" s="66">
        <v>97</v>
      </c>
      <c r="JL78" s="66">
        <v>133</v>
      </c>
      <c r="JM78" s="66">
        <v>110</v>
      </c>
      <c r="JN78" s="66">
        <v>96</v>
      </c>
      <c r="JO78" s="66">
        <v>108</v>
      </c>
      <c r="JP78" s="88">
        <f t="shared" si="153"/>
        <v>1278</v>
      </c>
      <c r="JQ78" s="66">
        <v>102</v>
      </c>
      <c r="JR78" s="66">
        <v>102</v>
      </c>
      <c r="JS78" s="66">
        <v>82</v>
      </c>
      <c r="JT78" s="66">
        <v>90</v>
      </c>
      <c r="JU78" s="66">
        <v>83</v>
      </c>
      <c r="JV78" s="66">
        <v>131</v>
      </c>
      <c r="JW78" s="66">
        <v>376</v>
      </c>
      <c r="JX78" s="66">
        <v>86</v>
      </c>
      <c r="JY78" s="66">
        <v>144</v>
      </c>
      <c r="JZ78" s="66">
        <v>110</v>
      </c>
      <c r="KA78" s="66">
        <v>110</v>
      </c>
      <c r="KB78" s="66">
        <v>140</v>
      </c>
      <c r="KC78" s="88">
        <f t="shared" si="154"/>
        <v>1556</v>
      </c>
      <c r="KD78" s="66">
        <v>67</v>
      </c>
      <c r="KE78" s="66">
        <v>85</v>
      </c>
      <c r="KF78" s="66">
        <v>154</v>
      </c>
      <c r="KG78" s="66">
        <v>137</v>
      </c>
      <c r="KH78" s="66">
        <v>100</v>
      </c>
      <c r="KI78" s="66">
        <v>125</v>
      </c>
      <c r="KJ78" s="66">
        <v>85</v>
      </c>
      <c r="KK78" s="66">
        <v>115</v>
      </c>
      <c r="KL78" s="66">
        <v>133</v>
      </c>
      <c r="KM78" s="66">
        <v>89</v>
      </c>
      <c r="KN78" s="66">
        <v>125</v>
      </c>
      <c r="KO78" s="66">
        <v>118</v>
      </c>
      <c r="KP78" s="88">
        <f t="shared" si="155"/>
        <v>1333</v>
      </c>
    </row>
    <row r="79" spans="1:302" s="74" customFormat="1">
      <c r="A79" s="192"/>
      <c r="B79" s="193"/>
      <c r="C79" s="70" t="s">
        <v>82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2">
        <f t="shared" si="133"/>
        <v>0</v>
      </c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2">
        <f t="shared" si="134"/>
        <v>0</v>
      </c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2">
        <f t="shared" si="135"/>
        <v>0</v>
      </c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3">
        <f t="shared" si="136"/>
        <v>0</v>
      </c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3">
        <f t="shared" si="137"/>
        <v>0</v>
      </c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3">
        <f t="shared" si="138"/>
        <v>0</v>
      </c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3">
        <f t="shared" si="139"/>
        <v>0</v>
      </c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2">
        <f t="shared" si="140"/>
        <v>0</v>
      </c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3">
        <f t="shared" si="141"/>
        <v>0</v>
      </c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3">
        <f t="shared" si="142"/>
        <v>0</v>
      </c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3">
        <f t="shared" si="143"/>
        <v>0</v>
      </c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3">
        <f t="shared" si="144"/>
        <v>0</v>
      </c>
      <c r="FD79" s="71">
        <v>0</v>
      </c>
      <c r="FE79" s="71">
        <v>0</v>
      </c>
      <c r="FF79" s="71">
        <v>0</v>
      </c>
      <c r="FG79" s="71">
        <v>0</v>
      </c>
      <c r="FH79" s="71">
        <v>0</v>
      </c>
      <c r="FI79" s="71"/>
      <c r="FJ79" s="71"/>
      <c r="FK79" s="71"/>
      <c r="FL79" s="71"/>
      <c r="FM79" s="71"/>
      <c r="FN79" s="71"/>
      <c r="FO79" s="71"/>
      <c r="FP79" s="67">
        <f t="shared" si="145"/>
        <v>0</v>
      </c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67">
        <f t="shared" si="146"/>
        <v>0</v>
      </c>
      <c r="GD79" s="71"/>
      <c r="GE79" s="71"/>
      <c r="GF79" s="71"/>
      <c r="GG79" s="71"/>
      <c r="GH79" s="71"/>
      <c r="GI79" s="71"/>
      <c r="GJ79" s="71"/>
      <c r="GK79" s="71">
        <v>28</v>
      </c>
      <c r="GL79" s="71">
        <v>52</v>
      </c>
      <c r="GM79" s="71">
        <v>41</v>
      </c>
      <c r="GN79" s="71">
        <v>39</v>
      </c>
      <c r="GO79" s="71">
        <v>38</v>
      </c>
      <c r="GP79" s="72">
        <f t="shared" si="147"/>
        <v>198</v>
      </c>
      <c r="GQ79" s="71">
        <v>35</v>
      </c>
      <c r="GR79" s="71">
        <v>39</v>
      </c>
      <c r="GS79" s="71">
        <v>23</v>
      </c>
      <c r="GT79" s="71">
        <v>44</v>
      </c>
      <c r="GU79" s="71">
        <v>34</v>
      </c>
      <c r="GV79" s="71">
        <v>44</v>
      </c>
      <c r="GW79" s="71">
        <v>47</v>
      </c>
      <c r="GX79" s="71">
        <v>56</v>
      </c>
      <c r="GY79" s="71">
        <v>48</v>
      </c>
      <c r="GZ79" s="71">
        <v>48</v>
      </c>
      <c r="HA79" s="71">
        <v>38</v>
      </c>
      <c r="HB79" s="71">
        <v>35</v>
      </c>
      <c r="HC79" s="72">
        <f t="shared" si="148"/>
        <v>491</v>
      </c>
      <c r="HD79" s="71">
        <v>46</v>
      </c>
      <c r="HE79" s="71">
        <v>27</v>
      </c>
      <c r="HF79" s="71">
        <v>33</v>
      </c>
      <c r="HG79" s="71">
        <v>32</v>
      </c>
      <c r="HH79" s="71">
        <v>54</v>
      </c>
      <c r="HI79" s="71">
        <v>45</v>
      </c>
      <c r="HJ79" s="71">
        <v>30</v>
      </c>
      <c r="HK79" s="71">
        <v>54</v>
      </c>
      <c r="HL79" s="71">
        <v>47</v>
      </c>
      <c r="HM79" s="71">
        <v>62</v>
      </c>
      <c r="HN79" s="71">
        <v>30</v>
      </c>
      <c r="HO79" s="71">
        <v>37</v>
      </c>
      <c r="HP79" s="73">
        <f t="shared" si="149"/>
        <v>497</v>
      </c>
      <c r="HQ79" s="71">
        <v>41</v>
      </c>
      <c r="HR79" s="71">
        <v>26</v>
      </c>
      <c r="HS79" s="71">
        <v>36</v>
      </c>
      <c r="HT79" s="71">
        <v>36</v>
      </c>
      <c r="HU79" s="71">
        <v>37</v>
      </c>
      <c r="HV79" s="71">
        <v>62</v>
      </c>
      <c r="HW79" s="71">
        <v>54</v>
      </c>
      <c r="HX79" s="71">
        <v>49</v>
      </c>
      <c r="HY79" s="71">
        <v>40</v>
      </c>
      <c r="HZ79" s="71">
        <v>46</v>
      </c>
      <c r="IA79" s="71">
        <v>46</v>
      </c>
      <c r="IB79" s="71">
        <v>35</v>
      </c>
      <c r="IC79" s="73">
        <f t="shared" si="150"/>
        <v>508</v>
      </c>
      <c r="ID79" s="71">
        <v>48</v>
      </c>
      <c r="IE79" s="71">
        <v>29</v>
      </c>
      <c r="IF79" s="71">
        <v>41</v>
      </c>
      <c r="IG79" s="71">
        <v>34</v>
      </c>
      <c r="IH79" s="71">
        <v>43</v>
      </c>
      <c r="II79" s="71">
        <v>38</v>
      </c>
      <c r="IJ79" s="71">
        <v>54</v>
      </c>
      <c r="IK79" s="71">
        <v>46</v>
      </c>
      <c r="IL79" s="71">
        <v>23</v>
      </c>
      <c r="IM79" s="71">
        <v>63</v>
      </c>
      <c r="IN79" s="71">
        <v>37</v>
      </c>
      <c r="IO79" s="71">
        <v>29</v>
      </c>
      <c r="IP79" s="73">
        <f t="shared" si="151"/>
        <v>485</v>
      </c>
      <c r="IQ79" s="71">
        <v>35</v>
      </c>
      <c r="IR79" s="71">
        <v>23</v>
      </c>
      <c r="IS79" s="71">
        <v>40</v>
      </c>
      <c r="IT79" s="71">
        <v>27</v>
      </c>
      <c r="IU79" s="71">
        <v>40</v>
      </c>
      <c r="IV79" s="71">
        <v>50</v>
      </c>
      <c r="IW79" s="71">
        <v>46</v>
      </c>
      <c r="IX79" s="71">
        <v>35</v>
      </c>
      <c r="IY79" s="71">
        <v>47</v>
      </c>
      <c r="IZ79" s="71">
        <v>68</v>
      </c>
      <c r="JA79" s="71">
        <v>38</v>
      </c>
      <c r="JB79" s="71">
        <v>444</v>
      </c>
      <c r="JC79" s="73">
        <f t="shared" si="152"/>
        <v>893</v>
      </c>
      <c r="JD79" s="71">
        <v>30</v>
      </c>
      <c r="JE79" s="71">
        <v>30</v>
      </c>
      <c r="JF79" s="71">
        <v>43</v>
      </c>
      <c r="JG79" s="71">
        <v>29</v>
      </c>
      <c r="JH79" s="71">
        <v>47</v>
      </c>
      <c r="JI79" s="71">
        <v>34</v>
      </c>
      <c r="JJ79" s="71">
        <v>46</v>
      </c>
      <c r="JK79" s="71">
        <v>31</v>
      </c>
      <c r="JL79" s="71">
        <v>51</v>
      </c>
      <c r="JM79" s="71">
        <v>44</v>
      </c>
      <c r="JN79" s="71">
        <v>42</v>
      </c>
      <c r="JO79" s="71">
        <v>36</v>
      </c>
      <c r="JP79" s="73">
        <f t="shared" si="153"/>
        <v>463</v>
      </c>
      <c r="JQ79" s="71">
        <v>42</v>
      </c>
      <c r="JR79" s="71">
        <v>18</v>
      </c>
      <c r="JS79" s="71">
        <v>26</v>
      </c>
      <c r="JT79" s="71">
        <v>1</v>
      </c>
      <c r="JU79" s="71">
        <v>24</v>
      </c>
      <c r="JV79" s="71">
        <v>49</v>
      </c>
      <c r="JW79" s="71">
        <v>31</v>
      </c>
      <c r="JX79" s="71">
        <v>30</v>
      </c>
      <c r="JY79" s="71">
        <v>53</v>
      </c>
      <c r="JZ79" s="71">
        <v>42</v>
      </c>
      <c r="KA79" s="71">
        <v>33</v>
      </c>
      <c r="KB79" s="71">
        <v>21</v>
      </c>
      <c r="KC79" s="73">
        <f t="shared" si="154"/>
        <v>370</v>
      </c>
      <c r="KD79" s="71">
        <v>20</v>
      </c>
      <c r="KE79" s="71">
        <v>6</v>
      </c>
      <c r="KF79" s="71">
        <v>58</v>
      </c>
      <c r="KG79" s="71">
        <v>40</v>
      </c>
      <c r="KH79" s="71">
        <v>18</v>
      </c>
      <c r="KI79" s="71">
        <v>47</v>
      </c>
      <c r="KJ79" s="71">
        <v>42</v>
      </c>
      <c r="KK79" s="71">
        <v>42</v>
      </c>
      <c r="KL79" s="71">
        <v>48</v>
      </c>
      <c r="KM79" s="71">
        <v>29</v>
      </c>
      <c r="KN79" s="71">
        <v>42</v>
      </c>
      <c r="KO79" s="71">
        <v>38</v>
      </c>
      <c r="KP79" s="73">
        <f t="shared" si="155"/>
        <v>430</v>
      </c>
    </row>
    <row r="80" spans="1:302" s="80" customFormat="1" ht="13.5" thickBot="1">
      <c r="A80" s="192"/>
      <c r="B80" s="193"/>
      <c r="C80" s="75" t="s">
        <v>83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0">
        <f t="shared" si="133"/>
        <v>0</v>
      </c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0">
        <f t="shared" si="134"/>
        <v>0</v>
      </c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0">
        <f t="shared" si="135"/>
        <v>0</v>
      </c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1">
        <f t="shared" si="136"/>
        <v>0</v>
      </c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1">
        <f t="shared" si="137"/>
        <v>0</v>
      </c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1">
        <f t="shared" si="138"/>
        <v>0</v>
      </c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1">
        <f t="shared" si="139"/>
        <v>0</v>
      </c>
      <c r="CQ80" s="92"/>
      <c r="CR80" s="92"/>
      <c r="CS80" s="92"/>
      <c r="CT80" s="92"/>
      <c r="CU80" s="92"/>
      <c r="CV80" s="92"/>
      <c r="CW80" s="92"/>
      <c r="CX80" s="92"/>
      <c r="CY80" s="92"/>
      <c r="CZ80" s="92"/>
      <c r="DA80" s="92"/>
      <c r="DB80" s="92"/>
      <c r="DC80" s="90">
        <f t="shared" si="140"/>
        <v>0</v>
      </c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1">
        <f t="shared" si="141"/>
        <v>0</v>
      </c>
      <c r="DQ80" s="92"/>
      <c r="DR80" s="92"/>
      <c r="DS80" s="92"/>
      <c r="DT80" s="92"/>
      <c r="DU80" s="92"/>
      <c r="DV80" s="92"/>
      <c r="DW80" s="92"/>
      <c r="DX80" s="92"/>
      <c r="DY80" s="92"/>
      <c r="DZ80" s="92"/>
      <c r="EA80" s="92"/>
      <c r="EB80" s="92"/>
      <c r="EC80" s="91">
        <f t="shared" si="142"/>
        <v>0</v>
      </c>
      <c r="ED80" s="92"/>
      <c r="EE80" s="92"/>
      <c r="EF80" s="92"/>
      <c r="EG80" s="92"/>
      <c r="EH80" s="92"/>
      <c r="EI80" s="92"/>
      <c r="EJ80" s="92"/>
      <c r="EK80" s="92"/>
      <c r="EL80" s="92"/>
      <c r="EM80" s="92"/>
      <c r="EN80" s="92"/>
      <c r="EO80" s="92"/>
      <c r="EP80" s="91">
        <f t="shared" si="143"/>
        <v>0</v>
      </c>
      <c r="EQ80" s="92"/>
      <c r="ER80" s="92"/>
      <c r="ES80" s="92"/>
      <c r="ET80" s="92"/>
      <c r="EU80" s="92"/>
      <c r="EV80" s="92"/>
      <c r="EW80" s="92"/>
      <c r="EX80" s="92"/>
      <c r="EY80" s="92"/>
      <c r="EZ80" s="92"/>
      <c r="FA80" s="92"/>
      <c r="FB80" s="92"/>
      <c r="FC80" s="91">
        <f t="shared" si="144"/>
        <v>0</v>
      </c>
      <c r="FD80" s="92">
        <v>37</v>
      </c>
      <c r="FE80" s="92">
        <v>24</v>
      </c>
      <c r="FF80" s="92">
        <v>32</v>
      </c>
      <c r="FG80" s="92">
        <v>18</v>
      </c>
      <c r="FH80" s="92">
        <v>42</v>
      </c>
      <c r="FI80" s="92">
        <v>34</v>
      </c>
      <c r="FJ80" s="92">
        <v>45</v>
      </c>
      <c r="FK80" s="92">
        <v>37</v>
      </c>
      <c r="FL80" s="92">
        <v>51</v>
      </c>
      <c r="FM80" s="92">
        <v>39</v>
      </c>
      <c r="FN80" s="92">
        <v>3</v>
      </c>
      <c r="FO80" s="92">
        <v>45</v>
      </c>
      <c r="FP80" s="90">
        <f t="shared" si="145"/>
        <v>407</v>
      </c>
      <c r="FQ80" s="92">
        <v>24</v>
      </c>
      <c r="FR80" s="92">
        <v>28</v>
      </c>
      <c r="FS80" s="92">
        <v>27</v>
      </c>
      <c r="FT80" s="92">
        <v>43</v>
      </c>
      <c r="FU80" s="92">
        <v>43</v>
      </c>
      <c r="FV80" s="92">
        <v>18</v>
      </c>
      <c r="FW80" s="92">
        <v>19</v>
      </c>
      <c r="FX80" s="92">
        <v>38</v>
      </c>
      <c r="FY80" s="92">
        <v>36</v>
      </c>
      <c r="FZ80" s="92">
        <v>42</v>
      </c>
      <c r="GA80" s="92">
        <v>25</v>
      </c>
      <c r="GB80" s="92">
        <v>30</v>
      </c>
      <c r="GC80" s="90">
        <f t="shared" si="146"/>
        <v>373</v>
      </c>
      <c r="GD80" s="92">
        <v>12</v>
      </c>
      <c r="GE80" s="92">
        <v>14</v>
      </c>
      <c r="GF80" s="92">
        <v>14</v>
      </c>
      <c r="GG80" s="92">
        <v>22</v>
      </c>
      <c r="GH80" s="92">
        <v>25</v>
      </c>
      <c r="GI80" s="92">
        <v>37</v>
      </c>
      <c r="GJ80" s="92">
        <v>27</v>
      </c>
      <c r="GK80" s="92">
        <v>42</v>
      </c>
      <c r="GL80" s="92">
        <v>44</v>
      </c>
      <c r="GM80" s="92">
        <v>41</v>
      </c>
      <c r="GN80" s="92">
        <v>21</v>
      </c>
      <c r="GO80" s="92">
        <v>14</v>
      </c>
      <c r="GP80" s="90">
        <f t="shared" si="147"/>
        <v>313</v>
      </c>
      <c r="GQ80" s="92">
        <v>29</v>
      </c>
      <c r="GR80" s="92"/>
      <c r="GS80" s="92">
        <v>33</v>
      </c>
      <c r="GT80" s="92">
        <v>16</v>
      </c>
      <c r="GU80" s="92">
        <v>9</v>
      </c>
      <c r="GV80" s="92">
        <v>17</v>
      </c>
      <c r="GW80" s="92">
        <v>14</v>
      </c>
      <c r="GX80" s="92">
        <v>43</v>
      </c>
      <c r="GY80" s="92">
        <v>38</v>
      </c>
      <c r="GZ80" s="92">
        <v>37</v>
      </c>
      <c r="HA80" s="92">
        <v>32</v>
      </c>
      <c r="HB80" s="92">
        <v>14</v>
      </c>
      <c r="HC80" s="90">
        <f t="shared" si="148"/>
        <v>282</v>
      </c>
      <c r="HD80" s="92">
        <v>18</v>
      </c>
      <c r="HE80" s="92">
        <v>8</v>
      </c>
      <c r="HF80" s="92">
        <v>29</v>
      </c>
      <c r="HG80" s="92">
        <v>23</v>
      </c>
      <c r="HH80" s="92">
        <v>16</v>
      </c>
      <c r="HI80" s="92">
        <v>20</v>
      </c>
      <c r="HJ80" s="92">
        <v>21</v>
      </c>
      <c r="HK80" s="92">
        <v>26</v>
      </c>
      <c r="HL80" s="92">
        <v>31</v>
      </c>
      <c r="HM80" s="92">
        <v>29</v>
      </c>
      <c r="HN80" s="92">
        <v>22</v>
      </c>
      <c r="HO80" s="92">
        <v>18</v>
      </c>
      <c r="HP80" s="88">
        <f t="shared" si="149"/>
        <v>261</v>
      </c>
      <c r="HQ80" s="92">
        <v>15</v>
      </c>
      <c r="HR80" s="92">
        <v>12</v>
      </c>
      <c r="HS80" s="92">
        <v>9</v>
      </c>
      <c r="HT80" s="92">
        <v>14</v>
      </c>
      <c r="HU80" s="92">
        <v>93</v>
      </c>
      <c r="HV80" s="92">
        <v>12</v>
      </c>
      <c r="HW80" s="92">
        <v>27</v>
      </c>
      <c r="HX80" s="92">
        <v>25</v>
      </c>
      <c r="HY80" s="92">
        <v>34</v>
      </c>
      <c r="HZ80" s="92">
        <v>47</v>
      </c>
      <c r="IA80" s="92">
        <v>25</v>
      </c>
      <c r="IB80" s="92">
        <v>14</v>
      </c>
      <c r="IC80" s="88">
        <f t="shared" si="150"/>
        <v>327</v>
      </c>
      <c r="ID80" s="92">
        <v>17</v>
      </c>
      <c r="IE80" s="92">
        <v>15</v>
      </c>
      <c r="IF80" s="92">
        <v>29</v>
      </c>
      <c r="IG80" s="92">
        <v>34</v>
      </c>
      <c r="IH80" s="92">
        <v>70</v>
      </c>
      <c r="II80" s="92">
        <v>19</v>
      </c>
      <c r="IJ80" s="92">
        <v>37</v>
      </c>
      <c r="IK80" s="92">
        <v>63</v>
      </c>
      <c r="IL80" s="92">
        <v>25</v>
      </c>
      <c r="IM80" s="92">
        <v>34</v>
      </c>
      <c r="IN80" s="92">
        <v>23</v>
      </c>
      <c r="IO80" s="92">
        <v>20</v>
      </c>
      <c r="IP80" s="88">
        <f t="shared" si="151"/>
        <v>386</v>
      </c>
      <c r="IQ80" s="92">
        <v>19</v>
      </c>
      <c r="IR80" s="92">
        <v>14</v>
      </c>
      <c r="IS80" s="92">
        <v>16</v>
      </c>
      <c r="IT80" s="92">
        <v>18</v>
      </c>
      <c r="IU80" s="92">
        <v>14</v>
      </c>
      <c r="IV80" s="92">
        <v>32</v>
      </c>
      <c r="IW80" s="92">
        <v>35</v>
      </c>
      <c r="IX80" s="92">
        <v>42</v>
      </c>
      <c r="IY80" s="92">
        <v>28</v>
      </c>
      <c r="IZ80" s="92">
        <v>59</v>
      </c>
      <c r="JA80" s="92">
        <v>35</v>
      </c>
      <c r="JB80" s="92">
        <v>18</v>
      </c>
      <c r="JC80" s="88">
        <f t="shared" si="152"/>
        <v>330</v>
      </c>
      <c r="JD80" s="92">
        <v>17</v>
      </c>
      <c r="JE80" s="92">
        <v>17</v>
      </c>
      <c r="JF80" s="92">
        <v>26</v>
      </c>
      <c r="JG80" s="92">
        <v>15</v>
      </c>
      <c r="JH80" s="92">
        <v>6</v>
      </c>
      <c r="JI80" s="92">
        <v>16</v>
      </c>
      <c r="JJ80" s="92">
        <v>28</v>
      </c>
      <c r="JK80" s="92">
        <v>37</v>
      </c>
      <c r="JL80" s="92">
        <v>25</v>
      </c>
      <c r="JM80" s="92">
        <v>46</v>
      </c>
      <c r="JN80" s="92">
        <v>22</v>
      </c>
      <c r="JO80" s="92">
        <v>21</v>
      </c>
      <c r="JP80" s="88">
        <f t="shared" si="153"/>
        <v>276</v>
      </c>
      <c r="JQ80" s="92">
        <v>18</v>
      </c>
      <c r="JR80" s="92">
        <v>15</v>
      </c>
      <c r="JS80" s="92">
        <v>12</v>
      </c>
      <c r="JT80" s="92">
        <v>0</v>
      </c>
      <c r="JU80" s="92">
        <v>5</v>
      </c>
      <c r="JV80" s="92">
        <v>23</v>
      </c>
      <c r="JW80" s="92">
        <v>27</v>
      </c>
      <c r="JX80" s="92">
        <v>24</v>
      </c>
      <c r="JY80" s="92">
        <v>30</v>
      </c>
      <c r="JZ80" s="92">
        <v>22</v>
      </c>
      <c r="KA80" s="92">
        <v>21</v>
      </c>
      <c r="KB80" s="92">
        <v>25</v>
      </c>
      <c r="KC80" s="88">
        <f t="shared" si="154"/>
        <v>222</v>
      </c>
      <c r="KD80" s="92">
        <v>7</v>
      </c>
      <c r="KE80" s="92">
        <v>3</v>
      </c>
      <c r="KF80" s="92">
        <v>18</v>
      </c>
      <c r="KG80" s="92">
        <v>12</v>
      </c>
      <c r="KH80" s="92">
        <v>12</v>
      </c>
      <c r="KI80" s="92">
        <v>14</v>
      </c>
      <c r="KJ80" s="92">
        <v>13</v>
      </c>
      <c r="KK80" s="92">
        <v>25</v>
      </c>
      <c r="KL80" s="92">
        <v>30</v>
      </c>
      <c r="KM80" s="92">
        <v>26</v>
      </c>
      <c r="KN80" s="92">
        <v>12</v>
      </c>
      <c r="KO80" s="92">
        <v>12</v>
      </c>
      <c r="KP80" s="88">
        <f t="shared" si="155"/>
        <v>184</v>
      </c>
    </row>
    <row r="81" spans="1:302" ht="39" thickBot="1">
      <c r="A81" s="194"/>
      <c r="B81" s="195"/>
      <c r="C81" s="93" t="s">
        <v>46</v>
      </c>
      <c r="D81" s="84">
        <v>459</v>
      </c>
      <c r="E81" s="84">
        <v>465</v>
      </c>
      <c r="F81" s="84">
        <v>459</v>
      </c>
      <c r="G81" s="84">
        <v>431</v>
      </c>
      <c r="H81" s="84">
        <v>601</v>
      </c>
      <c r="I81" s="84">
        <v>642</v>
      </c>
      <c r="J81" s="84">
        <v>710</v>
      </c>
      <c r="K81" s="84">
        <v>599</v>
      </c>
      <c r="L81" s="84">
        <v>833</v>
      </c>
      <c r="M81" s="84">
        <v>804</v>
      </c>
      <c r="N81" s="84">
        <v>654</v>
      </c>
      <c r="O81" s="84">
        <v>583</v>
      </c>
      <c r="P81" s="85">
        <f>SUM(D81:O81)</f>
        <v>7240</v>
      </c>
      <c r="Q81" s="84">
        <v>452</v>
      </c>
      <c r="R81" s="84">
        <v>476</v>
      </c>
      <c r="S81" s="84">
        <v>489</v>
      </c>
      <c r="T81" s="84">
        <v>510</v>
      </c>
      <c r="U81" s="84">
        <v>574</v>
      </c>
      <c r="V81" s="84">
        <v>542</v>
      </c>
      <c r="W81" s="84">
        <v>747</v>
      </c>
      <c r="X81" s="84">
        <v>899</v>
      </c>
      <c r="Y81" s="84">
        <v>707</v>
      </c>
      <c r="Z81" s="84">
        <v>771</v>
      </c>
      <c r="AA81" s="84">
        <v>697</v>
      </c>
      <c r="AB81" s="84">
        <v>617</v>
      </c>
      <c r="AC81" s="85">
        <f>AC65+AC80</f>
        <v>2549</v>
      </c>
      <c r="AD81" s="84">
        <v>685</v>
      </c>
      <c r="AE81" s="84">
        <v>480</v>
      </c>
      <c r="AF81" s="84">
        <v>480</v>
      </c>
      <c r="AG81" s="84">
        <v>496</v>
      </c>
      <c r="AH81" s="84">
        <v>669</v>
      </c>
      <c r="AI81" s="84">
        <v>591</v>
      </c>
      <c r="AJ81" s="84">
        <v>710</v>
      </c>
      <c r="AK81" s="84">
        <v>852</v>
      </c>
      <c r="AL81" s="84">
        <v>692</v>
      </c>
      <c r="AM81" s="84">
        <v>906</v>
      </c>
      <c r="AN81" s="84">
        <v>620</v>
      </c>
      <c r="AO81" s="84">
        <v>535</v>
      </c>
      <c r="AP81" s="85">
        <f>AP65+AP80</f>
        <v>2292</v>
      </c>
      <c r="AQ81" s="84">
        <v>618</v>
      </c>
      <c r="AR81" s="84">
        <v>392</v>
      </c>
      <c r="AS81" s="84">
        <v>536</v>
      </c>
      <c r="AT81" s="84">
        <v>619</v>
      </c>
      <c r="AU81" s="84">
        <v>564</v>
      </c>
      <c r="AV81" s="84">
        <v>528</v>
      </c>
      <c r="AW81" s="84">
        <v>754</v>
      </c>
      <c r="AX81" s="84">
        <v>839</v>
      </c>
      <c r="AY81" s="84">
        <v>860</v>
      </c>
      <c r="AZ81" s="84">
        <v>1071</v>
      </c>
      <c r="BA81" s="84">
        <v>757</v>
      </c>
      <c r="BB81" s="84">
        <v>1028</v>
      </c>
      <c r="BC81" s="86">
        <f>BC65+BC80</f>
        <v>2471</v>
      </c>
      <c r="BD81" s="84">
        <v>862</v>
      </c>
      <c r="BE81" s="84">
        <v>376</v>
      </c>
      <c r="BF81" s="84">
        <v>508</v>
      </c>
      <c r="BG81" s="84">
        <v>455</v>
      </c>
      <c r="BH81" s="84">
        <v>504</v>
      </c>
      <c r="BI81" s="84">
        <v>556</v>
      </c>
      <c r="BJ81" s="84">
        <v>724</v>
      </c>
      <c r="BK81" s="84">
        <v>784</v>
      </c>
      <c r="BL81" s="84">
        <v>872</v>
      </c>
      <c r="BM81" s="84">
        <v>884</v>
      </c>
      <c r="BN81" s="84">
        <v>437</v>
      </c>
      <c r="BO81" s="84">
        <v>658</v>
      </c>
      <c r="BP81" s="86">
        <f>BP65+BP80</f>
        <v>2273</v>
      </c>
      <c r="BQ81" s="84">
        <v>587</v>
      </c>
      <c r="BR81" s="84">
        <v>411</v>
      </c>
      <c r="BS81" s="84">
        <v>660</v>
      </c>
      <c r="BT81" s="84">
        <v>488</v>
      </c>
      <c r="BU81" s="84">
        <v>458</v>
      </c>
      <c r="BV81" s="84">
        <v>643</v>
      </c>
      <c r="BW81" s="84">
        <v>782</v>
      </c>
      <c r="BX81" s="84">
        <v>878</v>
      </c>
      <c r="BY81" s="84">
        <v>976</v>
      </c>
      <c r="BZ81" s="84">
        <v>955</v>
      </c>
      <c r="CA81" s="84">
        <v>549</v>
      </c>
      <c r="CB81" s="84">
        <v>655</v>
      </c>
      <c r="CC81" s="86">
        <f>CC65+CC80</f>
        <v>2384</v>
      </c>
      <c r="CD81" s="84">
        <v>535</v>
      </c>
      <c r="CE81" s="84">
        <v>424</v>
      </c>
      <c r="CF81" s="84">
        <v>598</v>
      </c>
      <c r="CG81" s="84">
        <v>572</v>
      </c>
      <c r="CH81" s="84">
        <v>523</v>
      </c>
      <c r="CI81" s="84">
        <v>573</v>
      </c>
      <c r="CJ81" s="84">
        <v>719</v>
      </c>
      <c r="CK81" s="84">
        <v>978</v>
      </c>
      <c r="CL81" s="84">
        <v>958</v>
      </c>
      <c r="CM81" s="84">
        <v>820</v>
      </c>
      <c r="CN81" s="84">
        <v>609</v>
      </c>
      <c r="CO81" s="84">
        <v>580</v>
      </c>
      <c r="CP81" s="86">
        <f>CP65+CP80</f>
        <v>2596</v>
      </c>
      <c r="CQ81" s="84">
        <v>498</v>
      </c>
      <c r="CR81" s="84">
        <v>553</v>
      </c>
      <c r="CS81" s="84">
        <v>669</v>
      </c>
      <c r="CT81" s="84">
        <v>560</v>
      </c>
      <c r="CU81" s="84">
        <v>695</v>
      </c>
      <c r="CV81" s="84">
        <v>735</v>
      </c>
      <c r="CW81" s="84">
        <v>659</v>
      </c>
      <c r="CX81" s="84">
        <v>680</v>
      </c>
      <c r="CY81" s="84">
        <v>864</v>
      </c>
      <c r="CZ81" s="84">
        <v>690</v>
      </c>
      <c r="DA81" s="84">
        <v>676</v>
      </c>
      <c r="DB81" s="84">
        <v>506</v>
      </c>
      <c r="DC81" s="84">
        <f>DC65+DC80</f>
        <v>2450</v>
      </c>
      <c r="DD81" s="84">
        <v>563</v>
      </c>
      <c r="DE81" s="84">
        <v>545</v>
      </c>
      <c r="DF81" s="84">
        <v>598</v>
      </c>
      <c r="DG81" s="84">
        <v>550</v>
      </c>
      <c r="DH81" s="84">
        <v>604</v>
      </c>
      <c r="DI81" s="84">
        <v>491</v>
      </c>
      <c r="DJ81" s="84">
        <v>819</v>
      </c>
      <c r="DK81" s="84">
        <v>1015</v>
      </c>
      <c r="DL81" s="84">
        <v>827</v>
      </c>
      <c r="DM81" s="84">
        <v>778</v>
      </c>
      <c r="DN81" s="84">
        <v>670</v>
      </c>
      <c r="DO81" s="84">
        <v>469</v>
      </c>
      <c r="DP81" s="86">
        <f>DP65+DP80</f>
        <v>2628</v>
      </c>
      <c r="DQ81" s="84">
        <v>693</v>
      </c>
      <c r="DR81" s="84">
        <v>524</v>
      </c>
      <c r="DS81" s="84">
        <v>616</v>
      </c>
      <c r="DT81" s="84">
        <v>637</v>
      </c>
      <c r="DU81" s="84">
        <v>580</v>
      </c>
      <c r="DV81" s="84">
        <v>655</v>
      </c>
      <c r="DW81" s="84">
        <v>850</v>
      </c>
      <c r="DX81" s="84">
        <v>1075</v>
      </c>
      <c r="DY81" s="84">
        <v>926</v>
      </c>
      <c r="DZ81" s="84">
        <v>944</v>
      </c>
      <c r="EA81" s="84">
        <v>684</v>
      </c>
      <c r="EB81" s="84">
        <v>537</v>
      </c>
      <c r="EC81" s="86">
        <f>EC65+EC80</f>
        <v>2479</v>
      </c>
      <c r="ED81" s="84">
        <v>928</v>
      </c>
      <c r="EE81" s="84">
        <v>658</v>
      </c>
      <c r="EF81" s="84">
        <v>781</v>
      </c>
      <c r="EG81" s="84">
        <v>708</v>
      </c>
      <c r="EH81" s="84">
        <v>604</v>
      </c>
      <c r="EI81" s="84">
        <v>776</v>
      </c>
      <c r="EJ81" s="84">
        <v>1044</v>
      </c>
      <c r="EK81" s="84">
        <v>1106</v>
      </c>
      <c r="EL81" s="84">
        <v>1025</v>
      </c>
      <c r="EM81" s="84">
        <v>1062</v>
      </c>
      <c r="EN81" s="84">
        <v>626</v>
      </c>
      <c r="EO81" s="84">
        <v>799</v>
      </c>
      <c r="EP81" s="86">
        <f>EP65+EP80</f>
        <v>2580</v>
      </c>
      <c r="EQ81" s="84">
        <v>690</v>
      </c>
      <c r="ER81" s="84">
        <v>680</v>
      </c>
      <c r="ES81" s="84">
        <v>905</v>
      </c>
      <c r="ET81" s="84">
        <v>806</v>
      </c>
      <c r="EU81" s="84">
        <v>693</v>
      </c>
      <c r="EV81" s="84">
        <v>936</v>
      </c>
      <c r="EW81" s="84">
        <v>1082</v>
      </c>
      <c r="EX81" s="84">
        <v>1078</v>
      </c>
      <c r="EY81" s="84">
        <v>1008</v>
      </c>
      <c r="EZ81" s="84">
        <v>1046</v>
      </c>
      <c r="FA81" s="84">
        <v>1063</v>
      </c>
      <c r="FB81" s="84">
        <v>982</v>
      </c>
      <c r="FC81" s="86">
        <f>FC65+FC80</f>
        <v>2684</v>
      </c>
      <c r="FD81" s="84">
        <f>SUM(FD67:FD80)</f>
        <v>854</v>
      </c>
      <c r="FE81" s="84">
        <f t="shared" ref="FE81:HP81" si="156">SUM(FE67:FE80)</f>
        <v>667.12</v>
      </c>
      <c r="FF81" s="84">
        <f t="shared" si="156"/>
        <v>888</v>
      </c>
      <c r="FG81" s="84">
        <f t="shared" si="156"/>
        <v>880</v>
      </c>
      <c r="FH81" s="84">
        <f t="shared" si="156"/>
        <v>1065</v>
      </c>
      <c r="FI81" s="84">
        <f t="shared" si="156"/>
        <v>955</v>
      </c>
      <c r="FJ81" s="84">
        <f t="shared" si="156"/>
        <v>1329</v>
      </c>
      <c r="FK81" s="84">
        <f t="shared" si="156"/>
        <v>958</v>
      </c>
      <c r="FL81" s="84">
        <f t="shared" si="156"/>
        <v>1070</v>
      </c>
      <c r="FM81" s="84">
        <f t="shared" si="156"/>
        <v>1010</v>
      </c>
      <c r="FN81" s="84">
        <f t="shared" si="156"/>
        <v>78</v>
      </c>
      <c r="FO81" s="84">
        <f t="shared" si="156"/>
        <v>910</v>
      </c>
      <c r="FP81" s="84">
        <f t="shared" si="156"/>
        <v>10664.119999999999</v>
      </c>
      <c r="FQ81" s="84">
        <f t="shared" si="156"/>
        <v>780</v>
      </c>
      <c r="FR81" s="84">
        <f t="shared" si="156"/>
        <v>637</v>
      </c>
      <c r="FS81" s="84">
        <f t="shared" si="156"/>
        <v>766</v>
      </c>
      <c r="FT81" s="84">
        <f t="shared" si="156"/>
        <v>745</v>
      </c>
      <c r="FU81" s="84">
        <f t="shared" si="156"/>
        <v>796</v>
      </c>
      <c r="FV81" s="84">
        <f t="shared" si="156"/>
        <v>1040</v>
      </c>
      <c r="FW81" s="84">
        <f t="shared" si="156"/>
        <v>925</v>
      </c>
      <c r="FX81" s="84">
        <f t="shared" si="156"/>
        <v>883</v>
      </c>
      <c r="FY81" s="84">
        <f t="shared" si="156"/>
        <v>1018</v>
      </c>
      <c r="FZ81" s="84">
        <f t="shared" si="156"/>
        <v>812</v>
      </c>
      <c r="GA81" s="84">
        <f t="shared" si="156"/>
        <v>766</v>
      </c>
      <c r="GB81" s="84">
        <f t="shared" si="156"/>
        <v>822</v>
      </c>
      <c r="GC81" s="84">
        <f t="shared" si="156"/>
        <v>9990</v>
      </c>
      <c r="GD81" s="84">
        <f t="shared" si="156"/>
        <v>687</v>
      </c>
      <c r="GE81" s="84">
        <f t="shared" si="156"/>
        <v>594</v>
      </c>
      <c r="GF81" s="84">
        <f t="shared" si="156"/>
        <v>790</v>
      </c>
      <c r="GG81" s="84">
        <f t="shared" si="156"/>
        <v>849</v>
      </c>
      <c r="GH81" s="84">
        <f t="shared" si="156"/>
        <v>655</v>
      </c>
      <c r="GI81" s="84">
        <f t="shared" si="156"/>
        <v>742</v>
      </c>
      <c r="GJ81" s="84">
        <f t="shared" si="156"/>
        <v>976</v>
      </c>
      <c r="GK81" s="84">
        <f t="shared" si="156"/>
        <v>959</v>
      </c>
      <c r="GL81" s="84">
        <f t="shared" si="156"/>
        <v>914</v>
      </c>
      <c r="GM81" s="84">
        <f t="shared" si="156"/>
        <v>893</v>
      </c>
      <c r="GN81" s="84">
        <f t="shared" si="156"/>
        <v>786</v>
      </c>
      <c r="GO81" s="84">
        <f t="shared" si="156"/>
        <v>868</v>
      </c>
      <c r="GP81" s="84">
        <f t="shared" si="156"/>
        <v>9713</v>
      </c>
      <c r="GQ81" s="84">
        <f t="shared" si="156"/>
        <v>814</v>
      </c>
      <c r="GR81" s="84">
        <f t="shared" si="156"/>
        <v>717</v>
      </c>
      <c r="GS81" s="84">
        <f t="shared" si="156"/>
        <v>759</v>
      </c>
      <c r="GT81" s="84">
        <f t="shared" si="156"/>
        <v>750</v>
      </c>
      <c r="GU81" s="84">
        <f t="shared" si="156"/>
        <v>872</v>
      </c>
      <c r="GV81" s="84">
        <f t="shared" si="156"/>
        <v>901</v>
      </c>
      <c r="GW81" s="84">
        <f t="shared" si="156"/>
        <v>813</v>
      </c>
      <c r="GX81" s="84">
        <f t="shared" si="156"/>
        <v>1094</v>
      </c>
      <c r="GY81" s="84">
        <f t="shared" si="156"/>
        <v>1004</v>
      </c>
      <c r="GZ81" s="84">
        <f t="shared" si="156"/>
        <v>1001</v>
      </c>
      <c r="HA81" s="84">
        <f t="shared" si="156"/>
        <v>800</v>
      </c>
      <c r="HB81" s="84">
        <f t="shared" si="156"/>
        <v>913</v>
      </c>
      <c r="HC81" s="84">
        <f t="shared" si="156"/>
        <v>10438</v>
      </c>
      <c r="HD81" s="84">
        <f t="shared" si="156"/>
        <v>815</v>
      </c>
      <c r="HE81" s="84">
        <f t="shared" si="156"/>
        <v>764</v>
      </c>
      <c r="HF81" s="84">
        <f t="shared" si="156"/>
        <v>869</v>
      </c>
      <c r="HG81" s="84">
        <f t="shared" si="156"/>
        <v>931</v>
      </c>
      <c r="HH81" s="84">
        <f t="shared" si="156"/>
        <v>877</v>
      </c>
      <c r="HI81" s="84">
        <f>SUM(HI67:HI80)</f>
        <v>1112</v>
      </c>
      <c r="HJ81" s="84">
        <f t="shared" si="156"/>
        <v>897</v>
      </c>
      <c r="HK81" s="84">
        <f t="shared" si="156"/>
        <v>1049</v>
      </c>
      <c r="HL81" s="84">
        <f t="shared" si="156"/>
        <v>921</v>
      </c>
      <c r="HM81" s="84">
        <f t="shared" si="156"/>
        <v>1287</v>
      </c>
      <c r="HN81" s="84">
        <f t="shared" si="156"/>
        <v>813</v>
      </c>
      <c r="HO81" s="84">
        <f t="shared" si="156"/>
        <v>840</v>
      </c>
      <c r="HP81" s="86">
        <f t="shared" si="156"/>
        <v>11175</v>
      </c>
      <c r="HQ81" s="84">
        <f t="shared" ref="HQ81:IP81" si="157">SUM(HQ67:HQ80)</f>
        <v>696</v>
      </c>
      <c r="HR81" s="84">
        <f t="shared" si="157"/>
        <v>759</v>
      </c>
      <c r="HS81" s="84">
        <f t="shared" si="157"/>
        <v>928</v>
      </c>
      <c r="HT81" s="84">
        <f t="shared" si="157"/>
        <v>786</v>
      </c>
      <c r="HU81" s="84">
        <f t="shared" si="157"/>
        <v>788</v>
      </c>
      <c r="HV81" s="84">
        <f t="shared" si="157"/>
        <v>1018</v>
      </c>
      <c r="HW81" s="84">
        <f t="shared" si="157"/>
        <v>886</v>
      </c>
      <c r="HX81" s="84">
        <f t="shared" si="157"/>
        <v>1144</v>
      </c>
      <c r="HY81" s="84">
        <f t="shared" si="157"/>
        <v>943</v>
      </c>
      <c r="HZ81" s="84">
        <f t="shared" si="157"/>
        <v>1212</v>
      </c>
      <c r="IA81" s="84">
        <f t="shared" si="157"/>
        <v>954</v>
      </c>
      <c r="IB81" s="84">
        <f t="shared" si="157"/>
        <v>815</v>
      </c>
      <c r="IC81" s="86">
        <f t="shared" si="157"/>
        <v>10929</v>
      </c>
      <c r="ID81" s="84">
        <f t="shared" si="157"/>
        <v>769</v>
      </c>
      <c r="IE81" s="84">
        <f t="shared" si="157"/>
        <v>742</v>
      </c>
      <c r="IF81" s="84">
        <f t="shared" si="157"/>
        <v>959</v>
      </c>
      <c r="IG81" s="84">
        <f t="shared" si="157"/>
        <v>861</v>
      </c>
      <c r="IH81" s="84">
        <f t="shared" si="157"/>
        <v>1105</v>
      </c>
      <c r="II81" s="84">
        <f t="shared" si="157"/>
        <v>905</v>
      </c>
      <c r="IJ81" s="84">
        <f t="shared" si="157"/>
        <v>1151</v>
      </c>
      <c r="IK81" s="84">
        <f t="shared" si="157"/>
        <v>2066</v>
      </c>
      <c r="IL81" s="84">
        <f t="shared" si="157"/>
        <v>727</v>
      </c>
      <c r="IM81" s="84">
        <f t="shared" si="157"/>
        <v>1176</v>
      </c>
      <c r="IN81" s="84">
        <f t="shared" si="157"/>
        <v>842</v>
      </c>
      <c r="IO81" s="84">
        <f t="shared" si="157"/>
        <v>717</v>
      </c>
      <c r="IP81" s="86">
        <f t="shared" si="157"/>
        <v>12020</v>
      </c>
      <c r="IQ81" s="84">
        <f t="shared" ref="IQ81:JC81" si="158">SUM(IQ67:IQ80)</f>
        <v>834</v>
      </c>
      <c r="IR81" s="84">
        <f t="shared" si="158"/>
        <v>603</v>
      </c>
      <c r="IS81" s="84">
        <f t="shared" si="158"/>
        <v>833</v>
      </c>
      <c r="IT81" s="84">
        <f t="shared" si="158"/>
        <v>719</v>
      </c>
      <c r="IU81" s="84">
        <f t="shared" si="158"/>
        <v>960</v>
      </c>
      <c r="IV81" s="84">
        <f t="shared" si="158"/>
        <v>901</v>
      </c>
      <c r="IW81" s="84">
        <f t="shared" si="158"/>
        <v>988</v>
      </c>
      <c r="IX81" s="84">
        <f t="shared" si="158"/>
        <v>836</v>
      </c>
      <c r="IY81" s="84">
        <f t="shared" si="158"/>
        <v>1032</v>
      </c>
      <c r="IZ81" s="84">
        <f t="shared" si="158"/>
        <v>1277</v>
      </c>
      <c r="JA81" s="84">
        <f t="shared" si="158"/>
        <v>860</v>
      </c>
      <c r="JB81" s="84">
        <f t="shared" si="158"/>
        <v>1166</v>
      </c>
      <c r="JC81" s="86">
        <f t="shared" si="158"/>
        <v>11009</v>
      </c>
      <c r="JD81" s="84">
        <f t="shared" ref="JD81:JP81" si="159">SUM(JD67:JD80)</f>
        <v>763</v>
      </c>
      <c r="JE81" s="84">
        <f t="shared" si="159"/>
        <v>681</v>
      </c>
      <c r="JF81" s="84">
        <f t="shared" si="159"/>
        <v>889</v>
      </c>
      <c r="JG81" s="84">
        <f t="shared" si="159"/>
        <v>744</v>
      </c>
      <c r="JH81" s="84">
        <f t="shared" si="159"/>
        <v>827</v>
      </c>
      <c r="JI81" s="84">
        <f t="shared" si="159"/>
        <v>658</v>
      </c>
      <c r="JJ81" s="84">
        <f t="shared" si="159"/>
        <v>921</v>
      </c>
      <c r="JK81" s="84">
        <f t="shared" si="159"/>
        <v>810</v>
      </c>
      <c r="JL81" s="84">
        <f t="shared" si="159"/>
        <v>1036</v>
      </c>
      <c r="JM81" s="84">
        <f t="shared" si="159"/>
        <v>886</v>
      </c>
      <c r="JN81" s="84">
        <f t="shared" si="159"/>
        <v>738</v>
      </c>
      <c r="JO81" s="84">
        <f t="shared" si="159"/>
        <v>843</v>
      </c>
      <c r="JP81" s="86">
        <f t="shared" si="159"/>
        <v>9796</v>
      </c>
      <c r="JQ81" s="84">
        <f t="shared" ref="JQ81:KC81" si="160">SUM(JQ67:JQ80)</f>
        <v>779</v>
      </c>
      <c r="JR81" s="84">
        <f t="shared" si="160"/>
        <v>630</v>
      </c>
      <c r="JS81" s="84">
        <f t="shared" si="160"/>
        <v>490</v>
      </c>
      <c r="JT81" s="84">
        <f t="shared" si="160"/>
        <v>352</v>
      </c>
      <c r="JU81" s="84">
        <f t="shared" si="160"/>
        <v>451</v>
      </c>
      <c r="JV81" s="84">
        <f t="shared" si="160"/>
        <v>811</v>
      </c>
      <c r="JW81" s="84">
        <f t="shared" si="160"/>
        <v>1110</v>
      </c>
      <c r="JX81" s="84">
        <f t="shared" si="160"/>
        <v>679</v>
      </c>
      <c r="JY81" s="84">
        <f t="shared" si="160"/>
        <v>946</v>
      </c>
      <c r="JZ81" s="84">
        <f t="shared" si="160"/>
        <v>904</v>
      </c>
      <c r="KA81" s="84">
        <f t="shared" si="160"/>
        <v>820</v>
      </c>
      <c r="KB81" s="84">
        <f t="shared" si="160"/>
        <v>888</v>
      </c>
      <c r="KC81" s="86">
        <f t="shared" si="160"/>
        <v>8860</v>
      </c>
      <c r="KD81" s="84">
        <f t="shared" ref="KD81:KP81" si="161">SUM(KD67:KD80)</f>
        <v>504</v>
      </c>
      <c r="KE81" s="84">
        <f t="shared" si="161"/>
        <v>510</v>
      </c>
      <c r="KF81" s="84">
        <f t="shared" si="161"/>
        <v>896</v>
      </c>
      <c r="KG81" s="84">
        <f t="shared" si="161"/>
        <v>853</v>
      </c>
      <c r="KH81" s="84">
        <f t="shared" si="161"/>
        <v>586</v>
      </c>
      <c r="KI81" s="84">
        <f t="shared" si="161"/>
        <v>935</v>
      </c>
      <c r="KJ81" s="84">
        <f t="shared" si="161"/>
        <v>786</v>
      </c>
      <c r="KK81" s="84">
        <f t="shared" si="161"/>
        <v>848</v>
      </c>
      <c r="KL81" s="84">
        <f t="shared" si="161"/>
        <v>1061</v>
      </c>
      <c r="KM81" s="84">
        <f t="shared" si="161"/>
        <v>814</v>
      </c>
      <c r="KN81" s="84">
        <f t="shared" si="161"/>
        <v>858</v>
      </c>
      <c r="KO81" s="84">
        <f t="shared" si="161"/>
        <v>765</v>
      </c>
      <c r="KP81" s="86">
        <f t="shared" si="161"/>
        <v>9416</v>
      </c>
    </row>
    <row r="82" spans="1:302" ht="33.75">
      <c r="A82" s="190" t="s">
        <v>47</v>
      </c>
      <c r="B82" s="191"/>
      <c r="C82" s="25" t="s">
        <v>70</v>
      </c>
      <c r="D82" s="62"/>
      <c r="E82" s="62"/>
      <c r="F82" s="62"/>
      <c r="G82" s="62"/>
      <c r="H82" s="62"/>
      <c r="I82" s="62"/>
      <c r="J82" s="62"/>
      <c r="K82" s="62"/>
      <c r="L82" s="62"/>
      <c r="M82" s="61"/>
      <c r="N82" s="62"/>
      <c r="O82" s="62"/>
      <c r="P82" s="87">
        <f t="shared" ref="P82:P95" si="162">SUM(D82:O82)</f>
        <v>0</v>
      </c>
      <c r="Q82" s="62"/>
      <c r="R82" s="62"/>
      <c r="S82" s="62"/>
      <c r="T82" s="62"/>
      <c r="U82" s="62"/>
      <c r="V82" s="62"/>
      <c r="W82" s="62"/>
      <c r="X82" s="62"/>
      <c r="Y82" s="62"/>
      <c r="Z82" s="61"/>
      <c r="AA82" s="62"/>
      <c r="AB82" s="62"/>
      <c r="AC82" s="87">
        <f t="shared" ref="AC82:AC95" si="163">SUM(Q82:AB82)</f>
        <v>0</v>
      </c>
      <c r="AD82" s="62"/>
      <c r="AE82" s="62"/>
      <c r="AF82" s="62"/>
      <c r="AG82" s="62"/>
      <c r="AH82" s="62"/>
      <c r="AI82" s="62"/>
      <c r="AJ82" s="62"/>
      <c r="AK82" s="62"/>
      <c r="AL82" s="62"/>
      <c r="AM82" s="61"/>
      <c r="AN82" s="62"/>
      <c r="AO82" s="62"/>
      <c r="AP82" s="87">
        <f t="shared" ref="AP82:AP95" si="164">SUM(AD82:AO82)</f>
        <v>0</v>
      </c>
      <c r="AQ82" s="62"/>
      <c r="AR82" s="62"/>
      <c r="AS82" s="62"/>
      <c r="AT82" s="62"/>
      <c r="AU82" s="62"/>
      <c r="AV82" s="62"/>
      <c r="AW82" s="62"/>
      <c r="AX82" s="62"/>
      <c r="AY82" s="62"/>
      <c r="AZ82" s="61"/>
      <c r="BA82" s="62"/>
      <c r="BB82" s="62"/>
      <c r="BC82" s="88">
        <f t="shared" ref="BC82:BC95" si="165">SUM(AQ82:BB82)</f>
        <v>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1"/>
      <c r="BN82" s="62"/>
      <c r="BO82" s="62"/>
      <c r="BP82" s="88">
        <f t="shared" ref="BP82:BP95" si="166">SUM(BD82:BO82)</f>
        <v>0</v>
      </c>
      <c r="BQ82" s="62"/>
      <c r="BR82" s="62"/>
      <c r="BS82" s="62"/>
      <c r="BT82" s="62"/>
      <c r="BU82" s="62"/>
      <c r="BV82" s="62"/>
      <c r="BW82" s="62"/>
      <c r="BX82" s="62"/>
      <c r="BY82" s="62"/>
      <c r="BZ82" s="61"/>
      <c r="CA82" s="62"/>
      <c r="CB82" s="62"/>
      <c r="CC82" s="88">
        <f t="shared" ref="CC82:CC95" si="167">SUM(BQ82:CB82)</f>
        <v>0</v>
      </c>
      <c r="CD82" s="62"/>
      <c r="CE82" s="62"/>
      <c r="CF82" s="62"/>
      <c r="CG82" s="62"/>
      <c r="CH82" s="62"/>
      <c r="CI82" s="62"/>
      <c r="CJ82" s="62"/>
      <c r="CK82" s="62"/>
      <c r="CL82" s="62"/>
      <c r="CM82" s="61"/>
      <c r="CN82" s="62"/>
      <c r="CO82" s="62"/>
      <c r="CP82" s="88">
        <f t="shared" ref="CP82:CP95" si="168">SUM(CD82:CO82)</f>
        <v>0</v>
      </c>
      <c r="CQ82" s="62"/>
      <c r="CR82" s="62"/>
      <c r="CS82" s="62"/>
      <c r="CT82" s="62"/>
      <c r="CU82" s="62"/>
      <c r="CV82" s="62"/>
      <c r="CW82" s="62"/>
      <c r="CX82" s="62"/>
      <c r="CY82" s="62"/>
      <c r="CZ82" s="61"/>
      <c r="DA82" s="62"/>
      <c r="DB82" s="62"/>
      <c r="DC82" s="89">
        <f t="shared" ref="DC82:DC95" si="169">SUM(CQ82:DB82)</f>
        <v>0</v>
      </c>
      <c r="DD82" s="62"/>
      <c r="DE82" s="62"/>
      <c r="DF82" s="62"/>
      <c r="DG82" s="62"/>
      <c r="DH82" s="62"/>
      <c r="DI82" s="62"/>
      <c r="DJ82" s="62"/>
      <c r="DK82" s="62"/>
      <c r="DL82" s="62"/>
      <c r="DM82" s="61"/>
      <c r="DN82" s="62"/>
      <c r="DO82" s="62"/>
      <c r="DP82" s="88">
        <f t="shared" ref="DP82:DP95" si="170">SUM(DD82:DO82)</f>
        <v>0</v>
      </c>
      <c r="DQ82" s="62"/>
      <c r="DR82" s="62"/>
      <c r="DS82" s="62"/>
      <c r="DT82" s="62"/>
      <c r="DU82" s="62"/>
      <c r="DV82" s="62"/>
      <c r="DW82" s="62"/>
      <c r="DX82" s="62"/>
      <c r="DY82" s="62"/>
      <c r="DZ82" s="61"/>
      <c r="EA82" s="62"/>
      <c r="EB82" s="62"/>
      <c r="EC82" s="88">
        <f t="shared" ref="EC82:EC95" si="171">SUM(DQ82:EB82)</f>
        <v>0</v>
      </c>
      <c r="ED82" s="62"/>
      <c r="EE82" s="62"/>
      <c r="EF82" s="62"/>
      <c r="EG82" s="62"/>
      <c r="EH82" s="62"/>
      <c r="EI82" s="62"/>
      <c r="EJ82" s="62"/>
      <c r="EK82" s="62"/>
      <c r="EL82" s="62"/>
      <c r="EM82" s="61"/>
      <c r="EN82" s="62"/>
      <c r="EO82" s="62"/>
      <c r="EP82" s="88">
        <f t="shared" ref="EP82:EP95" si="172">SUM(ED82:EO82)</f>
        <v>0</v>
      </c>
      <c r="EQ82" s="62"/>
      <c r="ER82" s="62"/>
      <c r="ES82" s="62"/>
      <c r="ET82" s="62"/>
      <c r="EU82" s="62"/>
      <c r="EV82" s="62"/>
      <c r="EW82" s="62"/>
      <c r="EX82" s="62"/>
      <c r="EY82" s="62"/>
      <c r="EZ82" s="61"/>
      <c r="FA82" s="62"/>
      <c r="FB82" s="62"/>
      <c r="FC82" s="88">
        <f t="shared" ref="FC82:FC95" si="173">SUM(EQ82:FB82)</f>
        <v>0</v>
      </c>
      <c r="FD82" s="62">
        <v>3</v>
      </c>
      <c r="FE82" s="62">
        <v>5</v>
      </c>
      <c r="FF82" s="62">
        <v>6</v>
      </c>
      <c r="FG82" s="62">
        <v>3</v>
      </c>
      <c r="FH82" s="62">
        <v>9</v>
      </c>
      <c r="FI82" s="62">
        <v>8</v>
      </c>
      <c r="FJ82" s="62">
        <v>9</v>
      </c>
      <c r="FK82" s="62">
        <v>7</v>
      </c>
      <c r="FL82" s="62">
        <v>6</v>
      </c>
      <c r="FM82" s="61">
        <v>3</v>
      </c>
      <c r="FN82" s="62">
        <v>1</v>
      </c>
      <c r="FO82" s="62">
        <v>5</v>
      </c>
      <c r="FP82" s="89">
        <f t="shared" ref="FP82:FP95" si="174">SUM(FD82:FO82)</f>
        <v>65</v>
      </c>
      <c r="FQ82" s="62">
        <v>2</v>
      </c>
      <c r="FR82" s="62">
        <v>3</v>
      </c>
      <c r="FS82" s="62">
        <v>5</v>
      </c>
      <c r="FT82" s="62">
        <v>3</v>
      </c>
      <c r="FU82" s="62">
        <v>0</v>
      </c>
      <c r="FV82" s="62">
        <v>1</v>
      </c>
      <c r="FW82" s="62">
        <v>2</v>
      </c>
      <c r="FX82" s="62">
        <v>2</v>
      </c>
      <c r="FY82" s="62">
        <v>3</v>
      </c>
      <c r="FZ82" s="61">
        <v>3</v>
      </c>
      <c r="GA82" s="62">
        <v>5</v>
      </c>
      <c r="GB82" s="62">
        <v>4</v>
      </c>
      <c r="GC82" s="89">
        <f t="shared" ref="GC82:GC95" si="175">SUM(FQ82:GB82)</f>
        <v>33</v>
      </c>
      <c r="GD82" s="62">
        <v>2</v>
      </c>
      <c r="GE82" s="62">
        <v>5</v>
      </c>
      <c r="GF82" s="62">
        <v>4</v>
      </c>
      <c r="GG82" s="62">
        <v>10</v>
      </c>
      <c r="GH82" s="62">
        <v>4</v>
      </c>
      <c r="GI82" s="62">
        <v>4</v>
      </c>
      <c r="GJ82" s="62">
        <v>7</v>
      </c>
      <c r="GK82" s="62">
        <v>2</v>
      </c>
      <c r="GL82" s="62">
        <v>4</v>
      </c>
      <c r="GM82" s="61">
        <v>6</v>
      </c>
      <c r="GN82" s="62">
        <v>4</v>
      </c>
      <c r="GO82" s="62">
        <v>4</v>
      </c>
      <c r="GP82" s="89">
        <f t="shared" ref="GP82:GP95" si="176">SUM(GD82:GO82)</f>
        <v>56</v>
      </c>
      <c r="GQ82" s="62">
        <v>1</v>
      </c>
      <c r="GR82" s="62">
        <v>5</v>
      </c>
      <c r="GS82" s="62">
        <v>8</v>
      </c>
      <c r="GT82" s="62">
        <v>5</v>
      </c>
      <c r="GU82" s="62">
        <v>4</v>
      </c>
      <c r="GV82" s="62">
        <v>3</v>
      </c>
      <c r="GW82" s="62">
        <v>8</v>
      </c>
      <c r="GX82" s="62">
        <v>3</v>
      </c>
      <c r="GY82" s="62">
        <v>8</v>
      </c>
      <c r="GZ82" s="61">
        <v>4</v>
      </c>
      <c r="HA82" s="62">
        <v>10</v>
      </c>
      <c r="HB82" s="62">
        <v>11</v>
      </c>
      <c r="HC82" s="89">
        <f t="shared" ref="HC82:HC95" si="177">SUM(GQ82:HB82)</f>
        <v>70</v>
      </c>
      <c r="HD82" s="62">
        <v>7</v>
      </c>
      <c r="HE82" s="62">
        <v>13</v>
      </c>
      <c r="HF82" s="62">
        <v>11</v>
      </c>
      <c r="HG82" s="62">
        <v>4</v>
      </c>
      <c r="HH82" s="62">
        <v>7</v>
      </c>
      <c r="HI82" s="62">
        <v>6</v>
      </c>
      <c r="HJ82" s="62">
        <v>40</v>
      </c>
      <c r="HK82" s="62">
        <v>6</v>
      </c>
      <c r="HL82" s="62">
        <v>8</v>
      </c>
      <c r="HM82" s="61">
        <v>3</v>
      </c>
      <c r="HN82" s="62">
        <v>7</v>
      </c>
      <c r="HO82" s="62">
        <v>11</v>
      </c>
      <c r="HP82" s="88">
        <f t="shared" ref="HP82:HP95" si="178">SUM(HD82:HO82)</f>
        <v>123</v>
      </c>
      <c r="HQ82" s="62">
        <v>0</v>
      </c>
      <c r="HR82" s="62">
        <v>13</v>
      </c>
      <c r="HS82" s="62">
        <v>4</v>
      </c>
      <c r="HT82" s="62">
        <v>5</v>
      </c>
      <c r="HU82" s="62">
        <v>7</v>
      </c>
      <c r="HV82" s="62">
        <v>4</v>
      </c>
      <c r="HW82" s="62">
        <v>8</v>
      </c>
      <c r="HX82" s="62">
        <v>6</v>
      </c>
      <c r="HY82" s="62">
        <v>5</v>
      </c>
      <c r="HZ82" s="61">
        <v>7</v>
      </c>
      <c r="IA82" s="62">
        <v>9</v>
      </c>
      <c r="IB82" s="62">
        <v>8</v>
      </c>
      <c r="IC82" s="88">
        <f t="shared" ref="IC82:IC95" si="179">SUM(HQ82:IB82)</f>
        <v>76</v>
      </c>
      <c r="ID82" s="62">
        <v>8</v>
      </c>
      <c r="IE82" s="62">
        <v>3</v>
      </c>
      <c r="IF82" s="62">
        <v>4</v>
      </c>
      <c r="IG82" s="62">
        <v>9</v>
      </c>
      <c r="IH82" s="62">
        <v>6</v>
      </c>
      <c r="II82" s="62">
        <v>5</v>
      </c>
      <c r="IJ82" s="62">
        <v>8</v>
      </c>
      <c r="IK82" s="62">
        <v>5</v>
      </c>
      <c r="IL82" s="62">
        <v>6</v>
      </c>
      <c r="IM82" s="61">
        <v>6</v>
      </c>
      <c r="IN82" s="62">
        <v>7</v>
      </c>
      <c r="IO82" s="62">
        <v>6</v>
      </c>
      <c r="IP82" s="88">
        <f t="shared" ref="IP82:IP95" si="180">SUM(ID82:IO82)</f>
        <v>73</v>
      </c>
      <c r="IQ82" s="62">
        <v>9</v>
      </c>
      <c r="IR82" s="62">
        <v>4</v>
      </c>
      <c r="IS82" s="62">
        <v>8</v>
      </c>
      <c r="IT82" s="62">
        <v>5</v>
      </c>
      <c r="IU82" s="62">
        <v>2</v>
      </c>
      <c r="IV82" s="62">
        <v>11</v>
      </c>
      <c r="IW82" s="62">
        <v>9</v>
      </c>
      <c r="IX82" s="62">
        <v>5</v>
      </c>
      <c r="IY82" s="62">
        <v>14</v>
      </c>
      <c r="IZ82" s="61">
        <v>11</v>
      </c>
      <c r="JA82" s="62">
        <v>8</v>
      </c>
      <c r="JB82" s="62">
        <v>13</v>
      </c>
      <c r="JC82" s="88">
        <f t="shared" ref="JC82:JC95" si="181">SUM(IQ82:JB82)</f>
        <v>99</v>
      </c>
      <c r="JD82" s="62">
        <v>3</v>
      </c>
      <c r="JE82" s="62">
        <v>14</v>
      </c>
      <c r="JF82" s="62">
        <v>6</v>
      </c>
      <c r="JG82" s="62">
        <v>15</v>
      </c>
      <c r="JH82" s="62">
        <v>11</v>
      </c>
      <c r="JI82" s="62">
        <v>4</v>
      </c>
      <c r="JJ82" s="62">
        <v>1</v>
      </c>
      <c r="JK82" s="62">
        <v>5</v>
      </c>
      <c r="JL82" s="62">
        <v>7</v>
      </c>
      <c r="JM82" s="61">
        <v>7</v>
      </c>
      <c r="JN82" s="62">
        <v>8</v>
      </c>
      <c r="JO82" s="62">
        <v>5</v>
      </c>
      <c r="JP82" s="88">
        <f t="shared" ref="JP82:JP95" si="182">SUM(JD82:JO82)</f>
        <v>86</v>
      </c>
      <c r="JQ82" s="62">
        <v>7</v>
      </c>
      <c r="JR82" s="62">
        <v>10</v>
      </c>
      <c r="JS82" s="62">
        <v>7</v>
      </c>
      <c r="JT82" s="62">
        <v>2</v>
      </c>
      <c r="JU82" s="62">
        <v>1</v>
      </c>
      <c r="JV82" s="62">
        <v>4</v>
      </c>
      <c r="JW82" s="62">
        <v>8</v>
      </c>
      <c r="JX82" s="62">
        <v>6</v>
      </c>
      <c r="JY82" s="62">
        <v>6</v>
      </c>
      <c r="JZ82" s="61">
        <v>21</v>
      </c>
      <c r="KA82" s="62">
        <v>11</v>
      </c>
      <c r="KB82" s="62">
        <v>4</v>
      </c>
      <c r="KC82" s="88">
        <f t="shared" ref="KC82:KC95" si="183">SUM(JQ82:KB82)</f>
        <v>87</v>
      </c>
      <c r="KD82" s="62">
        <v>1</v>
      </c>
      <c r="KE82" s="62">
        <v>7</v>
      </c>
      <c r="KF82" s="62">
        <v>6</v>
      </c>
      <c r="KG82" s="62">
        <v>5</v>
      </c>
      <c r="KH82" s="62">
        <v>9</v>
      </c>
      <c r="KI82" s="62">
        <v>7</v>
      </c>
      <c r="KJ82" s="62">
        <v>7</v>
      </c>
      <c r="KK82" s="62">
        <v>9</v>
      </c>
      <c r="KL82" s="62">
        <v>11</v>
      </c>
      <c r="KM82" s="61">
        <v>9</v>
      </c>
      <c r="KN82" s="62">
        <v>5</v>
      </c>
      <c r="KO82" s="62">
        <v>12</v>
      </c>
      <c r="KP82" s="88">
        <f t="shared" ref="KP82:KP95" si="184">SUM(KD82:KO82)</f>
        <v>88</v>
      </c>
    </row>
    <row r="83" spans="1:302">
      <c r="A83" s="192"/>
      <c r="B83" s="193"/>
      <c r="C83" s="12" t="s">
        <v>71</v>
      </c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87">
        <f t="shared" si="162"/>
        <v>0</v>
      </c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87">
        <f t="shared" si="163"/>
        <v>0</v>
      </c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87">
        <f t="shared" si="164"/>
        <v>0</v>
      </c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88">
        <f t="shared" si="165"/>
        <v>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88">
        <f t="shared" si="166"/>
        <v>0</v>
      </c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88">
        <f t="shared" si="167"/>
        <v>0</v>
      </c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88">
        <f t="shared" si="168"/>
        <v>0</v>
      </c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89">
        <f t="shared" si="169"/>
        <v>0</v>
      </c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88">
        <f t="shared" si="170"/>
        <v>0</v>
      </c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88">
        <f t="shared" si="171"/>
        <v>0</v>
      </c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88">
        <f t="shared" si="172"/>
        <v>0</v>
      </c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88">
        <f t="shared" si="173"/>
        <v>0</v>
      </c>
      <c r="FD83" s="62">
        <v>36</v>
      </c>
      <c r="FE83" s="62">
        <v>42</v>
      </c>
      <c r="FF83" s="62">
        <v>40</v>
      </c>
      <c r="FG83" s="62">
        <v>51</v>
      </c>
      <c r="FH83" s="62">
        <v>51</v>
      </c>
      <c r="FI83" s="62">
        <v>68</v>
      </c>
      <c r="FJ83" s="62">
        <v>57</v>
      </c>
      <c r="FK83" s="62">
        <v>53</v>
      </c>
      <c r="FL83" s="62">
        <v>36</v>
      </c>
      <c r="FM83" s="62">
        <v>57</v>
      </c>
      <c r="FN83" s="62">
        <v>39</v>
      </c>
      <c r="FO83" s="62">
        <v>42</v>
      </c>
      <c r="FP83" s="89">
        <f t="shared" si="174"/>
        <v>572</v>
      </c>
      <c r="FQ83" s="62">
        <v>33</v>
      </c>
      <c r="FR83" s="62">
        <v>50</v>
      </c>
      <c r="FS83" s="62">
        <v>60</v>
      </c>
      <c r="FT83" s="62">
        <v>58</v>
      </c>
      <c r="FU83" s="62">
        <v>47</v>
      </c>
      <c r="FV83" s="62">
        <v>55</v>
      </c>
      <c r="FW83" s="62">
        <v>31</v>
      </c>
      <c r="FX83" s="62">
        <v>86</v>
      </c>
      <c r="FY83" s="62">
        <v>47</v>
      </c>
      <c r="FZ83" s="62">
        <v>52</v>
      </c>
      <c r="GA83" s="62">
        <v>70</v>
      </c>
      <c r="GB83" s="62">
        <v>63</v>
      </c>
      <c r="GC83" s="89">
        <f t="shared" si="175"/>
        <v>652</v>
      </c>
      <c r="GD83" s="62">
        <v>46</v>
      </c>
      <c r="GE83" s="62">
        <v>38</v>
      </c>
      <c r="GF83" s="62">
        <v>29</v>
      </c>
      <c r="GG83" s="62">
        <v>68</v>
      </c>
      <c r="GH83" s="62">
        <v>46</v>
      </c>
      <c r="GI83" s="62">
        <v>59</v>
      </c>
      <c r="GJ83" s="62">
        <v>40</v>
      </c>
      <c r="GK83" s="62">
        <v>41</v>
      </c>
      <c r="GL83" s="62">
        <v>74</v>
      </c>
      <c r="GM83" s="62">
        <v>43</v>
      </c>
      <c r="GN83" s="62">
        <v>64</v>
      </c>
      <c r="GO83" s="62">
        <v>54</v>
      </c>
      <c r="GP83" s="89">
        <f t="shared" si="176"/>
        <v>602</v>
      </c>
      <c r="GQ83" s="62">
        <v>50</v>
      </c>
      <c r="GR83" s="62">
        <v>66</v>
      </c>
      <c r="GS83" s="62">
        <v>40</v>
      </c>
      <c r="GT83" s="62">
        <v>54</v>
      </c>
      <c r="GU83" s="62">
        <v>51</v>
      </c>
      <c r="GV83" s="62">
        <v>57</v>
      </c>
      <c r="GW83" s="62">
        <v>45</v>
      </c>
      <c r="GX83" s="62">
        <v>58</v>
      </c>
      <c r="GY83" s="62">
        <v>75</v>
      </c>
      <c r="GZ83" s="62">
        <v>61</v>
      </c>
      <c r="HA83" s="62">
        <v>68</v>
      </c>
      <c r="HB83" s="62">
        <v>72</v>
      </c>
      <c r="HC83" s="89">
        <f t="shared" si="177"/>
        <v>697</v>
      </c>
      <c r="HD83" s="62">
        <v>45</v>
      </c>
      <c r="HE83" s="62">
        <v>61</v>
      </c>
      <c r="HF83" s="62">
        <v>63</v>
      </c>
      <c r="HG83" s="62">
        <v>70</v>
      </c>
      <c r="HH83" s="62">
        <v>58</v>
      </c>
      <c r="HI83" s="62">
        <v>66</v>
      </c>
      <c r="HJ83" s="62">
        <v>43</v>
      </c>
      <c r="HK83" s="62">
        <v>70</v>
      </c>
      <c r="HL83" s="62">
        <v>69</v>
      </c>
      <c r="HM83" s="62">
        <v>74</v>
      </c>
      <c r="HN83" s="62">
        <v>60</v>
      </c>
      <c r="HO83" s="62">
        <v>75</v>
      </c>
      <c r="HP83" s="88">
        <f t="shared" si="178"/>
        <v>754</v>
      </c>
      <c r="HQ83" s="62">
        <v>50</v>
      </c>
      <c r="HR83" s="62">
        <v>62</v>
      </c>
      <c r="HS83" s="62">
        <v>76</v>
      </c>
      <c r="HT83" s="62">
        <v>77</v>
      </c>
      <c r="HU83" s="62">
        <v>33</v>
      </c>
      <c r="HV83" s="62">
        <v>56</v>
      </c>
      <c r="HW83" s="62">
        <v>58</v>
      </c>
      <c r="HX83" s="62">
        <v>59</v>
      </c>
      <c r="HY83" s="62">
        <v>66</v>
      </c>
      <c r="HZ83" s="62">
        <v>72</v>
      </c>
      <c r="IA83" s="62">
        <v>71</v>
      </c>
      <c r="IB83" s="62">
        <v>57</v>
      </c>
      <c r="IC83" s="88">
        <f t="shared" si="179"/>
        <v>737</v>
      </c>
      <c r="ID83" s="62">
        <v>52</v>
      </c>
      <c r="IE83" s="62">
        <v>47</v>
      </c>
      <c r="IF83" s="62">
        <v>68</v>
      </c>
      <c r="IG83" s="62">
        <v>100</v>
      </c>
      <c r="IH83" s="62">
        <v>74</v>
      </c>
      <c r="II83" s="62">
        <v>46</v>
      </c>
      <c r="IJ83" s="62">
        <v>76</v>
      </c>
      <c r="IK83" s="62">
        <v>69</v>
      </c>
      <c r="IL83" s="62">
        <v>39</v>
      </c>
      <c r="IM83" s="62">
        <v>97</v>
      </c>
      <c r="IN83" s="62">
        <v>69</v>
      </c>
      <c r="IO83" s="62">
        <v>65</v>
      </c>
      <c r="IP83" s="88">
        <f t="shared" si="180"/>
        <v>802</v>
      </c>
      <c r="IQ83" s="62">
        <v>70</v>
      </c>
      <c r="IR83" s="62">
        <v>57</v>
      </c>
      <c r="IS83" s="62">
        <v>87</v>
      </c>
      <c r="IT83" s="62">
        <v>60</v>
      </c>
      <c r="IU83" s="62">
        <v>55</v>
      </c>
      <c r="IV83" s="62">
        <v>62</v>
      </c>
      <c r="IW83" s="62">
        <v>81</v>
      </c>
      <c r="IX83" s="62">
        <v>51</v>
      </c>
      <c r="IY83" s="62">
        <v>64</v>
      </c>
      <c r="IZ83" s="62">
        <v>88</v>
      </c>
      <c r="JA83" s="62">
        <v>76</v>
      </c>
      <c r="JB83" s="62">
        <v>73</v>
      </c>
      <c r="JC83" s="88">
        <f t="shared" si="181"/>
        <v>824</v>
      </c>
      <c r="JD83" s="62">
        <v>52</v>
      </c>
      <c r="JE83" s="62">
        <v>76</v>
      </c>
      <c r="JF83" s="62">
        <v>72</v>
      </c>
      <c r="JG83" s="62">
        <v>33</v>
      </c>
      <c r="JH83" s="62">
        <v>54</v>
      </c>
      <c r="JI83" s="62">
        <v>46</v>
      </c>
      <c r="JJ83" s="62">
        <v>69</v>
      </c>
      <c r="JK83" s="62">
        <v>52</v>
      </c>
      <c r="JL83" s="62">
        <v>65</v>
      </c>
      <c r="JM83" s="62">
        <v>63</v>
      </c>
      <c r="JN83" s="62">
        <v>42</v>
      </c>
      <c r="JO83" s="62">
        <v>53</v>
      </c>
      <c r="JP83" s="88">
        <f t="shared" si="182"/>
        <v>677</v>
      </c>
      <c r="JQ83" s="62">
        <v>50</v>
      </c>
      <c r="JR83" s="62">
        <v>70</v>
      </c>
      <c r="JS83" s="62">
        <v>119</v>
      </c>
      <c r="JT83" s="62">
        <v>39</v>
      </c>
      <c r="JU83" s="62">
        <v>23</v>
      </c>
      <c r="JV83" s="62">
        <v>84</v>
      </c>
      <c r="JW83" s="62">
        <v>88</v>
      </c>
      <c r="JX83" s="62">
        <v>60</v>
      </c>
      <c r="JY83" s="62">
        <v>90</v>
      </c>
      <c r="JZ83" s="62">
        <v>100</v>
      </c>
      <c r="KA83" s="62">
        <v>70</v>
      </c>
      <c r="KB83" s="62">
        <v>98</v>
      </c>
      <c r="KC83" s="88">
        <f t="shared" si="183"/>
        <v>891</v>
      </c>
      <c r="KD83" s="62">
        <v>54</v>
      </c>
      <c r="KE83" s="62">
        <v>61</v>
      </c>
      <c r="KF83" s="62">
        <v>71</v>
      </c>
      <c r="KG83" s="62">
        <v>85</v>
      </c>
      <c r="KH83" s="62">
        <v>61</v>
      </c>
      <c r="KI83" s="62">
        <v>94</v>
      </c>
      <c r="KJ83" s="62">
        <v>69</v>
      </c>
      <c r="KK83" s="62">
        <v>53</v>
      </c>
      <c r="KL83" s="62">
        <v>82</v>
      </c>
      <c r="KM83" s="62">
        <v>77</v>
      </c>
      <c r="KN83" s="62">
        <v>70</v>
      </c>
      <c r="KO83" s="62">
        <v>125</v>
      </c>
      <c r="KP83" s="88">
        <f t="shared" si="184"/>
        <v>902</v>
      </c>
    </row>
    <row r="84" spans="1:302">
      <c r="A84" s="192"/>
      <c r="B84" s="193"/>
      <c r="C84" s="12" t="s">
        <v>72</v>
      </c>
      <c r="D84" s="62"/>
      <c r="E84" s="62"/>
      <c r="F84" s="62"/>
      <c r="G84" s="62"/>
      <c r="H84" s="62"/>
      <c r="I84" s="94"/>
      <c r="J84" s="62"/>
      <c r="K84" s="62"/>
      <c r="L84" s="62"/>
      <c r="M84" s="62"/>
      <c r="N84" s="62"/>
      <c r="O84" s="62"/>
      <c r="P84" s="87">
        <f t="shared" si="162"/>
        <v>0</v>
      </c>
      <c r="Q84" s="62"/>
      <c r="R84" s="62"/>
      <c r="S84" s="62"/>
      <c r="T84" s="62"/>
      <c r="U84" s="62"/>
      <c r="V84" s="94"/>
      <c r="W84" s="62"/>
      <c r="X84" s="62"/>
      <c r="Y84" s="62"/>
      <c r="Z84" s="62"/>
      <c r="AA84" s="62"/>
      <c r="AB84" s="62"/>
      <c r="AC84" s="87">
        <f t="shared" si="163"/>
        <v>0</v>
      </c>
      <c r="AD84" s="62"/>
      <c r="AE84" s="62"/>
      <c r="AF84" s="62"/>
      <c r="AG84" s="62"/>
      <c r="AH84" s="62"/>
      <c r="AI84" s="94"/>
      <c r="AJ84" s="62"/>
      <c r="AK84" s="62"/>
      <c r="AL84" s="62"/>
      <c r="AM84" s="62"/>
      <c r="AN84" s="62"/>
      <c r="AO84" s="62"/>
      <c r="AP84" s="87">
        <f t="shared" si="164"/>
        <v>0</v>
      </c>
      <c r="AQ84" s="62"/>
      <c r="AR84" s="62"/>
      <c r="AS84" s="62"/>
      <c r="AT84" s="62"/>
      <c r="AU84" s="62"/>
      <c r="AV84" s="94"/>
      <c r="AW84" s="62"/>
      <c r="AX84" s="62"/>
      <c r="AY84" s="62"/>
      <c r="AZ84" s="62"/>
      <c r="BA84" s="62"/>
      <c r="BB84" s="62"/>
      <c r="BC84" s="88">
        <f t="shared" si="165"/>
        <v>0</v>
      </c>
      <c r="BD84" s="62"/>
      <c r="BE84" s="62"/>
      <c r="BF84" s="62"/>
      <c r="BG84" s="62"/>
      <c r="BH84" s="62"/>
      <c r="BI84" s="94"/>
      <c r="BJ84" s="62"/>
      <c r="BK84" s="62"/>
      <c r="BL84" s="62"/>
      <c r="BM84" s="62"/>
      <c r="BN84" s="62"/>
      <c r="BO84" s="62"/>
      <c r="BP84" s="88">
        <f t="shared" si="166"/>
        <v>0</v>
      </c>
      <c r="BQ84" s="62"/>
      <c r="BR84" s="62"/>
      <c r="BS84" s="62"/>
      <c r="BT84" s="62"/>
      <c r="BU84" s="62"/>
      <c r="BV84" s="94"/>
      <c r="BW84" s="62"/>
      <c r="BX84" s="62"/>
      <c r="BY84" s="62"/>
      <c r="BZ84" s="62"/>
      <c r="CA84" s="62"/>
      <c r="CB84" s="62"/>
      <c r="CC84" s="88">
        <f t="shared" si="167"/>
        <v>0</v>
      </c>
      <c r="CD84" s="62"/>
      <c r="CE84" s="62"/>
      <c r="CF84" s="62"/>
      <c r="CG84" s="62"/>
      <c r="CH84" s="62"/>
      <c r="CI84" s="94"/>
      <c r="CJ84" s="62"/>
      <c r="CK84" s="62"/>
      <c r="CL84" s="62"/>
      <c r="CM84" s="62"/>
      <c r="CN84" s="62"/>
      <c r="CO84" s="62"/>
      <c r="CP84" s="88">
        <f t="shared" si="168"/>
        <v>0</v>
      </c>
      <c r="CQ84" s="62"/>
      <c r="CR84" s="62"/>
      <c r="CS84" s="62"/>
      <c r="CT84" s="62"/>
      <c r="CU84" s="62"/>
      <c r="CV84" s="94"/>
      <c r="CW84" s="62"/>
      <c r="CX84" s="62"/>
      <c r="CY84" s="62"/>
      <c r="CZ84" s="62"/>
      <c r="DA84" s="62"/>
      <c r="DB84" s="62"/>
      <c r="DC84" s="89">
        <f t="shared" si="169"/>
        <v>0</v>
      </c>
      <c r="DD84" s="62"/>
      <c r="DE84" s="62"/>
      <c r="DF84" s="62"/>
      <c r="DG84" s="62"/>
      <c r="DH84" s="62"/>
      <c r="DI84" s="94"/>
      <c r="DJ84" s="62"/>
      <c r="DK84" s="62"/>
      <c r="DL84" s="62"/>
      <c r="DM84" s="62"/>
      <c r="DN84" s="62"/>
      <c r="DO84" s="62"/>
      <c r="DP84" s="88">
        <f t="shared" si="170"/>
        <v>0</v>
      </c>
      <c r="DQ84" s="62"/>
      <c r="DR84" s="62"/>
      <c r="DS84" s="62"/>
      <c r="DT84" s="62"/>
      <c r="DU84" s="62"/>
      <c r="DV84" s="94"/>
      <c r="DW84" s="62"/>
      <c r="DX84" s="62"/>
      <c r="DY84" s="62"/>
      <c r="DZ84" s="62"/>
      <c r="EA84" s="62"/>
      <c r="EB84" s="62"/>
      <c r="EC84" s="88">
        <f t="shared" si="171"/>
        <v>0</v>
      </c>
      <c r="ED84" s="62"/>
      <c r="EE84" s="62"/>
      <c r="EF84" s="62"/>
      <c r="EG84" s="62"/>
      <c r="EH84" s="62"/>
      <c r="EI84" s="94"/>
      <c r="EJ84" s="62"/>
      <c r="EK84" s="62"/>
      <c r="EL84" s="62"/>
      <c r="EM84" s="62"/>
      <c r="EN84" s="62"/>
      <c r="EO84" s="62"/>
      <c r="EP84" s="88">
        <f t="shared" si="172"/>
        <v>0</v>
      </c>
      <c r="EQ84" s="62"/>
      <c r="ER84" s="62"/>
      <c r="ES84" s="62"/>
      <c r="ET84" s="62"/>
      <c r="EU84" s="62"/>
      <c r="EV84" s="94"/>
      <c r="EW84" s="62"/>
      <c r="EX84" s="62"/>
      <c r="EY84" s="62"/>
      <c r="EZ84" s="62"/>
      <c r="FA84" s="62"/>
      <c r="FB84" s="62"/>
      <c r="FC84" s="88">
        <f t="shared" si="173"/>
        <v>0</v>
      </c>
      <c r="FD84" s="62">
        <v>8</v>
      </c>
      <c r="FE84" s="62">
        <v>3</v>
      </c>
      <c r="FF84" s="62">
        <v>6</v>
      </c>
      <c r="FG84" s="62">
        <v>5</v>
      </c>
      <c r="FH84" s="62">
        <v>5</v>
      </c>
      <c r="FI84" s="94">
        <v>10</v>
      </c>
      <c r="FJ84" s="62">
        <v>5</v>
      </c>
      <c r="FK84" s="62">
        <v>3</v>
      </c>
      <c r="FL84" s="62">
        <v>7</v>
      </c>
      <c r="FM84" s="62">
        <v>7</v>
      </c>
      <c r="FN84" s="62">
        <v>6</v>
      </c>
      <c r="FO84" s="62">
        <v>15</v>
      </c>
      <c r="FP84" s="89">
        <f t="shared" si="174"/>
        <v>80</v>
      </c>
      <c r="FQ84" s="62">
        <v>4</v>
      </c>
      <c r="FR84" s="62">
        <v>9</v>
      </c>
      <c r="FS84" s="62">
        <v>8</v>
      </c>
      <c r="FT84" s="62">
        <v>10</v>
      </c>
      <c r="FU84" s="62">
        <v>3</v>
      </c>
      <c r="FV84" s="94">
        <v>5</v>
      </c>
      <c r="FW84" s="62">
        <v>7</v>
      </c>
      <c r="FX84" s="62">
        <v>7</v>
      </c>
      <c r="FY84" s="62">
        <v>2</v>
      </c>
      <c r="FZ84" s="62">
        <v>14</v>
      </c>
      <c r="GA84" s="62">
        <v>9</v>
      </c>
      <c r="GB84" s="62">
        <v>5</v>
      </c>
      <c r="GC84" s="89">
        <f t="shared" si="175"/>
        <v>83</v>
      </c>
      <c r="GD84" s="62">
        <v>8</v>
      </c>
      <c r="GE84" s="62">
        <v>6</v>
      </c>
      <c r="GF84" s="62">
        <v>4</v>
      </c>
      <c r="GG84" s="62">
        <v>9</v>
      </c>
      <c r="GH84" s="62">
        <v>7</v>
      </c>
      <c r="GI84" s="94">
        <v>12</v>
      </c>
      <c r="GJ84" s="62">
        <v>5</v>
      </c>
      <c r="GK84" s="62">
        <v>7</v>
      </c>
      <c r="GL84" s="62">
        <v>15</v>
      </c>
      <c r="GM84" s="62">
        <v>12</v>
      </c>
      <c r="GN84" s="62">
        <v>10</v>
      </c>
      <c r="GO84" s="62">
        <v>8</v>
      </c>
      <c r="GP84" s="89">
        <f t="shared" si="176"/>
        <v>103</v>
      </c>
      <c r="GQ84" s="62">
        <v>6</v>
      </c>
      <c r="GR84" s="62">
        <v>13</v>
      </c>
      <c r="GS84" s="62">
        <v>6</v>
      </c>
      <c r="GT84" s="62">
        <v>9</v>
      </c>
      <c r="GU84" s="62">
        <v>4</v>
      </c>
      <c r="GV84" s="94">
        <v>9</v>
      </c>
      <c r="GW84" s="62">
        <v>4</v>
      </c>
      <c r="GX84" s="62">
        <v>6</v>
      </c>
      <c r="GY84" s="62">
        <v>5</v>
      </c>
      <c r="GZ84" s="62">
        <v>11</v>
      </c>
      <c r="HA84" s="62">
        <v>10</v>
      </c>
      <c r="HB84" s="62">
        <v>9</v>
      </c>
      <c r="HC84" s="89">
        <f t="shared" si="177"/>
        <v>92</v>
      </c>
      <c r="HD84" s="62">
        <v>5</v>
      </c>
      <c r="HE84" s="62">
        <v>11</v>
      </c>
      <c r="HF84" s="62">
        <v>5</v>
      </c>
      <c r="HG84" s="62">
        <v>7</v>
      </c>
      <c r="HH84" s="62">
        <v>12</v>
      </c>
      <c r="HI84" s="62">
        <v>7</v>
      </c>
      <c r="HJ84" s="62">
        <v>6</v>
      </c>
      <c r="HK84" s="62">
        <v>6</v>
      </c>
      <c r="HL84" s="62">
        <v>9</v>
      </c>
      <c r="HM84" s="62">
        <v>8</v>
      </c>
      <c r="HN84" s="62">
        <v>14</v>
      </c>
      <c r="HO84" s="62">
        <v>6</v>
      </c>
      <c r="HP84" s="88">
        <f t="shared" si="178"/>
        <v>96</v>
      </c>
      <c r="HQ84" s="62">
        <v>11</v>
      </c>
      <c r="HR84" s="62">
        <v>7</v>
      </c>
      <c r="HS84" s="62">
        <v>9</v>
      </c>
      <c r="HT84" s="62">
        <v>7</v>
      </c>
      <c r="HU84" s="62">
        <v>1</v>
      </c>
      <c r="HV84" s="94">
        <v>9</v>
      </c>
      <c r="HW84" s="62">
        <v>6</v>
      </c>
      <c r="HX84" s="62">
        <v>10</v>
      </c>
      <c r="HY84" s="62">
        <v>6</v>
      </c>
      <c r="HZ84" s="62">
        <v>15</v>
      </c>
      <c r="IA84" s="62">
        <v>14</v>
      </c>
      <c r="IB84" s="62">
        <v>9</v>
      </c>
      <c r="IC84" s="88">
        <f t="shared" si="179"/>
        <v>104</v>
      </c>
      <c r="ID84" s="62">
        <v>13</v>
      </c>
      <c r="IE84" s="62">
        <v>9</v>
      </c>
      <c r="IF84" s="62">
        <v>16</v>
      </c>
      <c r="IG84" s="62">
        <v>8</v>
      </c>
      <c r="IH84" s="62">
        <v>6</v>
      </c>
      <c r="II84" s="94">
        <v>7</v>
      </c>
      <c r="IJ84" s="62">
        <v>7</v>
      </c>
      <c r="IK84" s="62">
        <v>7</v>
      </c>
      <c r="IL84" s="62">
        <v>3</v>
      </c>
      <c r="IM84" s="62">
        <v>7</v>
      </c>
      <c r="IN84" s="62">
        <v>14</v>
      </c>
      <c r="IO84" s="62">
        <v>4</v>
      </c>
      <c r="IP84" s="88">
        <f t="shared" si="180"/>
        <v>101</v>
      </c>
      <c r="IQ84" s="62">
        <v>4</v>
      </c>
      <c r="IR84" s="62">
        <v>11</v>
      </c>
      <c r="IS84" s="62">
        <v>13</v>
      </c>
      <c r="IT84" s="62">
        <v>5</v>
      </c>
      <c r="IU84" s="62">
        <v>6</v>
      </c>
      <c r="IV84" s="94">
        <v>10</v>
      </c>
      <c r="IW84" s="62">
        <v>10</v>
      </c>
      <c r="IX84" s="62">
        <v>3</v>
      </c>
      <c r="IY84" s="62">
        <v>7</v>
      </c>
      <c r="IZ84" s="62">
        <v>16</v>
      </c>
      <c r="JA84" s="62">
        <v>12</v>
      </c>
      <c r="JB84" s="62">
        <v>19</v>
      </c>
      <c r="JC84" s="88">
        <f t="shared" si="181"/>
        <v>116</v>
      </c>
      <c r="JD84" s="62">
        <v>8</v>
      </c>
      <c r="JE84" s="62">
        <v>11</v>
      </c>
      <c r="JF84" s="62">
        <v>9</v>
      </c>
      <c r="JG84" s="62">
        <v>9</v>
      </c>
      <c r="JH84" s="62">
        <v>8</v>
      </c>
      <c r="JI84" s="94">
        <v>3</v>
      </c>
      <c r="JJ84" s="62">
        <v>9</v>
      </c>
      <c r="JK84" s="62">
        <v>2</v>
      </c>
      <c r="JL84" s="62">
        <v>6</v>
      </c>
      <c r="JM84" s="62">
        <v>7</v>
      </c>
      <c r="JN84" s="62">
        <v>9</v>
      </c>
      <c r="JO84" s="62">
        <v>9</v>
      </c>
      <c r="JP84" s="88">
        <f t="shared" si="182"/>
        <v>90</v>
      </c>
      <c r="JQ84" s="62">
        <v>5</v>
      </c>
      <c r="JR84" s="62">
        <v>2</v>
      </c>
      <c r="JS84" s="62">
        <v>26</v>
      </c>
      <c r="JT84" s="62">
        <v>0</v>
      </c>
      <c r="JU84" s="62">
        <v>2</v>
      </c>
      <c r="JV84" s="94">
        <v>6</v>
      </c>
      <c r="JW84" s="62">
        <v>8</v>
      </c>
      <c r="JX84" s="62">
        <v>1</v>
      </c>
      <c r="JY84" s="62">
        <v>9</v>
      </c>
      <c r="JZ84" s="62">
        <v>10</v>
      </c>
      <c r="KA84" s="62">
        <v>8</v>
      </c>
      <c r="KB84" s="62">
        <v>11</v>
      </c>
      <c r="KC84" s="88">
        <f t="shared" si="183"/>
        <v>88</v>
      </c>
      <c r="KD84" s="62">
        <v>5</v>
      </c>
      <c r="KE84" s="62">
        <v>7</v>
      </c>
      <c r="KF84" s="62">
        <v>14</v>
      </c>
      <c r="KG84" s="62">
        <v>5</v>
      </c>
      <c r="KH84" s="62">
        <v>8</v>
      </c>
      <c r="KI84" s="94">
        <v>17</v>
      </c>
      <c r="KJ84" s="62">
        <v>5</v>
      </c>
      <c r="KK84" s="62">
        <v>5</v>
      </c>
      <c r="KL84" s="62">
        <v>11</v>
      </c>
      <c r="KM84" s="62">
        <v>16</v>
      </c>
      <c r="KN84" s="62">
        <v>17</v>
      </c>
      <c r="KO84" s="62">
        <v>16</v>
      </c>
      <c r="KP84" s="88">
        <f t="shared" si="184"/>
        <v>126</v>
      </c>
    </row>
    <row r="85" spans="1:302">
      <c r="A85" s="192"/>
      <c r="B85" s="193"/>
      <c r="C85" s="12" t="s">
        <v>73</v>
      </c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87">
        <f t="shared" si="162"/>
        <v>0</v>
      </c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87">
        <f t="shared" si="163"/>
        <v>0</v>
      </c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87">
        <f t="shared" si="164"/>
        <v>0</v>
      </c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88">
        <f t="shared" si="165"/>
        <v>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88">
        <f t="shared" si="166"/>
        <v>0</v>
      </c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88">
        <f t="shared" si="167"/>
        <v>0</v>
      </c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88">
        <f t="shared" si="168"/>
        <v>0</v>
      </c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89">
        <f t="shared" si="169"/>
        <v>0</v>
      </c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88">
        <f t="shared" si="170"/>
        <v>0</v>
      </c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88">
        <f t="shared" si="171"/>
        <v>0</v>
      </c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88">
        <f t="shared" si="172"/>
        <v>0</v>
      </c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88">
        <f t="shared" si="173"/>
        <v>0</v>
      </c>
      <c r="FD85" s="62">
        <v>9</v>
      </c>
      <c r="FE85" s="62">
        <v>4</v>
      </c>
      <c r="FF85" s="62">
        <v>15</v>
      </c>
      <c r="FG85" s="62">
        <v>6</v>
      </c>
      <c r="FH85" s="62">
        <v>6</v>
      </c>
      <c r="FI85" s="62">
        <v>9</v>
      </c>
      <c r="FJ85" s="62">
        <v>6</v>
      </c>
      <c r="FK85" s="62">
        <v>7</v>
      </c>
      <c r="FL85" s="62">
        <v>11</v>
      </c>
      <c r="FM85" s="62">
        <v>9</v>
      </c>
      <c r="FN85" s="62">
        <v>2</v>
      </c>
      <c r="FO85" s="62">
        <v>7</v>
      </c>
      <c r="FP85" s="89">
        <f t="shared" si="174"/>
        <v>91</v>
      </c>
      <c r="FQ85" s="62">
        <v>15</v>
      </c>
      <c r="FR85" s="62">
        <v>8</v>
      </c>
      <c r="FS85" s="62">
        <v>10</v>
      </c>
      <c r="FT85" s="62">
        <v>11</v>
      </c>
      <c r="FU85" s="62">
        <v>6</v>
      </c>
      <c r="FV85" s="62">
        <v>7</v>
      </c>
      <c r="FW85" s="62">
        <v>6</v>
      </c>
      <c r="FX85" s="62">
        <v>4</v>
      </c>
      <c r="FY85" s="62">
        <v>10</v>
      </c>
      <c r="FZ85" s="62">
        <v>10</v>
      </c>
      <c r="GA85" s="62">
        <v>7</v>
      </c>
      <c r="GB85" s="62">
        <v>11</v>
      </c>
      <c r="GC85" s="89">
        <f t="shared" si="175"/>
        <v>105</v>
      </c>
      <c r="GD85" s="62">
        <v>9</v>
      </c>
      <c r="GE85" s="62">
        <v>12</v>
      </c>
      <c r="GF85" s="62">
        <v>7</v>
      </c>
      <c r="GG85" s="62">
        <v>11</v>
      </c>
      <c r="GH85" s="62">
        <v>8</v>
      </c>
      <c r="GI85" s="62">
        <v>12</v>
      </c>
      <c r="GJ85" s="62">
        <v>8</v>
      </c>
      <c r="GK85" s="62">
        <v>5</v>
      </c>
      <c r="GL85" s="62">
        <v>4</v>
      </c>
      <c r="GM85" s="62">
        <v>11</v>
      </c>
      <c r="GN85" s="62">
        <v>14</v>
      </c>
      <c r="GO85" s="62">
        <v>12</v>
      </c>
      <c r="GP85" s="89">
        <f t="shared" si="176"/>
        <v>113</v>
      </c>
      <c r="GQ85" s="62">
        <v>9</v>
      </c>
      <c r="GR85" s="62">
        <v>8</v>
      </c>
      <c r="GS85" s="62">
        <v>8</v>
      </c>
      <c r="GT85" s="62">
        <v>17</v>
      </c>
      <c r="GU85" s="62">
        <v>11</v>
      </c>
      <c r="GV85" s="62">
        <v>7</v>
      </c>
      <c r="GW85" s="62">
        <v>8</v>
      </c>
      <c r="GX85" s="62">
        <v>16</v>
      </c>
      <c r="GY85" s="62">
        <v>8</v>
      </c>
      <c r="GZ85" s="62">
        <v>10</v>
      </c>
      <c r="HA85" s="62">
        <v>8</v>
      </c>
      <c r="HB85" s="62">
        <v>13</v>
      </c>
      <c r="HC85" s="89">
        <f t="shared" si="177"/>
        <v>123</v>
      </c>
      <c r="HD85" s="62">
        <v>13</v>
      </c>
      <c r="HE85" s="62">
        <v>12</v>
      </c>
      <c r="HF85" s="62">
        <v>15</v>
      </c>
      <c r="HG85" s="62">
        <v>13</v>
      </c>
      <c r="HH85" s="62">
        <v>15</v>
      </c>
      <c r="HI85" s="62">
        <v>13</v>
      </c>
      <c r="HJ85" s="62">
        <v>16</v>
      </c>
      <c r="HK85" s="62">
        <v>10</v>
      </c>
      <c r="HL85" s="62">
        <v>5</v>
      </c>
      <c r="HM85" s="62">
        <v>7</v>
      </c>
      <c r="HN85" s="62">
        <v>15</v>
      </c>
      <c r="HO85" s="62">
        <v>12</v>
      </c>
      <c r="HP85" s="88">
        <f t="shared" si="178"/>
        <v>146</v>
      </c>
      <c r="HQ85" s="62">
        <v>4</v>
      </c>
      <c r="HR85" s="62">
        <v>6</v>
      </c>
      <c r="HS85" s="62">
        <v>15</v>
      </c>
      <c r="HT85" s="62">
        <v>8</v>
      </c>
      <c r="HU85" s="62">
        <v>8</v>
      </c>
      <c r="HV85" s="62">
        <v>8</v>
      </c>
      <c r="HW85" s="62">
        <v>8</v>
      </c>
      <c r="HX85" s="62">
        <v>12</v>
      </c>
      <c r="HY85" s="62">
        <v>11</v>
      </c>
      <c r="HZ85" s="62">
        <v>13</v>
      </c>
      <c r="IA85" s="62">
        <v>15</v>
      </c>
      <c r="IB85" s="62">
        <v>12</v>
      </c>
      <c r="IC85" s="88">
        <f t="shared" si="179"/>
        <v>120</v>
      </c>
      <c r="ID85" s="62">
        <v>9</v>
      </c>
      <c r="IE85" s="62">
        <v>15</v>
      </c>
      <c r="IF85" s="62">
        <v>7</v>
      </c>
      <c r="IG85" s="62">
        <v>12</v>
      </c>
      <c r="IH85" s="62">
        <v>4</v>
      </c>
      <c r="II85" s="62">
        <v>8</v>
      </c>
      <c r="IJ85" s="62">
        <v>14</v>
      </c>
      <c r="IK85" s="62">
        <v>7</v>
      </c>
      <c r="IL85" s="62">
        <v>2</v>
      </c>
      <c r="IM85" s="62">
        <v>10</v>
      </c>
      <c r="IN85" s="62">
        <v>13</v>
      </c>
      <c r="IO85" s="62">
        <v>5</v>
      </c>
      <c r="IP85" s="88">
        <f t="shared" si="180"/>
        <v>106</v>
      </c>
      <c r="IQ85" s="62">
        <v>8</v>
      </c>
      <c r="IR85" s="62">
        <v>6</v>
      </c>
      <c r="IS85" s="62">
        <v>4</v>
      </c>
      <c r="IT85" s="62">
        <v>4</v>
      </c>
      <c r="IU85" s="62">
        <v>8</v>
      </c>
      <c r="IV85" s="62">
        <v>5</v>
      </c>
      <c r="IW85" s="62">
        <v>9</v>
      </c>
      <c r="IX85" s="62">
        <v>4</v>
      </c>
      <c r="IY85" s="62">
        <v>7</v>
      </c>
      <c r="IZ85" s="62">
        <v>22</v>
      </c>
      <c r="JA85" s="62">
        <v>9</v>
      </c>
      <c r="JB85" s="62">
        <v>12</v>
      </c>
      <c r="JC85" s="88">
        <f t="shared" si="181"/>
        <v>98</v>
      </c>
      <c r="JD85" s="62">
        <v>4</v>
      </c>
      <c r="JE85" s="62">
        <v>9</v>
      </c>
      <c r="JF85" s="62">
        <v>4</v>
      </c>
      <c r="JG85" s="62">
        <v>4</v>
      </c>
      <c r="JH85" s="62">
        <v>6</v>
      </c>
      <c r="JI85" s="62">
        <v>4</v>
      </c>
      <c r="JJ85" s="62">
        <v>7</v>
      </c>
      <c r="JK85" s="62">
        <v>4</v>
      </c>
      <c r="JL85" s="62">
        <v>5</v>
      </c>
      <c r="JM85" s="62">
        <v>5</v>
      </c>
      <c r="JN85" s="62">
        <v>5</v>
      </c>
      <c r="JO85" s="62">
        <v>9</v>
      </c>
      <c r="JP85" s="88">
        <f t="shared" si="182"/>
        <v>66</v>
      </c>
      <c r="JQ85" s="62">
        <v>8</v>
      </c>
      <c r="JR85" s="62">
        <v>8</v>
      </c>
      <c r="JS85" s="62">
        <v>32</v>
      </c>
      <c r="JT85" s="62">
        <v>0</v>
      </c>
      <c r="JU85" s="62">
        <v>3</v>
      </c>
      <c r="JV85" s="62">
        <v>6</v>
      </c>
      <c r="JW85" s="62">
        <v>14</v>
      </c>
      <c r="JX85" s="62">
        <v>6</v>
      </c>
      <c r="JY85" s="62">
        <v>13</v>
      </c>
      <c r="JZ85" s="62">
        <v>3</v>
      </c>
      <c r="KA85" s="62">
        <v>7</v>
      </c>
      <c r="KB85" s="62">
        <v>7</v>
      </c>
      <c r="KC85" s="88">
        <f t="shared" si="183"/>
        <v>107</v>
      </c>
      <c r="KD85" s="62">
        <v>3</v>
      </c>
      <c r="KE85" s="62">
        <v>7</v>
      </c>
      <c r="KF85" s="62">
        <v>9</v>
      </c>
      <c r="KG85" s="62">
        <v>17</v>
      </c>
      <c r="KH85" s="62">
        <v>9</v>
      </c>
      <c r="KI85" s="62">
        <v>7</v>
      </c>
      <c r="KJ85" s="62">
        <v>5</v>
      </c>
      <c r="KK85" s="62">
        <v>14</v>
      </c>
      <c r="KL85" s="62">
        <v>14</v>
      </c>
      <c r="KM85" s="62">
        <v>23</v>
      </c>
      <c r="KN85" s="62">
        <v>14</v>
      </c>
      <c r="KO85" s="62">
        <v>14</v>
      </c>
      <c r="KP85" s="88">
        <f t="shared" si="184"/>
        <v>136</v>
      </c>
    </row>
    <row r="86" spans="1:302">
      <c r="A86" s="192"/>
      <c r="B86" s="193"/>
      <c r="C86" s="12" t="s">
        <v>74</v>
      </c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87">
        <f t="shared" si="162"/>
        <v>0</v>
      </c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87">
        <f t="shared" si="163"/>
        <v>0</v>
      </c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87">
        <f t="shared" si="164"/>
        <v>0</v>
      </c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88">
        <f t="shared" si="165"/>
        <v>0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88">
        <f t="shared" si="166"/>
        <v>0</v>
      </c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88">
        <f t="shared" si="167"/>
        <v>0</v>
      </c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88">
        <f t="shared" si="168"/>
        <v>0</v>
      </c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89">
        <f t="shared" si="169"/>
        <v>0</v>
      </c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88">
        <f t="shared" si="170"/>
        <v>0</v>
      </c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88">
        <f t="shared" si="171"/>
        <v>0</v>
      </c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88">
        <f t="shared" si="172"/>
        <v>0</v>
      </c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88">
        <f t="shared" si="173"/>
        <v>0</v>
      </c>
      <c r="FD86" s="62">
        <v>4</v>
      </c>
      <c r="FE86" s="62">
        <v>1</v>
      </c>
      <c r="FF86" s="62">
        <v>6</v>
      </c>
      <c r="FG86" s="62">
        <v>4</v>
      </c>
      <c r="FH86" s="62">
        <v>2</v>
      </c>
      <c r="FI86" s="62">
        <v>4</v>
      </c>
      <c r="FJ86" s="62">
        <v>3</v>
      </c>
      <c r="FK86" s="62">
        <v>0</v>
      </c>
      <c r="FL86" s="62">
        <v>1</v>
      </c>
      <c r="FM86" s="62">
        <v>2</v>
      </c>
      <c r="FN86" s="62">
        <v>0</v>
      </c>
      <c r="FO86" s="62">
        <v>3</v>
      </c>
      <c r="FP86" s="89">
        <f t="shared" si="174"/>
        <v>30</v>
      </c>
      <c r="FQ86" s="62">
        <v>1</v>
      </c>
      <c r="FR86" s="62">
        <v>3</v>
      </c>
      <c r="FS86" s="62">
        <v>3</v>
      </c>
      <c r="FT86" s="62">
        <v>1</v>
      </c>
      <c r="FU86" s="62">
        <v>2</v>
      </c>
      <c r="FV86" s="62">
        <v>4</v>
      </c>
      <c r="FW86" s="62">
        <v>4</v>
      </c>
      <c r="FX86" s="62">
        <v>0</v>
      </c>
      <c r="FY86" s="62">
        <v>3</v>
      </c>
      <c r="FZ86" s="62">
        <v>4</v>
      </c>
      <c r="GA86" s="62">
        <v>3</v>
      </c>
      <c r="GB86" s="62">
        <v>7</v>
      </c>
      <c r="GC86" s="89">
        <f t="shared" si="175"/>
        <v>35</v>
      </c>
      <c r="GD86" s="62">
        <v>2</v>
      </c>
      <c r="GE86" s="62">
        <v>0</v>
      </c>
      <c r="GF86" s="62">
        <v>3</v>
      </c>
      <c r="GG86" s="62">
        <v>6</v>
      </c>
      <c r="GH86" s="62">
        <v>3</v>
      </c>
      <c r="GI86" s="62">
        <v>1</v>
      </c>
      <c r="GJ86" s="62">
        <v>1</v>
      </c>
      <c r="GK86" s="62">
        <v>0</v>
      </c>
      <c r="GL86" s="62">
        <v>3</v>
      </c>
      <c r="GM86" s="62">
        <v>4</v>
      </c>
      <c r="GN86" s="62">
        <v>0</v>
      </c>
      <c r="GO86" s="62">
        <v>1</v>
      </c>
      <c r="GP86" s="89">
        <f t="shared" si="176"/>
        <v>24</v>
      </c>
      <c r="GQ86" s="62">
        <v>4</v>
      </c>
      <c r="GR86" s="62">
        <v>5</v>
      </c>
      <c r="GS86" s="62">
        <v>1</v>
      </c>
      <c r="GT86" s="62">
        <v>2</v>
      </c>
      <c r="GU86" s="62">
        <v>1</v>
      </c>
      <c r="GV86" s="62">
        <v>5</v>
      </c>
      <c r="GW86" s="62">
        <v>3</v>
      </c>
      <c r="GX86" s="62">
        <v>2</v>
      </c>
      <c r="GY86" s="62">
        <v>3</v>
      </c>
      <c r="GZ86" s="62">
        <v>5</v>
      </c>
      <c r="HA86" s="62">
        <v>3</v>
      </c>
      <c r="HB86" s="62">
        <v>2</v>
      </c>
      <c r="HC86" s="89">
        <f t="shared" si="177"/>
        <v>36</v>
      </c>
      <c r="HD86" s="62">
        <v>2</v>
      </c>
      <c r="HE86" s="62">
        <v>3</v>
      </c>
      <c r="HF86" s="62">
        <v>3</v>
      </c>
      <c r="HG86" s="62">
        <v>2</v>
      </c>
      <c r="HH86" s="62">
        <v>4</v>
      </c>
      <c r="HI86" s="62">
        <v>2</v>
      </c>
      <c r="HJ86" s="62">
        <v>5</v>
      </c>
      <c r="HK86" s="62">
        <v>3</v>
      </c>
      <c r="HL86" s="62">
        <v>4</v>
      </c>
      <c r="HM86" s="62">
        <v>5</v>
      </c>
      <c r="HN86" s="62">
        <v>4</v>
      </c>
      <c r="HO86" s="62">
        <v>1</v>
      </c>
      <c r="HP86" s="88">
        <f t="shared" si="178"/>
        <v>38</v>
      </c>
      <c r="HQ86" s="62">
        <v>2</v>
      </c>
      <c r="HR86" s="62">
        <v>1</v>
      </c>
      <c r="HS86" s="62">
        <v>7</v>
      </c>
      <c r="HT86" s="62">
        <v>7</v>
      </c>
      <c r="HU86" s="62">
        <v>3</v>
      </c>
      <c r="HV86" s="62">
        <v>2</v>
      </c>
      <c r="HW86" s="62">
        <v>6</v>
      </c>
      <c r="HX86" s="62">
        <v>5</v>
      </c>
      <c r="HY86" s="62">
        <v>7</v>
      </c>
      <c r="HZ86" s="62">
        <v>3</v>
      </c>
      <c r="IA86" s="62">
        <v>1</v>
      </c>
      <c r="IB86" s="62">
        <v>2</v>
      </c>
      <c r="IC86" s="88">
        <f t="shared" si="179"/>
        <v>46</v>
      </c>
      <c r="ID86" s="62">
        <v>5</v>
      </c>
      <c r="IE86" s="62">
        <v>2</v>
      </c>
      <c r="IF86" s="62">
        <v>3</v>
      </c>
      <c r="IG86" s="62">
        <v>4</v>
      </c>
      <c r="IH86" s="62">
        <v>7</v>
      </c>
      <c r="II86" s="62">
        <v>1</v>
      </c>
      <c r="IJ86" s="62">
        <v>6</v>
      </c>
      <c r="IK86" s="62">
        <v>2</v>
      </c>
      <c r="IL86" s="62">
        <v>2</v>
      </c>
      <c r="IM86" s="62">
        <v>4</v>
      </c>
      <c r="IN86" s="62">
        <v>5</v>
      </c>
      <c r="IO86" s="62">
        <v>0</v>
      </c>
      <c r="IP86" s="88">
        <f t="shared" si="180"/>
        <v>41</v>
      </c>
      <c r="IQ86" s="62">
        <v>5</v>
      </c>
      <c r="IR86" s="62">
        <v>1</v>
      </c>
      <c r="IS86" s="62">
        <v>7</v>
      </c>
      <c r="IT86" s="62">
        <v>2</v>
      </c>
      <c r="IU86" s="62">
        <v>2</v>
      </c>
      <c r="IV86" s="62">
        <v>3</v>
      </c>
      <c r="IW86" s="62">
        <v>3</v>
      </c>
      <c r="IX86" s="62">
        <v>6</v>
      </c>
      <c r="IY86" s="62">
        <v>2</v>
      </c>
      <c r="IZ86" s="62">
        <v>8</v>
      </c>
      <c r="JA86" s="62">
        <v>5</v>
      </c>
      <c r="JB86" s="62">
        <v>5</v>
      </c>
      <c r="JC86" s="88">
        <f t="shared" si="181"/>
        <v>49</v>
      </c>
      <c r="JD86" s="62">
        <v>3</v>
      </c>
      <c r="JE86" s="62">
        <v>6</v>
      </c>
      <c r="JF86" s="62">
        <v>4</v>
      </c>
      <c r="JG86" s="62">
        <v>2</v>
      </c>
      <c r="JH86" s="62">
        <v>5</v>
      </c>
      <c r="JI86" s="62">
        <v>0</v>
      </c>
      <c r="JJ86" s="62">
        <v>4</v>
      </c>
      <c r="JK86" s="62">
        <v>10</v>
      </c>
      <c r="JL86" s="62">
        <v>2</v>
      </c>
      <c r="JM86" s="62">
        <v>4</v>
      </c>
      <c r="JN86" s="62">
        <v>4</v>
      </c>
      <c r="JO86" s="62">
        <v>7</v>
      </c>
      <c r="JP86" s="88">
        <f t="shared" si="182"/>
        <v>51</v>
      </c>
      <c r="JQ86" s="62">
        <v>7</v>
      </c>
      <c r="JR86" s="62">
        <v>2</v>
      </c>
      <c r="JS86" s="62">
        <v>9</v>
      </c>
      <c r="JT86" s="62">
        <v>0</v>
      </c>
      <c r="JU86" s="62">
        <v>4</v>
      </c>
      <c r="JV86" s="62">
        <v>2</v>
      </c>
      <c r="JW86" s="62">
        <v>8</v>
      </c>
      <c r="JX86" s="62">
        <v>1</v>
      </c>
      <c r="JY86" s="62">
        <v>3</v>
      </c>
      <c r="JZ86" s="62">
        <v>2</v>
      </c>
      <c r="KA86" s="62">
        <v>5</v>
      </c>
      <c r="KB86" s="62">
        <v>8</v>
      </c>
      <c r="KC86" s="88">
        <f t="shared" si="183"/>
        <v>51</v>
      </c>
      <c r="KD86" s="62">
        <v>5</v>
      </c>
      <c r="KE86" s="62">
        <v>0</v>
      </c>
      <c r="KF86" s="62">
        <v>8</v>
      </c>
      <c r="KG86" s="62">
        <v>6</v>
      </c>
      <c r="KH86" s="62">
        <v>5</v>
      </c>
      <c r="KI86" s="62">
        <v>4</v>
      </c>
      <c r="KJ86" s="62">
        <v>5</v>
      </c>
      <c r="KK86" s="62">
        <v>8</v>
      </c>
      <c r="KL86" s="62">
        <v>3</v>
      </c>
      <c r="KM86" s="62">
        <v>2</v>
      </c>
      <c r="KN86" s="62">
        <v>5</v>
      </c>
      <c r="KO86" s="62">
        <v>2</v>
      </c>
      <c r="KP86" s="88">
        <f t="shared" si="184"/>
        <v>53</v>
      </c>
    </row>
    <row r="87" spans="1:302">
      <c r="A87" s="192"/>
      <c r="B87" s="193"/>
      <c r="C87" s="12" t="s">
        <v>75</v>
      </c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87">
        <f t="shared" si="162"/>
        <v>0</v>
      </c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87">
        <f t="shared" si="163"/>
        <v>0</v>
      </c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87">
        <f t="shared" si="164"/>
        <v>0</v>
      </c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88">
        <f t="shared" si="165"/>
        <v>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88">
        <f t="shared" si="166"/>
        <v>0</v>
      </c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88">
        <f t="shared" si="167"/>
        <v>0</v>
      </c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88">
        <f t="shared" si="168"/>
        <v>0</v>
      </c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89">
        <f t="shared" si="169"/>
        <v>0</v>
      </c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88">
        <f t="shared" si="170"/>
        <v>0</v>
      </c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88">
        <f t="shared" si="171"/>
        <v>0</v>
      </c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88">
        <f t="shared" si="172"/>
        <v>0</v>
      </c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88">
        <f t="shared" si="173"/>
        <v>0</v>
      </c>
      <c r="FD87" s="62">
        <v>2</v>
      </c>
      <c r="FE87" s="62">
        <v>4</v>
      </c>
      <c r="FF87" s="62">
        <v>2</v>
      </c>
      <c r="FG87" s="62">
        <v>5</v>
      </c>
      <c r="FH87" s="62">
        <v>5</v>
      </c>
      <c r="FI87" s="62">
        <v>9</v>
      </c>
      <c r="FJ87" s="62">
        <v>4</v>
      </c>
      <c r="FK87" s="62">
        <v>4</v>
      </c>
      <c r="FL87" s="62">
        <v>0</v>
      </c>
      <c r="FM87" s="62">
        <v>3</v>
      </c>
      <c r="FN87" s="62">
        <v>6</v>
      </c>
      <c r="FO87" s="62">
        <v>4</v>
      </c>
      <c r="FP87" s="89">
        <f t="shared" si="174"/>
        <v>48</v>
      </c>
      <c r="FQ87" s="62">
        <v>4</v>
      </c>
      <c r="FR87" s="62">
        <v>8</v>
      </c>
      <c r="FS87" s="62">
        <v>3</v>
      </c>
      <c r="FT87" s="62">
        <v>1</v>
      </c>
      <c r="FU87" s="62">
        <v>6</v>
      </c>
      <c r="FV87" s="62">
        <v>7</v>
      </c>
      <c r="FW87" s="62">
        <v>4</v>
      </c>
      <c r="FX87" s="62">
        <v>7</v>
      </c>
      <c r="FY87" s="62">
        <v>5</v>
      </c>
      <c r="FZ87" s="62">
        <v>4</v>
      </c>
      <c r="GA87" s="62">
        <v>9</v>
      </c>
      <c r="GB87" s="62">
        <v>3</v>
      </c>
      <c r="GC87" s="89">
        <f t="shared" si="175"/>
        <v>61</v>
      </c>
      <c r="GD87" s="62">
        <v>3</v>
      </c>
      <c r="GE87" s="62">
        <v>2</v>
      </c>
      <c r="GF87" s="62">
        <v>3</v>
      </c>
      <c r="GG87" s="62">
        <v>4</v>
      </c>
      <c r="GH87" s="62">
        <v>6</v>
      </c>
      <c r="GI87" s="62">
        <v>10</v>
      </c>
      <c r="GJ87" s="62">
        <v>9</v>
      </c>
      <c r="GK87" s="62">
        <v>4</v>
      </c>
      <c r="GL87" s="62">
        <v>2</v>
      </c>
      <c r="GM87" s="62">
        <v>6</v>
      </c>
      <c r="GN87" s="62">
        <v>3</v>
      </c>
      <c r="GO87" s="62">
        <v>7</v>
      </c>
      <c r="GP87" s="89">
        <f t="shared" si="176"/>
        <v>59</v>
      </c>
      <c r="GQ87" s="62">
        <v>0</v>
      </c>
      <c r="GR87" s="62">
        <v>2</v>
      </c>
      <c r="GS87" s="62">
        <v>4</v>
      </c>
      <c r="GT87" s="62">
        <v>2</v>
      </c>
      <c r="GU87" s="62">
        <v>0</v>
      </c>
      <c r="GV87" s="62">
        <v>5</v>
      </c>
      <c r="GW87" s="62">
        <v>1</v>
      </c>
      <c r="GX87" s="62">
        <v>2</v>
      </c>
      <c r="GY87" s="62">
        <v>3</v>
      </c>
      <c r="GZ87" s="62">
        <v>4</v>
      </c>
      <c r="HA87" s="62">
        <v>5</v>
      </c>
      <c r="HB87" s="62">
        <v>3</v>
      </c>
      <c r="HC87" s="89">
        <f t="shared" si="177"/>
        <v>31</v>
      </c>
      <c r="HD87" s="62">
        <v>7</v>
      </c>
      <c r="HE87" s="62">
        <v>3</v>
      </c>
      <c r="HF87" s="62">
        <v>6</v>
      </c>
      <c r="HG87" s="62">
        <v>4</v>
      </c>
      <c r="HH87" s="62">
        <v>5</v>
      </c>
      <c r="HI87" s="62">
        <v>4</v>
      </c>
      <c r="HJ87" s="62">
        <v>8</v>
      </c>
      <c r="HK87" s="62">
        <v>6</v>
      </c>
      <c r="HL87" s="62">
        <v>2</v>
      </c>
      <c r="HM87" s="62">
        <v>6</v>
      </c>
      <c r="HN87" s="62">
        <v>3</v>
      </c>
      <c r="HO87" s="62">
        <v>2</v>
      </c>
      <c r="HP87" s="88">
        <f t="shared" si="178"/>
        <v>56</v>
      </c>
      <c r="HQ87" s="62">
        <v>1</v>
      </c>
      <c r="HR87" s="62">
        <v>1</v>
      </c>
      <c r="HS87" s="62">
        <v>7</v>
      </c>
      <c r="HT87" s="62">
        <v>6</v>
      </c>
      <c r="HU87" s="62">
        <v>2</v>
      </c>
      <c r="HV87" s="62">
        <v>5</v>
      </c>
      <c r="HW87" s="62">
        <v>6</v>
      </c>
      <c r="HX87" s="62">
        <v>2</v>
      </c>
      <c r="HY87" s="62">
        <v>4</v>
      </c>
      <c r="HZ87" s="62">
        <v>4</v>
      </c>
      <c r="IA87" s="62">
        <v>9</v>
      </c>
      <c r="IB87" s="62">
        <v>3</v>
      </c>
      <c r="IC87" s="88">
        <f t="shared" si="179"/>
        <v>50</v>
      </c>
      <c r="ID87" s="62">
        <v>5</v>
      </c>
      <c r="IE87" s="62">
        <v>7</v>
      </c>
      <c r="IF87" s="62">
        <v>10</v>
      </c>
      <c r="IG87" s="62">
        <v>9</v>
      </c>
      <c r="IH87" s="62">
        <v>3</v>
      </c>
      <c r="II87" s="62">
        <v>9</v>
      </c>
      <c r="IJ87" s="62">
        <v>6</v>
      </c>
      <c r="IK87" s="62">
        <v>5</v>
      </c>
      <c r="IL87" s="62">
        <v>7</v>
      </c>
      <c r="IM87" s="62">
        <v>6</v>
      </c>
      <c r="IN87" s="62">
        <v>9</v>
      </c>
      <c r="IO87" s="62">
        <v>7</v>
      </c>
      <c r="IP87" s="88">
        <f t="shared" si="180"/>
        <v>83</v>
      </c>
      <c r="IQ87" s="62">
        <v>6</v>
      </c>
      <c r="IR87" s="62">
        <v>7</v>
      </c>
      <c r="IS87" s="62">
        <v>5</v>
      </c>
      <c r="IT87" s="62">
        <v>4</v>
      </c>
      <c r="IU87" s="62">
        <v>5</v>
      </c>
      <c r="IV87" s="62">
        <v>5</v>
      </c>
      <c r="IW87" s="62">
        <v>4</v>
      </c>
      <c r="IX87" s="62">
        <v>3</v>
      </c>
      <c r="IY87" s="62">
        <v>6</v>
      </c>
      <c r="IZ87" s="62">
        <v>10</v>
      </c>
      <c r="JA87" s="62">
        <v>6</v>
      </c>
      <c r="JB87" s="62">
        <v>7</v>
      </c>
      <c r="JC87" s="88">
        <f t="shared" si="181"/>
        <v>68</v>
      </c>
      <c r="JD87" s="62">
        <v>5</v>
      </c>
      <c r="JE87" s="62">
        <v>2</v>
      </c>
      <c r="JF87" s="62">
        <v>6</v>
      </c>
      <c r="JG87" s="62">
        <v>6</v>
      </c>
      <c r="JH87" s="62">
        <v>5</v>
      </c>
      <c r="JI87" s="62">
        <v>1</v>
      </c>
      <c r="JJ87" s="62">
        <v>3</v>
      </c>
      <c r="JK87" s="62">
        <v>2</v>
      </c>
      <c r="JL87" s="62">
        <v>9</v>
      </c>
      <c r="JM87" s="62">
        <v>10</v>
      </c>
      <c r="JN87" s="62">
        <v>4</v>
      </c>
      <c r="JO87" s="62">
        <v>8</v>
      </c>
      <c r="JP87" s="88">
        <f t="shared" si="182"/>
        <v>61</v>
      </c>
      <c r="JQ87" s="62">
        <v>3</v>
      </c>
      <c r="JR87" s="62">
        <v>4</v>
      </c>
      <c r="JS87" s="62">
        <v>23</v>
      </c>
      <c r="JT87" s="62">
        <v>1</v>
      </c>
      <c r="JU87" s="62">
        <v>1</v>
      </c>
      <c r="JV87" s="62">
        <v>8</v>
      </c>
      <c r="JW87" s="62">
        <v>3</v>
      </c>
      <c r="JX87" s="62">
        <v>6</v>
      </c>
      <c r="JY87" s="62">
        <v>5</v>
      </c>
      <c r="JZ87" s="62">
        <v>7</v>
      </c>
      <c r="KA87" s="62">
        <v>6</v>
      </c>
      <c r="KB87" s="62">
        <v>3</v>
      </c>
      <c r="KC87" s="88">
        <f t="shared" si="183"/>
        <v>70</v>
      </c>
      <c r="KD87" s="62">
        <v>1</v>
      </c>
      <c r="KE87" s="62">
        <v>3</v>
      </c>
      <c r="KF87" s="62">
        <v>2</v>
      </c>
      <c r="KG87" s="62">
        <v>2</v>
      </c>
      <c r="KH87" s="62">
        <v>3</v>
      </c>
      <c r="KI87" s="62">
        <v>5</v>
      </c>
      <c r="KJ87" s="62">
        <v>3</v>
      </c>
      <c r="KK87" s="62">
        <v>4</v>
      </c>
      <c r="KL87" s="62">
        <v>2</v>
      </c>
      <c r="KM87" s="62">
        <v>5</v>
      </c>
      <c r="KN87" s="62">
        <v>9</v>
      </c>
      <c r="KO87" s="62">
        <v>3</v>
      </c>
      <c r="KP87" s="88">
        <f t="shared" si="184"/>
        <v>42</v>
      </c>
    </row>
    <row r="88" spans="1:302">
      <c r="A88" s="192"/>
      <c r="B88" s="193"/>
      <c r="C88" s="12" t="s">
        <v>76</v>
      </c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87">
        <f t="shared" si="162"/>
        <v>0</v>
      </c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87">
        <f t="shared" si="163"/>
        <v>0</v>
      </c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87">
        <f t="shared" si="164"/>
        <v>0</v>
      </c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88">
        <f t="shared" si="165"/>
        <v>0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88">
        <f t="shared" si="166"/>
        <v>0</v>
      </c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88">
        <f t="shared" si="167"/>
        <v>0</v>
      </c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88">
        <f t="shared" si="168"/>
        <v>0</v>
      </c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89">
        <f t="shared" si="169"/>
        <v>0</v>
      </c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88">
        <f t="shared" si="170"/>
        <v>0</v>
      </c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88">
        <f t="shared" si="171"/>
        <v>0</v>
      </c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88">
        <f t="shared" si="172"/>
        <v>0</v>
      </c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88">
        <f t="shared" si="173"/>
        <v>0</v>
      </c>
      <c r="FD88" s="62">
        <v>3</v>
      </c>
      <c r="FE88" s="62">
        <v>7</v>
      </c>
      <c r="FF88" s="62">
        <v>4</v>
      </c>
      <c r="FG88" s="62">
        <v>6</v>
      </c>
      <c r="FH88" s="62">
        <v>2</v>
      </c>
      <c r="FI88" s="62">
        <v>7</v>
      </c>
      <c r="FJ88" s="62">
        <v>2</v>
      </c>
      <c r="FK88" s="62">
        <v>4</v>
      </c>
      <c r="FL88" s="62">
        <v>1</v>
      </c>
      <c r="FM88" s="62">
        <v>7</v>
      </c>
      <c r="FN88" s="62">
        <v>5</v>
      </c>
      <c r="FO88" s="62">
        <v>5</v>
      </c>
      <c r="FP88" s="89">
        <f t="shared" si="174"/>
        <v>53</v>
      </c>
      <c r="FQ88" s="62">
        <v>6</v>
      </c>
      <c r="FR88" s="62">
        <v>1</v>
      </c>
      <c r="FS88" s="62">
        <v>5</v>
      </c>
      <c r="FT88" s="62">
        <v>2</v>
      </c>
      <c r="FU88" s="62">
        <v>4</v>
      </c>
      <c r="FV88" s="62">
        <v>4</v>
      </c>
      <c r="FW88" s="62">
        <v>3</v>
      </c>
      <c r="FX88" s="62">
        <v>4</v>
      </c>
      <c r="FY88" s="62">
        <v>0</v>
      </c>
      <c r="FZ88" s="62">
        <v>4</v>
      </c>
      <c r="GA88" s="62">
        <v>3</v>
      </c>
      <c r="GB88" s="62">
        <v>6</v>
      </c>
      <c r="GC88" s="89">
        <f t="shared" si="175"/>
        <v>42</v>
      </c>
      <c r="GD88" s="62">
        <v>5</v>
      </c>
      <c r="GE88" s="62">
        <v>5</v>
      </c>
      <c r="GF88" s="62">
        <v>4</v>
      </c>
      <c r="GG88" s="62">
        <v>8</v>
      </c>
      <c r="GH88" s="62">
        <v>5</v>
      </c>
      <c r="GI88" s="62">
        <v>5</v>
      </c>
      <c r="GJ88" s="62">
        <v>9</v>
      </c>
      <c r="GK88" s="62">
        <v>1</v>
      </c>
      <c r="GL88" s="62">
        <v>5</v>
      </c>
      <c r="GM88" s="62">
        <v>2</v>
      </c>
      <c r="GN88" s="62">
        <v>2</v>
      </c>
      <c r="GO88" s="62">
        <v>2</v>
      </c>
      <c r="GP88" s="89">
        <f t="shared" si="176"/>
        <v>53</v>
      </c>
      <c r="GQ88" s="62">
        <v>11</v>
      </c>
      <c r="GR88" s="62">
        <v>6</v>
      </c>
      <c r="GS88" s="62">
        <v>5</v>
      </c>
      <c r="GT88" s="62">
        <v>3</v>
      </c>
      <c r="GU88" s="62">
        <v>4</v>
      </c>
      <c r="GV88" s="62">
        <v>3</v>
      </c>
      <c r="GW88" s="62">
        <v>7</v>
      </c>
      <c r="GX88" s="62">
        <v>4</v>
      </c>
      <c r="GY88" s="62">
        <v>2</v>
      </c>
      <c r="GZ88" s="62">
        <v>7</v>
      </c>
      <c r="HA88" s="62">
        <v>3</v>
      </c>
      <c r="HB88" s="62">
        <v>5</v>
      </c>
      <c r="HC88" s="89">
        <f t="shared" si="177"/>
        <v>60</v>
      </c>
      <c r="HD88" s="62">
        <v>6</v>
      </c>
      <c r="HE88" s="62">
        <v>3</v>
      </c>
      <c r="HF88" s="62">
        <v>5</v>
      </c>
      <c r="HG88" s="62">
        <v>4</v>
      </c>
      <c r="HH88" s="62">
        <v>7</v>
      </c>
      <c r="HI88" s="62">
        <v>3</v>
      </c>
      <c r="HJ88" s="62">
        <v>5</v>
      </c>
      <c r="HK88" s="62">
        <v>1</v>
      </c>
      <c r="HL88" s="62">
        <v>7</v>
      </c>
      <c r="HM88" s="62">
        <v>8</v>
      </c>
      <c r="HN88" s="62">
        <v>6</v>
      </c>
      <c r="HO88" s="62">
        <v>3</v>
      </c>
      <c r="HP88" s="88">
        <f t="shared" si="178"/>
        <v>58</v>
      </c>
      <c r="HQ88" s="62">
        <v>5</v>
      </c>
      <c r="HR88" s="62">
        <v>5</v>
      </c>
      <c r="HS88" s="62">
        <v>16</v>
      </c>
      <c r="HT88" s="62">
        <v>6</v>
      </c>
      <c r="HU88" s="62">
        <v>9</v>
      </c>
      <c r="HV88" s="62">
        <v>7</v>
      </c>
      <c r="HW88" s="62">
        <v>6</v>
      </c>
      <c r="HX88" s="62">
        <v>5</v>
      </c>
      <c r="HY88" s="62">
        <v>7</v>
      </c>
      <c r="HZ88" s="62">
        <v>6</v>
      </c>
      <c r="IA88" s="62">
        <v>4</v>
      </c>
      <c r="IB88" s="62">
        <v>4</v>
      </c>
      <c r="IC88" s="88">
        <f t="shared" si="179"/>
        <v>80</v>
      </c>
      <c r="ID88" s="62">
        <v>5</v>
      </c>
      <c r="IE88" s="62">
        <v>9</v>
      </c>
      <c r="IF88" s="62">
        <v>5</v>
      </c>
      <c r="IG88" s="62">
        <v>5</v>
      </c>
      <c r="IH88" s="62">
        <v>9</v>
      </c>
      <c r="II88" s="62">
        <v>9</v>
      </c>
      <c r="IJ88" s="62">
        <v>6</v>
      </c>
      <c r="IK88" s="62">
        <v>9</v>
      </c>
      <c r="IL88" s="62">
        <v>8</v>
      </c>
      <c r="IM88" s="62">
        <v>3</v>
      </c>
      <c r="IN88" s="62">
        <v>5</v>
      </c>
      <c r="IO88" s="62">
        <v>5</v>
      </c>
      <c r="IP88" s="88">
        <f t="shared" si="180"/>
        <v>78</v>
      </c>
      <c r="IQ88" s="62">
        <v>5</v>
      </c>
      <c r="IR88" s="62">
        <v>4</v>
      </c>
      <c r="IS88" s="62">
        <v>4</v>
      </c>
      <c r="IT88" s="62">
        <v>6</v>
      </c>
      <c r="IU88" s="62">
        <v>0</v>
      </c>
      <c r="IV88" s="62">
        <v>6</v>
      </c>
      <c r="IW88" s="62">
        <v>8</v>
      </c>
      <c r="IX88" s="62">
        <v>2</v>
      </c>
      <c r="IY88" s="62">
        <v>9</v>
      </c>
      <c r="IZ88" s="62">
        <v>1</v>
      </c>
      <c r="JA88" s="62">
        <v>9</v>
      </c>
      <c r="JB88" s="62">
        <v>5</v>
      </c>
      <c r="JC88" s="88">
        <f t="shared" si="181"/>
        <v>59</v>
      </c>
      <c r="JD88" s="62">
        <v>7</v>
      </c>
      <c r="JE88" s="62">
        <v>4</v>
      </c>
      <c r="JF88" s="62">
        <v>6</v>
      </c>
      <c r="JG88" s="62">
        <v>4</v>
      </c>
      <c r="JH88" s="62">
        <v>10</v>
      </c>
      <c r="JI88" s="62">
        <v>3</v>
      </c>
      <c r="JJ88" s="62">
        <v>8</v>
      </c>
      <c r="JK88" s="62">
        <v>7</v>
      </c>
      <c r="JL88" s="62">
        <v>2</v>
      </c>
      <c r="JM88" s="62">
        <v>6</v>
      </c>
      <c r="JN88" s="62">
        <v>3</v>
      </c>
      <c r="JO88" s="62">
        <v>8</v>
      </c>
      <c r="JP88" s="88">
        <f t="shared" si="182"/>
        <v>68</v>
      </c>
      <c r="JQ88" s="62">
        <v>4</v>
      </c>
      <c r="JR88" s="62">
        <v>3</v>
      </c>
      <c r="JS88" s="62">
        <v>19</v>
      </c>
      <c r="JT88" s="62">
        <v>0</v>
      </c>
      <c r="JU88" s="62">
        <v>2</v>
      </c>
      <c r="JV88" s="62">
        <v>3</v>
      </c>
      <c r="JW88" s="62">
        <v>6</v>
      </c>
      <c r="JX88" s="62">
        <v>1</v>
      </c>
      <c r="JY88" s="62">
        <v>3</v>
      </c>
      <c r="JZ88" s="62">
        <v>0</v>
      </c>
      <c r="KA88" s="62">
        <v>6</v>
      </c>
      <c r="KB88" s="62">
        <v>3</v>
      </c>
      <c r="KC88" s="88">
        <f t="shared" si="183"/>
        <v>50</v>
      </c>
      <c r="KD88" s="62">
        <v>2</v>
      </c>
      <c r="KE88" s="62">
        <v>1</v>
      </c>
      <c r="KF88" s="62">
        <v>5</v>
      </c>
      <c r="KG88" s="62">
        <v>3</v>
      </c>
      <c r="KH88" s="62">
        <v>6</v>
      </c>
      <c r="KI88" s="62">
        <v>8</v>
      </c>
      <c r="KJ88" s="62">
        <v>4</v>
      </c>
      <c r="KK88" s="62">
        <v>3</v>
      </c>
      <c r="KL88" s="62">
        <v>9</v>
      </c>
      <c r="KM88" s="62">
        <v>1</v>
      </c>
      <c r="KN88" s="62">
        <v>4</v>
      </c>
      <c r="KO88" s="62">
        <v>7</v>
      </c>
      <c r="KP88" s="88">
        <f t="shared" si="184"/>
        <v>53</v>
      </c>
    </row>
    <row r="89" spans="1:302">
      <c r="A89" s="192"/>
      <c r="B89" s="193"/>
      <c r="C89" s="12" t="s">
        <v>77</v>
      </c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87">
        <f t="shared" si="162"/>
        <v>0</v>
      </c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87">
        <f t="shared" si="163"/>
        <v>0</v>
      </c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87">
        <f t="shared" si="164"/>
        <v>0</v>
      </c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88">
        <f t="shared" si="165"/>
        <v>0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88">
        <f t="shared" si="166"/>
        <v>0</v>
      </c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88">
        <f t="shared" si="167"/>
        <v>0</v>
      </c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88">
        <f t="shared" si="168"/>
        <v>0</v>
      </c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89">
        <f t="shared" si="169"/>
        <v>0</v>
      </c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88">
        <f t="shared" si="170"/>
        <v>0</v>
      </c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88">
        <f t="shared" si="171"/>
        <v>0</v>
      </c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88">
        <f t="shared" si="172"/>
        <v>0</v>
      </c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88">
        <f t="shared" si="173"/>
        <v>0</v>
      </c>
      <c r="FD89" s="62">
        <v>1</v>
      </c>
      <c r="FE89" s="62">
        <v>1</v>
      </c>
      <c r="FF89" s="62">
        <v>1</v>
      </c>
      <c r="FG89" s="62">
        <v>6</v>
      </c>
      <c r="FH89" s="62">
        <v>4</v>
      </c>
      <c r="FI89" s="62">
        <v>8</v>
      </c>
      <c r="FJ89" s="62">
        <v>0</v>
      </c>
      <c r="FK89" s="62">
        <v>2</v>
      </c>
      <c r="FL89" s="62">
        <v>1</v>
      </c>
      <c r="FM89" s="62">
        <v>5</v>
      </c>
      <c r="FN89" s="62">
        <v>0</v>
      </c>
      <c r="FO89" s="62">
        <v>4</v>
      </c>
      <c r="FP89" s="89">
        <f t="shared" si="174"/>
        <v>33</v>
      </c>
      <c r="FQ89" s="62">
        <v>2</v>
      </c>
      <c r="FR89" s="62">
        <v>0</v>
      </c>
      <c r="FS89" s="62">
        <v>4</v>
      </c>
      <c r="FT89" s="62">
        <v>2</v>
      </c>
      <c r="FU89" s="62">
        <v>3</v>
      </c>
      <c r="FV89" s="62">
        <v>1</v>
      </c>
      <c r="FW89" s="62">
        <v>1</v>
      </c>
      <c r="FX89" s="62">
        <v>7</v>
      </c>
      <c r="FY89" s="62">
        <v>2</v>
      </c>
      <c r="FZ89" s="62">
        <v>3</v>
      </c>
      <c r="GA89" s="62">
        <v>3</v>
      </c>
      <c r="GB89" s="62">
        <v>2</v>
      </c>
      <c r="GC89" s="89">
        <f t="shared" si="175"/>
        <v>30</v>
      </c>
      <c r="GD89" s="62">
        <v>4</v>
      </c>
      <c r="GE89" s="62">
        <v>2</v>
      </c>
      <c r="GF89" s="62">
        <v>0</v>
      </c>
      <c r="GG89" s="62">
        <v>4</v>
      </c>
      <c r="GH89" s="62">
        <v>2</v>
      </c>
      <c r="GI89" s="62">
        <v>2</v>
      </c>
      <c r="GJ89" s="62">
        <v>1</v>
      </c>
      <c r="GK89" s="62">
        <v>3</v>
      </c>
      <c r="GL89" s="62">
        <v>3</v>
      </c>
      <c r="GM89" s="62">
        <v>4</v>
      </c>
      <c r="GN89" s="62">
        <v>2</v>
      </c>
      <c r="GO89" s="62">
        <v>3</v>
      </c>
      <c r="GP89" s="89">
        <f t="shared" si="176"/>
        <v>30</v>
      </c>
      <c r="GQ89" s="62">
        <v>2</v>
      </c>
      <c r="GR89" s="62">
        <v>2</v>
      </c>
      <c r="GS89" s="62">
        <v>2</v>
      </c>
      <c r="GT89" s="62">
        <v>3</v>
      </c>
      <c r="GU89" s="62">
        <v>2</v>
      </c>
      <c r="GV89" s="62">
        <v>1</v>
      </c>
      <c r="GW89" s="62">
        <v>1</v>
      </c>
      <c r="GX89" s="62">
        <v>5</v>
      </c>
      <c r="GY89" s="62">
        <v>1</v>
      </c>
      <c r="GZ89" s="62">
        <v>3</v>
      </c>
      <c r="HA89" s="62">
        <v>2</v>
      </c>
      <c r="HB89" s="62">
        <v>5</v>
      </c>
      <c r="HC89" s="89">
        <f t="shared" si="177"/>
        <v>29</v>
      </c>
      <c r="HD89" s="62">
        <v>3</v>
      </c>
      <c r="HE89" s="62">
        <v>5</v>
      </c>
      <c r="HF89" s="62">
        <v>4</v>
      </c>
      <c r="HG89" s="62">
        <v>1</v>
      </c>
      <c r="HH89" s="62">
        <v>0</v>
      </c>
      <c r="HI89" s="62">
        <v>2</v>
      </c>
      <c r="HJ89" s="62">
        <v>3</v>
      </c>
      <c r="HK89" s="62">
        <v>4</v>
      </c>
      <c r="HL89" s="62">
        <v>0</v>
      </c>
      <c r="HM89" s="62">
        <v>4</v>
      </c>
      <c r="HN89" s="62">
        <v>1</v>
      </c>
      <c r="HO89" s="62">
        <v>3</v>
      </c>
      <c r="HP89" s="88">
        <f t="shared" si="178"/>
        <v>30</v>
      </c>
      <c r="HQ89" s="62">
        <v>2</v>
      </c>
      <c r="HR89" s="62">
        <v>2</v>
      </c>
      <c r="HS89" s="62">
        <v>7</v>
      </c>
      <c r="HT89" s="62">
        <v>2</v>
      </c>
      <c r="HU89" s="62">
        <v>2</v>
      </c>
      <c r="HV89" s="62">
        <v>4</v>
      </c>
      <c r="HW89" s="62">
        <v>0</v>
      </c>
      <c r="HX89" s="62">
        <v>5</v>
      </c>
      <c r="HY89" s="62">
        <v>0</v>
      </c>
      <c r="HZ89" s="62">
        <v>3</v>
      </c>
      <c r="IA89" s="62">
        <v>3</v>
      </c>
      <c r="IB89" s="62">
        <v>2</v>
      </c>
      <c r="IC89" s="88">
        <f t="shared" si="179"/>
        <v>32</v>
      </c>
      <c r="ID89" s="62">
        <v>4</v>
      </c>
      <c r="IE89" s="62">
        <v>2</v>
      </c>
      <c r="IF89" s="62">
        <v>2</v>
      </c>
      <c r="IG89" s="62">
        <v>1</v>
      </c>
      <c r="IH89" s="62">
        <v>3</v>
      </c>
      <c r="II89" s="62">
        <v>2</v>
      </c>
      <c r="IJ89" s="62">
        <v>2</v>
      </c>
      <c r="IK89" s="62">
        <v>3</v>
      </c>
      <c r="IL89" s="62">
        <v>4</v>
      </c>
      <c r="IM89" s="62">
        <v>8</v>
      </c>
      <c r="IN89" s="62">
        <v>8</v>
      </c>
      <c r="IO89" s="62">
        <v>1</v>
      </c>
      <c r="IP89" s="88">
        <f t="shared" si="180"/>
        <v>40</v>
      </c>
      <c r="IQ89" s="62">
        <v>3</v>
      </c>
      <c r="IR89" s="62">
        <v>4</v>
      </c>
      <c r="IS89" s="62">
        <v>3</v>
      </c>
      <c r="IT89" s="62">
        <v>3</v>
      </c>
      <c r="IU89" s="62">
        <v>0</v>
      </c>
      <c r="IV89" s="62">
        <v>4</v>
      </c>
      <c r="IW89" s="62">
        <v>3</v>
      </c>
      <c r="IX89" s="62">
        <v>2</v>
      </c>
      <c r="IY89" s="62">
        <v>2</v>
      </c>
      <c r="IZ89" s="62">
        <v>3</v>
      </c>
      <c r="JA89" s="62">
        <v>3</v>
      </c>
      <c r="JB89" s="62">
        <v>3</v>
      </c>
      <c r="JC89" s="88">
        <f t="shared" si="181"/>
        <v>33</v>
      </c>
      <c r="JD89" s="62">
        <v>1</v>
      </c>
      <c r="JE89" s="62">
        <v>0</v>
      </c>
      <c r="JF89" s="62">
        <v>4</v>
      </c>
      <c r="JG89" s="62">
        <v>4</v>
      </c>
      <c r="JH89" s="62">
        <v>3</v>
      </c>
      <c r="JI89" s="62">
        <v>4</v>
      </c>
      <c r="JJ89" s="62">
        <v>3</v>
      </c>
      <c r="JK89" s="62">
        <v>1</v>
      </c>
      <c r="JL89" s="62">
        <v>4</v>
      </c>
      <c r="JM89" s="62">
        <v>3</v>
      </c>
      <c r="JN89" s="62">
        <v>3</v>
      </c>
      <c r="JO89" s="62">
        <v>3</v>
      </c>
      <c r="JP89" s="88">
        <f t="shared" si="182"/>
        <v>33</v>
      </c>
      <c r="JQ89" s="62">
        <v>6</v>
      </c>
      <c r="JR89" s="62">
        <v>1</v>
      </c>
      <c r="JS89" s="62">
        <v>8</v>
      </c>
      <c r="JT89" s="62">
        <v>2</v>
      </c>
      <c r="JU89" s="62">
        <v>0</v>
      </c>
      <c r="JV89" s="62">
        <v>0</v>
      </c>
      <c r="JW89" s="62">
        <v>2</v>
      </c>
      <c r="JX89" s="62">
        <v>2</v>
      </c>
      <c r="JY89" s="62">
        <v>2</v>
      </c>
      <c r="JZ89" s="62">
        <v>0</v>
      </c>
      <c r="KA89" s="62">
        <v>2</v>
      </c>
      <c r="KB89" s="62">
        <v>1</v>
      </c>
      <c r="KC89" s="88">
        <f t="shared" si="183"/>
        <v>26</v>
      </c>
      <c r="KD89" s="62">
        <v>3</v>
      </c>
      <c r="KE89" s="62">
        <v>1</v>
      </c>
      <c r="KF89" s="62">
        <v>1</v>
      </c>
      <c r="KG89" s="62">
        <v>2</v>
      </c>
      <c r="KH89" s="62">
        <v>4</v>
      </c>
      <c r="KI89" s="62">
        <v>2</v>
      </c>
      <c r="KJ89" s="62">
        <v>2</v>
      </c>
      <c r="KK89" s="62">
        <v>5</v>
      </c>
      <c r="KL89" s="62">
        <v>3</v>
      </c>
      <c r="KM89" s="62">
        <v>1</v>
      </c>
      <c r="KN89" s="62">
        <v>5</v>
      </c>
      <c r="KO89" s="62">
        <v>2</v>
      </c>
      <c r="KP89" s="88">
        <f t="shared" si="184"/>
        <v>31</v>
      </c>
    </row>
    <row r="90" spans="1:302">
      <c r="A90" s="192"/>
      <c r="B90" s="193"/>
      <c r="C90" s="12" t="s">
        <v>78</v>
      </c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87">
        <f t="shared" si="162"/>
        <v>0</v>
      </c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87">
        <f t="shared" si="163"/>
        <v>0</v>
      </c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87">
        <f t="shared" si="164"/>
        <v>0</v>
      </c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88">
        <f t="shared" si="165"/>
        <v>0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88">
        <f t="shared" si="166"/>
        <v>0</v>
      </c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88">
        <f t="shared" si="167"/>
        <v>0</v>
      </c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88">
        <f t="shared" si="168"/>
        <v>0</v>
      </c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89">
        <f t="shared" si="169"/>
        <v>0</v>
      </c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88">
        <f t="shared" si="170"/>
        <v>0</v>
      </c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88">
        <f t="shared" si="171"/>
        <v>0</v>
      </c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88">
        <f t="shared" si="172"/>
        <v>0</v>
      </c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88">
        <f t="shared" si="173"/>
        <v>0</v>
      </c>
      <c r="FD90" s="62">
        <v>0</v>
      </c>
      <c r="FE90" s="62">
        <v>2</v>
      </c>
      <c r="FF90" s="62">
        <v>0</v>
      </c>
      <c r="FG90" s="62">
        <v>1</v>
      </c>
      <c r="FH90" s="62">
        <v>3</v>
      </c>
      <c r="FI90" s="62">
        <v>1</v>
      </c>
      <c r="FJ90" s="62">
        <v>1</v>
      </c>
      <c r="FK90" s="62">
        <v>0</v>
      </c>
      <c r="FL90" s="62">
        <v>0</v>
      </c>
      <c r="FM90" s="62">
        <v>1</v>
      </c>
      <c r="FN90" s="62">
        <v>0</v>
      </c>
      <c r="FO90" s="62">
        <v>0</v>
      </c>
      <c r="FP90" s="89">
        <f t="shared" si="174"/>
        <v>9</v>
      </c>
      <c r="FQ90" s="62">
        <v>1</v>
      </c>
      <c r="FR90" s="62">
        <v>3</v>
      </c>
      <c r="FS90" s="62">
        <v>2</v>
      </c>
      <c r="FT90" s="62">
        <v>0</v>
      </c>
      <c r="FU90" s="62">
        <v>1</v>
      </c>
      <c r="FV90" s="62">
        <v>1</v>
      </c>
      <c r="FW90" s="62">
        <v>1</v>
      </c>
      <c r="FX90" s="62">
        <v>0</v>
      </c>
      <c r="FY90" s="62">
        <v>0</v>
      </c>
      <c r="FZ90" s="62">
        <v>1</v>
      </c>
      <c r="GA90" s="62">
        <v>1</v>
      </c>
      <c r="GB90" s="62">
        <v>0</v>
      </c>
      <c r="GC90" s="89">
        <f t="shared" si="175"/>
        <v>11</v>
      </c>
      <c r="GD90" s="62">
        <v>1</v>
      </c>
      <c r="GE90" s="62">
        <v>0</v>
      </c>
      <c r="GF90" s="62">
        <v>0</v>
      </c>
      <c r="GG90" s="62">
        <v>1</v>
      </c>
      <c r="GH90" s="62">
        <v>0</v>
      </c>
      <c r="GI90" s="62">
        <v>0</v>
      </c>
      <c r="GJ90" s="62">
        <v>0</v>
      </c>
      <c r="GK90" s="62">
        <v>1</v>
      </c>
      <c r="GL90" s="62">
        <v>1</v>
      </c>
      <c r="GM90" s="62">
        <v>0</v>
      </c>
      <c r="GN90" s="62">
        <v>0</v>
      </c>
      <c r="GO90" s="62">
        <v>2</v>
      </c>
      <c r="GP90" s="89">
        <f t="shared" si="176"/>
        <v>6</v>
      </c>
      <c r="GQ90" s="62">
        <v>3</v>
      </c>
      <c r="GR90" s="62">
        <v>2</v>
      </c>
      <c r="GS90" s="62">
        <v>1</v>
      </c>
      <c r="GT90" s="62">
        <v>2</v>
      </c>
      <c r="GU90" s="62">
        <v>1</v>
      </c>
      <c r="GV90" s="62">
        <v>2</v>
      </c>
      <c r="GW90" s="62">
        <v>0</v>
      </c>
      <c r="GX90" s="62">
        <v>2</v>
      </c>
      <c r="GY90" s="62">
        <v>2</v>
      </c>
      <c r="GZ90" s="62">
        <v>0</v>
      </c>
      <c r="HA90" s="62">
        <v>0</v>
      </c>
      <c r="HB90" s="62">
        <v>1</v>
      </c>
      <c r="HC90" s="89">
        <f t="shared" si="177"/>
        <v>16</v>
      </c>
      <c r="HD90" s="62">
        <v>0</v>
      </c>
      <c r="HE90" s="62">
        <v>2</v>
      </c>
      <c r="HF90" s="62">
        <v>8</v>
      </c>
      <c r="HG90" s="62">
        <v>0</v>
      </c>
      <c r="HH90" s="62">
        <v>1</v>
      </c>
      <c r="HI90" s="62">
        <v>0</v>
      </c>
      <c r="HJ90" s="62">
        <v>1</v>
      </c>
      <c r="HK90" s="62">
        <v>3</v>
      </c>
      <c r="HL90" s="62">
        <v>3</v>
      </c>
      <c r="HM90" s="62">
        <v>1</v>
      </c>
      <c r="HN90" s="62">
        <v>0</v>
      </c>
      <c r="HO90" s="62">
        <v>0</v>
      </c>
      <c r="HP90" s="88">
        <f t="shared" si="178"/>
        <v>19</v>
      </c>
      <c r="HQ90" s="62">
        <v>2</v>
      </c>
      <c r="HR90" s="62">
        <v>1</v>
      </c>
      <c r="HS90" s="62">
        <v>0</v>
      </c>
      <c r="HT90" s="62">
        <v>0</v>
      </c>
      <c r="HU90" s="62">
        <v>3</v>
      </c>
      <c r="HV90" s="62">
        <v>0</v>
      </c>
      <c r="HW90" s="62">
        <v>3</v>
      </c>
      <c r="HX90" s="62">
        <v>2</v>
      </c>
      <c r="HY90" s="62">
        <v>1</v>
      </c>
      <c r="HZ90" s="62">
        <v>3</v>
      </c>
      <c r="IA90" s="62">
        <v>0</v>
      </c>
      <c r="IB90" s="62">
        <v>2</v>
      </c>
      <c r="IC90" s="88">
        <f t="shared" si="179"/>
        <v>17</v>
      </c>
      <c r="ID90" s="62">
        <v>3</v>
      </c>
      <c r="IE90" s="62">
        <v>2</v>
      </c>
      <c r="IF90" s="62">
        <v>2</v>
      </c>
      <c r="IG90" s="62">
        <v>4</v>
      </c>
      <c r="IH90" s="62">
        <v>1</v>
      </c>
      <c r="II90" s="62">
        <v>2</v>
      </c>
      <c r="IJ90" s="62">
        <v>2</v>
      </c>
      <c r="IK90" s="62">
        <v>4</v>
      </c>
      <c r="IL90" s="62">
        <v>0</v>
      </c>
      <c r="IM90" s="62">
        <v>0</v>
      </c>
      <c r="IN90" s="62">
        <v>1</v>
      </c>
      <c r="IO90" s="62">
        <v>0</v>
      </c>
      <c r="IP90" s="88">
        <f t="shared" si="180"/>
        <v>21</v>
      </c>
      <c r="IQ90" s="62">
        <v>1</v>
      </c>
      <c r="IR90" s="62">
        <v>3</v>
      </c>
      <c r="IS90" s="62">
        <v>1</v>
      </c>
      <c r="IT90" s="62">
        <v>1</v>
      </c>
      <c r="IU90" s="62">
        <v>0</v>
      </c>
      <c r="IV90" s="62">
        <v>1</v>
      </c>
      <c r="IW90" s="62">
        <v>0</v>
      </c>
      <c r="IX90" s="62">
        <v>1</v>
      </c>
      <c r="IY90" s="62">
        <v>2</v>
      </c>
      <c r="IZ90" s="62">
        <v>1</v>
      </c>
      <c r="JA90" s="62">
        <v>1</v>
      </c>
      <c r="JB90" s="62">
        <v>1</v>
      </c>
      <c r="JC90" s="88">
        <f t="shared" si="181"/>
        <v>13</v>
      </c>
      <c r="JD90" s="62">
        <v>2</v>
      </c>
      <c r="JE90" s="62">
        <v>0</v>
      </c>
      <c r="JF90" s="62">
        <v>1</v>
      </c>
      <c r="JG90" s="62">
        <v>2</v>
      </c>
      <c r="JH90" s="62">
        <v>0</v>
      </c>
      <c r="JI90" s="62">
        <v>3</v>
      </c>
      <c r="JJ90" s="62">
        <v>2</v>
      </c>
      <c r="JK90" s="62">
        <v>2</v>
      </c>
      <c r="JL90" s="62">
        <v>1</v>
      </c>
      <c r="JM90" s="62">
        <v>0</v>
      </c>
      <c r="JN90" s="62">
        <v>2</v>
      </c>
      <c r="JO90" s="62">
        <v>1</v>
      </c>
      <c r="JP90" s="88">
        <f t="shared" si="182"/>
        <v>16</v>
      </c>
      <c r="JQ90" s="62">
        <v>1</v>
      </c>
      <c r="JR90" s="62">
        <v>0</v>
      </c>
      <c r="JS90" s="62">
        <v>2</v>
      </c>
      <c r="JT90" s="62">
        <v>0</v>
      </c>
      <c r="JU90" s="62">
        <v>0</v>
      </c>
      <c r="JV90" s="62">
        <v>3</v>
      </c>
      <c r="JW90" s="62">
        <v>1</v>
      </c>
      <c r="JX90" s="62">
        <v>0</v>
      </c>
      <c r="JY90" s="62">
        <v>4</v>
      </c>
      <c r="JZ90" s="62">
        <v>2</v>
      </c>
      <c r="KA90" s="62">
        <v>2</v>
      </c>
      <c r="KB90" s="62">
        <v>1</v>
      </c>
      <c r="KC90" s="88">
        <f t="shared" si="183"/>
        <v>16</v>
      </c>
      <c r="KD90" s="62">
        <v>0</v>
      </c>
      <c r="KE90" s="62">
        <v>0</v>
      </c>
      <c r="KF90" s="62">
        <v>1</v>
      </c>
      <c r="KG90" s="62">
        <v>0</v>
      </c>
      <c r="KH90" s="62">
        <v>4</v>
      </c>
      <c r="KI90" s="62">
        <v>2</v>
      </c>
      <c r="KJ90" s="62">
        <v>0</v>
      </c>
      <c r="KK90" s="62">
        <v>0</v>
      </c>
      <c r="KL90" s="62">
        <v>0</v>
      </c>
      <c r="KM90" s="62">
        <v>0</v>
      </c>
      <c r="KN90" s="62">
        <v>0</v>
      </c>
      <c r="KO90" s="62">
        <v>0</v>
      </c>
      <c r="KP90" s="88">
        <f t="shared" si="184"/>
        <v>7</v>
      </c>
    </row>
    <row r="91" spans="1:302">
      <c r="A91" s="192"/>
      <c r="B91" s="193"/>
      <c r="C91" s="12" t="s">
        <v>79</v>
      </c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87">
        <f t="shared" si="162"/>
        <v>0</v>
      </c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87">
        <f t="shared" si="163"/>
        <v>0</v>
      </c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87">
        <f t="shared" si="164"/>
        <v>0</v>
      </c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88">
        <f t="shared" si="165"/>
        <v>0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88">
        <f t="shared" si="166"/>
        <v>0</v>
      </c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88">
        <f t="shared" si="167"/>
        <v>0</v>
      </c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88">
        <f t="shared" si="168"/>
        <v>0</v>
      </c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89">
        <f t="shared" si="169"/>
        <v>0</v>
      </c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88">
        <f t="shared" si="170"/>
        <v>0</v>
      </c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88">
        <f t="shared" si="171"/>
        <v>0</v>
      </c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88">
        <f t="shared" si="172"/>
        <v>0</v>
      </c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88">
        <f t="shared" si="173"/>
        <v>0</v>
      </c>
      <c r="FD91" s="62">
        <v>12</v>
      </c>
      <c r="FE91" s="62">
        <v>9</v>
      </c>
      <c r="FF91" s="62">
        <v>14</v>
      </c>
      <c r="FG91" s="62">
        <v>14</v>
      </c>
      <c r="FH91" s="62">
        <v>14</v>
      </c>
      <c r="FI91" s="62">
        <v>13</v>
      </c>
      <c r="FJ91" s="62">
        <v>12</v>
      </c>
      <c r="FK91" s="62">
        <v>10</v>
      </c>
      <c r="FL91" s="62">
        <v>18</v>
      </c>
      <c r="FM91" s="62">
        <v>17</v>
      </c>
      <c r="FN91" s="62">
        <v>6</v>
      </c>
      <c r="FO91" s="62">
        <v>14</v>
      </c>
      <c r="FP91" s="89">
        <f t="shared" si="174"/>
        <v>153</v>
      </c>
      <c r="FQ91" s="62">
        <v>9</v>
      </c>
      <c r="FR91" s="62">
        <v>14</v>
      </c>
      <c r="FS91" s="62">
        <v>23</v>
      </c>
      <c r="FT91" s="62">
        <v>19</v>
      </c>
      <c r="FU91" s="62">
        <v>12</v>
      </c>
      <c r="FV91" s="62">
        <v>11</v>
      </c>
      <c r="FW91" s="62">
        <v>10</v>
      </c>
      <c r="FX91" s="62">
        <v>10</v>
      </c>
      <c r="FY91" s="62">
        <v>12</v>
      </c>
      <c r="FZ91" s="62">
        <v>11</v>
      </c>
      <c r="GA91" s="62">
        <v>9</v>
      </c>
      <c r="GB91" s="62">
        <v>23</v>
      </c>
      <c r="GC91" s="89">
        <f t="shared" si="175"/>
        <v>163</v>
      </c>
      <c r="GD91" s="62">
        <v>14</v>
      </c>
      <c r="GE91" s="62">
        <v>7</v>
      </c>
      <c r="GF91" s="62">
        <v>15</v>
      </c>
      <c r="GG91" s="62">
        <v>23</v>
      </c>
      <c r="GH91" s="62">
        <v>12</v>
      </c>
      <c r="GI91" s="62">
        <v>9</v>
      </c>
      <c r="GJ91" s="62">
        <v>13</v>
      </c>
      <c r="GK91" s="62">
        <v>16</v>
      </c>
      <c r="GL91" s="62">
        <v>15</v>
      </c>
      <c r="GM91" s="62">
        <v>12</v>
      </c>
      <c r="GN91" s="62">
        <v>17</v>
      </c>
      <c r="GO91" s="62">
        <v>11</v>
      </c>
      <c r="GP91" s="89">
        <f t="shared" si="176"/>
        <v>164</v>
      </c>
      <c r="GQ91" s="62">
        <v>12</v>
      </c>
      <c r="GR91" s="62">
        <v>10</v>
      </c>
      <c r="GS91" s="62">
        <v>13</v>
      </c>
      <c r="GT91" s="62">
        <v>11</v>
      </c>
      <c r="GU91" s="62">
        <v>14</v>
      </c>
      <c r="GV91" s="62">
        <v>10</v>
      </c>
      <c r="GW91" s="62">
        <v>5</v>
      </c>
      <c r="GX91" s="62">
        <v>9</v>
      </c>
      <c r="GY91" s="62">
        <v>20</v>
      </c>
      <c r="GZ91" s="62">
        <v>9</v>
      </c>
      <c r="HA91" s="62">
        <v>9</v>
      </c>
      <c r="HB91" s="62">
        <v>13</v>
      </c>
      <c r="HC91" s="89">
        <f t="shared" si="177"/>
        <v>135</v>
      </c>
      <c r="HD91" s="62">
        <v>13</v>
      </c>
      <c r="HE91" s="62">
        <v>15</v>
      </c>
      <c r="HF91" s="62">
        <v>12</v>
      </c>
      <c r="HG91" s="62">
        <v>17</v>
      </c>
      <c r="HH91" s="62">
        <v>13</v>
      </c>
      <c r="HI91" s="62">
        <v>12</v>
      </c>
      <c r="HJ91" s="62">
        <v>13</v>
      </c>
      <c r="HK91" s="62">
        <v>14</v>
      </c>
      <c r="HL91" s="62">
        <v>12</v>
      </c>
      <c r="HM91" s="62">
        <v>18</v>
      </c>
      <c r="HN91" s="62">
        <v>12</v>
      </c>
      <c r="HO91" s="62">
        <v>18</v>
      </c>
      <c r="HP91" s="88">
        <f t="shared" si="178"/>
        <v>169</v>
      </c>
      <c r="HQ91" s="62">
        <v>16</v>
      </c>
      <c r="HR91" s="62">
        <v>21</v>
      </c>
      <c r="HS91" s="62">
        <v>17</v>
      </c>
      <c r="HT91" s="62">
        <v>14</v>
      </c>
      <c r="HU91" s="62">
        <v>11</v>
      </c>
      <c r="HV91" s="62">
        <v>11</v>
      </c>
      <c r="HW91" s="62">
        <v>9</v>
      </c>
      <c r="HX91" s="62">
        <v>11</v>
      </c>
      <c r="HY91" s="62">
        <v>5</v>
      </c>
      <c r="HZ91" s="62">
        <v>20</v>
      </c>
      <c r="IA91" s="62">
        <v>12</v>
      </c>
      <c r="IB91" s="62">
        <v>6</v>
      </c>
      <c r="IC91" s="88">
        <f t="shared" si="179"/>
        <v>153</v>
      </c>
      <c r="ID91" s="62">
        <v>10</v>
      </c>
      <c r="IE91" s="62">
        <v>7</v>
      </c>
      <c r="IF91" s="62">
        <v>11</v>
      </c>
      <c r="IG91" s="62">
        <v>20</v>
      </c>
      <c r="IH91" s="62">
        <v>10</v>
      </c>
      <c r="II91" s="62">
        <v>12</v>
      </c>
      <c r="IJ91" s="62">
        <v>9</v>
      </c>
      <c r="IK91" s="62">
        <v>12</v>
      </c>
      <c r="IL91" s="62">
        <v>13</v>
      </c>
      <c r="IM91" s="62">
        <v>14</v>
      </c>
      <c r="IN91" s="62">
        <v>12</v>
      </c>
      <c r="IO91" s="62">
        <v>14</v>
      </c>
      <c r="IP91" s="88">
        <f t="shared" si="180"/>
        <v>144</v>
      </c>
      <c r="IQ91" s="62">
        <v>11</v>
      </c>
      <c r="IR91" s="62">
        <v>14</v>
      </c>
      <c r="IS91" s="62">
        <v>20</v>
      </c>
      <c r="IT91" s="62">
        <v>12</v>
      </c>
      <c r="IU91" s="62">
        <v>7</v>
      </c>
      <c r="IV91" s="62">
        <v>8</v>
      </c>
      <c r="IW91" s="62">
        <v>13</v>
      </c>
      <c r="IX91" s="62">
        <v>6</v>
      </c>
      <c r="IY91" s="62">
        <v>11</v>
      </c>
      <c r="IZ91" s="66">
        <v>23</v>
      </c>
      <c r="JA91" s="62">
        <v>16</v>
      </c>
      <c r="JB91" s="62">
        <v>8</v>
      </c>
      <c r="JC91" s="88">
        <f t="shared" si="181"/>
        <v>149</v>
      </c>
      <c r="JD91" s="62">
        <v>8</v>
      </c>
      <c r="JE91" s="62">
        <v>13</v>
      </c>
      <c r="JF91" s="62">
        <v>13</v>
      </c>
      <c r="JG91" s="62">
        <v>24</v>
      </c>
      <c r="JH91" s="62">
        <v>12</v>
      </c>
      <c r="JI91" s="62">
        <v>11</v>
      </c>
      <c r="JJ91" s="62">
        <v>11</v>
      </c>
      <c r="JK91" s="62">
        <v>9</v>
      </c>
      <c r="JL91" s="62">
        <v>7</v>
      </c>
      <c r="JM91" s="62">
        <v>16</v>
      </c>
      <c r="JN91" s="62">
        <v>7</v>
      </c>
      <c r="JO91" s="62">
        <v>12</v>
      </c>
      <c r="JP91" s="88">
        <f t="shared" si="182"/>
        <v>143</v>
      </c>
      <c r="JQ91" s="62">
        <v>13</v>
      </c>
      <c r="JR91" s="62">
        <v>16</v>
      </c>
      <c r="JS91" s="62">
        <v>53</v>
      </c>
      <c r="JT91" s="62">
        <v>6</v>
      </c>
      <c r="JU91" s="62">
        <v>7</v>
      </c>
      <c r="JV91" s="62">
        <v>11</v>
      </c>
      <c r="JW91" s="62">
        <v>19</v>
      </c>
      <c r="JX91" s="62">
        <v>11</v>
      </c>
      <c r="JY91" s="62">
        <v>18</v>
      </c>
      <c r="JZ91" s="62">
        <v>7</v>
      </c>
      <c r="KA91" s="62">
        <v>15</v>
      </c>
      <c r="KB91" s="62">
        <v>22</v>
      </c>
      <c r="KC91" s="88">
        <f t="shared" si="183"/>
        <v>198</v>
      </c>
      <c r="KD91" s="62">
        <v>7</v>
      </c>
      <c r="KE91" s="62">
        <v>3</v>
      </c>
      <c r="KF91" s="62">
        <v>15</v>
      </c>
      <c r="KG91" s="62">
        <v>19</v>
      </c>
      <c r="KH91" s="62">
        <v>14</v>
      </c>
      <c r="KI91" s="62">
        <v>20</v>
      </c>
      <c r="KJ91" s="62">
        <v>13</v>
      </c>
      <c r="KK91" s="62">
        <v>18</v>
      </c>
      <c r="KL91" s="62">
        <v>21</v>
      </c>
      <c r="KM91" s="62">
        <v>19</v>
      </c>
      <c r="KN91" s="62">
        <v>24</v>
      </c>
      <c r="KO91" s="62">
        <v>22</v>
      </c>
      <c r="KP91" s="88">
        <f t="shared" si="184"/>
        <v>195</v>
      </c>
    </row>
    <row r="92" spans="1:302">
      <c r="A92" s="192"/>
      <c r="B92" s="193"/>
      <c r="C92" s="12" t="s">
        <v>80</v>
      </c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87">
        <f t="shared" si="162"/>
        <v>0</v>
      </c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87">
        <f t="shared" si="163"/>
        <v>0</v>
      </c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87">
        <f t="shared" si="164"/>
        <v>0</v>
      </c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88">
        <f t="shared" si="165"/>
        <v>0</v>
      </c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88">
        <f t="shared" si="166"/>
        <v>0</v>
      </c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88">
        <f t="shared" si="167"/>
        <v>0</v>
      </c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88">
        <f t="shared" si="168"/>
        <v>0</v>
      </c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89">
        <f t="shared" si="169"/>
        <v>0</v>
      </c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88">
        <f t="shared" si="170"/>
        <v>0</v>
      </c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88">
        <f t="shared" si="171"/>
        <v>0</v>
      </c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  <c r="EO92" s="66"/>
      <c r="EP92" s="88">
        <f t="shared" si="172"/>
        <v>0</v>
      </c>
      <c r="EQ92" s="66"/>
      <c r="ER92" s="66"/>
      <c r="ES92" s="66"/>
      <c r="ET92" s="66"/>
      <c r="EU92" s="66"/>
      <c r="EV92" s="66"/>
      <c r="EW92" s="66"/>
      <c r="EX92" s="66"/>
      <c r="EY92" s="66"/>
      <c r="EZ92" s="66"/>
      <c r="FA92" s="66"/>
      <c r="FB92" s="66"/>
      <c r="FC92" s="88">
        <f t="shared" si="173"/>
        <v>0</v>
      </c>
      <c r="FD92" s="66">
        <v>5</v>
      </c>
      <c r="FE92" s="66">
        <v>5</v>
      </c>
      <c r="FF92" s="66">
        <v>10</v>
      </c>
      <c r="FG92" s="66">
        <v>10</v>
      </c>
      <c r="FH92" s="66">
        <v>7</v>
      </c>
      <c r="FI92" s="66">
        <v>9</v>
      </c>
      <c r="FJ92" s="66">
        <v>7</v>
      </c>
      <c r="FK92" s="66">
        <v>11</v>
      </c>
      <c r="FL92" s="66">
        <v>2</v>
      </c>
      <c r="FM92" s="66">
        <v>6</v>
      </c>
      <c r="FN92" s="66">
        <v>4</v>
      </c>
      <c r="FO92" s="66">
        <v>2</v>
      </c>
      <c r="FP92" s="89">
        <f t="shared" si="174"/>
        <v>78</v>
      </c>
      <c r="FQ92" s="66">
        <v>8</v>
      </c>
      <c r="FR92" s="66">
        <v>12</v>
      </c>
      <c r="FS92" s="66">
        <v>6</v>
      </c>
      <c r="FT92" s="66">
        <v>4</v>
      </c>
      <c r="FU92" s="66">
        <v>6</v>
      </c>
      <c r="FV92" s="66">
        <v>4</v>
      </c>
      <c r="FW92" s="66">
        <v>5</v>
      </c>
      <c r="FX92" s="66">
        <v>5</v>
      </c>
      <c r="FY92" s="66">
        <v>2</v>
      </c>
      <c r="FZ92" s="66">
        <v>1</v>
      </c>
      <c r="GA92" s="66">
        <v>8</v>
      </c>
      <c r="GB92" s="66">
        <v>8</v>
      </c>
      <c r="GC92" s="89">
        <f t="shared" si="175"/>
        <v>69</v>
      </c>
      <c r="GD92" s="66">
        <v>7</v>
      </c>
      <c r="GE92" s="66">
        <v>4</v>
      </c>
      <c r="GF92" s="66">
        <v>2</v>
      </c>
      <c r="GG92" s="66">
        <v>7</v>
      </c>
      <c r="GH92" s="66">
        <v>4</v>
      </c>
      <c r="GI92" s="66">
        <v>9</v>
      </c>
      <c r="GJ92" s="66">
        <v>4</v>
      </c>
      <c r="GK92" s="66">
        <v>5</v>
      </c>
      <c r="GL92" s="66">
        <v>4</v>
      </c>
      <c r="GM92" s="66">
        <v>6</v>
      </c>
      <c r="GN92" s="66">
        <v>8</v>
      </c>
      <c r="GO92" s="66">
        <v>7</v>
      </c>
      <c r="GP92" s="89">
        <f t="shared" si="176"/>
        <v>67</v>
      </c>
      <c r="GQ92" s="66">
        <v>12</v>
      </c>
      <c r="GR92" s="66">
        <v>12</v>
      </c>
      <c r="GS92" s="66">
        <v>7</v>
      </c>
      <c r="GT92" s="66">
        <v>8</v>
      </c>
      <c r="GU92" s="66">
        <v>4</v>
      </c>
      <c r="GV92" s="66">
        <v>1</v>
      </c>
      <c r="GW92" s="66">
        <v>8</v>
      </c>
      <c r="GX92" s="66">
        <v>3</v>
      </c>
      <c r="GY92" s="66">
        <v>1</v>
      </c>
      <c r="GZ92" s="66">
        <v>12</v>
      </c>
      <c r="HA92" s="66">
        <v>5</v>
      </c>
      <c r="HB92" s="66">
        <v>4</v>
      </c>
      <c r="HC92" s="89">
        <f t="shared" si="177"/>
        <v>77</v>
      </c>
      <c r="HD92" s="66">
        <v>5</v>
      </c>
      <c r="HE92" s="66">
        <v>7</v>
      </c>
      <c r="HF92" s="66">
        <v>13</v>
      </c>
      <c r="HG92" s="66">
        <v>16</v>
      </c>
      <c r="HH92" s="66">
        <v>13</v>
      </c>
      <c r="HI92" s="66">
        <v>12</v>
      </c>
      <c r="HJ92" s="66">
        <v>12</v>
      </c>
      <c r="HK92" s="66">
        <v>16</v>
      </c>
      <c r="HL92" s="66">
        <v>8</v>
      </c>
      <c r="HM92" s="66">
        <v>12</v>
      </c>
      <c r="HN92" s="66">
        <v>9</v>
      </c>
      <c r="HO92" s="66">
        <v>7</v>
      </c>
      <c r="HP92" s="88">
        <f t="shared" si="178"/>
        <v>130</v>
      </c>
      <c r="HQ92" s="66">
        <v>7</v>
      </c>
      <c r="HR92" s="66">
        <v>11</v>
      </c>
      <c r="HS92" s="66">
        <v>9</v>
      </c>
      <c r="HT92" s="66">
        <v>7</v>
      </c>
      <c r="HU92" s="66">
        <v>6</v>
      </c>
      <c r="HV92" s="66">
        <v>5</v>
      </c>
      <c r="HW92" s="66">
        <v>5</v>
      </c>
      <c r="HX92" s="66">
        <v>11</v>
      </c>
      <c r="HY92" s="66">
        <v>11</v>
      </c>
      <c r="HZ92" s="66">
        <v>13</v>
      </c>
      <c r="IA92" s="66">
        <v>7</v>
      </c>
      <c r="IB92" s="66">
        <v>10</v>
      </c>
      <c r="IC92" s="88">
        <f t="shared" si="179"/>
        <v>102</v>
      </c>
      <c r="ID92" s="66">
        <v>4</v>
      </c>
      <c r="IE92" s="66">
        <v>8</v>
      </c>
      <c r="IF92" s="66">
        <v>9</v>
      </c>
      <c r="IG92" s="66">
        <v>8</v>
      </c>
      <c r="IH92" s="66">
        <v>3</v>
      </c>
      <c r="II92" s="66">
        <v>8</v>
      </c>
      <c r="IJ92" s="66">
        <v>3</v>
      </c>
      <c r="IK92" s="66">
        <v>7</v>
      </c>
      <c r="IL92" s="66">
        <v>4</v>
      </c>
      <c r="IM92" s="66">
        <v>12</v>
      </c>
      <c r="IN92" s="66">
        <v>13</v>
      </c>
      <c r="IO92" s="66">
        <v>7</v>
      </c>
      <c r="IP92" s="88">
        <f t="shared" si="180"/>
        <v>86</v>
      </c>
      <c r="IQ92" s="66">
        <v>11</v>
      </c>
      <c r="IR92" s="66">
        <v>7</v>
      </c>
      <c r="IS92" s="66">
        <v>12</v>
      </c>
      <c r="IT92" s="66">
        <v>8</v>
      </c>
      <c r="IU92" s="66">
        <v>4</v>
      </c>
      <c r="IV92" s="66">
        <v>6</v>
      </c>
      <c r="IW92" s="66">
        <v>8</v>
      </c>
      <c r="IX92" s="66">
        <v>9</v>
      </c>
      <c r="IY92" s="66">
        <v>12</v>
      </c>
      <c r="IZ92" s="66">
        <v>21</v>
      </c>
      <c r="JA92" s="66">
        <v>11</v>
      </c>
      <c r="JB92" s="66">
        <v>9</v>
      </c>
      <c r="JC92" s="88">
        <f t="shared" si="181"/>
        <v>118</v>
      </c>
      <c r="JD92" s="66">
        <v>6</v>
      </c>
      <c r="JE92" s="66">
        <v>11</v>
      </c>
      <c r="JF92" s="66">
        <v>11</v>
      </c>
      <c r="JG92" s="66">
        <v>8</v>
      </c>
      <c r="JH92" s="66">
        <v>8</v>
      </c>
      <c r="JI92" s="66">
        <v>7</v>
      </c>
      <c r="JJ92" s="66">
        <v>14</v>
      </c>
      <c r="JK92" s="66">
        <v>8</v>
      </c>
      <c r="JL92" s="66">
        <v>6</v>
      </c>
      <c r="JM92" s="66">
        <v>10</v>
      </c>
      <c r="JN92" s="66">
        <v>9</v>
      </c>
      <c r="JO92" s="66">
        <v>8</v>
      </c>
      <c r="JP92" s="88">
        <f t="shared" si="182"/>
        <v>106</v>
      </c>
      <c r="JQ92" s="66">
        <v>13</v>
      </c>
      <c r="JR92" s="66">
        <v>9</v>
      </c>
      <c r="JS92" s="66">
        <v>47</v>
      </c>
      <c r="JT92" s="66">
        <v>7</v>
      </c>
      <c r="JU92" s="66">
        <v>5</v>
      </c>
      <c r="JV92" s="66">
        <v>10</v>
      </c>
      <c r="JW92" s="66">
        <v>7</v>
      </c>
      <c r="JX92" s="66">
        <v>10</v>
      </c>
      <c r="JY92" s="66">
        <v>5</v>
      </c>
      <c r="JZ92" s="66">
        <v>8</v>
      </c>
      <c r="KA92" s="66">
        <v>12</v>
      </c>
      <c r="KB92" s="66">
        <v>14</v>
      </c>
      <c r="KC92" s="88">
        <f t="shared" si="183"/>
        <v>147</v>
      </c>
      <c r="KD92" s="66">
        <v>10</v>
      </c>
      <c r="KE92" s="66">
        <v>4</v>
      </c>
      <c r="KF92" s="66">
        <v>10</v>
      </c>
      <c r="KG92" s="66">
        <v>14</v>
      </c>
      <c r="KH92" s="66">
        <v>13</v>
      </c>
      <c r="KI92" s="66">
        <v>10</v>
      </c>
      <c r="KJ92" s="66">
        <v>4</v>
      </c>
      <c r="KK92" s="66">
        <v>15</v>
      </c>
      <c r="KL92" s="66">
        <v>9</v>
      </c>
      <c r="KM92" s="66">
        <v>11</v>
      </c>
      <c r="KN92" s="66">
        <v>9</v>
      </c>
      <c r="KO92" s="66">
        <v>12</v>
      </c>
      <c r="KP92" s="88">
        <f t="shared" si="184"/>
        <v>121</v>
      </c>
    </row>
    <row r="93" spans="1:302">
      <c r="A93" s="192"/>
      <c r="B93" s="193"/>
      <c r="C93" s="12" t="s">
        <v>81</v>
      </c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87">
        <f t="shared" si="162"/>
        <v>0</v>
      </c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87">
        <f t="shared" si="163"/>
        <v>0</v>
      </c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87">
        <f t="shared" si="164"/>
        <v>0</v>
      </c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88">
        <f t="shared" si="165"/>
        <v>0</v>
      </c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88">
        <f t="shared" si="166"/>
        <v>0</v>
      </c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88">
        <f t="shared" si="167"/>
        <v>0</v>
      </c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88">
        <f t="shared" si="168"/>
        <v>0</v>
      </c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89">
        <f t="shared" si="169"/>
        <v>0</v>
      </c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88">
        <f t="shared" si="170"/>
        <v>0</v>
      </c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88">
        <f t="shared" si="171"/>
        <v>0</v>
      </c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88">
        <f t="shared" si="172"/>
        <v>0</v>
      </c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88">
        <f t="shared" si="173"/>
        <v>0</v>
      </c>
      <c r="FD93" s="66">
        <v>12</v>
      </c>
      <c r="FE93" s="66">
        <v>13</v>
      </c>
      <c r="FF93" s="66">
        <v>16</v>
      </c>
      <c r="FG93" s="66">
        <v>12</v>
      </c>
      <c r="FH93" s="66">
        <v>19</v>
      </c>
      <c r="FI93" s="66">
        <v>11</v>
      </c>
      <c r="FJ93" s="66">
        <v>13</v>
      </c>
      <c r="FK93" s="66">
        <v>13</v>
      </c>
      <c r="FL93" s="66">
        <v>13</v>
      </c>
      <c r="FM93" s="66">
        <v>12</v>
      </c>
      <c r="FN93" s="66">
        <v>6</v>
      </c>
      <c r="FO93" s="66">
        <v>15</v>
      </c>
      <c r="FP93" s="89">
        <f t="shared" si="174"/>
        <v>155</v>
      </c>
      <c r="FQ93" s="66">
        <v>8</v>
      </c>
      <c r="FR93" s="66">
        <v>9</v>
      </c>
      <c r="FS93" s="66">
        <v>10</v>
      </c>
      <c r="FT93" s="66">
        <v>11</v>
      </c>
      <c r="FU93" s="66">
        <v>10</v>
      </c>
      <c r="FV93" s="66">
        <v>23</v>
      </c>
      <c r="FW93" s="66">
        <v>3</v>
      </c>
      <c r="FX93" s="66">
        <v>9</v>
      </c>
      <c r="FY93" s="66">
        <v>7</v>
      </c>
      <c r="FZ93" s="66">
        <v>22</v>
      </c>
      <c r="GA93" s="66">
        <v>14</v>
      </c>
      <c r="GB93" s="66">
        <v>19</v>
      </c>
      <c r="GC93" s="89">
        <f t="shared" si="175"/>
        <v>145</v>
      </c>
      <c r="GD93" s="66">
        <v>9</v>
      </c>
      <c r="GE93" s="66">
        <v>9</v>
      </c>
      <c r="GF93" s="66">
        <v>4</v>
      </c>
      <c r="GG93" s="66">
        <v>18</v>
      </c>
      <c r="GH93" s="66">
        <v>14</v>
      </c>
      <c r="GI93" s="66">
        <v>12</v>
      </c>
      <c r="GJ93" s="66">
        <v>17</v>
      </c>
      <c r="GK93" s="66">
        <v>10</v>
      </c>
      <c r="GL93" s="66">
        <v>10</v>
      </c>
      <c r="GM93" s="66">
        <v>13</v>
      </c>
      <c r="GN93" s="66">
        <v>10</v>
      </c>
      <c r="GO93" s="66">
        <v>13</v>
      </c>
      <c r="GP93" s="89">
        <f t="shared" si="176"/>
        <v>139</v>
      </c>
      <c r="GQ93" s="66">
        <v>17</v>
      </c>
      <c r="GR93" s="66">
        <v>12</v>
      </c>
      <c r="GS93" s="66">
        <v>15</v>
      </c>
      <c r="GT93" s="66">
        <v>12</v>
      </c>
      <c r="GU93" s="66">
        <v>6</v>
      </c>
      <c r="GV93" s="66">
        <v>15</v>
      </c>
      <c r="GW93" s="66">
        <v>11</v>
      </c>
      <c r="GX93" s="66">
        <v>12</v>
      </c>
      <c r="GY93" s="66">
        <v>14</v>
      </c>
      <c r="GZ93" s="66">
        <v>16</v>
      </c>
      <c r="HA93" s="66">
        <v>8</v>
      </c>
      <c r="HB93" s="66">
        <v>20</v>
      </c>
      <c r="HC93" s="89">
        <f t="shared" si="177"/>
        <v>158</v>
      </c>
      <c r="HD93" s="66">
        <v>10</v>
      </c>
      <c r="HE93" s="66">
        <v>12</v>
      </c>
      <c r="HF93" s="66">
        <v>13</v>
      </c>
      <c r="HG93" s="66">
        <v>18</v>
      </c>
      <c r="HH93" s="66">
        <v>31</v>
      </c>
      <c r="HI93" s="66">
        <v>15</v>
      </c>
      <c r="HJ93" s="66">
        <v>10</v>
      </c>
      <c r="HK93" s="66">
        <v>9</v>
      </c>
      <c r="HL93" s="66">
        <v>11</v>
      </c>
      <c r="HM93" s="66">
        <v>19</v>
      </c>
      <c r="HN93" s="66">
        <v>21</v>
      </c>
      <c r="HO93" s="66">
        <v>15</v>
      </c>
      <c r="HP93" s="88">
        <f t="shared" si="178"/>
        <v>184</v>
      </c>
      <c r="HQ93" s="66">
        <v>11</v>
      </c>
      <c r="HR93" s="66">
        <v>16</v>
      </c>
      <c r="HS93" s="66">
        <v>15</v>
      </c>
      <c r="HT93" s="66">
        <v>23</v>
      </c>
      <c r="HU93" s="66">
        <v>12</v>
      </c>
      <c r="HV93" s="66">
        <v>16</v>
      </c>
      <c r="HW93" s="66">
        <v>10</v>
      </c>
      <c r="HX93" s="66">
        <v>13</v>
      </c>
      <c r="HY93" s="66">
        <v>16</v>
      </c>
      <c r="HZ93" s="66">
        <v>17</v>
      </c>
      <c r="IA93" s="66">
        <v>34</v>
      </c>
      <c r="IB93" s="66">
        <v>27</v>
      </c>
      <c r="IC93" s="88">
        <f t="shared" si="179"/>
        <v>210</v>
      </c>
      <c r="ID93" s="66">
        <v>12</v>
      </c>
      <c r="IE93" s="66">
        <v>16</v>
      </c>
      <c r="IF93" s="66">
        <v>8</v>
      </c>
      <c r="IG93" s="66">
        <v>11</v>
      </c>
      <c r="IH93" s="66">
        <v>20</v>
      </c>
      <c r="II93" s="66">
        <v>10</v>
      </c>
      <c r="IJ93" s="66">
        <v>12</v>
      </c>
      <c r="IK93" s="66">
        <v>13</v>
      </c>
      <c r="IL93" s="66">
        <v>18</v>
      </c>
      <c r="IM93" s="66">
        <v>21</v>
      </c>
      <c r="IN93" s="66">
        <v>17</v>
      </c>
      <c r="IO93" s="66">
        <v>13</v>
      </c>
      <c r="IP93" s="88">
        <f t="shared" si="180"/>
        <v>171</v>
      </c>
      <c r="IQ93" s="66">
        <v>15</v>
      </c>
      <c r="IR93" s="66">
        <v>8</v>
      </c>
      <c r="IS93" s="66">
        <v>24</v>
      </c>
      <c r="IT93" s="66">
        <v>15</v>
      </c>
      <c r="IU93" s="66">
        <v>17</v>
      </c>
      <c r="IV93" s="66">
        <v>10</v>
      </c>
      <c r="IW93" s="66">
        <v>16</v>
      </c>
      <c r="IX93" s="66">
        <v>16</v>
      </c>
      <c r="IY93" s="66">
        <v>22</v>
      </c>
      <c r="IZ93" s="66">
        <v>22</v>
      </c>
      <c r="JA93" s="66">
        <v>24</v>
      </c>
      <c r="JB93" s="66">
        <v>20</v>
      </c>
      <c r="JC93" s="88">
        <f t="shared" si="181"/>
        <v>209</v>
      </c>
      <c r="JD93" s="66">
        <v>20</v>
      </c>
      <c r="JE93" s="66">
        <v>21</v>
      </c>
      <c r="JF93" s="66">
        <v>22</v>
      </c>
      <c r="JG93" s="66">
        <v>24</v>
      </c>
      <c r="JH93" s="66">
        <v>28</v>
      </c>
      <c r="JI93" s="66">
        <v>14</v>
      </c>
      <c r="JJ93" s="66">
        <v>28</v>
      </c>
      <c r="JK93" s="66">
        <v>13</v>
      </c>
      <c r="JL93" s="66">
        <v>13</v>
      </c>
      <c r="JM93" s="66">
        <v>14</v>
      </c>
      <c r="JN93" s="66">
        <v>11</v>
      </c>
      <c r="JO93" s="66">
        <v>12</v>
      </c>
      <c r="JP93" s="88">
        <f t="shared" si="182"/>
        <v>220</v>
      </c>
      <c r="JQ93" s="66">
        <v>17</v>
      </c>
      <c r="JR93" s="66">
        <v>16</v>
      </c>
      <c r="JS93" s="66">
        <v>82</v>
      </c>
      <c r="JT93" s="66">
        <v>4</v>
      </c>
      <c r="JU93" s="66">
        <v>9</v>
      </c>
      <c r="JV93" s="66">
        <v>15</v>
      </c>
      <c r="JW93" s="66">
        <v>31</v>
      </c>
      <c r="JX93" s="66">
        <v>14</v>
      </c>
      <c r="JY93" s="66">
        <v>20</v>
      </c>
      <c r="JZ93" s="66">
        <v>16</v>
      </c>
      <c r="KA93" s="66">
        <v>31</v>
      </c>
      <c r="KB93" s="66">
        <v>26</v>
      </c>
      <c r="KC93" s="88">
        <f t="shared" si="183"/>
        <v>281</v>
      </c>
      <c r="KD93" s="66">
        <v>13</v>
      </c>
      <c r="KE93" s="66">
        <v>12</v>
      </c>
      <c r="KF93" s="66">
        <v>29</v>
      </c>
      <c r="KG93" s="66">
        <v>23</v>
      </c>
      <c r="KH93" s="66">
        <v>22</v>
      </c>
      <c r="KI93" s="66">
        <v>54</v>
      </c>
      <c r="KJ93" s="66">
        <v>26</v>
      </c>
      <c r="KK93" s="66">
        <v>28</v>
      </c>
      <c r="KL93" s="66">
        <v>26</v>
      </c>
      <c r="KM93" s="66">
        <v>22</v>
      </c>
      <c r="KN93" s="66">
        <v>34</v>
      </c>
      <c r="KO93" s="66">
        <v>26</v>
      </c>
      <c r="KP93" s="88">
        <f t="shared" si="184"/>
        <v>315</v>
      </c>
    </row>
    <row r="94" spans="1:302" s="74" customFormat="1">
      <c r="A94" s="192"/>
      <c r="B94" s="193"/>
      <c r="C94" s="70" t="s">
        <v>82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2">
        <f t="shared" si="162"/>
        <v>0</v>
      </c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2">
        <f t="shared" si="163"/>
        <v>0</v>
      </c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2">
        <f t="shared" si="164"/>
        <v>0</v>
      </c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3">
        <f t="shared" si="165"/>
        <v>0</v>
      </c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3">
        <f t="shared" si="166"/>
        <v>0</v>
      </c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3">
        <f t="shared" si="167"/>
        <v>0</v>
      </c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3">
        <f t="shared" si="168"/>
        <v>0</v>
      </c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2">
        <f t="shared" si="169"/>
        <v>0</v>
      </c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3">
        <f t="shared" si="170"/>
        <v>0</v>
      </c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3">
        <f t="shared" si="171"/>
        <v>0</v>
      </c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3">
        <f t="shared" si="172"/>
        <v>0</v>
      </c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3">
        <f t="shared" si="173"/>
        <v>0</v>
      </c>
      <c r="FD94" s="71">
        <v>0</v>
      </c>
      <c r="FE94" s="71">
        <v>0</v>
      </c>
      <c r="FF94" s="71">
        <v>0</v>
      </c>
      <c r="FG94" s="71">
        <v>0</v>
      </c>
      <c r="FH94" s="71">
        <v>0</v>
      </c>
      <c r="FI94" s="71"/>
      <c r="FJ94" s="71"/>
      <c r="FK94" s="71"/>
      <c r="FL94" s="71"/>
      <c r="FM94" s="71"/>
      <c r="FN94" s="71"/>
      <c r="FO94" s="71"/>
      <c r="FP94" s="67">
        <f t="shared" si="174"/>
        <v>0</v>
      </c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67">
        <f t="shared" si="175"/>
        <v>0</v>
      </c>
      <c r="GD94" s="71"/>
      <c r="GE94" s="71"/>
      <c r="GF94" s="71"/>
      <c r="GG94" s="71"/>
      <c r="GH94" s="71"/>
      <c r="GI94" s="71"/>
      <c r="GJ94" s="71"/>
      <c r="GK94" s="71">
        <v>3</v>
      </c>
      <c r="GL94" s="71">
        <v>5</v>
      </c>
      <c r="GM94" s="71">
        <v>4</v>
      </c>
      <c r="GN94" s="71">
        <v>2</v>
      </c>
      <c r="GO94" s="71">
        <v>4</v>
      </c>
      <c r="GP94" s="72">
        <f t="shared" si="176"/>
        <v>18</v>
      </c>
      <c r="GQ94" s="71">
        <v>6</v>
      </c>
      <c r="GR94" s="71">
        <v>2</v>
      </c>
      <c r="GS94" s="71">
        <v>1</v>
      </c>
      <c r="GT94" s="71">
        <v>5</v>
      </c>
      <c r="GU94" s="71">
        <v>5</v>
      </c>
      <c r="GV94" s="71">
        <v>5</v>
      </c>
      <c r="GW94" s="71">
        <v>7</v>
      </c>
      <c r="GX94" s="71">
        <v>12</v>
      </c>
      <c r="GY94" s="71">
        <v>9</v>
      </c>
      <c r="GZ94" s="71">
        <v>4</v>
      </c>
      <c r="HA94" s="71">
        <v>5</v>
      </c>
      <c r="HB94" s="71">
        <v>4</v>
      </c>
      <c r="HC94" s="72">
        <f t="shared" si="177"/>
        <v>65</v>
      </c>
      <c r="HD94" s="71">
        <v>12</v>
      </c>
      <c r="HE94" s="71">
        <v>7</v>
      </c>
      <c r="HF94" s="71">
        <v>7</v>
      </c>
      <c r="HG94" s="71">
        <v>8</v>
      </c>
      <c r="HH94" s="71">
        <v>11</v>
      </c>
      <c r="HI94" s="71">
        <v>10</v>
      </c>
      <c r="HJ94" s="71">
        <v>3</v>
      </c>
      <c r="HK94" s="71">
        <v>10</v>
      </c>
      <c r="HL94" s="71">
        <v>4</v>
      </c>
      <c r="HM94" s="71">
        <v>5</v>
      </c>
      <c r="HN94" s="71">
        <v>7</v>
      </c>
      <c r="HO94" s="71">
        <v>8</v>
      </c>
      <c r="HP94" s="73">
        <f t="shared" si="178"/>
        <v>92</v>
      </c>
      <c r="HQ94" s="71">
        <v>2</v>
      </c>
      <c r="HR94" s="71">
        <v>2</v>
      </c>
      <c r="HS94" s="71">
        <v>9</v>
      </c>
      <c r="HT94" s="71">
        <v>7</v>
      </c>
      <c r="HU94" s="71">
        <v>5</v>
      </c>
      <c r="HV94" s="71">
        <v>8</v>
      </c>
      <c r="HW94" s="71">
        <v>10</v>
      </c>
      <c r="HX94" s="71">
        <v>3</v>
      </c>
      <c r="HY94" s="71">
        <v>4</v>
      </c>
      <c r="HZ94" s="71">
        <v>12</v>
      </c>
      <c r="IA94" s="71">
        <v>7</v>
      </c>
      <c r="IB94" s="71">
        <v>7</v>
      </c>
      <c r="IC94" s="73">
        <f t="shared" si="179"/>
        <v>76</v>
      </c>
      <c r="ID94" s="71">
        <v>3</v>
      </c>
      <c r="IE94" s="71">
        <v>5</v>
      </c>
      <c r="IF94" s="71">
        <v>12</v>
      </c>
      <c r="IG94" s="71">
        <v>6</v>
      </c>
      <c r="IH94" s="71">
        <v>6</v>
      </c>
      <c r="II94" s="71">
        <v>2</v>
      </c>
      <c r="IJ94" s="71">
        <v>8</v>
      </c>
      <c r="IK94" s="71">
        <v>9</v>
      </c>
      <c r="IL94" s="71">
        <v>0.5</v>
      </c>
      <c r="IM94" s="71">
        <v>6</v>
      </c>
      <c r="IN94" s="71">
        <v>5</v>
      </c>
      <c r="IO94" s="71">
        <v>4</v>
      </c>
      <c r="IP94" s="73">
        <f t="shared" si="180"/>
        <v>66.5</v>
      </c>
      <c r="IQ94" s="71">
        <v>6</v>
      </c>
      <c r="IR94" s="71">
        <v>5</v>
      </c>
      <c r="IS94" s="71">
        <v>9</v>
      </c>
      <c r="IT94" s="71">
        <v>1</v>
      </c>
      <c r="IU94" s="71">
        <v>6</v>
      </c>
      <c r="IV94" s="71">
        <v>6</v>
      </c>
      <c r="IW94" s="71">
        <v>5</v>
      </c>
      <c r="IX94" s="71">
        <v>7</v>
      </c>
      <c r="IY94" s="71">
        <v>2</v>
      </c>
      <c r="IZ94" s="71">
        <v>10</v>
      </c>
      <c r="JA94" s="71">
        <v>7</v>
      </c>
      <c r="JB94" s="71">
        <v>2</v>
      </c>
      <c r="JC94" s="73">
        <f t="shared" si="181"/>
        <v>66</v>
      </c>
      <c r="JD94" s="71">
        <v>4</v>
      </c>
      <c r="JE94" s="71">
        <v>6</v>
      </c>
      <c r="JF94" s="71">
        <v>6</v>
      </c>
      <c r="JG94" s="71">
        <v>14</v>
      </c>
      <c r="JH94" s="71">
        <v>5</v>
      </c>
      <c r="JI94" s="71">
        <v>4</v>
      </c>
      <c r="JJ94" s="71">
        <v>8</v>
      </c>
      <c r="JK94" s="71">
        <v>5</v>
      </c>
      <c r="JL94" s="71">
        <v>11</v>
      </c>
      <c r="JM94" s="71">
        <v>6</v>
      </c>
      <c r="JN94" s="71">
        <v>3</v>
      </c>
      <c r="JO94" s="71">
        <v>7</v>
      </c>
      <c r="JP94" s="73">
        <f t="shared" si="182"/>
        <v>79</v>
      </c>
      <c r="JQ94" s="71">
        <v>4</v>
      </c>
      <c r="JR94" s="71">
        <v>11</v>
      </c>
      <c r="JS94" s="71">
        <v>26</v>
      </c>
      <c r="JT94" s="71">
        <v>1</v>
      </c>
      <c r="JU94" s="71">
        <v>1</v>
      </c>
      <c r="JV94" s="71">
        <v>4</v>
      </c>
      <c r="JW94" s="71">
        <v>14</v>
      </c>
      <c r="JX94" s="71">
        <v>3</v>
      </c>
      <c r="JY94" s="71">
        <v>4</v>
      </c>
      <c r="JZ94" s="71">
        <v>10</v>
      </c>
      <c r="KA94" s="71">
        <v>6</v>
      </c>
      <c r="KB94" s="71">
        <v>10</v>
      </c>
      <c r="KC94" s="73">
        <f t="shared" si="183"/>
        <v>94</v>
      </c>
      <c r="KD94" s="71">
        <v>5</v>
      </c>
      <c r="KE94" s="71">
        <v>5</v>
      </c>
      <c r="KF94" s="71">
        <v>7</v>
      </c>
      <c r="KG94" s="71">
        <v>7</v>
      </c>
      <c r="KH94" s="71">
        <v>3</v>
      </c>
      <c r="KI94" s="71">
        <v>1</v>
      </c>
      <c r="KJ94" s="71">
        <v>11</v>
      </c>
      <c r="KK94" s="71">
        <v>4</v>
      </c>
      <c r="KL94" s="71">
        <v>6</v>
      </c>
      <c r="KM94" s="71">
        <v>12</v>
      </c>
      <c r="KN94" s="71">
        <v>3</v>
      </c>
      <c r="KO94" s="71">
        <v>11</v>
      </c>
      <c r="KP94" s="73">
        <f t="shared" si="184"/>
        <v>75</v>
      </c>
    </row>
    <row r="95" spans="1:302" s="80" customFormat="1" ht="13.5" thickBot="1">
      <c r="A95" s="192"/>
      <c r="B95" s="193"/>
      <c r="C95" s="75" t="s">
        <v>83</v>
      </c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0">
        <f t="shared" si="162"/>
        <v>0</v>
      </c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0">
        <f t="shared" si="163"/>
        <v>0</v>
      </c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0">
        <f t="shared" si="164"/>
        <v>0</v>
      </c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1">
        <f t="shared" si="165"/>
        <v>0</v>
      </c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1">
        <f t="shared" si="166"/>
        <v>0</v>
      </c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1">
        <f t="shared" si="167"/>
        <v>0</v>
      </c>
      <c r="CD95" s="92"/>
      <c r="CE95" s="92"/>
      <c r="CF95" s="92"/>
      <c r="CG95" s="92"/>
      <c r="CH95" s="92"/>
      <c r="CI95" s="92"/>
      <c r="CJ95" s="92"/>
      <c r="CK95" s="92"/>
      <c r="CL95" s="92"/>
      <c r="CM95" s="92"/>
      <c r="CN95" s="92"/>
      <c r="CO95" s="92"/>
      <c r="CP95" s="91">
        <f t="shared" si="168"/>
        <v>0</v>
      </c>
      <c r="CQ95" s="92"/>
      <c r="CR95" s="92"/>
      <c r="CS95" s="92"/>
      <c r="CT95" s="92"/>
      <c r="CU95" s="92"/>
      <c r="CV95" s="92"/>
      <c r="CW95" s="92"/>
      <c r="CX95" s="92"/>
      <c r="CY95" s="92"/>
      <c r="CZ95" s="92"/>
      <c r="DA95" s="92"/>
      <c r="DB95" s="92"/>
      <c r="DC95" s="90">
        <f t="shared" si="169"/>
        <v>0</v>
      </c>
      <c r="DD95" s="92"/>
      <c r="DE95" s="92"/>
      <c r="DF95" s="92"/>
      <c r="DG95" s="92"/>
      <c r="DH95" s="92"/>
      <c r="DI95" s="92"/>
      <c r="DJ95" s="92"/>
      <c r="DK95" s="92"/>
      <c r="DL95" s="92"/>
      <c r="DM95" s="92"/>
      <c r="DN95" s="92"/>
      <c r="DO95" s="92"/>
      <c r="DP95" s="91">
        <f t="shared" si="170"/>
        <v>0</v>
      </c>
      <c r="DQ95" s="92"/>
      <c r="DR95" s="92"/>
      <c r="DS95" s="92"/>
      <c r="DT95" s="92"/>
      <c r="DU95" s="92"/>
      <c r="DV95" s="92"/>
      <c r="DW95" s="92"/>
      <c r="DX95" s="92"/>
      <c r="DY95" s="92"/>
      <c r="DZ95" s="92"/>
      <c r="EA95" s="92"/>
      <c r="EB95" s="92"/>
      <c r="EC95" s="91">
        <f t="shared" si="171"/>
        <v>0</v>
      </c>
      <c r="ED95" s="92"/>
      <c r="EE95" s="92"/>
      <c r="EF95" s="92"/>
      <c r="EG95" s="92"/>
      <c r="EH95" s="92"/>
      <c r="EI95" s="92"/>
      <c r="EJ95" s="92"/>
      <c r="EK95" s="92"/>
      <c r="EL95" s="92"/>
      <c r="EM95" s="92"/>
      <c r="EN95" s="92"/>
      <c r="EO95" s="92"/>
      <c r="EP95" s="91">
        <f t="shared" si="172"/>
        <v>0</v>
      </c>
      <c r="EQ95" s="92"/>
      <c r="ER95" s="92"/>
      <c r="ES95" s="92"/>
      <c r="ET95" s="92"/>
      <c r="EU95" s="92"/>
      <c r="EV95" s="92"/>
      <c r="EW95" s="92"/>
      <c r="EX95" s="92"/>
      <c r="EY95" s="92"/>
      <c r="EZ95" s="92"/>
      <c r="FA95" s="92"/>
      <c r="FB95" s="92"/>
      <c r="FC95" s="91">
        <f t="shared" si="173"/>
        <v>0</v>
      </c>
      <c r="FD95" s="92">
        <v>0</v>
      </c>
      <c r="FE95" s="92">
        <v>2</v>
      </c>
      <c r="FF95" s="92">
        <v>0</v>
      </c>
      <c r="FG95" s="92">
        <v>0</v>
      </c>
      <c r="FH95" s="92">
        <v>3</v>
      </c>
      <c r="FI95" s="92">
        <v>4</v>
      </c>
      <c r="FJ95" s="92">
        <v>0</v>
      </c>
      <c r="FK95" s="92">
        <v>2</v>
      </c>
      <c r="FL95" s="92">
        <v>0</v>
      </c>
      <c r="FM95" s="92">
        <v>0</v>
      </c>
      <c r="FN95" s="92">
        <v>3</v>
      </c>
      <c r="FO95" s="92">
        <v>2</v>
      </c>
      <c r="FP95" s="90">
        <f t="shared" si="174"/>
        <v>16</v>
      </c>
      <c r="FQ95" s="92">
        <v>2</v>
      </c>
      <c r="FR95" s="92">
        <v>2</v>
      </c>
      <c r="FS95" s="92">
        <v>2</v>
      </c>
      <c r="FT95" s="92">
        <v>0</v>
      </c>
      <c r="FU95" s="92">
        <v>3</v>
      </c>
      <c r="FV95" s="92">
        <v>3</v>
      </c>
      <c r="FW95" s="92">
        <v>1</v>
      </c>
      <c r="FX95" s="92">
        <v>4</v>
      </c>
      <c r="FY95" s="92">
        <v>0</v>
      </c>
      <c r="FZ95" s="92">
        <v>0</v>
      </c>
      <c r="GA95" s="92">
        <v>4</v>
      </c>
      <c r="GB95" s="92">
        <v>0</v>
      </c>
      <c r="GC95" s="90">
        <f t="shared" si="175"/>
        <v>21</v>
      </c>
      <c r="GD95" s="92">
        <v>2</v>
      </c>
      <c r="GE95" s="92">
        <v>2</v>
      </c>
      <c r="GF95" s="92">
        <v>2</v>
      </c>
      <c r="GG95" s="92">
        <v>2</v>
      </c>
      <c r="GH95" s="92">
        <v>3</v>
      </c>
      <c r="GI95" s="92">
        <v>1</v>
      </c>
      <c r="GJ95" s="92">
        <v>1</v>
      </c>
      <c r="GK95" s="92">
        <v>3</v>
      </c>
      <c r="GL95" s="92">
        <v>1</v>
      </c>
      <c r="GM95" s="92">
        <v>0</v>
      </c>
      <c r="GN95" s="92">
        <v>2</v>
      </c>
      <c r="GO95" s="92">
        <v>0</v>
      </c>
      <c r="GP95" s="90">
        <f t="shared" si="176"/>
        <v>19</v>
      </c>
      <c r="GQ95" s="92">
        <v>3</v>
      </c>
      <c r="GR95" s="92"/>
      <c r="GS95" s="92">
        <v>2</v>
      </c>
      <c r="GT95" s="92">
        <v>1</v>
      </c>
      <c r="GU95" s="92">
        <v>4</v>
      </c>
      <c r="GV95" s="92">
        <v>1</v>
      </c>
      <c r="GW95" s="92">
        <v>1</v>
      </c>
      <c r="GX95" s="92">
        <v>4</v>
      </c>
      <c r="GY95" s="92">
        <v>1</v>
      </c>
      <c r="GZ95" s="92">
        <v>0</v>
      </c>
      <c r="HA95" s="92">
        <v>0</v>
      </c>
      <c r="HB95" s="92">
        <v>1</v>
      </c>
      <c r="HC95" s="90">
        <f t="shared" si="177"/>
        <v>18</v>
      </c>
      <c r="HD95" s="92">
        <v>2</v>
      </c>
      <c r="HE95" s="92">
        <v>2</v>
      </c>
      <c r="HF95" s="92">
        <v>1</v>
      </c>
      <c r="HG95" s="92">
        <v>2</v>
      </c>
      <c r="HH95" s="92">
        <v>1</v>
      </c>
      <c r="HI95" s="92">
        <v>1</v>
      </c>
      <c r="HJ95" s="92">
        <v>4</v>
      </c>
      <c r="HK95" s="92">
        <v>1</v>
      </c>
      <c r="HL95" s="92">
        <v>1</v>
      </c>
      <c r="HM95" s="92">
        <v>2</v>
      </c>
      <c r="HN95" s="92">
        <v>2</v>
      </c>
      <c r="HO95" s="92">
        <v>1</v>
      </c>
      <c r="HP95" s="88">
        <f t="shared" si="178"/>
        <v>20</v>
      </c>
      <c r="HQ95" s="92">
        <v>1</v>
      </c>
      <c r="HR95" s="92">
        <v>1</v>
      </c>
      <c r="HS95" s="92">
        <v>1</v>
      </c>
      <c r="HT95" s="92">
        <v>0</v>
      </c>
      <c r="HU95" s="92">
        <v>7</v>
      </c>
      <c r="HV95" s="92">
        <v>1</v>
      </c>
      <c r="HW95" s="92">
        <v>3</v>
      </c>
      <c r="HX95" s="92">
        <v>1</v>
      </c>
      <c r="HY95" s="92">
        <v>1</v>
      </c>
      <c r="HZ95" s="92">
        <v>2</v>
      </c>
      <c r="IA95" s="92">
        <v>4</v>
      </c>
      <c r="IB95" s="92">
        <v>2</v>
      </c>
      <c r="IC95" s="88">
        <f t="shared" si="179"/>
        <v>24</v>
      </c>
      <c r="ID95" s="92">
        <v>3</v>
      </c>
      <c r="IE95" s="92">
        <v>0</v>
      </c>
      <c r="IF95" s="92">
        <v>3</v>
      </c>
      <c r="IG95" s="92">
        <v>2</v>
      </c>
      <c r="IH95" s="92">
        <v>2</v>
      </c>
      <c r="II95" s="92">
        <v>1</v>
      </c>
      <c r="IJ95" s="92">
        <v>2</v>
      </c>
      <c r="IK95" s="92">
        <v>2</v>
      </c>
      <c r="IL95" s="92">
        <v>2</v>
      </c>
      <c r="IM95" s="92">
        <v>1</v>
      </c>
      <c r="IN95" s="92">
        <v>4</v>
      </c>
      <c r="IO95" s="92">
        <v>1</v>
      </c>
      <c r="IP95" s="88">
        <f t="shared" si="180"/>
        <v>23</v>
      </c>
      <c r="IQ95" s="92">
        <v>2</v>
      </c>
      <c r="IR95" s="92">
        <v>0</v>
      </c>
      <c r="IS95" s="92">
        <v>7</v>
      </c>
      <c r="IT95" s="92">
        <v>3</v>
      </c>
      <c r="IU95" s="92">
        <v>1</v>
      </c>
      <c r="IV95" s="92">
        <v>3</v>
      </c>
      <c r="IW95" s="92">
        <v>2</v>
      </c>
      <c r="IX95" s="92">
        <v>0</v>
      </c>
      <c r="IY95" s="92">
        <v>1</v>
      </c>
      <c r="IZ95" s="92">
        <v>4</v>
      </c>
      <c r="JA95" s="92">
        <v>1</v>
      </c>
      <c r="JB95" s="92">
        <v>4</v>
      </c>
      <c r="JC95" s="88">
        <f t="shared" si="181"/>
        <v>28</v>
      </c>
      <c r="JD95" s="92">
        <v>0</v>
      </c>
      <c r="JE95" s="92">
        <v>3</v>
      </c>
      <c r="JF95" s="92">
        <v>1</v>
      </c>
      <c r="JG95" s="92">
        <v>1</v>
      </c>
      <c r="JH95" s="92">
        <v>0</v>
      </c>
      <c r="JI95" s="92">
        <v>2</v>
      </c>
      <c r="JJ95" s="92">
        <v>7</v>
      </c>
      <c r="JK95" s="92">
        <v>3</v>
      </c>
      <c r="JL95" s="92">
        <v>1</v>
      </c>
      <c r="JM95" s="92">
        <v>1</v>
      </c>
      <c r="JN95" s="92">
        <v>3</v>
      </c>
      <c r="JO95" s="92">
        <v>0</v>
      </c>
      <c r="JP95" s="88">
        <f t="shared" si="182"/>
        <v>22</v>
      </c>
      <c r="JQ95" s="92">
        <v>0</v>
      </c>
      <c r="JR95" s="92">
        <v>2</v>
      </c>
      <c r="JS95" s="92">
        <v>12</v>
      </c>
      <c r="JT95" s="92">
        <v>0</v>
      </c>
      <c r="JU95" s="92">
        <v>1</v>
      </c>
      <c r="JV95" s="92">
        <v>2</v>
      </c>
      <c r="JW95" s="92">
        <v>2</v>
      </c>
      <c r="JX95" s="92">
        <v>1</v>
      </c>
      <c r="JY95" s="92">
        <v>0</v>
      </c>
      <c r="JZ95" s="92">
        <v>3</v>
      </c>
      <c r="KA95" s="92">
        <v>2</v>
      </c>
      <c r="KB95" s="92">
        <v>0</v>
      </c>
      <c r="KC95" s="88">
        <f t="shared" si="183"/>
        <v>25</v>
      </c>
      <c r="KD95" s="92">
        <v>1</v>
      </c>
      <c r="KE95" s="92">
        <v>0</v>
      </c>
      <c r="KF95" s="92">
        <v>2</v>
      </c>
      <c r="KG95" s="92">
        <v>2</v>
      </c>
      <c r="KH95" s="92">
        <v>1</v>
      </c>
      <c r="KI95" s="92">
        <v>1</v>
      </c>
      <c r="KJ95" s="92">
        <v>1</v>
      </c>
      <c r="KK95" s="92">
        <v>0</v>
      </c>
      <c r="KL95" s="92">
        <v>2</v>
      </c>
      <c r="KM95" s="92">
        <v>0</v>
      </c>
      <c r="KN95" s="92">
        <v>3</v>
      </c>
      <c r="KO95" s="92">
        <v>3</v>
      </c>
      <c r="KP95" s="88">
        <f t="shared" si="184"/>
        <v>16</v>
      </c>
    </row>
    <row r="96" spans="1:302" ht="26.25" thickBot="1">
      <c r="A96" s="194"/>
      <c r="B96" s="195"/>
      <c r="C96" s="95" t="s">
        <v>48</v>
      </c>
      <c r="D96" s="84">
        <v>38</v>
      </c>
      <c r="E96" s="84">
        <v>49</v>
      </c>
      <c r="F96" s="84">
        <v>77</v>
      </c>
      <c r="G96" s="84">
        <v>51</v>
      </c>
      <c r="H96" s="84">
        <v>69</v>
      </c>
      <c r="I96" s="84">
        <v>46</v>
      </c>
      <c r="J96" s="84">
        <v>55</v>
      </c>
      <c r="K96" s="84">
        <v>72</v>
      </c>
      <c r="L96" s="84">
        <v>64</v>
      </c>
      <c r="M96" s="84">
        <v>87</v>
      </c>
      <c r="N96" s="84">
        <v>91</v>
      </c>
      <c r="O96" s="84">
        <v>75</v>
      </c>
      <c r="P96" s="85">
        <f>SUM(D96:O96)</f>
        <v>774</v>
      </c>
      <c r="Q96" s="84">
        <v>65</v>
      </c>
      <c r="R96" s="84">
        <v>58</v>
      </c>
      <c r="S96" s="84">
        <v>97</v>
      </c>
      <c r="T96" s="84">
        <v>78</v>
      </c>
      <c r="U96" s="84">
        <v>93</v>
      </c>
      <c r="V96" s="84">
        <v>61</v>
      </c>
      <c r="W96" s="84">
        <v>102</v>
      </c>
      <c r="X96" s="84">
        <v>66</v>
      </c>
      <c r="Y96" s="84">
        <v>98</v>
      </c>
      <c r="Z96" s="84">
        <v>85</v>
      </c>
      <c r="AA96" s="84">
        <v>65</v>
      </c>
      <c r="AB96" s="84">
        <v>189</v>
      </c>
      <c r="AC96" s="85">
        <f>SUM(Q96:AB96)</f>
        <v>1057</v>
      </c>
      <c r="AD96" s="84">
        <v>78</v>
      </c>
      <c r="AE96" s="84">
        <v>81</v>
      </c>
      <c r="AF96" s="84">
        <v>63</v>
      </c>
      <c r="AG96" s="84">
        <v>67</v>
      </c>
      <c r="AH96" s="84">
        <v>88</v>
      </c>
      <c r="AI96" s="84">
        <v>68</v>
      </c>
      <c r="AJ96" s="84">
        <v>58</v>
      </c>
      <c r="AK96" s="84">
        <v>83</v>
      </c>
      <c r="AL96" s="84">
        <v>61</v>
      </c>
      <c r="AM96" s="84">
        <v>85</v>
      </c>
      <c r="AN96" s="84">
        <v>62</v>
      </c>
      <c r="AO96" s="84">
        <v>55</v>
      </c>
      <c r="AP96" s="85">
        <f>SUM(AD96:AO96)</f>
        <v>849</v>
      </c>
      <c r="AQ96" s="84">
        <v>57</v>
      </c>
      <c r="AR96" s="84">
        <v>60</v>
      </c>
      <c r="AS96" s="84">
        <v>71</v>
      </c>
      <c r="AT96" s="84">
        <v>65</v>
      </c>
      <c r="AU96" s="84">
        <v>73</v>
      </c>
      <c r="AV96" s="84">
        <v>86</v>
      </c>
      <c r="AW96" s="84">
        <v>86</v>
      </c>
      <c r="AX96" s="84">
        <v>67</v>
      </c>
      <c r="AY96" s="84">
        <v>58</v>
      </c>
      <c r="AZ96" s="84">
        <v>82</v>
      </c>
      <c r="BA96" s="84">
        <v>56</v>
      </c>
      <c r="BB96" s="84">
        <v>59</v>
      </c>
      <c r="BC96" s="86">
        <f>SUM(AQ96:BB96)</f>
        <v>820</v>
      </c>
      <c r="BD96" s="84">
        <v>64</v>
      </c>
      <c r="BE96" s="84">
        <v>37</v>
      </c>
      <c r="BF96" s="84">
        <v>122</v>
      </c>
      <c r="BG96" s="84">
        <v>75</v>
      </c>
      <c r="BH96" s="84">
        <v>87</v>
      </c>
      <c r="BI96" s="84">
        <v>75</v>
      </c>
      <c r="BJ96" s="84">
        <v>82</v>
      </c>
      <c r="BK96" s="84">
        <v>90</v>
      </c>
      <c r="BL96" s="84">
        <v>61</v>
      </c>
      <c r="BM96" s="84">
        <v>76</v>
      </c>
      <c r="BN96" s="84">
        <v>73</v>
      </c>
      <c r="BO96" s="84">
        <v>79</v>
      </c>
      <c r="BP96" s="86">
        <f>SUM(BD96:BO96)</f>
        <v>921</v>
      </c>
      <c r="BQ96" s="84">
        <v>94</v>
      </c>
      <c r="BR96" s="84">
        <v>68</v>
      </c>
      <c r="BS96" s="84">
        <v>77</v>
      </c>
      <c r="BT96" s="84">
        <v>82</v>
      </c>
      <c r="BU96" s="84">
        <v>64</v>
      </c>
      <c r="BV96" s="84">
        <v>95</v>
      </c>
      <c r="BW96" s="84">
        <v>77</v>
      </c>
      <c r="BX96" s="84">
        <v>88</v>
      </c>
      <c r="BY96" s="84">
        <v>56</v>
      </c>
      <c r="BZ96" s="84">
        <v>88</v>
      </c>
      <c r="CA96" s="84">
        <v>49</v>
      </c>
      <c r="CB96" s="84">
        <v>95</v>
      </c>
      <c r="CC96" s="86">
        <f>SUM(BQ96:CB96)</f>
        <v>933</v>
      </c>
      <c r="CD96" s="84">
        <v>74</v>
      </c>
      <c r="CE96" s="84">
        <v>53</v>
      </c>
      <c r="CF96" s="84">
        <v>98</v>
      </c>
      <c r="CG96" s="84">
        <v>83</v>
      </c>
      <c r="CH96" s="84">
        <v>75</v>
      </c>
      <c r="CI96" s="84">
        <v>104</v>
      </c>
      <c r="CJ96" s="84">
        <v>103</v>
      </c>
      <c r="CK96" s="84">
        <v>102</v>
      </c>
      <c r="CL96" s="84">
        <v>104</v>
      </c>
      <c r="CM96" s="84">
        <v>96</v>
      </c>
      <c r="CN96" s="84">
        <v>96</v>
      </c>
      <c r="CO96" s="84">
        <v>79</v>
      </c>
      <c r="CP96" s="86">
        <f>SUM(CD96:CO96)</f>
        <v>1067</v>
      </c>
      <c r="CQ96" s="84">
        <v>57</v>
      </c>
      <c r="CR96" s="84">
        <v>79</v>
      </c>
      <c r="CS96" s="84">
        <v>96</v>
      </c>
      <c r="CT96" s="84">
        <v>95</v>
      </c>
      <c r="CU96" s="84">
        <v>120</v>
      </c>
      <c r="CV96" s="84">
        <v>112</v>
      </c>
      <c r="CW96" s="84">
        <v>82</v>
      </c>
      <c r="CX96" s="84">
        <v>65</v>
      </c>
      <c r="CY96" s="84">
        <v>98</v>
      </c>
      <c r="CZ96" s="84">
        <v>89</v>
      </c>
      <c r="DA96" s="84">
        <v>87</v>
      </c>
      <c r="DB96" s="84">
        <v>87</v>
      </c>
      <c r="DC96" s="84">
        <f>SUM(CQ96:DB96)</f>
        <v>1067</v>
      </c>
      <c r="DD96" s="84">
        <v>87</v>
      </c>
      <c r="DE96" s="84">
        <v>92</v>
      </c>
      <c r="DF96" s="84">
        <v>122</v>
      </c>
      <c r="DG96" s="84">
        <v>88</v>
      </c>
      <c r="DH96" s="84">
        <v>77</v>
      </c>
      <c r="DI96" s="84">
        <v>63</v>
      </c>
      <c r="DJ96" s="84">
        <v>85</v>
      </c>
      <c r="DK96" s="84">
        <v>97</v>
      </c>
      <c r="DL96" s="84">
        <v>83</v>
      </c>
      <c r="DM96" s="84">
        <v>78</v>
      </c>
      <c r="DN96" s="84">
        <v>86</v>
      </c>
      <c r="DO96" s="84">
        <v>82</v>
      </c>
      <c r="DP96" s="86">
        <f>SUM(DD96:DO96)</f>
        <v>1040</v>
      </c>
      <c r="DQ96" s="84">
        <v>76</v>
      </c>
      <c r="DR96" s="84">
        <v>77</v>
      </c>
      <c r="DS96" s="84">
        <v>110</v>
      </c>
      <c r="DT96" s="84">
        <v>102</v>
      </c>
      <c r="DU96" s="84">
        <v>79</v>
      </c>
      <c r="DV96" s="84">
        <v>84</v>
      </c>
      <c r="DW96" s="84">
        <v>100</v>
      </c>
      <c r="DX96" s="84">
        <v>88</v>
      </c>
      <c r="DY96" s="84">
        <v>75</v>
      </c>
      <c r="DZ96" s="84">
        <v>80</v>
      </c>
      <c r="EA96" s="84">
        <v>83</v>
      </c>
      <c r="EB96" s="84">
        <v>49</v>
      </c>
      <c r="EC96" s="86">
        <f>SUM(DQ96:EB96)</f>
        <v>1003</v>
      </c>
      <c r="ED96" s="84">
        <v>84</v>
      </c>
      <c r="EE96" s="84">
        <v>90</v>
      </c>
      <c r="EF96" s="84">
        <v>91</v>
      </c>
      <c r="EG96" s="84">
        <v>106</v>
      </c>
      <c r="EH96" s="84">
        <v>88</v>
      </c>
      <c r="EI96" s="84">
        <v>110</v>
      </c>
      <c r="EJ96" s="84">
        <v>108</v>
      </c>
      <c r="EK96" s="84">
        <v>101</v>
      </c>
      <c r="EL96" s="84">
        <v>86</v>
      </c>
      <c r="EM96" s="84">
        <v>134</v>
      </c>
      <c r="EN96" s="84">
        <v>103</v>
      </c>
      <c r="EO96" s="84">
        <v>126</v>
      </c>
      <c r="EP96" s="86">
        <f>SUM(ED96:EO96)</f>
        <v>1227</v>
      </c>
      <c r="EQ96" s="84">
        <v>111</v>
      </c>
      <c r="ER96" s="84">
        <v>118</v>
      </c>
      <c r="ES96" s="84">
        <v>128</v>
      </c>
      <c r="ET96" s="84">
        <v>87</v>
      </c>
      <c r="EU96" s="84">
        <v>72</v>
      </c>
      <c r="EV96" s="84">
        <v>121</v>
      </c>
      <c r="EW96" s="84">
        <v>134</v>
      </c>
      <c r="EX96" s="84">
        <v>100</v>
      </c>
      <c r="EY96" s="84">
        <v>77</v>
      </c>
      <c r="EZ96" s="84">
        <v>125</v>
      </c>
      <c r="FA96" s="84">
        <v>97</v>
      </c>
      <c r="FB96" s="84">
        <v>111</v>
      </c>
      <c r="FC96" s="86">
        <f>SUM(EQ96:FB96)</f>
        <v>1281</v>
      </c>
      <c r="FD96" s="84">
        <f>SUM(FD82:FD95)</f>
        <v>95</v>
      </c>
      <c r="FE96" s="84">
        <f t="shared" ref="FE96:HP96" si="185">SUM(FE82:FE95)</f>
        <v>98</v>
      </c>
      <c r="FF96" s="84">
        <f t="shared" si="185"/>
        <v>120</v>
      </c>
      <c r="FG96" s="84">
        <f t="shared" si="185"/>
        <v>123</v>
      </c>
      <c r="FH96" s="84">
        <f t="shared" si="185"/>
        <v>130</v>
      </c>
      <c r="FI96" s="84">
        <f t="shared" si="185"/>
        <v>161</v>
      </c>
      <c r="FJ96" s="84">
        <f t="shared" si="185"/>
        <v>119</v>
      </c>
      <c r="FK96" s="84">
        <f t="shared" si="185"/>
        <v>116</v>
      </c>
      <c r="FL96" s="84">
        <f t="shared" si="185"/>
        <v>96</v>
      </c>
      <c r="FM96" s="84">
        <f t="shared" si="185"/>
        <v>129</v>
      </c>
      <c r="FN96" s="84">
        <f t="shared" si="185"/>
        <v>78</v>
      </c>
      <c r="FO96" s="84">
        <f t="shared" si="185"/>
        <v>118</v>
      </c>
      <c r="FP96" s="84">
        <f t="shared" si="185"/>
        <v>1383</v>
      </c>
      <c r="FQ96" s="84">
        <f t="shared" si="185"/>
        <v>95</v>
      </c>
      <c r="FR96" s="84">
        <f t="shared" si="185"/>
        <v>122</v>
      </c>
      <c r="FS96" s="84">
        <f t="shared" si="185"/>
        <v>141</v>
      </c>
      <c r="FT96" s="84">
        <f t="shared" si="185"/>
        <v>122</v>
      </c>
      <c r="FU96" s="84">
        <f t="shared" si="185"/>
        <v>103</v>
      </c>
      <c r="FV96" s="84">
        <f t="shared" si="185"/>
        <v>126</v>
      </c>
      <c r="FW96" s="84">
        <f t="shared" si="185"/>
        <v>78</v>
      </c>
      <c r="FX96" s="84">
        <f t="shared" si="185"/>
        <v>145</v>
      </c>
      <c r="FY96" s="84">
        <f t="shared" si="185"/>
        <v>93</v>
      </c>
      <c r="FZ96" s="84">
        <f t="shared" si="185"/>
        <v>129</v>
      </c>
      <c r="GA96" s="84">
        <f t="shared" si="185"/>
        <v>145</v>
      </c>
      <c r="GB96" s="84">
        <f t="shared" si="185"/>
        <v>151</v>
      </c>
      <c r="GC96" s="84">
        <f t="shared" si="185"/>
        <v>1450</v>
      </c>
      <c r="GD96" s="84">
        <f t="shared" si="185"/>
        <v>112</v>
      </c>
      <c r="GE96" s="84">
        <f t="shared" si="185"/>
        <v>92</v>
      </c>
      <c r="GF96" s="84">
        <f t="shared" si="185"/>
        <v>77</v>
      </c>
      <c r="GG96" s="84">
        <f t="shared" si="185"/>
        <v>171</v>
      </c>
      <c r="GH96" s="84">
        <f t="shared" si="185"/>
        <v>114</v>
      </c>
      <c r="GI96" s="84">
        <f t="shared" si="185"/>
        <v>136</v>
      </c>
      <c r="GJ96" s="84">
        <f t="shared" si="185"/>
        <v>115</v>
      </c>
      <c r="GK96" s="84">
        <f t="shared" si="185"/>
        <v>101</v>
      </c>
      <c r="GL96" s="84">
        <f t="shared" si="185"/>
        <v>146</v>
      </c>
      <c r="GM96" s="84">
        <f t="shared" si="185"/>
        <v>123</v>
      </c>
      <c r="GN96" s="84">
        <f t="shared" si="185"/>
        <v>138</v>
      </c>
      <c r="GO96" s="84">
        <f t="shared" si="185"/>
        <v>128</v>
      </c>
      <c r="GP96" s="84">
        <f t="shared" si="185"/>
        <v>1453</v>
      </c>
      <c r="GQ96" s="84">
        <f t="shared" si="185"/>
        <v>136</v>
      </c>
      <c r="GR96" s="84">
        <f t="shared" si="185"/>
        <v>145</v>
      </c>
      <c r="GS96" s="84">
        <f t="shared" si="185"/>
        <v>113</v>
      </c>
      <c r="GT96" s="84">
        <f t="shared" si="185"/>
        <v>134</v>
      </c>
      <c r="GU96" s="84">
        <f t="shared" si="185"/>
        <v>111</v>
      </c>
      <c r="GV96" s="84">
        <f t="shared" si="185"/>
        <v>124</v>
      </c>
      <c r="GW96" s="84">
        <f t="shared" si="185"/>
        <v>109</v>
      </c>
      <c r="GX96" s="84">
        <f t="shared" si="185"/>
        <v>138</v>
      </c>
      <c r="GY96" s="84">
        <f t="shared" si="185"/>
        <v>152</v>
      </c>
      <c r="GZ96" s="84">
        <f t="shared" si="185"/>
        <v>146</v>
      </c>
      <c r="HA96" s="84">
        <f t="shared" si="185"/>
        <v>136</v>
      </c>
      <c r="HB96" s="84">
        <f t="shared" si="185"/>
        <v>163</v>
      </c>
      <c r="HC96" s="84">
        <f t="shared" si="185"/>
        <v>1607</v>
      </c>
      <c r="HD96" s="84">
        <f t="shared" si="185"/>
        <v>130</v>
      </c>
      <c r="HE96" s="84">
        <f t="shared" si="185"/>
        <v>156</v>
      </c>
      <c r="HF96" s="84">
        <f t="shared" si="185"/>
        <v>166</v>
      </c>
      <c r="HG96" s="84">
        <f t="shared" si="185"/>
        <v>166</v>
      </c>
      <c r="HH96" s="84">
        <f t="shared" si="185"/>
        <v>178</v>
      </c>
      <c r="HI96" s="84">
        <f>SUM(HI82:HI95)</f>
        <v>153</v>
      </c>
      <c r="HJ96" s="84">
        <f t="shared" si="185"/>
        <v>169</v>
      </c>
      <c r="HK96" s="84">
        <f t="shared" si="185"/>
        <v>159</v>
      </c>
      <c r="HL96" s="84">
        <f t="shared" si="185"/>
        <v>143</v>
      </c>
      <c r="HM96" s="84">
        <f t="shared" si="185"/>
        <v>172</v>
      </c>
      <c r="HN96" s="84">
        <f t="shared" si="185"/>
        <v>161</v>
      </c>
      <c r="HO96" s="84">
        <f t="shared" si="185"/>
        <v>162</v>
      </c>
      <c r="HP96" s="86">
        <f t="shared" si="185"/>
        <v>1915</v>
      </c>
      <c r="HQ96" s="84">
        <f t="shared" ref="HQ96:IP96" si="186">SUM(HQ82:HQ95)</f>
        <v>114</v>
      </c>
      <c r="HR96" s="84">
        <f t="shared" si="186"/>
        <v>149</v>
      </c>
      <c r="HS96" s="84">
        <f t="shared" si="186"/>
        <v>192</v>
      </c>
      <c r="HT96" s="84">
        <f t="shared" si="186"/>
        <v>169</v>
      </c>
      <c r="HU96" s="84">
        <f t="shared" si="186"/>
        <v>109</v>
      </c>
      <c r="HV96" s="84">
        <f t="shared" si="186"/>
        <v>136</v>
      </c>
      <c r="HW96" s="84">
        <f t="shared" si="186"/>
        <v>138</v>
      </c>
      <c r="HX96" s="84">
        <f t="shared" si="186"/>
        <v>145</v>
      </c>
      <c r="HY96" s="84">
        <f t="shared" si="186"/>
        <v>144</v>
      </c>
      <c r="HZ96" s="84">
        <f t="shared" si="186"/>
        <v>190</v>
      </c>
      <c r="IA96" s="84">
        <f t="shared" si="186"/>
        <v>190</v>
      </c>
      <c r="IB96" s="84">
        <f t="shared" si="186"/>
        <v>151</v>
      </c>
      <c r="IC96" s="86">
        <f t="shared" si="186"/>
        <v>1827</v>
      </c>
      <c r="ID96" s="84">
        <f t="shared" si="186"/>
        <v>136</v>
      </c>
      <c r="IE96" s="84">
        <f t="shared" si="186"/>
        <v>132</v>
      </c>
      <c r="IF96" s="84">
        <f t="shared" si="186"/>
        <v>160</v>
      </c>
      <c r="IG96" s="84">
        <f t="shared" si="186"/>
        <v>199</v>
      </c>
      <c r="IH96" s="84">
        <f t="shared" si="186"/>
        <v>154</v>
      </c>
      <c r="II96" s="84">
        <f t="shared" si="186"/>
        <v>122</v>
      </c>
      <c r="IJ96" s="84">
        <f t="shared" si="186"/>
        <v>161</v>
      </c>
      <c r="IK96" s="84">
        <f t="shared" si="186"/>
        <v>154</v>
      </c>
      <c r="IL96" s="84">
        <f t="shared" si="186"/>
        <v>108.5</v>
      </c>
      <c r="IM96" s="84">
        <f t="shared" si="186"/>
        <v>195</v>
      </c>
      <c r="IN96" s="84">
        <f t="shared" si="186"/>
        <v>182</v>
      </c>
      <c r="IO96" s="84">
        <f t="shared" si="186"/>
        <v>132</v>
      </c>
      <c r="IP96" s="86">
        <f t="shared" si="186"/>
        <v>1835.5</v>
      </c>
      <c r="IQ96" s="84">
        <f t="shared" ref="IQ96:JC96" si="187">SUM(IQ82:IQ95)</f>
        <v>156</v>
      </c>
      <c r="IR96" s="84">
        <f t="shared" si="187"/>
        <v>131</v>
      </c>
      <c r="IS96" s="84">
        <f t="shared" si="187"/>
        <v>204</v>
      </c>
      <c r="IT96" s="84">
        <f t="shared" si="187"/>
        <v>129</v>
      </c>
      <c r="IU96" s="84">
        <f t="shared" si="187"/>
        <v>113</v>
      </c>
      <c r="IV96" s="84">
        <f t="shared" si="187"/>
        <v>140</v>
      </c>
      <c r="IW96" s="84">
        <f t="shared" si="187"/>
        <v>171</v>
      </c>
      <c r="IX96" s="84">
        <f t="shared" si="187"/>
        <v>115</v>
      </c>
      <c r="IY96" s="84">
        <f t="shared" si="187"/>
        <v>161</v>
      </c>
      <c r="IZ96" s="84">
        <f t="shared" si="187"/>
        <v>240</v>
      </c>
      <c r="JA96" s="84">
        <f t="shared" si="187"/>
        <v>188</v>
      </c>
      <c r="JB96" s="84">
        <f t="shared" si="187"/>
        <v>181</v>
      </c>
      <c r="JC96" s="86">
        <f t="shared" si="187"/>
        <v>1929</v>
      </c>
      <c r="JD96" s="84">
        <f t="shared" ref="JD96:JP96" si="188">SUM(JD82:JD95)</f>
        <v>123</v>
      </c>
      <c r="JE96" s="84">
        <f t="shared" si="188"/>
        <v>176</v>
      </c>
      <c r="JF96" s="84">
        <f t="shared" si="188"/>
        <v>165</v>
      </c>
      <c r="JG96" s="84">
        <f t="shared" si="188"/>
        <v>150</v>
      </c>
      <c r="JH96" s="84">
        <f t="shared" si="188"/>
        <v>155</v>
      </c>
      <c r="JI96" s="84">
        <f t="shared" si="188"/>
        <v>106</v>
      </c>
      <c r="JJ96" s="84">
        <f t="shared" si="188"/>
        <v>174</v>
      </c>
      <c r="JK96" s="84">
        <f t="shared" si="188"/>
        <v>123</v>
      </c>
      <c r="JL96" s="84">
        <f t="shared" si="188"/>
        <v>139</v>
      </c>
      <c r="JM96" s="84">
        <f t="shared" si="188"/>
        <v>152</v>
      </c>
      <c r="JN96" s="84">
        <f t="shared" si="188"/>
        <v>113</v>
      </c>
      <c r="JO96" s="84">
        <f t="shared" si="188"/>
        <v>142</v>
      </c>
      <c r="JP96" s="86">
        <f t="shared" si="188"/>
        <v>1718</v>
      </c>
      <c r="JQ96" s="84">
        <f t="shared" ref="JQ96:KC96" si="189">SUM(JQ82:JQ95)</f>
        <v>138</v>
      </c>
      <c r="JR96" s="84">
        <f t="shared" si="189"/>
        <v>154</v>
      </c>
      <c r="JS96" s="84">
        <f t="shared" si="189"/>
        <v>465</v>
      </c>
      <c r="JT96" s="84">
        <f t="shared" si="189"/>
        <v>62</v>
      </c>
      <c r="JU96" s="84">
        <f t="shared" si="189"/>
        <v>59</v>
      </c>
      <c r="JV96" s="84">
        <f t="shared" si="189"/>
        <v>158</v>
      </c>
      <c r="JW96" s="84">
        <f t="shared" si="189"/>
        <v>211</v>
      </c>
      <c r="JX96" s="84">
        <f t="shared" si="189"/>
        <v>122</v>
      </c>
      <c r="JY96" s="84">
        <f t="shared" si="189"/>
        <v>182</v>
      </c>
      <c r="JZ96" s="84">
        <f t="shared" si="189"/>
        <v>189</v>
      </c>
      <c r="KA96" s="84">
        <f t="shared" si="189"/>
        <v>183</v>
      </c>
      <c r="KB96" s="84">
        <f t="shared" si="189"/>
        <v>208</v>
      </c>
      <c r="KC96" s="86">
        <f t="shared" si="189"/>
        <v>2131</v>
      </c>
      <c r="KD96" s="84">
        <f t="shared" ref="KD96:KP96" si="190">SUM(KD82:KD95)</f>
        <v>110</v>
      </c>
      <c r="KE96" s="84">
        <f t="shared" si="190"/>
        <v>111</v>
      </c>
      <c r="KF96" s="84">
        <f t="shared" si="190"/>
        <v>180</v>
      </c>
      <c r="KG96" s="84">
        <f t="shared" si="190"/>
        <v>190</v>
      </c>
      <c r="KH96" s="84">
        <f t="shared" si="190"/>
        <v>162</v>
      </c>
      <c r="KI96" s="84">
        <f t="shared" si="190"/>
        <v>232</v>
      </c>
      <c r="KJ96" s="84">
        <f t="shared" si="190"/>
        <v>155</v>
      </c>
      <c r="KK96" s="84">
        <f t="shared" si="190"/>
        <v>166</v>
      </c>
      <c r="KL96" s="84">
        <f t="shared" si="190"/>
        <v>199</v>
      </c>
      <c r="KM96" s="84">
        <f t="shared" si="190"/>
        <v>198</v>
      </c>
      <c r="KN96" s="84">
        <f t="shared" si="190"/>
        <v>202</v>
      </c>
      <c r="KO96" s="84">
        <f t="shared" si="190"/>
        <v>255</v>
      </c>
      <c r="KP96" s="86">
        <f t="shared" si="190"/>
        <v>2160</v>
      </c>
    </row>
    <row r="97" spans="1:302" customFormat="1" ht="15">
      <c r="A97" s="16" t="s">
        <v>140</v>
      </c>
      <c r="B97" s="17"/>
      <c r="C97" s="2"/>
      <c r="D97" s="3"/>
      <c r="E97" s="3"/>
      <c r="F97" s="19"/>
      <c r="G97" s="3"/>
      <c r="H97" s="3"/>
      <c r="I97" s="3"/>
      <c r="J97" s="3"/>
      <c r="K97" s="3"/>
      <c r="L97" s="3"/>
      <c r="M97" s="3"/>
      <c r="N97" s="3"/>
      <c r="O97" s="3"/>
      <c r="P97" s="5"/>
      <c r="Q97" s="3"/>
      <c r="R97" s="3"/>
      <c r="S97" s="19"/>
      <c r="T97" s="3"/>
      <c r="U97" s="3"/>
      <c r="V97" s="3"/>
      <c r="W97" s="3"/>
      <c r="X97" s="7" t="s">
        <v>141</v>
      </c>
      <c r="Y97" s="3"/>
      <c r="Z97" s="3"/>
      <c r="AA97" s="3"/>
      <c r="AB97" s="3"/>
      <c r="AC97" s="5"/>
      <c r="AD97" s="3"/>
      <c r="AE97" s="3"/>
      <c r="AF97" s="19"/>
      <c r="AG97" s="3"/>
      <c r="AH97" s="3"/>
      <c r="AI97" s="3"/>
      <c r="AJ97" s="3"/>
      <c r="AK97" s="3"/>
      <c r="AL97" s="3"/>
      <c r="AM97" s="3"/>
      <c r="AN97" s="3"/>
      <c r="AO97" s="3"/>
      <c r="AP97" s="5"/>
      <c r="AQ97" s="3"/>
      <c r="AR97" s="3"/>
      <c r="AS97" s="19"/>
      <c r="AT97" s="3"/>
      <c r="AU97" s="3"/>
      <c r="AV97" s="3"/>
      <c r="AW97" s="3"/>
      <c r="AX97" s="3"/>
      <c r="AY97" s="3"/>
      <c r="AZ97" s="3"/>
      <c r="BA97" s="3"/>
      <c r="BB97" s="3"/>
      <c r="BC97" s="5"/>
      <c r="BD97" s="3"/>
      <c r="BE97" s="3"/>
      <c r="BF97" s="19"/>
      <c r="BG97" s="3"/>
      <c r="BH97" s="3"/>
      <c r="BI97" s="3"/>
      <c r="BJ97" s="3"/>
      <c r="BK97" s="3"/>
      <c r="BL97" s="3"/>
      <c r="BM97" s="3"/>
      <c r="BN97" s="3"/>
      <c r="BO97" s="3"/>
      <c r="BP97" s="6"/>
      <c r="BQ97" s="3"/>
      <c r="BR97" s="3"/>
      <c r="BS97" s="19"/>
      <c r="BT97" s="3"/>
      <c r="BU97" s="3"/>
      <c r="BV97" s="3"/>
      <c r="BW97" s="3"/>
      <c r="BX97" s="3"/>
      <c r="BY97" s="3"/>
      <c r="BZ97" s="3"/>
      <c r="CA97" s="3"/>
      <c r="CB97" s="3"/>
      <c r="CC97" s="5"/>
      <c r="CD97" s="3"/>
      <c r="CE97" s="3"/>
      <c r="CF97" s="19"/>
      <c r="CG97" s="3"/>
      <c r="CH97" s="3"/>
      <c r="CI97" s="3"/>
      <c r="CJ97" s="3"/>
      <c r="CK97" s="3"/>
      <c r="CL97" s="3"/>
      <c r="CM97" s="3"/>
      <c r="CN97" s="3"/>
      <c r="CO97" s="3"/>
      <c r="CP97" s="6"/>
      <c r="CQ97" s="3"/>
      <c r="CR97" s="3"/>
      <c r="CS97" s="19"/>
      <c r="CT97" s="3"/>
      <c r="CU97" s="3"/>
      <c r="CV97" s="3"/>
      <c r="CW97" s="3"/>
      <c r="CX97" s="3"/>
      <c r="CY97" s="3"/>
      <c r="CZ97" s="3"/>
      <c r="DA97" s="3"/>
      <c r="DB97" s="3"/>
      <c r="DC97" s="5"/>
      <c r="DD97" s="3"/>
      <c r="DE97" s="3"/>
      <c r="DF97" s="19"/>
      <c r="DG97" s="3"/>
      <c r="DH97" s="3"/>
      <c r="DI97" s="3"/>
      <c r="DJ97" s="3"/>
      <c r="DK97" s="3"/>
      <c r="DL97" s="3"/>
      <c r="DM97" s="3"/>
      <c r="DN97" s="3"/>
      <c r="DO97" s="3"/>
      <c r="DP97" s="6"/>
      <c r="DQ97" s="3"/>
      <c r="DR97" s="3"/>
      <c r="DS97" s="19"/>
      <c r="DT97" s="3"/>
      <c r="DU97" s="3"/>
      <c r="DV97" s="3"/>
      <c r="DW97" s="3"/>
      <c r="DX97" s="3"/>
      <c r="DY97" s="3"/>
      <c r="DZ97" s="3"/>
      <c r="EA97" s="3"/>
      <c r="EB97" s="3"/>
      <c r="EC97" s="5"/>
      <c r="ED97" s="3"/>
      <c r="EE97" s="3"/>
      <c r="EF97" s="19"/>
      <c r="EG97" s="3"/>
      <c r="EH97" s="3"/>
      <c r="EI97" s="3"/>
      <c r="EJ97" s="3"/>
      <c r="EK97" s="3"/>
      <c r="EL97" s="3"/>
      <c r="EM97" s="3"/>
      <c r="EN97" s="3"/>
      <c r="EO97" s="3"/>
      <c r="EP97" s="6"/>
      <c r="EQ97" s="3"/>
      <c r="ER97" s="3"/>
      <c r="ES97" s="19"/>
      <c r="ET97" s="3"/>
      <c r="EU97" s="3"/>
      <c r="EV97" s="3"/>
      <c r="EW97" s="3"/>
      <c r="EX97" s="3"/>
      <c r="EY97" s="3"/>
      <c r="EZ97" s="3"/>
      <c r="FA97" s="3"/>
      <c r="FB97" s="3"/>
      <c r="FC97" s="5"/>
      <c r="FD97" s="3"/>
      <c r="FE97" s="3"/>
      <c r="FF97" s="19"/>
      <c r="FG97" s="3"/>
      <c r="FH97" s="3"/>
      <c r="FI97" s="3"/>
      <c r="FJ97" s="3"/>
      <c r="FK97" s="3"/>
      <c r="FL97" s="3"/>
      <c r="FM97" s="3"/>
      <c r="FN97" s="3"/>
      <c r="FO97" s="3"/>
      <c r="FP97" s="5"/>
      <c r="FQ97" s="3"/>
      <c r="FR97" s="3"/>
      <c r="FS97" s="19"/>
      <c r="FT97" s="3"/>
      <c r="FU97" s="3"/>
      <c r="FV97" s="3"/>
      <c r="FW97" s="3"/>
      <c r="FX97" s="3"/>
      <c r="FY97" s="3"/>
      <c r="FZ97" s="3"/>
      <c r="GA97" s="3"/>
      <c r="GB97" s="3"/>
      <c r="GC97" s="5"/>
      <c r="GD97" s="3"/>
      <c r="GE97" s="3"/>
      <c r="GF97" s="19"/>
      <c r="GG97" s="3"/>
      <c r="GH97" s="3"/>
      <c r="GI97" s="3"/>
      <c r="GJ97" s="3"/>
      <c r="GK97" s="3"/>
      <c r="GL97" s="3"/>
      <c r="GM97" s="3"/>
      <c r="GN97" s="3"/>
      <c r="GO97" s="3"/>
      <c r="GP97" s="5"/>
      <c r="GQ97" s="3"/>
      <c r="GR97" s="3"/>
      <c r="GS97" s="19"/>
      <c r="GT97" s="3"/>
      <c r="GU97" s="3"/>
      <c r="GV97" s="3"/>
      <c r="GW97" s="3"/>
      <c r="GX97" s="3"/>
      <c r="GY97" s="3"/>
      <c r="GZ97" s="3"/>
      <c r="HA97" s="3"/>
      <c r="HB97" s="3"/>
      <c r="HC97" s="5"/>
      <c r="HD97" s="3"/>
      <c r="HE97" s="3"/>
      <c r="HF97" s="19"/>
      <c r="HG97" s="3"/>
      <c r="HH97" s="3"/>
      <c r="HI97" s="3"/>
      <c r="HJ97" s="3"/>
      <c r="HK97" s="3"/>
      <c r="HL97" s="3"/>
      <c r="HM97" s="3"/>
      <c r="HN97" s="3"/>
      <c r="HO97" s="3"/>
      <c r="HP97" s="6"/>
      <c r="HQ97" s="3"/>
      <c r="HR97" s="3"/>
      <c r="HS97" s="19"/>
      <c r="HT97" s="3"/>
      <c r="HU97" s="3"/>
      <c r="HV97" s="3"/>
      <c r="HW97" s="3"/>
      <c r="HX97" s="3"/>
      <c r="HY97" s="3"/>
      <c r="HZ97" s="3"/>
      <c r="IA97" s="3"/>
      <c r="IB97" s="3"/>
      <c r="IC97" s="6"/>
      <c r="ID97" s="3"/>
      <c r="IE97" s="3"/>
      <c r="IF97" s="19"/>
      <c r="IG97" s="3"/>
      <c r="IH97" s="3"/>
      <c r="II97" s="3"/>
      <c r="IJ97" s="3"/>
      <c r="IK97" s="3"/>
      <c r="IL97" s="3"/>
      <c r="IM97" s="3"/>
      <c r="IN97" s="3"/>
      <c r="IO97" s="3"/>
      <c r="IP97" s="6"/>
      <c r="IQ97" s="3"/>
      <c r="IR97" s="3"/>
      <c r="IS97" s="19"/>
      <c r="IT97" s="3"/>
      <c r="IU97" s="3"/>
      <c r="IV97" s="3"/>
      <c r="IW97" s="3"/>
      <c r="IX97" s="3"/>
      <c r="IY97" s="3"/>
      <c r="IZ97" s="3"/>
      <c r="JA97" s="3"/>
      <c r="JB97" s="3"/>
      <c r="JC97" s="6"/>
      <c r="JD97" s="3"/>
      <c r="JE97" s="3"/>
      <c r="JF97" s="19"/>
      <c r="JG97" s="3"/>
      <c r="JH97" s="3"/>
      <c r="JI97" s="3"/>
      <c r="JJ97" s="3"/>
      <c r="JK97" s="3"/>
      <c r="JL97" s="3"/>
      <c r="JM97" s="3"/>
      <c r="JN97" s="3"/>
      <c r="JO97" s="3"/>
      <c r="JP97" s="6"/>
      <c r="JQ97" s="3"/>
      <c r="JR97" s="3"/>
      <c r="JS97" s="19"/>
      <c r="JT97" s="3"/>
      <c r="JU97" s="3"/>
      <c r="JV97" s="3"/>
      <c r="JW97" s="3"/>
      <c r="JX97" s="3"/>
      <c r="JY97" s="3"/>
      <c r="JZ97" s="3"/>
      <c r="KA97" s="3"/>
      <c r="KB97" s="3"/>
      <c r="KC97" s="6"/>
      <c r="KD97" s="3"/>
      <c r="KE97" s="3"/>
      <c r="KF97" s="19"/>
      <c r="KG97" s="3"/>
      <c r="KH97" s="3"/>
      <c r="KI97" s="3"/>
      <c r="KJ97" s="3"/>
      <c r="KK97" s="3"/>
      <c r="KL97" s="3"/>
      <c r="KM97" s="3"/>
      <c r="KN97" s="3"/>
      <c r="KO97" s="3"/>
      <c r="KP97" s="6"/>
    </row>
    <row r="99" spans="1:302">
      <c r="F99" s="57"/>
      <c r="S99" s="19"/>
      <c r="AF99" s="19"/>
      <c r="AS99" s="19"/>
      <c r="BF99" s="19"/>
    </row>
    <row r="100" spans="1:302">
      <c r="F100" s="57"/>
      <c r="S100" s="19"/>
      <c r="AF100" s="19"/>
      <c r="AS100" s="19"/>
      <c r="BF100" s="19"/>
    </row>
    <row r="101" spans="1:302">
      <c r="F101" s="57"/>
      <c r="S101" s="19"/>
      <c r="AF101" s="19"/>
      <c r="AS101" s="19"/>
      <c r="BF101" s="19"/>
    </row>
    <row r="102" spans="1:302">
      <c r="F102" s="57"/>
      <c r="S102" s="19"/>
      <c r="AF102" s="19"/>
      <c r="AS102" s="19"/>
      <c r="BF102" s="19"/>
    </row>
    <row r="103" spans="1:302">
      <c r="F103" s="57"/>
      <c r="S103" s="19"/>
      <c r="AF103" s="19"/>
      <c r="AS103" s="19"/>
      <c r="BF103" s="19"/>
    </row>
    <row r="104" spans="1:302">
      <c r="F104" s="57"/>
      <c r="S104" s="19"/>
      <c r="AF104" s="19"/>
      <c r="AS104" s="19"/>
      <c r="BF104" s="19"/>
    </row>
    <row r="105" spans="1:302">
      <c r="F105" s="57"/>
      <c r="S105" s="19"/>
      <c r="AF105" s="19"/>
      <c r="AS105" s="19"/>
      <c r="BF105" s="19"/>
    </row>
  </sheetData>
  <mergeCells count="33">
    <mergeCell ref="A67:B81"/>
    <mergeCell ref="A82:B96"/>
    <mergeCell ref="IQ3:JC3"/>
    <mergeCell ref="ID3:IP3"/>
    <mergeCell ref="A5:A35"/>
    <mergeCell ref="B5:B19"/>
    <mergeCell ref="B20:B34"/>
    <mergeCell ref="B35:C35"/>
    <mergeCell ref="A36:A66"/>
    <mergeCell ref="B36:B50"/>
    <mergeCell ref="B51:B65"/>
    <mergeCell ref="B66:C66"/>
    <mergeCell ref="FD3:FP3"/>
    <mergeCell ref="D3:P3"/>
    <mergeCell ref="Q3:AC3"/>
    <mergeCell ref="AD3:AP3"/>
    <mergeCell ref="AQ3:BC3"/>
    <mergeCell ref="BD3:BP3"/>
    <mergeCell ref="ED3:EP3"/>
    <mergeCell ref="FQ3:GC3"/>
    <mergeCell ref="JQ3:KC3"/>
    <mergeCell ref="KD3:KP3"/>
    <mergeCell ref="BQ3:CC3"/>
    <mergeCell ref="GQ3:HC3"/>
    <mergeCell ref="HD3:HP3"/>
    <mergeCell ref="HQ3:IC3"/>
    <mergeCell ref="CD3:CP3"/>
    <mergeCell ref="CQ3:DC3"/>
    <mergeCell ref="DD3:DP3"/>
    <mergeCell ref="DQ3:EC3"/>
    <mergeCell ref="GD3:GP3"/>
    <mergeCell ref="EQ3:FC3"/>
    <mergeCell ref="JD3:JP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KP51"/>
  <sheetViews>
    <sheetView workbookViewId="0">
      <pane xSplit="3" topLeftCell="D1" activePane="topRight" state="frozen"/>
      <selection pane="topRight"/>
    </sheetView>
  </sheetViews>
  <sheetFormatPr defaultColWidth="9.125" defaultRowHeight="12.75"/>
  <cols>
    <col min="1" max="1" width="3.875" style="17" customWidth="1"/>
    <col min="2" max="2" width="9.25" style="17" customWidth="1"/>
    <col min="3" max="3" width="24.375" style="2" customWidth="1"/>
    <col min="4" max="15" width="9.125" style="17" customWidth="1"/>
    <col min="16" max="16" width="9.125" style="5" customWidth="1"/>
    <col min="17" max="28" width="9.125" style="17" customWidth="1"/>
    <col min="29" max="29" width="9.125" style="5" customWidth="1"/>
    <col min="30" max="41" width="9.125" style="17" customWidth="1"/>
    <col min="42" max="42" width="9.125" style="5" customWidth="1"/>
    <col min="43" max="54" width="9.125" style="17" customWidth="1"/>
    <col min="55" max="55" width="9.125" style="6" customWidth="1"/>
    <col min="56" max="67" width="9.125" style="17" customWidth="1"/>
    <col min="68" max="68" width="9.125" style="6" customWidth="1"/>
    <col min="69" max="236" width="9.125" style="17" customWidth="1"/>
    <col min="237" max="237" width="9.125" style="59" customWidth="1"/>
    <col min="238" max="249" width="9.125" style="17" customWidth="1"/>
    <col min="250" max="250" width="9.125" style="59" customWidth="1"/>
    <col min="251" max="262" width="9.125" style="17" customWidth="1"/>
    <col min="263" max="263" width="9.125" style="59" customWidth="1"/>
    <col min="264" max="267" width="9.125" style="17" customWidth="1"/>
    <col min="268" max="269" width="9.125" style="17"/>
    <col min="270" max="270" width="9.125" style="176"/>
    <col min="271" max="275" width="9.125" style="17"/>
    <col min="276" max="276" width="9.125" style="59"/>
    <col min="277" max="280" width="9.125" style="17" customWidth="1"/>
    <col min="281" max="288" width="9.125" style="17"/>
    <col min="289" max="289" width="9.125" style="59"/>
    <col min="290" max="293" width="9.125" style="17" customWidth="1"/>
    <col min="294" max="301" width="9.125" style="17"/>
    <col min="302" max="302" width="9.125" style="59"/>
    <col min="303" max="16384" width="9.125" style="17"/>
  </cols>
  <sheetData>
    <row r="1" spans="1:302" ht="18.75">
      <c r="A1" s="1" t="s">
        <v>135</v>
      </c>
      <c r="B1" s="1"/>
      <c r="D1" s="22"/>
      <c r="E1" s="22"/>
      <c r="F1" s="22"/>
      <c r="G1" s="22"/>
      <c r="H1" s="22"/>
      <c r="O1" s="23"/>
      <c r="Q1" s="22"/>
      <c r="R1" s="22"/>
      <c r="S1" s="22"/>
      <c r="T1" s="22"/>
      <c r="U1" s="22"/>
      <c r="AB1" s="23"/>
      <c r="AD1" s="22"/>
      <c r="AE1" s="22"/>
      <c r="AF1" s="22"/>
      <c r="AG1" s="22"/>
      <c r="AH1" s="22"/>
      <c r="AO1" s="23"/>
      <c r="AQ1" s="22"/>
      <c r="AR1" s="22"/>
      <c r="AS1" s="22"/>
      <c r="AT1" s="22"/>
      <c r="AU1" s="22"/>
      <c r="BB1" s="23"/>
      <c r="BD1" s="22"/>
      <c r="BE1" s="22"/>
      <c r="BF1" s="22"/>
      <c r="BG1" s="22"/>
      <c r="BH1" s="22"/>
      <c r="BO1" s="23"/>
    </row>
    <row r="2" spans="1:302" ht="13.5" thickBot="1">
      <c r="A2" s="7"/>
      <c r="B2" s="8"/>
      <c r="D2" s="24"/>
      <c r="Q2" s="24"/>
      <c r="AD2" s="24"/>
      <c r="AQ2" s="24"/>
      <c r="BD2" s="24"/>
    </row>
    <row r="3" spans="1:302" ht="13.5" thickBot="1">
      <c r="A3" s="8"/>
      <c r="B3" s="8"/>
      <c r="D3" s="189">
        <v>1999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>
        <v>2000</v>
      </c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>
        <v>2001</v>
      </c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>
        <v>2002</v>
      </c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>
        <v>2003</v>
      </c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>
        <v>2004</v>
      </c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>
        <v>2005</v>
      </c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>
        <v>2006</v>
      </c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>
        <v>2007</v>
      </c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>
        <v>2008</v>
      </c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>
        <v>2009</v>
      </c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>
        <v>2010</v>
      </c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>
        <v>2011</v>
      </c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>
        <v>2012</v>
      </c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>
        <v>2013</v>
      </c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>
        <v>2014</v>
      </c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>
        <v>2015</v>
      </c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>
        <v>2016</v>
      </c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>
        <v>2017</v>
      </c>
      <c r="IE3" s="189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>
        <v>2018</v>
      </c>
      <c r="IR3" s="189"/>
      <c r="IS3" s="189"/>
      <c r="IT3" s="189"/>
      <c r="IU3" s="189"/>
      <c r="IV3" s="189"/>
      <c r="IW3" s="189"/>
      <c r="IX3" s="189"/>
      <c r="IY3" s="189"/>
      <c r="IZ3" s="189"/>
      <c r="JA3" s="189"/>
      <c r="JB3" s="189"/>
      <c r="JC3" s="189"/>
      <c r="JD3" s="189">
        <v>2019</v>
      </c>
      <c r="JE3" s="189"/>
      <c r="JF3" s="189"/>
      <c r="JG3" s="189"/>
      <c r="JH3" s="189"/>
      <c r="JI3" s="189"/>
      <c r="JJ3" s="189"/>
      <c r="JK3" s="189"/>
      <c r="JL3" s="189"/>
      <c r="JM3" s="189"/>
      <c r="JN3" s="189"/>
      <c r="JO3" s="189"/>
      <c r="JP3" s="189"/>
      <c r="JQ3" s="189">
        <v>2020</v>
      </c>
      <c r="JR3" s="189"/>
      <c r="JS3" s="189"/>
      <c r="JT3" s="189"/>
      <c r="JU3" s="189"/>
      <c r="JV3" s="189"/>
      <c r="JW3" s="189"/>
      <c r="JX3" s="189"/>
      <c r="JY3" s="189"/>
      <c r="JZ3" s="189"/>
      <c r="KA3" s="189"/>
      <c r="KB3" s="189"/>
      <c r="KC3" s="189"/>
      <c r="KD3" s="189">
        <v>2021</v>
      </c>
      <c r="KE3" s="189"/>
      <c r="KF3" s="189"/>
      <c r="KG3" s="189"/>
      <c r="KH3" s="189"/>
      <c r="KI3" s="189"/>
      <c r="KJ3" s="189"/>
      <c r="KK3" s="189"/>
      <c r="KL3" s="189"/>
      <c r="KM3" s="189"/>
      <c r="KN3" s="189"/>
      <c r="KO3" s="189"/>
      <c r="KP3" s="189"/>
    </row>
    <row r="4" spans="1:302" ht="57.75" customHeight="1" thickBot="1">
      <c r="A4" s="8"/>
      <c r="B4" s="8"/>
      <c r="D4" s="10" t="s">
        <v>0</v>
      </c>
      <c r="E4" s="10" t="s">
        <v>1</v>
      </c>
      <c r="F4" s="10" t="s">
        <v>2</v>
      </c>
      <c r="G4" s="10" t="s">
        <v>3</v>
      </c>
      <c r="H4" s="10" t="s">
        <v>4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9</v>
      </c>
      <c r="N4" s="10" t="s">
        <v>10</v>
      </c>
      <c r="O4" s="10" t="s">
        <v>11</v>
      </c>
      <c r="P4" s="11" t="s">
        <v>12</v>
      </c>
      <c r="Q4" s="10" t="s">
        <v>0</v>
      </c>
      <c r="R4" s="10" t="s">
        <v>1</v>
      </c>
      <c r="S4" s="10" t="s">
        <v>2</v>
      </c>
      <c r="T4" s="10" t="s">
        <v>3</v>
      </c>
      <c r="U4" s="10" t="s">
        <v>4</v>
      </c>
      <c r="V4" s="10" t="s">
        <v>5</v>
      </c>
      <c r="W4" s="10" t="s">
        <v>6</v>
      </c>
      <c r="X4" s="10" t="s">
        <v>7</v>
      </c>
      <c r="Y4" s="10" t="s">
        <v>8</v>
      </c>
      <c r="Z4" s="10" t="s">
        <v>9</v>
      </c>
      <c r="AA4" s="10" t="s">
        <v>10</v>
      </c>
      <c r="AB4" s="10" t="s">
        <v>11</v>
      </c>
      <c r="AC4" s="11" t="s">
        <v>13</v>
      </c>
      <c r="AD4" s="10" t="s">
        <v>0</v>
      </c>
      <c r="AE4" s="10" t="s">
        <v>1</v>
      </c>
      <c r="AF4" s="10" t="s">
        <v>2</v>
      </c>
      <c r="AG4" s="10" t="s">
        <v>3</v>
      </c>
      <c r="AH4" s="10" t="s">
        <v>4</v>
      </c>
      <c r="AI4" s="10" t="s">
        <v>5</v>
      </c>
      <c r="AJ4" s="10" t="s">
        <v>6</v>
      </c>
      <c r="AK4" s="10" t="s">
        <v>7</v>
      </c>
      <c r="AL4" s="10" t="s">
        <v>8</v>
      </c>
      <c r="AM4" s="10" t="s">
        <v>9</v>
      </c>
      <c r="AN4" s="10" t="s">
        <v>10</v>
      </c>
      <c r="AO4" s="10" t="s">
        <v>11</v>
      </c>
      <c r="AP4" s="11" t="s">
        <v>14</v>
      </c>
      <c r="AQ4" s="10" t="s">
        <v>0</v>
      </c>
      <c r="AR4" s="10" t="s">
        <v>1</v>
      </c>
      <c r="AS4" s="10" t="s">
        <v>2</v>
      </c>
      <c r="AT4" s="10" t="s">
        <v>3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8</v>
      </c>
      <c r="AZ4" s="10" t="s">
        <v>9</v>
      </c>
      <c r="BA4" s="10" t="s">
        <v>10</v>
      </c>
      <c r="BB4" s="10" t="s">
        <v>11</v>
      </c>
      <c r="BC4" s="11" t="s">
        <v>15</v>
      </c>
      <c r="BD4" s="10" t="s">
        <v>0</v>
      </c>
      <c r="BE4" s="10" t="s">
        <v>1</v>
      </c>
      <c r="BF4" s="10" t="s">
        <v>2</v>
      </c>
      <c r="BG4" s="10" t="s">
        <v>3</v>
      </c>
      <c r="BH4" s="10" t="s">
        <v>4</v>
      </c>
      <c r="BI4" s="10" t="s">
        <v>5</v>
      </c>
      <c r="BJ4" s="10" t="s">
        <v>6</v>
      </c>
      <c r="BK4" s="10" t="s">
        <v>7</v>
      </c>
      <c r="BL4" s="10" t="s">
        <v>8</v>
      </c>
      <c r="BM4" s="10" t="s">
        <v>9</v>
      </c>
      <c r="BN4" s="10" t="s">
        <v>10</v>
      </c>
      <c r="BO4" s="10" t="s">
        <v>11</v>
      </c>
      <c r="BP4" s="11" t="s">
        <v>16</v>
      </c>
      <c r="BQ4" s="10" t="s">
        <v>0</v>
      </c>
      <c r="BR4" s="10" t="s">
        <v>1</v>
      </c>
      <c r="BS4" s="10" t="s">
        <v>2</v>
      </c>
      <c r="BT4" s="10" t="s">
        <v>3</v>
      </c>
      <c r="BU4" s="10" t="s">
        <v>4</v>
      </c>
      <c r="BV4" s="10" t="s">
        <v>5</v>
      </c>
      <c r="BW4" s="10" t="s">
        <v>6</v>
      </c>
      <c r="BX4" s="10" t="s">
        <v>7</v>
      </c>
      <c r="BY4" s="10" t="s">
        <v>8</v>
      </c>
      <c r="BZ4" s="10" t="s">
        <v>9</v>
      </c>
      <c r="CA4" s="10" t="s">
        <v>10</v>
      </c>
      <c r="CB4" s="10" t="s">
        <v>11</v>
      </c>
      <c r="CC4" s="11" t="s">
        <v>17</v>
      </c>
      <c r="CD4" s="10" t="s">
        <v>0</v>
      </c>
      <c r="CE4" s="10" t="s">
        <v>1</v>
      </c>
      <c r="CF4" s="10" t="s">
        <v>2</v>
      </c>
      <c r="CG4" s="10" t="s">
        <v>3</v>
      </c>
      <c r="CH4" s="10" t="s">
        <v>4</v>
      </c>
      <c r="CI4" s="10" t="s">
        <v>5</v>
      </c>
      <c r="CJ4" s="10" t="s">
        <v>6</v>
      </c>
      <c r="CK4" s="10" t="s">
        <v>7</v>
      </c>
      <c r="CL4" s="10" t="s">
        <v>8</v>
      </c>
      <c r="CM4" s="10" t="s">
        <v>9</v>
      </c>
      <c r="CN4" s="10" t="s">
        <v>10</v>
      </c>
      <c r="CO4" s="10" t="s">
        <v>11</v>
      </c>
      <c r="CP4" s="11" t="s">
        <v>18</v>
      </c>
      <c r="CQ4" s="10" t="s">
        <v>0</v>
      </c>
      <c r="CR4" s="10" t="s">
        <v>1</v>
      </c>
      <c r="CS4" s="10" t="s">
        <v>2</v>
      </c>
      <c r="CT4" s="10" t="s">
        <v>3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8</v>
      </c>
      <c r="CZ4" s="10" t="s">
        <v>9</v>
      </c>
      <c r="DA4" s="10" t="s">
        <v>10</v>
      </c>
      <c r="DB4" s="10" t="s">
        <v>11</v>
      </c>
      <c r="DC4" s="11" t="s">
        <v>19</v>
      </c>
      <c r="DD4" s="10" t="s">
        <v>0</v>
      </c>
      <c r="DE4" s="10" t="s">
        <v>1</v>
      </c>
      <c r="DF4" s="10" t="s">
        <v>2</v>
      </c>
      <c r="DG4" s="10" t="s">
        <v>3</v>
      </c>
      <c r="DH4" s="10" t="s">
        <v>4</v>
      </c>
      <c r="DI4" s="10" t="s">
        <v>5</v>
      </c>
      <c r="DJ4" s="10" t="s">
        <v>6</v>
      </c>
      <c r="DK4" s="10" t="s">
        <v>7</v>
      </c>
      <c r="DL4" s="10" t="s">
        <v>8</v>
      </c>
      <c r="DM4" s="10" t="s">
        <v>9</v>
      </c>
      <c r="DN4" s="10" t="s">
        <v>10</v>
      </c>
      <c r="DO4" s="10" t="s">
        <v>11</v>
      </c>
      <c r="DP4" s="11" t="s">
        <v>20</v>
      </c>
      <c r="DQ4" s="10" t="s">
        <v>0</v>
      </c>
      <c r="DR4" s="10" t="s">
        <v>1</v>
      </c>
      <c r="DS4" s="10" t="s">
        <v>2</v>
      </c>
      <c r="DT4" s="10" t="s">
        <v>3</v>
      </c>
      <c r="DU4" s="10" t="s">
        <v>4</v>
      </c>
      <c r="DV4" s="10" t="s">
        <v>5</v>
      </c>
      <c r="DW4" s="10" t="s">
        <v>6</v>
      </c>
      <c r="DX4" s="10" t="s">
        <v>7</v>
      </c>
      <c r="DY4" s="10" t="s">
        <v>8</v>
      </c>
      <c r="DZ4" s="10" t="s">
        <v>9</v>
      </c>
      <c r="EA4" s="10" t="s">
        <v>10</v>
      </c>
      <c r="EB4" s="10" t="s">
        <v>11</v>
      </c>
      <c r="EC4" s="11" t="s">
        <v>21</v>
      </c>
      <c r="ED4" s="10" t="s">
        <v>0</v>
      </c>
      <c r="EE4" s="10" t="s">
        <v>1</v>
      </c>
      <c r="EF4" s="10" t="s">
        <v>2</v>
      </c>
      <c r="EG4" s="10" t="s">
        <v>3</v>
      </c>
      <c r="EH4" s="10" t="s">
        <v>4</v>
      </c>
      <c r="EI4" s="10" t="s">
        <v>5</v>
      </c>
      <c r="EJ4" s="10" t="s">
        <v>6</v>
      </c>
      <c r="EK4" s="10" t="s">
        <v>7</v>
      </c>
      <c r="EL4" s="10" t="s">
        <v>8</v>
      </c>
      <c r="EM4" s="10" t="s">
        <v>9</v>
      </c>
      <c r="EN4" s="10" t="s">
        <v>10</v>
      </c>
      <c r="EO4" s="10" t="s">
        <v>11</v>
      </c>
      <c r="EP4" s="11" t="s">
        <v>22</v>
      </c>
      <c r="EQ4" s="10" t="s">
        <v>0</v>
      </c>
      <c r="ER4" s="10" t="s">
        <v>1</v>
      </c>
      <c r="ES4" s="10" t="s">
        <v>2</v>
      </c>
      <c r="ET4" s="10" t="s">
        <v>3</v>
      </c>
      <c r="EU4" s="10" t="s">
        <v>4</v>
      </c>
      <c r="EV4" s="10" t="s">
        <v>5</v>
      </c>
      <c r="EW4" s="10" t="s">
        <v>6</v>
      </c>
      <c r="EX4" s="10" t="s">
        <v>7</v>
      </c>
      <c r="EY4" s="10" t="s">
        <v>8</v>
      </c>
      <c r="EZ4" s="10" t="s">
        <v>9</v>
      </c>
      <c r="FA4" s="10" t="s">
        <v>10</v>
      </c>
      <c r="FB4" s="10" t="s">
        <v>11</v>
      </c>
      <c r="FC4" s="11" t="s">
        <v>23</v>
      </c>
      <c r="FD4" s="10" t="s">
        <v>0</v>
      </c>
      <c r="FE4" s="10" t="s">
        <v>1</v>
      </c>
      <c r="FF4" s="10" t="s">
        <v>2</v>
      </c>
      <c r="FG4" s="10" t="s">
        <v>3</v>
      </c>
      <c r="FH4" s="10" t="s">
        <v>4</v>
      </c>
      <c r="FI4" s="10" t="s">
        <v>5</v>
      </c>
      <c r="FJ4" s="10" t="s">
        <v>6</v>
      </c>
      <c r="FK4" s="10" t="s">
        <v>7</v>
      </c>
      <c r="FL4" s="10" t="s">
        <v>8</v>
      </c>
      <c r="FM4" s="10" t="s">
        <v>9</v>
      </c>
      <c r="FN4" s="10" t="s">
        <v>10</v>
      </c>
      <c r="FO4" s="10" t="s">
        <v>11</v>
      </c>
      <c r="FP4" s="11" t="s">
        <v>24</v>
      </c>
      <c r="FQ4" s="10" t="s">
        <v>0</v>
      </c>
      <c r="FR4" s="10" t="s">
        <v>1</v>
      </c>
      <c r="FS4" s="10" t="s">
        <v>2</v>
      </c>
      <c r="FT4" s="10" t="s">
        <v>3</v>
      </c>
      <c r="FU4" s="10" t="s">
        <v>4</v>
      </c>
      <c r="FV4" s="10" t="s">
        <v>5</v>
      </c>
      <c r="FW4" s="10" t="s">
        <v>6</v>
      </c>
      <c r="FX4" s="10" t="s">
        <v>7</v>
      </c>
      <c r="FY4" s="10" t="s">
        <v>8</v>
      </c>
      <c r="FZ4" s="10" t="s">
        <v>9</v>
      </c>
      <c r="GA4" s="10" t="s">
        <v>10</v>
      </c>
      <c r="GB4" s="10" t="s">
        <v>11</v>
      </c>
      <c r="GC4" s="11" t="s">
        <v>25</v>
      </c>
      <c r="GD4" s="10" t="s">
        <v>0</v>
      </c>
      <c r="GE4" s="10" t="s">
        <v>1</v>
      </c>
      <c r="GF4" s="10" t="s">
        <v>2</v>
      </c>
      <c r="GG4" s="10" t="s">
        <v>3</v>
      </c>
      <c r="GH4" s="10" t="s">
        <v>4</v>
      </c>
      <c r="GI4" s="10" t="s">
        <v>5</v>
      </c>
      <c r="GJ4" s="10" t="s">
        <v>6</v>
      </c>
      <c r="GK4" s="10" t="s">
        <v>7</v>
      </c>
      <c r="GL4" s="10" t="s">
        <v>8</v>
      </c>
      <c r="GM4" s="10" t="s">
        <v>9</v>
      </c>
      <c r="GN4" s="10" t="s">
        <v>10</v>
      </c>
      <c r="GO4" s="10" t="s">
        <v>11</v>
      </c>
      <c r="GP4" s="11" t="s">
        <v>26</v>
      </c>
      <c r="GQ4" s="10" t="s">
        <v>0</v>
      </c>
      <c r="GR4" s="10" t="s">
        <v>1</v>
      </c>
      <c r="GS4" s="10" t="s">
        <v>2</v>
      </c>
      <c r="GT4" s="10" t="s">
        <v>3</v>
      </c>
      <c r="GU4" s="10" t="s">
        <v>4</v>
      </c>
      <c r="GV4" s="10" t="s">
        <v>5</v>
      </c>
      <c r="GW4" s="10" t="s">
        <v>6</v>
      </c>
      <c r="GX4" s="10" t="s">
        <v>7</v>
      </c>
      <c r="GY4" s="10" t="s">
        <v>8</v>
      </c>
      <c r="GZ4" s="10" t="s">
        <v>9</v>
      </c>
      <c r="HA4" s="10" t="s">
        <v>10</v>
      </c>
      <c r="HB4" s="10" t="s">
        <v>11</v>
      </c>
      <c r="HC4" s="11" t="s">
        <v>27</v>
      </c>
      <c r="HD4" s="10" t="s">
        <v>0</v>
      </c>
      <c r="HE4" s="10" t="s">
        <v>1</v>
      </c>
      <c r="HF4" s="10" t="s">
        <v>2</v>
      </c>
      <c r="HG4" s="10" t="s">
        <v>3</v>
      </c>
      <c r="HH4" s="10" t="s">
        <v>4</v>
      </c>
      <c r="HI4" s="10" t="s">
        <v>5</v>
      </c>
      <c r="HJ4" s="10" t="s">
        <v>6</v>
      </c>
      <c r="HK4" s="10" t="s">
        <v>7</v>
      </c>
      <c r="HL4" s="10" t="s">
        <v>8</v>
      </c>
      <c r="HM4" s="10" t="s">
        <v>9</v>
      </c>
      <c r="HN4" s="10" t="s">
        <v>10</v>
      </c>
      <c r="HO4" s="10" t="s">
        <v>11</v>
      </c>
      <c r="HP4" s="11" t="s">
        <v>28</v>
      </c>
      <c r="HQ4" s="10" t="s">
        <v>0</v>
      </c>
      <c r="HR4" s="10" t="s">
        <v>1</v>
      </c>
      <c r="HS4" s="10" t="s">
        <v>2</v>
      </c>
      <c r="HT4" s="10" t="s">
        <v>3</v>
      </c>
      <c r="HU4" s="10" t="s">
        <v>4</v>
      </c>
      <c r="HV4" s="10" t="s">
        <v>5</v>
      </c>
      <c r="HW4" s="10" t="s">
        <v>6</v>
      </c>
      <c r="HX4" s="10" t="s">
        <v>7</v>
      </c>
      <c r="HY4" s="10" t="s">
        <v>8</v>
      </c>
      <c r="HZ4" s="10" t="s">
        <v>9</v>
      </c>
      <c r="IA4" s="10" t="s">
        <v>10</v>
      </c>
      <c r="IB4" s="10" t="s">
        <v>11</v>
      </c>
      <c r="IC4" s="11" t="s">
        <v>29</v>
      </c>
      <c r="ID4" s="10" t="s">
        <v>0</v>
      </c>
      <c r="IE4" s="10" t="s">
        <v>1</v>
      </c>
      <c r="IF4" s="10" t="s">
        <v>2</v>
      </c>
      <c r="IG4" s="10" t="s">
        <v>3</v>
      </c>
      <c r="IH4" s="10" t="s">
        <v>4</v>
      </c>
      <c r="II4" s="10" t="s">
        <v>5</v>
      </c>
      <c r="IJ4" s="10" t="s">
        <v>6</v>
      </c>
      <c r="IK4" s="10" t="s">
        <v>7</v>
      </c>
      <c r="IL4" s="10" t="s">
        <v>8</v>
      </c>
      <c r="IM4" s="10" t="s">
        <v>9</v>
      </c>
      <c r="IN4" s="10" t="s">
        <v>10</v>
      </c>
      <c r="IO4" s="10" t="s">
        <v>11</v>
      </c>
      <c r="IP4" s="11" t="s">
        <v>30</v>
      </c>
      <c r="IQ4" s="10" t="s">
        <v>0</v>
      </c>
      <c r="IR4" s="10" t="s">
        <v>1</v>
      </c>
      <c r="IS4" s="10" t="s">
        <v>2</v>
      </c>
      <c r="IT4" s="10" t="s">
        <v>3</v>
      </c>
      <c r="IU4" s="10" t="s">
        <v>4</v>
      </c>
      <c r="IV4" s="10" t="s">
        <v>5</v>
      </c>
      <c r="IW4" s="10" t="s">
        <v>6</v>
      </c>
      <c r="IX4" s="10" t="s">
        <v>7</v>
      </c>
      <c r="IY4" s="10" t="s">
        <v>8</v>
      </c>
      <c r="IZ4" s="10" t="s">
        <v>9</v>
      </c>
      <c r="JA4" s="10" t="s">
        <v>10</v>
      </c>
      <c r="JB4" s="10" t="s">
        <v>11</v>
      </c>
      <c r="JC4" s="11" t="s">
        <v>49</v>
      </c>
      <c r="JD4" s="10" t="s">
        <v>0</v>
      </c>
      <c r="JE4" s="10" t="s">
        <v>1</v>
      </c>
      <c r="JF4" s="10" t="s">
        <v>2</v>
      </c>
      <c r="JG4" s="10" t="s">
        <v>3</v>
      </c>
      <c r="JH4" s="10" t="s">
        <v>4</v>
      </c>
      <c r="JI4" s="10" t="s">
        <v>5</v>
      </c>
      <c r="JJ4" s="177" t="s">
        <v>6</v>
      </c>
      <c r="JK4" s="10" t="s">
        <v>7</v>
      </c>
      <c r="JL4" s="10" t="s">
        <v>8</v>
      </c>
      <c r="JM4" s="10" t="s">
        <v>9</v>
      </c>
      <c r="JN4" s="10" t="s">
        <v>10</v>
      </c>
      <c r="JO4" s="10" t="s">
        <v>11</v>
      </c>
      <c r="JP4" s="11" t="s">
        <v>126</v>
      </c>
      <c r="JQ4" s="10" t="s">
        <v>0</v>
      </c>
      <c r="JR4" s="10" t="s">
        <v>1</v>
      </c>
      <c r="JS4" s="10" t="s">
        <v>2</v>
      </c>
      <c r="JT4" s="10" t="s">
        <v>3</v>
      </c>
      <c r="JU4" s="10" t="s">
        <v>4</v>
      </c>
      <c r="JV4" s="10" t="s">
        <v>5</v>
      </c>
      <c r="JW4" s="10" t="s">
        <v>6</v>
      </c>
      <c r="JX4" s="10" t="s">
        <v>7</v>
      </c>
      <c r="JY4" s="10" t="s">
        <v>8</v>
      </c>
      <c r="JZ4" s="10" t="s">
        <v>9</v>
      </c>
      <c r="KA4" s="10" t="s">
        <v>10</v>
      </c>
      <c r="KB4" s="10" t="s">
        <v>11</v>
      </c>
      <c r="KC4" s="11" t="s">
        <v>163</v>
      </c>
      <c r="KD4" s="10" t="s">
        <v>0</v>
      </c>
      <c r="KE4" s="10" t="s">
        <v>1</v>
      </c>
      <c r="KF4" s="10" t="s">
        <v>2</v>
      </c>
      <c r="KG4" s="10" t="s">
        <v>3</v>
      </c>
      <c r="KH4" s="10" t="s">
        <v>4</v>
      </c>
      <c r="KI4" s="10" t="s">
        <v>5</v>
      </c>
      <c r="KJ4" s="10" t="s">
        <v>6</v>
      </c>
      <c r="KK4" s="10" t="s">
        <v>7</v>
      </c>
      <c r="KL4" s="10" t="s">
        <v>8</v>
      </c>
      <c r="KM4" s="10" t="s">
        <v>9</v>
      </c>
      <c r="KN4" s="10" t="s">
        <v>10</v>
      </c>
      <c r="KO4" s="10" t="s">
        <v>11</v>
      </c>
      <c r="KP4" s="11" t="s">
        <v>164</v>
      </c>
    </row>
    <row r="5" spans="1:302" ht="23.25" thickBot="1">
      <c r="A5" s="196" t="s">
        <v>31</v>
      </c>
      <c r="B5" s="199" t="s">
        <v>32</v>
      </c>
      <c r="C5" s="25" t="s">
        <v>84</v>
      </c>
      <c r="D5" s="26"/>
      <c r="E5" s="26"/>
      <c r="F5" s="27"/>
      <c r="G5" s="26"/>
      <c r="H5" s="26"/>
      <c r="I5" s="26"/>
      <c r="J5" s="26"/>
      <c r="K5" s="26"/>
      <c r="L5" s="26"/>
      <c r="M5" s="26"/>
      <c r="N5" s="26"/>
      <c r="O5" s="26"/>
      <c r="P5" s="28">
        <f t="shared" ref="P5:P16" si="0">SUM(D5:O5)</f>
        <v>0</v>
      </c>
      <c r="Q5" s="26"/>
      <c r="R5" s="26"/>
      <c r="S5" s="27"/>
      <c r="T5" s="26"/>
      <c r="U5" s="26"/>
      <c r="V5" s="26"/>
      <c r="W5" s="26"/>
      <c r="X5" s="26"/>
      <c r="Y5" s="26"/>
      <c r="Z5" s="26"/>
      <c r="AA5" s="26"/>
      <c r="AB5" s="26"/>
      <c r="AC5" s="28">
        <f t="shared" ref="AC5:AC16" si="1">SUM(Q5:AB5)</f>
        <v>0</v>
      </c>
      <c r="AD5" s="26"/>
      <c r="AE5" s="26"/>
      <c r="AF5" s="27"/>
      <c r="AG5" s="26"/>
      <c r="AH5" s="26"/>
      <c r="AI5" s="26"/>
      <c r="AJ5" s="26"/>
      <c r="AK5" s="26"/>
      <c r="AL5" s="26"/>
      <c r="AM5" s="26"/>
      <c r="AN5" s="26"/>
      <c r="AO5" s="26"/>
      <c r="AP5" s="28">
        <f t="shared" ref="AP5:AP16" si="2">SUM(AD5:AO5)</f>
        <v>0</v>
      </c>
      <c r="AQ5" s="26"/>
      <c r="AR5" s="26"/>
      <c r="AS5" s="27"/>
      <c r="AT5" s="26"/>
      <c r="AU5" s="26"/>
      <c r="AV5" s="26"/>
      <c r="AW5" s="26"/>
      <c r="AX5" s="26"/>
      <c r="AY5" s="26"/>
      <c r="AZ5" s="26"/>
      <c r="BA5" s="26"/>
      <c r="BB5" s="26"/>
      <c r="BC5" s="29">
        <f t="shared" ref="BC5:BC42" si="3">SUM(AQ5:BB5)</f>
        <v>0</v>
      </c>
      <c r="BD5" s="26"/>
      <c r="BE5" s="26"/>
      <c r="BF5" s="27"/>
      <c r="BG5" s="26"/>
      <c r="BH5" s="26"/>
      <c r="BI5" s="26"/>
      <c r="BJ5" s="26"/>
      <c r="BK5" s="26"/>
      <c r="BL5" s="26"/>
      <c r="BM5" s="26"/>
      <c r="BN5" s="26"/>
      <c r="BO5" s="26"/>
      <c r="BP5" s="29">
        <f t="shared" ref="BP5:BP16" si="4">SUM(BD5:BO5)</f>
        <v>0</v>
      </c>
      <c r="BQ5" s="26"/>
      <c r="BR5" s="26"/>
      <c r="BS5" s="27"/>
      <c r="BT5" s="26"/>
      <c r="BU5" s="26"/>
      <c r="BV5" s="26"/>
      <c r="BW5" s="26"/>
      <c r="BX5" s="26"/>
      <c r="BY5" s="26"/>
      <c r="BZ5" s="26"/>
      <c r="CA5" s="26"/>
      <c r="CB5" s="26"/>
      <c r="CC5" s="29">
        <f t="shared" ref="CC5:CC16" si="5">SUM(BQ5:CB5)</f>
        <v>0</v>
      </c>
      <c r="CD5" s="26"/>
      <c r="CE5" s="26"/>
      <c r="CF5" s="27"/>
      <c r="CG5" s="26"/>
      <c r="CH5" s="26"/>
      <c r="CI5" s="26"/>
      <c r="CJ5" s="26"/>
      <c r="CK5" s="26"/>
      <c r="CL5" s="26"/>
      <c r="CM5" s="26"/>
      <c r="CN5" s="26"/>
      <c r="CO5" s="26"/>
      <c r="CP5" s="29">
        <f t="shared" ref="CP5:CP16" si="6">SUM(CD5:CO5)</f>
        <v>0</v>
      </c>
      <c r="CQ5" s="26"/>
      <c r="CR5" s="26"/>
      <c r="CS5" s="27"/>
      <c r="CT5" s="26"/>
      <c r="CU5" s="26"/>
      <c r="CV5" s="26"/>
      <c r="CW5" s="26"/>
      <c r="CX5" s="26"/>
      <c r="CY5" s="26"/>
      <c r="CZ5" s="26"/>
      <c r="DA5" s="26"/>
      <c r="DB5" s="26"/>
      <c r="DC5" s="29">
        <f t="shared" ref="DC5:DC16" si="7">SUM(CQ5:DB5)</f>
        <v>0</v>
      </c>
      <c r="DD5" s="26"/>
      <c r="DE5" s="26"/>
      <c r="DF5" s="27"/>
      <c r="DG5" s="26"/>
      <c r="DH5" s="26"/>
      <c r="DI5" s="26"/>
      <c r="DJ5" s="26"/>
      <c r="DK5" s="26"/>
      <c r="DL5" s="26"/>
      <c r="DM5" s="26"/>
      <c r="DN5" s="26"/>
      <c r="DO5" s="26"/>
      <c r="DP5" s="29">
        <f t="shared" ref="DP5:DP16" si="8">SUM(DD5:DO5)</f>
        <v>0</v>
      </c>
      <c r="DQ5" s="26"/>
      <c r="DR5" s="26"/>
      <c r="DS5" s="27"/>
      <c r="DT5" s="26"/>
      <c r="DU5" s="26"/>
      <c r="DV5" s="26"/>
      <c r="DW5" s="26"/>
      <c r="DX5" s="26"/>
      <c r="DY5" s="26"/>
      <c r="DZ5" s="26"/>
      <c r="EA5" s="26"/>
      <c r="EB5" s="26"/>
      <c r="EC5" s="29">
        <f t="shared" ref="EC5:EC16" si="9">SUM(DQ5:EB5)</f>
        <v>0</v>
      </c>
      <c r="ED5" s="26"/>
      <c r="EE5" s="26"/>
      <c r="EF5" s="27"/>
      <c r="EG5" s="26"/>
      <c r="EH5" s="26"/>
      <c r="EI5" s="26"/>
      <c r="EJ5" s="26"/>
      <c r="EK5" s="26"/>
      <c r="EL5" s="26"/>
      <c r="EM5" s="26"/>
      <c r="EN5" s="26"/>
      <c r="EO5" s="26"/>
      <c r="EP5" s="29">
        <f t="shared" ref="EP5:EP16" si="10">SUM(ED5:EO5)</f>
        <v>0</v>
      </c>
      <c r="EQ5" s="26"/>
      <c r="ER5" s="26"/>
      <c r="ES5" s="27"/>
      <c r="ET5" s="26"/>
      <c r="EU5" s="26"/>
      <c r="EV5" s="26"/>
      <c r="EW5" s="26"/>
      <c r="EX5" s="26"/>
      <c r="EY5" s="26"/>
      <c r="EZ5" s="26"/>
      <c r="FA5" s="26"/>
      <c r="FB5" s="26"/>
      <c r="FC5" s="29">
        <f t="shared" ref="FC5:FC16" si="11">SUM(EQ5:FB5)</f>
        <v>0</v>
      </c>
      <c r="FD5" s="26">
        <v>6</v>
      </c>
      <c r="FE5" s="26">
        <v>7</v>
      </c>
      <c r="FF5" s="27">
        <v>7</v>
      </c>
      <c r="FG5" s="26">
        <v>7</v>
      </c>
      <c r="FH5" s="26">
        <v>7</v>
      </c>
      <c r="FI5" s="26">
        <v>8</v>
      </c>
      <c r="FJ5" s="26">
        <v>10</v>
      </c>
      <c r="FK5" s="26">
        <v>6</v>
      </c>
      <c r="FL5" s="26">
        <v>4</v>
      </c>
      <c r="FM5" s="26">
        <v>7</v>
      </c>
      <c r="FN5" s="26">
        <v>8</v>
      </c>
      <c r="FO5" s="26">
        <v>6</v>
      </c>
      <c r="FP5" s="29">
        <f t="shared" ref="FP5:FP15" si="12">SUM(FD5:FO5)</f>
        <v>83</v>
      </c>
      <c r="FQ5" s="26">
        <v>8</v>
      </c>
      <c r="FR5" s="26">
        <v>3</v>
      </c>
      <c r="FS5" s="27">
        <v>15</v>
      </c>
      <c r="FT5" s="26">
        <v>2</v>
      </c>
      <c r="FU5" s="26">
        <v>3</v>
      </c>
      <c r="FV5" s="26">
        <v>6</v>
      </c>
      <c r="FW5" s="26">
        <v>7</v>
      </c>
      <c r="FX5" s="26">
        <v>5</v>
      </c>
      <c r="FY5" s="26">
        <v>3</v>
      </c>
      <c r="FZ5" s="26">
        <v>9</v>
      </c>
      <c r="GA5" s="26">
        <v>5</v>
      </c>
      <c r="GB5" s="26">
        <v>20</v>
      </c>
      <c r="GC5" s="29">
        <f t="shared" ref="GC5:GC15" si="13">SUM(FQ5:GB5)</f>
        <v>86</v>
      </c>
      <c r="GD5" s="26">
        <v>51</v>
      </c>
      <c r="GE5" s="26">
        <v>18</v>
      </c>
      <c r="GF5" s="27">
        <v>32</v>
      </c>
      <c r="GG5" s="26">
        <v>61</v>
      </c>
      <c r="GH5" s="26">
        <v>54</v>
      </c>
      <c r="GI5" s="26">
        <v>62</v>
      </c>
      <c r="GJ5" s="26">
        <v>77</v>
      </c>
      <c r="GK5" s="26">
        <v>45</v>
      </c>
      <c r="GL5" s="26">
        <v>61</v>
      </c>
      <c r="GM5" s="26">
        <v>49</v>
      </c>
      <c r="GN5" s="26">
        <v>62</v>
      </c>
      <c r="GO5" s="26">
        <v>45</v>
      </c>
      <c r="GP5" s="29">
        <f>SUM(GD5:GO5)</f>
        <v>617</v>
      </c>
      <c r="GQ5" s="26">
        <v>75</v>
      </c>
      <c r="GR5" s="26">
        <v>64</v>
      </c>
      <c r="GS5" s="27">
        <v>81</v>
      </c>
      <c r="GT5" s="26">
        <v>87</v>
      </c>
      <c r="GU5" s="26">
        <v>64</v>
      </c>
      <c r="GV5" s="26">
        <v>74</v>
      </c>
      <c r="GW5" s="26">
        <v>72</v>
      </c>
      <c r="GX5" s="26">
        <v>114</v>
      </c>
      <c r="GY5" s="26">
        <v>93</v>
      </c>
      <c r="GZ5" s="26">
        <v>111</v>
      </c>
      <c r="HA5" s="26">
        <v>100</v>
      </c>
      <c r="HB5" s="26">
        <v>97</v>
      </c>
      <c r="HC5" s="29">
        <f>SUM(GQ5:HB5)</f>
        <v>1032</v>
      </c>
      <c r="HD5" s="26">
        <v>115</v>
      </c>
      <c r="HE5" s="26">
        <v>74</v>
      </c>
      <c r="HF5" s="27">
        <v>72</v>
      </c>
      <c r="HG5" s="26">
        <v>46</v>
      </c>
      <c r="HH5" s="26">
        <v>47</v>
      </c>
      <c r="HI5" s="26">
        <v>46</v>
      </c>
      <c r="HJ5" s="26">
        <v>44</v>
      </c>
      <c r="HK5" s="26">
        <v>45</v>
      </c>
      <c r="HL5" s="26">
        <v>51</v>
      </c>
      <c r="HM5" s="26">
        <v>49</v>
      </c>
      <c r="HN5" s="26">
        <v>60</v>
      </c>
      <c r="HO5" s="26">
        <v>60</v>
      </c>
      <c r="HP5" s="29">
        <f>SUM(HD5:HO5)</f>
        <v>709</v>
      </c>
      <c r="HQ5" s="26">
        <v>52</v>
      </c>
      <c r="HR5" s="26">
        <v>41</v>
      </c>
      <c r="HS5" s="27">
        <v>54</v>
      </c>
      <c r="HT5" s="26">
        <v>41</v>
      </c>
      <c r="HU5" s="26">
        <v>38</v>
      </c>
      <c r="HV5" s="26">
        <v>35</v>
      </c>
      <c r="HW5" s="26">
        <v>38</v>
      </c>
      <c r="HX5" s="26">
        <v>40</v>
      </c>
      <c r="HY5" s="26">
        <v>33</v>
      </c>
      <c r="HZ5" s="26">
        <v>39</v>
      </c>
      <c r="IA5" s="26">
        <v>35</v>
      </c>
      <c r="IB5" s="26">
        <v>29</v>
      </c>
      <c r="IC5" s="29">
        <f>SUM(HQ5:IB5)</f>
        <v>475</v>
      </c>
      <c r="ID5" s="26">
        <v>40</v>
      </c>
      <c r="IE5" s="26">
        <v>37</v>
      </c>
      <c r="IF5" s="27">
        <v>45</v>
      </c>
      <c r="IG5" s="26">
        <v>34</v>
      </c>
      <c r="IH5" s="26">
        <v>57</v>
      </c>
      <c r="II5" s="26">
        <v>46</v>
      </c>
      <c r="IJ5" s="26">
        <v>67</v>
      </c>
      <c r="IK5" s="26">
        <v>70</v>
      </c>
      <c r="IL5" s="26">
        <v>54</v>
      </c>
      <c r="IM5" s="26">
        <v>102</v>
      </c>
      <c r="IN5" s="26">
        <v>125</v>
      </c>
      <c r="IO5" s="26">
        <v>110</v>
      </c>
      <c r="IP5" s="29">
        <f>SUM(ID5:IO5)</f>
        <v>787</v>
      </c>
      <c r="IQ5" s="26">
        <v>213</v>
      </c>
      <c r="IR5" s="26">
        <v>144</v>
      </c>
      <c r="IS5" s="27">
        <v>131</v>
      </c>
      <c r="IT5" s="26">
        <v>130</v>
      </c>
      <c r="IU5" s="26">
        <v>112</v>
      </c>
      <c r="IV5" s="26">
        <v>104</v>
      </c>
      <c r="IW5" s="26">
        <v>177</v>
      </c>
      <c r="IX5" s="26">
        <v>133</v>
      </c>
      <c r="IY5" s="26">
        <v>175</v>
      </c>
      <c r="IZ5" s="26">
        <v>214</v>
      </c>
      <c r="JA5" s="26">
        <v>157</v>
      </c>
      <c r="JB5" s="26">
        <v>140</v>
      </c>
      <c r="JC5" s="29">
        <f>SUM(IQ5:JB5)</f>
        <v>1830</v>
      </c>
      <c r="JD5" s="26">
        <v>133</v>
      </c>
      <c r="JE5" s="26">
        <v>158</v>
      </c>
      <c r="JF5" s="27">
        <v>171</v>
      </c>
      <c r="JG5" s="26">
        <v>176</v>
      </c>
      <c r="JH5" s="26">
        <v>156</v>
      </c>
      <c r="JI5" s="26">
        <v>149</v>
      </c>
      <c r="JJ5" s="178">
        <v>181</v>
      </c>
      <c r="JK5" s="26">
        <v>214</v>
      </c>
      <c r="JL5" s="26">
        <v>237</v>
      </c>
      <c r="JM5" s="26">
        <v>158</v>
      </c>
      <c r="JN5" s="26">
        <v>213</v>
      </c>
      <c r="JO5" s="26">
        <v>228</v>
      </c>
      <c r="JP5" s="29">
        <f>SUM(JD5:JO5)</f>
        <v>2174</v>
      </c>
      <c r="JQ5" s="26">
        <v>189</v>
      </c>
      <c r="JR5" s="26">
        <v>218</v>
      </c>
      <c r="JS5" s="27">
        <v>89</v>
      </c>
      <c r="JT5" s="26">
        <v>36</v>
      </c>
      <c r="JU5" s="26">
        <v>54</v>
      </c>
      <c r="JV5" s="26">
        <v>159</v>
      </c>
      <c r="JW5" s="26">
        <v>182</v>
      </c>
      <c r="JX5" s="26">
        <v>135</v>
      </c>
      <c r="JY5" s="26">
        <v>183</v>
      </c>
      <c r="JZ5" s="26">
        <v>176</v>
      </c>
      <c r="KA5" s="26">
        <v>166</v>
      </c>
      <c r="KB5" s="26">
        <v>200</v>
      </c>
      <c r="KC5" s="29">
        <f>SUM(JQ5:KB5)</f>
        <v>1787</v>
      </c>
      <c r="KD5" s="26">
        <v>62</v>
      </c>
      <c r="KE5" s="26">
        <v>106</v>
      </c>
      <c r="KF5" s="27">
        <v>160</v>
      </c>
      <c r="KG5" s="26">
        <v>119</v>
      </c>
      <c r="KH5" s="26">
        <v>126</v>
      </c>
      <c r="KI5" s="26">
        <v>170</v>
      </c>
      <c r="KJ5" s="26">
        <v>122</v>
      </c>
      <c r="KK5" s="26">
        <v>181</v>
      </c>
      <c r="KL5" s="26">
        <v>231</v>
      </c>
      <c r="KM5" s="26">
        <v>238</v>
      </c>
      <c r="KN5" s="26">
        <v>207</v>
      </c>
      <c r="KO5" s="26">
        <v>185</v>
      </c>
      <c r="KP5" s="29">
        <f>SUM(KD5:KO5)</f>
        <v>1907</v>
      </c>
    </row>
    <row r="6" spans="1:302" ht="13.5" thickBot="1">
      <c r="A6" s="197"/>
      <c r="B6" s="199"/>
      <c r="C6" s="12" t="s">
        <v>85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>
        <f t="shared" si="0"/>
        <v>0</v>
      </c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2">
        <f t="shared" si="1"/>
        <v>0</v>
      </c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2">
        <f t="shared" si="2"/>
        <v>0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3">
        <f t="shared" si="3"/>
        <v>0</v>
      </c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3">
        <f t="shared" si="4"/>
        <v>0</v>
      </c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3">
        <f t="shared" si="5"/>
        <v>0</v>
      </c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3">
        <f t="shared" si="6"/>
        <v>0</v>
      </c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3">
        <f t="shared" si="7"/>
        <v>0</v>
      </c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3">
        <f t="shared" si="8"/>
        <v>0</v>
      </c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3">
        <f t="shared" si="9"/>
        <v>0</v>
      </c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3">
        <f t="shared" si="10"/>
        <v>0</v>
      </c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3">
        <f t="shared" si="11"/>
        <v>0</v>
      </c>
      <c r="FD6" s="31">
        <v>232</v>
      </c>
      <c r="FE6" s="31">
        <v>173</v>
      </c>
      <c r="FF6" s="31">
        <v>167</v>
      </c>
      <c r="FG6" s="31">
        <v>165</v>
      </c>
      <c r="FH6" s="31">
        <v>199</v>
      </c>
      <c r="FI6" s="31">
        <v>201</v>
      </c>
      <c r="FJ6" s="31">
        <v>178</v>
      </c>
      <c r="FK6" s="31">
        <v>168</v>
      </c>
      <c r="FL6" s="31">
        <v>164</v>
      </c>
      <c r="FM6" s="31">
        <v>235</v>
      </c>
      <c r="FN6" s="31">
        <v>147</v>
      </c>
      <c r="FO6" s="31">
        <v>152</v>
      </c>
      <c r="FP6" s="33">
        <f t="shared" si="12"/>
        <v>2181</v>
      </c>
      <c r="FQ6" s="31">
        <v>167</v>
      </c>
      <c r="FR6" s="31">
        <v>175</v>
      </c>
      <c r="FS6" s="31">
        <v>243</v>
      </c>
      <c r="FT6" s="31">
        <v>180</v>
      </c>
      <c r="FU6" s="31">
        <v>167</v>
      </c>
      <c r="FV6" s="31">
        <v>165</v>
      </c>
      <c r="FW6" s="31">
        <v>178</v>
      </c>
      <c r="FX6" s="31">
        <v>176</v>
      </c>
      <c r="FY6" s="31">
        <v>190</v>
      </c>
      <c r="FZ6" s="31">
        <v>167</v>
      </c>
      <c r="GA6" s="31">
        <v>231</v>
      </c>
      <c r="GB6" s="31">
        <v>171</v>
      </c>
      <c r="GC6" s="33">
        <f t="shared" si="13"/>
        <v>2210</v>
      </c>
      <c r="GD6" s="31">
        <v>158</v>
      </c>
      <c r="GE6" s="31">
        <v>171</v>
      </c>
      <c r="GF6" s="31">
        <v>127</v>
      </c>
      <c r="GG6" s="31">
        <v>179</v>
      </c>
      <c r="GH6" s="31">
        <v>142</v>
      </c>
      <c r="GI6" s="31">
        <v>182</v>
      </c>
      <c r="GJ6" s="31">
        <v>233</v>
      </c>
      <c r="GK6" s="31">
        <v>194</v>
      </c>
      <c r="GL6" s="31">
        <v>175</v>
      </c>
      <c r="GM6" s="31">
        <v>189</v>
      </c>
      <c r="GN6" s="31">
        <v>173</v>
      </c>
      <c r="GO6" s="31">
        <v>147</v>
      </c>
      <c r="GP6" s="33">
        <f>SUM(GD6:GO6)</f>
        <v>2070</v>
      </c>
      <c r="GQ6" s="31">
        <v>140</v>
      </c>
      <c r="GR6" s="31">
        <v>168</v>
      </c>
      <c r="GS6" s="31">
        <v>177</v>
      </c>
      <c r="GT6" s="31">
        <v>146</v>
      </c>
      <c r="GU6" s="31">
        <v>169</v>
      </c>
      <c r="GV6" s="31">
        <v>181</v>
      </c>
      <c r="GW6" s="31">
        <v>191</v>
      </c>
      <c r="GX6" s="31">
        <v>190</v>
      </c>
      <c r="GY6" s="31">
        <v>149</v>
      </c>
      <c r="GZ6" s="31">
        <v>216</v>
      </c>
      <c r="HA6" s="31">
        <v>194</v>
      </c>
      <c r="HB6" s="31">
        <v>178</v>
      </c>
      <c r="HC6" s="33">
        <f>SUM(GQ6:HB6)</f>
        <v>2099</v>
      </c>
      <c r="HD6" s="31">
        <v>145</v>
      </c>
      <c r="HE6" s="31">
        <v>172</v>
      </c>
      <c r="HF6" s="31">
        <v>177</v>
      </c>
      <c r="HG6" s="31">
        <v>159</v>
      </c>
      <c r="HH6" s="31">
        <v>168</v>
      </c>
      <c r="HI6" s="31">
        <v>171</v>
      </c>
      <c r="HJ6" s="31">
        <v>153</v>
      </c>
      <c r="HK6" s="31">
        <v>177</v>
      </c>
      <c r="HL6" s="31">
        <v>162</v>
      </c>
      <c r="HM6" s="31">
        <v>203</v>
      </c>
      <c r="HN6" s="31">
        <v>170</v>
      </c>
      <c r="HO6" s="31">
        <v>176</v>
      </c>
      <c r="HP6" s="33">
        <f>SUM(HD6:HO6)</f>
        <v>2033</v>
      </c>
      <c r="HQ6" s="31">
        <v>136</v>
      </c>
      <c r="HR6" s="31">
        <v>168</v>
      </c>
      <c r="HS6" s="31">
        <v>229</v>
      </c>
      <c r="HT6" s="31">
        <v>150</v>
      </c>
      <c r="HU6" s="31">
        <v>142</v>
      </c>
      <c r="HV6" s="31">
        <v>149</v>
      </c>
      <c r="HW6" s="31">
        <v>190</v>
      </c>
      <c r="HX6" s="31">
        <v>177</v>
      </c>
      <c r="HY6" s="31">
        <v>220</v>
      </c>
      <c r="HZ6" s="31">
        <v>237</v>
      </c>
      <c r="IA6" s="31">
        <v>197</v>
      </c>
      <c r="IB6" s="31">
        <v>139</v>
      </c>
      <c r="IC6" s="33">
        <f>SUM(HQ6:IB6)</f>
        <v>2134</v>
      </c>
      <c r="ID6" s="31">
        <v>175</v>
      </c>
      <c r="IE6" s="31">
        <v>133</v>
      </c>
      <c r="IF6" s="31">
        <v>165</v>
      </c>
      <c r="IG6" s="31">
        <v>160</v>
      </c>
      <c r="IH6" s="31">
        <v>219</v>
      </c>
      <c r="II6" s="31">
        <v>164</v>
      </c>
      <c r="IJ6" s="31">
        <v>180</v>
      </c>
      <c r="IK6" s="31">
        <v>242</v>
      </c>
      <c r="IL6" s="31">
        <v>159</v>
      </c>
      <c r="IM6" s="31">
        <v>189</v>
      </c>
      <c r="IN6" s="31">
        <v>208</v>
      </c>
      <c r="IO6" s="31">
        <v>161</v>
      </c>
      <c r="IP6" s="33">
        <f>SUM(ID6:IO6)</f>
        <v>2155</v>
      </c>
      <c r="IQ6" s="31">
        <v>188</v>
      </c>
      <c r="IR6" s="31">
        <v>138</v>
      </c>
      <c r="IS6" s="31">
        <v>175</v>
      </c>
      <c r="IT6" s="31">
        <v>150</v>
      </c>
      <c r="IU6" s="31">
        <v>154</v>
      </c>
      <c r="IV6" s="31">
        <v>199</v>
      </c>
      <c r="IW6" s="31">
        <v>178</v>
      </c>
      <c r="IX6" s="31">
        <v>183</v>
      </c>
      <c r="IY6" s="31">
        <v>197</v>
      </c>
      <c r="IZ6" s="31">
        <v>230</v>
      </c>
      <c r="JA6" s="31">
        <v>171</v>
      </c>
      <c r="JB6" s="31">
        <v>155</v>
      </c>
      <c r="JC6" s="33">
        <f>SUM(IQ6:JB6)</f>
        <v>2118</v>
      </c>
      <c r="JD6" s="31">
        <v>158</v>
      </c>
      <c r="JE6" s="31">
        <v>164</v>
      </c>
      <c r="JF6" s="31">
        <v>172</v>
      </c>
      <c r="JG6" s="31">
        <v>120</v>
      </c>
      <c r="JH6" s="31">
        <v>175</v>
      </c>
      <c r="JI6" s="31">
        <v>179</v>
      </c>
      <c r="JJ6" s="179">
        <v>245</v>
      </c>
      <c r="JK6" s="31">
        <v>164</v>
      </c>
      <c r="JL6" s="31">
        <v>176</v>
      </c>
      <c r="JM6" s="31">
        <v>174</v>
      </c>
      <c r="JN6" s="31">
        <v>231</v>
      </c>
      <c r="JO6" s="31">
        <v>191</v>
      </c>
      <c r="JP6" s="33">
        <f>SUM(JD6:JO6)</f>
        <v>2149</v>
      </c>
      <c r="JQ6" s="31">
        <v>174</v>
      </c>
      <c r="JR6" s="31">
        <v>131</v>
      </c>
      <c r="JS6" s="31">
        <v>91</v>
      </c>
      <c r="JT6" s="31">
        <v>104</v>
      </c>
      <c r="JU6" s="31">
        <v>129</v>
      </c>
      <c r="JV6" s="31">
        <v>177</v>
      </c>
      <c r="JW6" s="31">
        <v>154</v>
      </c>
      <c r="JX6" s="31">
        <v>142</v>
      </c>
      <c r="JY6" s="31">
        <v>107</v>
      </c>
      <c r="JZ6" s="31">
        <v>186</v>
      </c>
      <c r="KA6" s="31">
        <v>135</v>
      </c>
      <c r="KB6" s="31">
        <v>140</v>
      </c>
      <c r="KC6" s="33">
        <f>SUM(JQ6:KB6)</f>
        <v>1670</v>
      </c>
      <c r="KD6" s="31">
        <v>77</v>
      </c>
      <c r="KE6" s="31">
        <v>111</v>
      </c>
      <c r="KF6" s="31">
        <v>178</v>
      </c>
      <c r="KG6" s="31">
        <v>151</v>
      </c>
      <c r="KH6" s="31">
        <v>130</v>
      </c>
      <c r="KI6" s="31">
        <v>133</v>
      </c>
      <c r="KJ6" s="31">
        <v>110</v>
      </c>
      <c r="KK6" s="31">
        <v>114</v>
      </c>
      <c r="KL6" s="31">
        <v>183</v>
      </c>
      <c r="KM6" s="31">
        <v>170</v>
      </c>
      <c r="KN6" s="31">
        <v>150</v>
      </c>
      <c r="KO6" s="31">
        <v>189</v>
      </c>
      <c r="KP6" s="33">
        <f>SUM(KD6:KO6)</f>
        <v>1696</v>
      </c>
    </row>
    <row r="7" spans="1:302" ht="13.5" thickBot="1">
      <c r="A7" s="197"/>
      <c r="B7" s="199"/>
      <c r="C7" s="12" t="s">
        <v>86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>
        <f t="shared" si="0"/>
        <v>0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2">
        <f t="shared" si="1"/>
        <v>0</v>
      </c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2">
        <f t="shared" si="2"/>
        <v>0</v>
      </c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3">
        <f t="shared" si="3"/>
        <v>0</v>
      </c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3">
        <f t="shared" si="4"/>
        <v>0</v>
      </c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3">
        <f t="shared" si="5"/>
        <v>0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3">
        <f t="shared" si="6"/>
        <v>0</v>
      </c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3">
        <f t="shared" si="7"/>
        <v>0</v>
      </c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3">
        <f t="shared" si="8"/>
        <v>0</v>
      </c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3">
        <f t="shared" si="9"/>
        <v>0</v>
      </c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3">
        <f t="shared" si="10"/>
        <v>0</v>
      </c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3">
        <f t="shared" si="11"/>
        <v>0</v>
      </c>
      <c r="FD7" s="31">
        <v>172</v>
      </c>
      <c r="FE7" s="31">
        <v>142</v>
      </c>
      <c r="FF7" s="31">
        <v>177</v>
      </c>
      <c r="FG7" s="31">
        <v>168</v>
      </c>
      <c r="FH7" s="31">
        <v>165</v>
      </c>
      <c r="FI7" s="31">
        <v>162</v>
      </c>
      <c r="FJ7" s="31">
        <v>192</v>
      </c>
      <c r="FK7" s="31">
        <v>159</v>
      </c>
      <c r="FL7" s="31">
        <v>177</v>
      </c>
      <c r="FM7" s="31">
        <v>172</v>
      </c>
      <c r="FN7" s="31">
        <v>143</v>
      </c>
      <c r="FO7" s="31">
        <v>181</v>
      </c>
      <c r="FP7" s="33">
        <f t="shared" si="12"/>
        <v>2010</v>
      </c>
      <c r="FQ7" s="31">
        <v>165</v>
      </c>
      <c r="FR7" s="31">
        <v>152</v>
      </c>
      <c r="FS7" s="31">
        <v>154</v>
      </c>
      <c r="FT7" s="31">
        <v>142</v>
      </c>
      <c r="FU7" s="31">
        <v>140</v>
      </c>
      <c r="FV7" s="31">
        <v>181</v>
      </c>
      <c r="FW7" s="31">
        <v>159</v>
      </c>
      <c r="FX7" s="31">
        <v>154</v>
      </c>
      <c r="FY7" s="31">
        <v>162</v>
      </c>
      <c r="FZ7" s="31">
        <v>144</v>
      </c>
      <c r="GA7" s="31">
        <v>160</v>
      </c>
      <c r="GB7" s="31">
        <v>180</v>
      </c>
      <c r="GC7" s="33">
        <f t="shared" si="13"/>
        <v>1893</v>
      </c>
      <c r="GD7" s="31">
        <v>159</v>
      </c>
      <c r="GE7" s="31">
        <v>158</v>
      </c>
      <c r="GF7" s="31">
        <v>166</v>
      </c>
      <c r="GG7" s="31">
        <v>163</v>
      </c>
      <c r="GH7" s="31">
        <v>130</v>
      </c>
      <c r="GI7" s="31">
        <v>173</v>
      </c>
      <c r="GJ7" s="31">
        <v>163</v>
      </c>
      <c r="GK7" s="31">
        <v>184</v>
      </c>
      <c r="GL7" s="31">
        <v>166</v>
      </c>
      <c r="GM7" s="31">
        <v>190</v>
      </c>
      <c r="GN7" s="31">
        <v>126</v>
      </c>
      <c r="GO7" s="31">
        <v>157</v>
      </c>
      <c r="GP7" s="33">
        <f>SUM(GD7:GO7)</f>
        <v>1935</v>
      </c>
      <c r="GQ7" s="31">
        <v>186</v>
      </c>
      <c r="GR7" s="31">
        <v>163</v>
      </c>
      <c r="GS7" s="31">
        <v>163</v>
      </c>
      <c r="GT7" s="31">
        <v>150</v>
      </c>
      <c r="GU7" s="31">
        <v>153</v>
      </c>
      <c r="GV7" s="31">
        <v>131</v>
      </c>
      <c r="GW7" s="31">
        <v>182</v>
      </c>
      <c r="GX7" s="31">
        <v>202</v>
      </c>
      <c r="GY7" s="31">
        <v>172</v>
      </c>
      <c r="GZ7" s="31">
        <v>139</v>
      </c>
      <c r="HA7" s="31">
        <v>177</v>
      </c>
      <c r="HB7" s="31">
        <v>124</v>
      </c>
      <c r="HC7" s="33">
        <f>SUM(GQ7:HB7)</f>
        <v>1942</v>
      </c>
      <c r="HD7" s="31">
        <v>150</v>
      </c>
      <c r="HE7" s="31">
        <v>129</v>
      </c>
      <c r="HF7" s="31">
        <v>134</v>
      </c>
      <c r="HG7" s="31">
        <v>146</v>
      </c>
      <c r="HH7" s="31">
        <v>147</v>
      </c>
      <c r="HI7" s="31">
        <v>144</v>
      </c>
      <c r="HJ7" s="31">
        <v>181</v>
      </c>
      <c r="HK7" s="31">
        <v>159</v>
      </c>
      <c r="HL7" s="31">
        <v>127</v>
      </c>
      <c r="HM7" s="31">
        <v>198</v>
      </c>
      <c r="HN7" s="31">
        <v>164</v>
      </c>
      <c r="HO7" s="31">
        <v>170</v>
      </c>
      <c r="HP7" s="33">
        <f>SUM(HD7:HO7)</f>
        <v>1849</v>
      </c>
      <c r="HQ7" s="31">
        <v>131</v>
      </c>
      <c r="HR7" s="31">
        <v>153</v>
      </c>
      <c r="HS7" s="31">
        <v>168</v>
      </c>
      <c r="HT7" s="31">
        <v>134</v>
      </c>
      <c r="HU7" s="31">
        <v>125</v>
      </c>
      <c r="HV7" s="31">
        <v>224</v>
      </c>
      <c r="HW7" s="31">
        <v>164</v>
      </c>
      <c r="HX7" s="31">
        <v>181</v>
      </c>
      <c r="HY7" s="31">
        <v>159</v>
      </c>
      <c r="HZ7" s="31">
        <v>154</v>
      </c>
      <c r="IA7" s="31">
        <v>134</v>
      </c>
      <c r="IB7" s="31">
        <v>127</v>
      </c>
      <c r="IC7" s="33">
        <f>SUM(HQ7:IB7)</f>
        <v>1854</v>
      </c>
      <c r="ID7" s="31">
        <v>136</v>
      </c>
      <c r="IE7" s="31">
        <v>132</v>
      </c>
      <c r="IF7" s="31">
        <v>129</v>
      </c>
      <c r="IG7" s="31">
        <v>219</v>
      </c>
      <c r="IH7" s="31">
        <v>197</v>
      </c>
      <c r="II7" s="31">
        <v>197</v>
      </c>
      <c r="IJ7" s="31">
        <v>172</v>
      </c>
      <c r="IK7" s="31">
        <v>178</v>
      </c>
      <c r="IL7" s="31">
        <v>162</v>
      </c>
      <c r="IM7" s="31">
        <v>173</v>
      </c>
      <c r="IN7" s="31">
        <v>140</v>
      </c>
      <c r="IO7" s="31">
        <v>118</v>
      </c>
      <c r="IP7" s="33">
        <f>SUM(ID7:IO7)</f>
        <v>1953</v>
      </c>
      <c r="IQ7" s="31">
        <v>155</v>
      </c>
      <c r="IR7" s="31">
        <v>133</v>
      </c>
      <c r="IS7" s="31">
        <v>146</v>
      </c>
      <c r="IT7" s="31">
        <v>140</v>
      </c>
      <c r="IU7" s="31">
        <v>225</v>
      </c>
      <c r="IV7" s="31">
        <v>178</v>
      </c>
      <c r="IW7" s="31">
        <v>185</v>
      </c>
      <c r="IX7" s="31">
        <v>167</v>
      </c>
      <c r="IY7" s="31">
        <v>144</v>
      </c>
      <c r="IZ7" s="31">
        <v>209</v>
      </c>
      <c r="JA7" s="31">
        <v>191</v>
      </c>
      <c r="JB7" s="31">
        <v>175</v>
      </c>
      <c r="JC7" s="33">
        <f>SUM(IQ7:JB7)</f>
        <v>2048</v>
      </c>
      <c r="JD7" s="31">
        <v>165</v>
      </c>
      <c r="JE7" s="31">
        <v>115</v>
      </c>
      <c r="JF7" s="31">
        <v>179</v>
      </c>
      <c r="JG7" s="31">
        <v>181</v>
      </c>
      <c r="JH7" s="31">
        <v>150</v>
      </c>
      <c r="JI7" s="31">
        <v>170</v>
      </c>
      <c r="JJ7" s="179">
        <v>185</v>
      </c>
      <c r="JK7" s="31">
        <v>109</v>
      </c>
      <c r="JL7" s="31">
        <v>110</v>
      </c>
      <c r="JM7" s="31">
        <v>201</v>
      </c>
      <c r="JN7" s="31">
        <v>106</v>
      </c>
      <c r="JO7" s="31">
        <v>123</v>
      </c>
      <c r="JP7" s="33">
        <f>SUM(JD7:JO7)</f>
        <v>1794</v>
      </c>
      <c r="JQ7" s="31">
        <v>147</v>
      </c>
      <c r="JR7" s="31">
        <v>146</v>
      </c>
      <c r="JS7" s="31">
        <v>100</v>
      </c>
      <c r="JT7" s="31">
        <v>90</v>
      </c>
      <c r="JU7" s="31">
        <v>118</v>
      </c>
      <c r="JV7" s="31">
        <v>173</v>
      </c>
      <c r="JW7" s="31">
        <v>132</v>
      </c>
      <c r="JX7" s="31">
        <v>88</v>
      </c>
      <c r="JY7" s="31">
        <v>120</v>
      </c>
      <c r="JZ7" s="31">
        <v>336</v>
      </c>
      <c r="KA7" s="31">
        <v>124</v>
      </c>
      <c r="KB7" s="31">
        <v>120</v>
      </c>
      <c r="KC7" s="33">
        <f>SUM(JQ7:KB7)</f>
        <v>1694</v>
      </c>
      <c r="KD7" s="31">
        <v>67</v>
      </c>
      <c r="KE7" s="31">
        <v>101</v>
      </c>
      <c r="KF7" s="31">
        <v>162</v>
      </c>
      <c r="KG7" s="31">
        <v>127</v>
      </c>
      <c r="KH7" s="31">
        <v>104</v>
      </c>
      <c r="KI7" s="31">
        <v>130</v>
      </c>
      <c r="KJ7" s="31">
        <v>121</v>
      </c>
      <c r="KK7" s="31">
        <v>139</v>
      </c>
      <c r="KL7" s="31">
        <v>150</v>
      </c>
      <c r="KM7" s="31">
        <v>132</v>
      </c>
      <c r="KN7" s="31">
        <v>103</v>
      </c>
      <c r="KO7" s="31">
        <v>150</v>
      </c>
      <c r="KP7" s="33">
        <f>SUM(KD7:KO7)</f>
        <v>1486</v>
      </c>
    </row>
    <row r="8" spans="1:302" ht="13.5" thickBot="1">
      <c r="A8" s="197"/>
      <c r="B8" s="199"/>
      <c r="C8" s="12" t="s">
        <v>87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>
        <f t="shared" si="0"/>
        <v>0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2">
        <f t="shared" si="1"/>
        <v>0</v>
      </c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2">
        <f t="shared" si="2"/>
        <v>0</v>
      </c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3">
        <f t="shared" si="3"/>
        <v>0</v>
      </c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3">
        <f t="shared" si="4"/>
        <v>0</v>
      </c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3">
        <f t="shared" si="5"/>
        <v>0</v>
      </c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3">
        <f t="shared" si="6"/>
        <v>0</v>
      </c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3">
        <f t="shared" si="7"/>
        <v>0</v>
      </c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3">
        <f t="shared" si="8"/>
        <v>0</v>
      </c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3">
        <f t="shared" si="9"/>
        <v>0</v>
      </c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3">
        <f t="shared" si="10"/>
        <v>0</v>
      </c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3">
        <f t="shared" si="11"/>
        <v>0</v>
      </c>
      <c r="FD8" s="31">
        <v>100</v>
      </c>
      <c r="FE8" s="31">
        <v>54</v>
      </c>
      <c r="FF8" s="31">
        <v>86</v>
      </c>
      <c r="FG8" s="31">
        <v>67</v>
      </c>
      <c r="FH8" s="31">
        <v>60</v>
      </c>
      <c r="FI8" s="31">
        <v>69</v>
      </c>
      <c r="FJ8" s="31">
        <v>75</v>
      </c>
      <c r="FK8" s="31">
        <v>68</v>
      </c>
      <c r="FL8" s="31">
        <v>73</v>
      </c>
      <c r="FM8" s="31">
        <v>68</v>
      </c>
      <c r="FN8" s="31">
        <v>59</v>
      </c>
      <c r="FO8" s="31">
        <v>75</v>
      </c>
      <c r="FP8" s="33">
        <f t="shared" si="12"/>
        <v>854</v>
      </c>
      <c r="FQ8" s="31">
        <v>67</v>
      </c>
      <c r="FR8" s="31">
        <v>64</v>
      </c>
      <c r="FS8" s="31">
        <v>85</v>
      </c>
      <c r="FT8" s="31">
        <v>56</v>
      </c>
      <c r="FU8" s="31">
        <v>57</v>
      </c>
      <c r="FV8" s="31">
        <v>78</v>
      </c>
      <c r="FW8" s="31">
        <v>72</v>
      </c>
      <c r="FX8" s="31">
        <v>67</v>
      </c>
      <c r="FY8" s="31">
        <v>83</v>
      </c>
      <c r="FZ8" s="31">
        <v>57</v>
      </c>
      <c r="GA8" s="31">
        <v>58</v>
      </c>
      <c r="GB8" s="31">
        <v>74</v>
      </c>
      <c r="GC8" s="33">
        <f t="shared" si="13"/>
        <v>818</v>
      </c>
      <c r="GD8" s="31">
        <v>61</v>
      </c>
      <c r="GE8" s="31">
        <v>34</v>
      </c>
      <c r="GF8" s="31">
        <v>54</v>
      </c>
      <c r="GG8" s="31">
        <v>59</v>
      </c>
      <c r="GH8" s="31">
        <v>57</v>
      </c>
      <c r="GI8" s="31">
        <v>59</v>
      </c>
      <c r="GJ8" s="31">
        <v>70</v>
      </c>
      <c r="GK8" s="31">
        <v>75</v>
      </c>
      <c r="GL8" s="31">
        <v>66</v>
      </c>
      <c r="GM8" s="31">
        <v>79</v>
      </c>
      <c r="GN8" s="31">
        <v>72</v>
      </c>
      <c r="GO8" s="31">
        <v>63</v>
      </c>
      <c r="GP8" s="33">
        <f>SUM(GD8:GO8)</f>
        <v>749</v>
      </c>
      <c r="GQ8" s="31">
        <v>62</v>
      </c>
      <c r="GR8" s="31">
        <v>73</v>
      </c>
      <c r="GS8" s="31">
        <v>82</v>
      </c>
      <c r="GT8" s="31">
        <v>56</v>
      </c>
      <c r="GU8" s="31">
        <v>68</v>
      </c>
      <c r="GV8" s="31">
        <v>71</v>
      </c>
      <c r="GW8" s="31">
        <v>61</v>
      </c>
      <c r="GX8" s="31">
        <v>86</v>
      </c>
      <c r="GY8" s="31">
        <v>50</v>
      </c>
      <c r="GZ8" s="31">
        <v>70</v>
      </c>
      <c r="HA8" s="31">
        <v>80</v>
      </c>
      <c r="HB8" s="31">
        <v>87</v>
      </c>
      <c r="HC8" s="33">
        <f>SUM(GQ8:HB8)</f>
        <v>846</v>
      </c>
      <c r="HD8" s="31">
        <v>45</v>
      </c>
      <c r="HE8" s="31">
        <v>66</v>
      </c>
      <c r="HF8" s="31">
        <v>64</v>
      </c>
      <c r="HG8" s="31">
        <v>73</v>
      </c>
      <c r="HH8" s="31">
        <v>41</v>
      </c>
      <c r="HI8" s="31">
        <v>79</v>
      </c>
      <c r="HJ8" s="31">
        <v>84</v>
      </c>
      <c r="HK8" s="31">
        <v>74</v>
      </c>
      <c r="HL8" s="31">
        <v>66</v>
      </c>
      <c r="HM8" s="31">
        <v>63</v>
      </c>
      <c r="HN8" s="31">
        <v>72</v>
      </c>
      <c r="HO8" s="31">
        <v>73</v>
      </c>
      <c r="HP8" s="33">
        <f>SUM(HD8:HO8)</f>
        <v>800</v>
      </c>
      <c r="HQ8" s="31">
        <v>68</v>
      </c>
      <c r="HR8" s="31">
        <v>57</v>
      </c>
      <c r="HS8" s="31">
        <v>95</v>
      </c>
      <c r="HT8" s="31">
        <v>60</v>
      </c>
      <c r="HU8" s="31">
        <v>28</v>
      </c>
      <c r="HV8" s="31">
        <v>89</v>
      </c>
      <c r="HW8" s="31">
        <v>69</v>
      </c>
      <c r="HX8" s="31">
        <v>71</v>
      </c>
      <c r="HY8" s="31">
        <v>61</v>
      </c>
      <c r="HZ8" s="31">
        <v>73</v>
      </c>
      <c r="IA8" s="31">
        <v>78</v>
      </c>
      <c r="IB8" s="31">
        <v>54</v>
      </c>
      <c r="IC8" s="33">
        <f>SUM(HQ8:IB8)</f>
        <v>803</v>
      </c>
      <c r="ID8" s="31">
        <v>69</v>
      </c>
      <c r="IE8" s="31">
        <v>61</v>
      </c>
      <c r="IF8" s="31">
        <v>57</v>
      </c>
      <c r="IG8" s="31">
        <v>61</v>
      </c>
      <c r="IH8" s="31">
        <v>127</v>
      </c>
      <c r="II8" s="31">
        <v>56</v>
      </c>
      <c r="IJ8" s="31">
        <v>71</v>
      </c>
      <c r="IK8" s="31">
        <v>60</v>
      </c>
      <c r="IL8" s="31">
        <v>55</v>
      </c>
      <c r="IM8" s="31">
        <v>70</v>
      </c>
      <c r="IN8" s="31">
        <v>65</v>
      </c>
      <c r="IO8" s="31">
        <v>104</v>
      </c>
      <c r="IP8" s="33">
        <f>SUM(ID8:IO8)</f>
        <v>856</v>
      </c>
      <c r="IQ8" s="31">
        <v>61</v>
      </c>
      <c r="IR8" s="31">
        <v>51</v>
      </c>
      <c r="IS8" s="31">
        <v>68</v>
      </c>
      <c r="IT8" s="31">
        <v>65</v>
      </c>
      <c r="IU8" s="31">
        <v>95</v>
      </c>
      <c r="IV8" s="31">
        <v>113</v>
      </c>
      <c r="IW8" s="31">
        <v>96</v>
      </c>
      <c r="IX8" s="31">
        <v>63</v>
      </c>
      <c r="IY8" s="31">
        <v>80</v>
      </c>
      <c r="IZ8" s="31">
        <v>95</v>
      </c>
      <c r="JA8" s="31">
        <v>52</v>
      </c>
      <c r="JB8" s="31">
        <v>90</v>
      </c>
      <c r="JC8" s="33">
        <f>SUM(IQ8:JB8)</f>
        <v>929</v>
      </c>
      <c r="JD8" s="31">
        <v>100</v>
      </c>
      <c r="JE8" s="31">
        <v>53</v>
      </c>
      <c r="JF8" s="31">
        <v>57</v>
      </c>
      <c r="JG8" s="31">
        <v>73</v>
      </c>
      <c r="JH8" s="31">
        <v>62</v>
      </c>
      <c r="JI8" s="31">
        <v>60</v>
      </c>
      <c r="JJ8" s="179">
        <v>70</v>
      </c>
      <c r="JK8" s="31">
        <v>87</v>
      </c>
      <c r="JL8" s="31">
        <v>109</v>
      </c>
      <c r="JM8" s="31">
        <v>76</v>
      </c>
      <c r="JN8" s="31">
        <v>64</v>
      </c>
      <c r="JO8" s="31">
        <v>77</v>
      </c>
      <c r="JP8" s="33">
        <f>SUM(JD8:JO8)</f>
        <v>888</v>
      </c>
      <c r="JQ8" s="31">
        <v>73</v>
      </c>
      <c r="JR8" s="31">
        <v>41</v>
      </c>
      <c r="JS8" s="31">
        <v>34</v>
      </c>
      <c r="JT8" s="31">
        <v>31</v>
      </c>
      <c r="JU8" s="31">
        <v>52</v>
      </c>
      <c r="JV8" s="31">
        <v>77</v>
      </c>
      <c r="JW8" s="31">
        <v>61</v>
      </c>
      <c r="JX8" s="31">
        <v>48</v>
      </c>
      <c r="JY8" s="31">
        <v>56</v>
      </c>
      <c r="JZ8" s="31">
        <v>59</v>
      </c>
      <c r="KA8" s="31">
        <v>49</v>
      </c>
      <c r="KB8" s="31">
        <v>52</v>
      </c>
      <c r="KC8" s="33">
        <f>SUM(JQ8:KB8)</f>
        <v>633</v>
      </c>
      <c r="KD8" s="31">
        <v>43</v>
      </c>
      <c r="KE8" s="31">
        <v>32</v>
      </c>
      <c r="KF8" s="31">
        <v>60</v>
      </c>
      <c r="KG8" s="31">
        <v>50</v>
      </c>
      <c r="KH8" s="31">
        <v>44</v>
      </c>
      <c r="KI8" s="31">
        <v>79</v>
      </c>
      <c r="KJ8" s="31">
        <v>32</v>
      </c>
      <c r="KK8" s="31">
        <v>58</v>
      </c>
      <c r="KL8" s="31">
        <v>61</v>
      </c>
      <c r="KM8" s="31">
        <v>69</v>
      </c>
      <c r="KN8" s="31">
        <v>71</v>
      </c>
      <c r="KO8" s="31">
        <v>52</v>
      </c>
      <c r="KP8" s="33">
        <f>SUM(KD8:KO8)</f>
        <v>651</v>
      </c>
    </row>
    <row r="9" spans="1:302" ht="13.5" thickBot="1">
      <c r="A9" s="197"/>
      <c r="B9" s="199"/>
      <c r="C9" s="12" t="s">
        <v>88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6">
        <f t="shared" si="0"/>
        <v>0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6">
        <f t="shared" si="1"/>
        <v>0</v>
      </c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6">
        <f t="shared" si="2"/>
        <v>0</v>
      </c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7">
        <f t="shared" si="3"/>
        <v>0</v>
      </c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7">
        <f t="shared" si="4"/>
        <v>0</v>
      </c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7">
        <f t="shared" si="5"/>
        <v>0</v>
      </c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7">
        <f t="shared" si="6"/>
        <v>0</v>
      </c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7">
        <f t="shared" si="7"/>
        <v>0</v>
      </c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7">
        <f t="shared" si="8"/>
        <v>0</v>
      </c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7">
        <f t="shared" si="9"/>
        <v>0</v>
      </c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7">
        <f t="shared" si="10"/>
        <v>0</v>
      </c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7">
        <f t="shared" si="11"/>
        <v>0</v>
      </c>
      <c r="FD9" s="31">
        <v>50</v>
      </c>
      <c r="FE9" s="31">
        <v>19</v>
      </c>
      <c r="FF9" s="31">
        <v>38</v>
      </c>
      <c r="FG9" s="31">
        <v>49</v>
      </c>
      <c r="FH9" s="31">
        <v>47</v>
      </c>
      <c r="FI9" s="31">
        <v>46</v>
      </c>
      <c r="FJ9" s="31">
        <v>38</v>
      </c>
      <c r="FK9" s="31">
        <v>28</v>
      </c>
      <c r="FL9" s="31">
        <v>50</v>
      </c>
      <c r="FM9" s="31">
        <v>51</v>
      </c>
      <c r="FN9" s="31">
        <v>45</v>
      </c>
      <c r="FO9" s="31">
        <v>38</v>
      </c>
      <c r="FP9" s="37">
        <f t="shared" si="12"/>
        <v>499</v>
      </c>
      <c r="FQ9" s="31">
        <v>35</v>
      </c>
      <c r="FR9" s="31">
        <v>41</v>
      </c>
      <c r="FS9" s="31">
        <v>47</v>
      </c>
      <c r="FT9" s="31">
        <v>28</v>
      </c>
      <c r="FU9" s="31">
        <v>39</v>
      </c>
      <c r="FV9" s="31">
        <v>42</v>
      </c>
      <c r="FW9" s="31">
        <v>38</v>
      </c>
      <c r="FX9" s="31">
        <v>43</v>
      </c>
      <c r="FY9" s="31">
        <v>52</v>
      </c>
      <c r="FZ9" s="31">
        <v>55</v>
      </c>
      <c r="GA9" s="31">
        <v>36</v>
      </c>
      <c r="GB9" s="31">
        <v>39</v>
      </c>
      <c r="GC9" s="37">
        <f t="shared" si="13"/>
        <v>495</v>
      </c>
      <c r="GD9" s="31">
        <v>33</v>
      </c>
      <c r="GE9" s="31">
        <v>27</v>
      </c>
      <c r="GF9" s="31">
        <v>35</v>
      </c>
      <c r="GG9" s="31">
        <v>30</v>
      </c>
      <c r="GH9" s="31">
        <v>35</v>
      </c>
      <c r="GI9" s="31">
        <v>28</v>
      </c>
      <c r="GJ9" s="31">
        <v>36</v>
      </c>
      <c r="GK9" s="31">
        <v>65</v>
      </c>
      <c r="GL9" s="31">
        <v>55</v>
      </c>
      <c r="GM9" s="31">
        <v>41</v>
      </c>
      <c r="GN9" s="31">
        <v>34</v>
      </c>
      <c r="GO9" s="31">
        <v>35</v>
      </c>
      <c r="GP9" s="37">
        <f>SUM(GD9:GO9)</f>
        <v>454</v>
      </c>
      <c r="GQ9" s="31">
        <v>33</v>
      </c>
      <c r="GR9" s="31">
        <v>42</v>
      </c>
      <c r="GS9" s="31">
        <v>29</v>
      </c>
      <c r="GT9" s="31">
        <v>36</v>
      </c>
      <c r="GU9" s="31">
        <v>40</v>
      </c>
      <c r="GV9" s="31">
        <v>32</v>
      </c>
      <c r="GW9" s="31">
        <v>46</v>
      </c>
      <c r="GX9" s="31">
        <v>47</v>
      </c>
      <c r="GY9" s="31">
        <v>36</v>
      </c>
      <c r="GZ9" s="31">
        <v>51</v>
      </c>
      <c r="HA9" s="31">
        <v>46</v>
      </c>
      <c r="HB9" s="31">
        <v>35</v>
      </c>
      <c r="HC9" s="37">
        <f>SUM(GQ9:HB9)</f>
        <v>473</v>
      </c>
      <c r="HD9" s="31">
        <v>27</v>
      </c>
      <c r="HE9" s="31">
        <v>25</v>
      </c>
      <c r="HF9" s="31">
        <v>32</v>
      </c>
      <c r="HG9" s="31">
        <v>40</v>
      </c>
      <c r="HH9" s="31">
        <v>30</v>
      </c>
      <c r="HI9" s="31">
        <v>38</v>
      </c>
      <c r="HJ9" s="31">
        <v>40</v>
      </c>
      <c r="HK9" s="31">
        <v>35</v>
      </c>
      <c r="HL9" s="31">
        <v>32</v>
      </c>
      <c r="HM9" s="31">
        <v>53</v>
      </c>
      <c r="HN9" s="31">
        <v>34</v>
      </c>
      <c r="HO9" s="31">
        <v>40</v>
      </c>
      <c r="HP9" s="37">
        <f>SUM(HD9:HO9)</f>
        <v>426</v>
      </c>
      <c r="HQ9" s="31">
        <v>27</v>
      </c>
      <c r="HR9" s="31">
        <v>47</v>
      </c>
      <c r="HS9" s="31">
        <v>25</v>
      </c>
      <c r="HT9" s="31">
        <v>29</v>
      </c>
      <c r="HU9" s="31">
        <v>25</v>
      </c>
      <c r="HV9" s="31">
        <v>57</v>
      </c>
      <c r="HW9" s="31">
        <v>30</v>
      </c>
      <c r="HX9" s="31">
        <v>37</v>
      </c>
      <c r="HY9" s="31">
        <v>36</v>
      </c>
      <c r="HZ9" s="31">
        <v>45</v>
      </c>
      <c r="IA9" s="31">
        <v>52</v>
      </c>
      <c r="IB9" s="31">
        <v>29</v>
      </c>
      <c r="IC9" s="37">
        <f>SUM(HQ9:IB9)</f>
        <v>439</v>
      </c>
      <c r="ID9" s="31">
        <v>35</v>
      </c>
      <c r="IE9" s="31">
        <v>39</v>
      </c>
      <c r="IF9" s="31">
        <v>40</v>
      </c>
      <c r="IG9" s="31">
        <v>52</v>
      </c>
      <c r="IH9" s="31">
        <v>64</v>
      </c>
      <c r="II9" s="31">
        <v>52</v>
      </c>
      <c r="IJ9" s="31">
        <v>38</v>
      </c>
      <c r="IK9" s="31">
        <v>59</v>
      </c>
      <c r="IL9" s="31">
        <v>24</v>
      </c>
      <c r="IM9" s="31">
        <v>40</v>
      </c>
      <c r="IN9" s="31">
        <v>53</v>
      </c>
      <c r="IO9" s="31">
        <v>37</v>
      </c>
      <c r="IP9" s="37">
        <f>SUM(ID9:IO9)</f>
        <v>533</v>
      </c>
      <c r="IQ9" s="31">
        <v>28</v>
      </c>
      <c r="IR9" s="31">
        <v>15</v>
      </c>
      <c r="IS9" s="31">
        <v>52</v>
      </c>
      <c r="IT9" s="31">
        <v>28</v>
      </c>
      <c r="IU9" s="31">
        <v>58</v>
      </c>
      <c r="IV9" s="31">
        <v>46</v>
      </c>
      <c r="IW9" s="31">
        <v>51</v>
      </c>
      <c r="IX9" s="31">
        <v>28</v>
      </c>
      <c r="IY9" s="31">
        <v>36</v>
      </c>
      <c r="IZ9" s="31">
        <v>50</v>
      </c>
      <c r="JA9" s="31">
        <v>44</v>
      </c>
      <c r="JB9" s="31">
        <v>31</v>
      </c>
      <c r="JC9" s="37">
        <f>SUM(IQ9:JB9)</f>
        <v>467</v>
      </c>
      <c r="JD9" s="31">
        <v>42</v>
      </c>
      <c r="JE9" s="31">
        <v>36</v>
      </c>
      <c r="JF9" s="31">
        <v>40</v>
      </c>
      <c r="JG9" s="31">
        <v>25</v>
      </c>
      <c r="JH9" s="31">
        <v>37</v>
      </c>
      <c r="JI9" s="31">
        <v>36</v>
      </c>
      <c r="JJ9" s="179">
        <v>57</v>
      </c>
      <c r="JK9" s="31">
        <v>31</v>
      </c>
      <c r="JL9" s="31">
        <v>49</v>
      </c>
      <c r="JM9" s="31">
        <v>24</v>
      </c>
      <c r="JN9" s="31">
        <v>39</v>
      </c>
      <c r="JO9" s="31">
        <v>41</v>
      </c>
      <c r="JP9" s="37">
        <f>SUM(JD9:JO9)</f>
        <v>457</v>
      </c>
      <c r="JQ9" s="31">
        <v>42</v>
      </c>
      <c r="JR9" s="31">
        <v>28</v>
      </c>
      <c r="JS9" s="31">
        <v>12</v>
      </c>
      <c r="JT9" s="31">
        <v>19</v>
      </c>
      <c r="JU9" s="31">
        <v>28</v>
      </c>
      <c r="JV9" s="31">
        <v>39</v>
      </c>
      <c r="JW9" s="31">
        <v>35</v>
      </c>
      <c r="JX9" s="31">
        <v>32</v>
      </c>
      <c r="JY9" s="31">
        <v>27</v>
      </c>
      <c r="JZ9" s="31">
        <v>58</v>
      </c>
      <c r="KA9" s="31">
        <v>25</v>
      </c>
      <c r="KB9" s="31">
        <v>34</v>
      </c>
      <c r="KC9" s="37">
        <f>SUM(JQ9:KB9)</f>
        <v>379</v>
      </c>
      <c r="KD9" s="31">
        <v>20</v>
      </c>
      <c r="KE9" s="31">
        <v>29</v>
      </c>
      <c r="KF9" s="31">
        <v>29</v>
      </c>
      <c r="KG9" s="31">
        <v>26</v>
      </c>
      <c r="KH9" s="31">
        <v>30</v>
      </c>
      <c r="KI9" s="31">
        <v>36</v>
      </c>
      <c r="KJ9" s="31">
        <v>25</v>
      </c>
      <c r="KK9" s="31">
        <v>34</v>
      </c>
      <c r="KL9" s="31">
        <v>39</v>
      </c>
      <c r="KM9" s="31">
        <v>16</v>
      </c>
      <c r="KN9" s="31">
        <v>32</v>
      </c>
      <c r="KO9" s="31">
        <v>13</v>
      </c>
      <c r="KP9" s="37">
        <f>SUM(KD9:KO9)</f>
        <v>329</v>
      </c>
    </row>
    <row r="10" spans="1:302" ht="23.25" thickBot="1">
      <c r="A10" s="197"/>
      <c r="B10" s="199"/>
      <c r="C10" s="13" t="s">
        <v>35</v>
      </c>
      <c r="D10" s="39">
        <v>446</v>
      </c>
      <c r="E10" s="39">
        <v>423</v>
      </c>
      <c r="F10" s="39">
        <v>410</v>
      </c>
      <c r="G10" s="39">
        <v>537</v>
      </c>
      <c r="H10" s="39">
        <v>454</v>
      </c>
      <c r="I10" s="39">
        <v>440</v>
      </c>
      <c r="J10" s="39">
        <v>525</v>
      </c>
      <c r="K10" s="39">
        <v>537</v>
      </c>
      <c r="L10" s="39">
        <v>511</v>
      </c>
      <c r="M10" s="39">
        <v>436</v>
      </c>
      <c r="N10" s="39">
        <v>374</v>
      </c>
      <c r="O10" s="39">
        <v>354</v>
      </c>
      <c r="P10" s="50">
        <f t="shared" si="0"/>
        <v>5447</v>
      </c>
      <c r="Q10" s="39">
        <v>499</v>
      </c>
      <c r="R10" s="39">
        <v>515</v>
      </c>
      <c r="S10" s="39">
        <v>488</v>
      </c>
      <c r="T10" s="39">
        <v>366</v>
      </c>
      <c r="U10" s="39">
        <v>490</v>
      </c>
      <c r="V10" s="39">
        <v>392</v>
      </c>
      <c r="W10" s="39">
        <v>510</v>
      </c>
      <c r="X10" s="39">
        <v>487</v>
      </c>
      <c r="Y10" s="39">
        <v>416</v>
      </c>
      <c r="Z10" s="39">
        <v>491</v>
      </c>
      <c r="AA10" s="39">
        <v>582</v>
      </c>
      <c r="AB10" s="39">
        <v>510</v>
      </c>
      <c r="AC10" s="50">
        <f t="shared" si="1"/>
        <v>5746</v>
      </c>
      <c r="AD10" s="39">
        <v>521</v>
      </c>
      <c r="AE10" s="39">
        <v>403</v>
      </c>
      <c r="AF10" s="39">
        <v>397</v>
      </c>
      <c r="AG10" s="39">
        <v>325</v>
      </c>
      <c r="AH10" s="39">
        <v>428</v>
      </c>
      <c r="AI10" s="39">
        <v>413</v>
      </c>
      <c r="AJ10" s="39">
        <v>467</v>
      </c>
      <c r="AK10" s="39">
        <v>507</v>
      </c>
      <c r="AL10" s="39">
        <v>406</v>
      </c>
      <c r="AM10" s="39">
        <v>483</v>
      </c>
      <c r="AN10" s="39">
        <v>354</v>
      </c>
      <c r="AO10" s="39">
        <v>353</v>
      </c>
      <c r="AP10" s="50">
        <f t="shared" si="2"/>
        <v>5057</v>
      </c>
      <c r="AQ10" s="39">
        <v>471</v>
      </c>
      <c r="AR10" s="39">
        <v>344</v>
      </c>
      <c r="AS10" s="39">
        <v>367</v>
      </c>
      <c r="AT10" s="39">
        <v>453</v>
      </c>
      <c r="AU10" s="39">
        <v>360</v>
      </c>
      <c r="AV10" s="39">
        <v>308</v>
      </c>
      <c r="AW10" s="39">
        <v>467</v>
      </c>
      <c r="AX10" s="39">
        <v>475</v>
      </c>
      <c r="AY10" s="39">
        <v>484</v>
      </c>
      <c r="AZ10" s="39">
        <v>551</v>
      </c>
      <c r="BA10" s="39">
        <v>422</v>
      </c>
      <c r="BB10" s="39">
        <v>523</v>
      </c>
      <c r="BC10" s="45">
        <f t="shared" si="3"/>
        <v>5225</v>
      </c>
      <c r="BD10" s="39">
        <v>548</v>
      </c>
      <c r="BE10" s="39">
        <v>342</v>
      </c>
      <c r="BF10" s="39">
        <v>378</v>
      </c>
      <c r="BG10" s="39">
        <v>303</v>
      </c>
      <c r="BH10" s="39">
        <v>380</v>
      </c>
      <c r="BI10" s="39">
        <v>361</v>
      </c>
      <c r="BJ10" s="39">
        <v>490</v>
      </c>
      <c r="BK10" s="39">
        <v>414</v>
      </c>
      <c r="BL10" s="39">
        <v>454</v>
      </c>
      <c r="BM10" s="39">
        <v>464</v>
      </c>
      <c r="BN10" s="39">
        <v>367</v>
      </c>
      <c r="BO10" s="39">
        <v>506</v>
      </c>
      <c r="BP10" s="41">
        <f t="shared" si="4"/>
        <v>5007</v>
      </c>
      <c r="BQ10" s="39">
        <v>377</v>
      </c>
      <c r="BR10" s="39">
        <v>369</v>
      </c>
      <c r="BS10" s="39">
        <v>419</v>
      </c>
      <c r="BT10" s="39">
        <v>319</v>
      </c>
      <c r="BU10" s="39">
        <v>302</v>
      </c>
      <c r="BV10" s="39">
        <v>524</v>
      </c>
      <c r="BW10" s="39">
        <v>439</v>
      </c>
      <c r="BX10" s="39">
        <v>430</v>
      </c>
      <c r="BY10" s="39">
        <v>415</v>
      </c>
      <c r="BZ10" s="39">
        <v>505</v>
      </c>
      <c r="CA10" s="39">
        <v>384</v>
      </c>
      <c r="CB10" s="39">
        <v>427</v>
      </c>
      <c r="CC10" s="41">
        <f t="shared" si="5"/>
        <v>4910</v>
      </c>
      <c r="CD10" s="39">
        <v>410</v>
      </c>
      <c r="CE10" s="39">
        <v>357</v>
      </c>
      <c r="CF10" s="39">
        <v>622</v>
      </c>
      <c r="CG10" s="39">
        <v>471</v>
      </c>
      <c r="CH10" s="39">
        <v>441</v>
      </c>
      <c r="CI10" s="39">
        <v>429</v>
      </c>
      <c r="CJ10" s="39">
        <v>419</v>
      </c>
      <c r="CK10" s="39">
        <v>474</v>
      </c>
      <c r="CL10" s="39">
        <v>398</v>
      </c>
      <c r="CM10" s="39">
        <v>512</v>
      </c>
      <c r="CN10" s="39">
        <v>477</v>
      </c>
      <c r="CO10" s="39">
        <v>421</v>
      </c>
      <c r="CP10" s="41">
        <f t="shared" si="6"/>
        <v>5431</v>
      </c>
      <c r="CQ10" s="39">
        <v>420</v>
      </c>
      <c r="CR10" s="39">
        <v>402</v>
      </c>
      <c r="CS10" s="39">
        <v>478</v>
      </c>
      <c r="CT10" s="39">
        <v>445</v>
      </c>
      <c r="CU10" s="39">
        <v>411</v>
      </c>
      <c r="CV10" s="39">
        <v>410</v>
      </c>
      <c r="CW10" s="39">
        <v>244</v>
      </c>
      <c r="CX10" s="39">
        <v>380</v>
      </c>
      <c r="CY10" s="39">
        <v>533</v>
      </c>
      <c r="CZ10" s="39">
        <v>410</v>
      </c>
      <c r="DA10" s="39">
        <v>551</v>
      </c>
      <c r="DB10" s="39">
        <v>373</v>
      </c>
      <c r="DC10" s="41">
        <f t="shared" si="7"/>
        <v>5057</v>
      </c>
      <c r="DD10" s="39">
        <v>392</v>
      </c>
      <c r="DE10" s="39">
        <v>433</v>
      </c>
      <c r="DF10" s="39">
        <v>416</v>
      </c>
      <c r="DG10" s="39">
        <v>319</v>
      </c>
      <c r="DH10" s="39">
        <v>437</v>
      </c>
      <c r="DI10" s="39">
        <v>407</v>
      </c>
      <c r="DJ10" s="39">
        <v>454</v>
      </c>
      <c r="DK10" s="39">
        <v>476</v>
      </c>
      <c r="DL10" s="39">
        <v>442</v>
      </c>
      <c r="DM10" s="39">
        <v>553</v>
      </c>
      <c r="DN10" s="39">
        <v>461</v>
      </c>
      <c r="DO10" s="39">
        <v>321</v>
      </c>
      <c r="DP10" s="41">
        <f t="shared" si="8"/>
        <v>5111</v>
      </c>
      <c r="DQ10" s="39">
        <v>453</v>
      </c>
      <c r="DR10" s="39">
        <v>394</v>
      </c>
      <c r="DS10" s="39">
        <v>467</v>
      </c>
      <c r="DT10" s="39">
        <v>361</v>
      </c>
      <c r="DU10" s="39">
        <v>415</v>
      </c>
      <c r="DV10" s="39">
        <v>379</v>
      </c>
      <c r="DW10" s="39">
        <v>465</v>
      </c>
      <c r="DX10" s="39">
        <v>600</v>
      </c>
      <c r="DY10" s="39">
        <v>501</v>
      </c>
      <c r="DZ10" s="39">
        <v>454</v>
      </c>
      <c r="EA10" s="39">
        <v>474</v>
      </c>
      <c r="EB10" s="39">
        <v>345</v>
      </c>
      <c r="EC10" s="41">
        <f t="shared" si="9"/>
        <v>5308</v>
      </c>
      <c r="ED10" s="39">
        <v>572</v>
      </c>
      <c r="EE10" s="39">
        <v>329</v>
      </c>
      <c r="EF10" s="39">
        <v>550</v>
      </c>
      <c r="EG10" s="39">
        <v>424</v>
      </c>
      <c r="EH10" s="39">
        <v>371</v>
      </c>
      <c r="EI10" s="39">
        <v>473</v>
      </c>
      <c r="EJ10" s="39">
        <v>539</v>
      </c>
      <c r="EK10" s="39">
        <v>502</v>
      </c>
      <c r="EL10" s="39">
        <v>523</v>
      </c>
      <c r="EM10" s="39">
        <v>533</v>
      </c>
      <c r="EN10" s="39">
        <v>414</v>
      </c>
      <c r="EO10" s="39">
        <v>452</v>
      </c>
      <c r="EP10" s="41">
        <f t="shared" si="10"/>
        <v>5682</v>
      </c>
      <c r="EQ10" s="39">
        <v>472</v>
      </c>
      <c r="ER10" s="39">
        <v>461</v>
      </c>
      <c r="ES10" s="39">
        <v>490</v>
      </c>
      <c r="ET10" s="39">
        <v>368</v>
      </c>
      <c r="EU10" s="39">
        <v>412</v>
      </c>
      <c r="EV10" s="39">
        <v>442</v>
      </c>
      <c r="EW10" s="39">
        <v>609</v>
      </c>
      <c r="EX10" s="39">
        <v>524</v>
      </c>
      <c r="EY10" s="39">
        <v>537</v>
      </c>
      <c r="EZ10" s="39">
        <v>454</v>
      </c>
      <c r="FA10" s="39">
        <v>416</v>
      </c>
      <c r="FB10" s="39">
        <v>507</v>
      </c>
      <c r="FC10" s="41">
        <f t="shared" si="11"/>
        <v>5692</v>
      </c>
      <c r="FD10" s="39">
        <f>SUM(FD5:FD9)</f>
        <v>560</v>
      </c>
      <c r="FE10" s="39">
        <f t="shared" ref="FE10:HP10" si="14">SUM(FE5:FE9)</f>
        <v>395</v>
      </c>
      <c r="FF10" s="39">
        <f t="shared" si="14"/>
        <v>475</v>
      </c>
      <c r="FG10" s="39">
        <f t="shared" si="14"/>
        <v>456</v>
      </c>
      <c r="FH10" s="39">
        <f t="shared" si="14"/>
        <v>478</v>
      </c>
      <c r="FI10" s="39">
        <f t="shared" si="14"/>
        <v>486</v>
      </c>
      <c r="FJ10" s="39">
        <f t="shared" si="14"/>
        <v>493</v>
      </c>
      <c r="FK10" s="39">
        <f t="shared" si="14"/>
        <v>429</v>
      </c>
      <c r="FL10" s="39">
        <f t="shared" si="14"/>
        <v>468</v>
      </c>
      <c r="FM10" s="39">
        <f t="shared" si="14"/>
        <v>533</v>
      </c>
      <c r="FN10" s="39">
        <f t="shared" si="14"/>
        <v>402</v>
      </c>
      <c r="FO10" s="39">
        <f t="shared" si="14"/>
        <v>452</v>
      </c>
      <c r="FP10" s="39">
        <f t="shared" si="14"/>
        <v>5627</v>
      </c>
      <c r="FQ10" s="39">
        <f t="shared" si="14"/>
        <v>442</v>
      </c>
      <c r="FR10" s="39">
        <f t="shared" si="14"/>
        <v>435</v>
      </c>
      <c r="FS10" s="39">
        <f t="shared" si="14"/>
        <v>544</v>
      </c>
      <c r="FT10" s="39">
        <f t="shared" si="14"/>
        <v>408</v>
      </c>
      <c r="FU10" s="39">
        <f t="shared" si="14"/>
        <v>406</v>
      </c>
      <c r="FV10" s="39">
        <f t="shared" si="14"/>
        <v>472</v>
      </c>
      <c r="FW10" s="39">
        <f t="shared" si="14"/>
        <v>454</v>
      </c>
      <c r="FX10" s="39">
        <f t="shared" si="14"/>
        <v>445</v>
      </c>
      <c r="FY10" s="39">
        <f t="shared" si="14"/>
        <v>490</v>
      </c>
      <c r="FZ10" s="39">
        <f t="shared" si="14"/>
        <v>432</v>
      </c>
      <c r="GA10" s="39">
        <f t="shared" si="14"/>
        <v>490</v>
      </c>
      <c r="GB10" s="39">
        <f t="shared" si="14"/>
        <v>484</v>
      </c>
      <c r="GC10" s="39">
        <f t="shared" si="14"/>
        <v>5502</v>
      </c>
      <c r="GD10" s="39">
        <f t="shared" si="14"/>
        <v>462</v>
      </c>
      <c r="GE10" s="39">
        <f t="shared" si="14"/>
        <v>408</v>
      </c>
      <c r="GF10" s="39">
        <f t="shared" si="14"/>
        <v>414</v>
      </c>
      <c r="GG10" s="39">
        <f t="shared" si="14"/>
        <v>492</v>
      </c>
      <c r="GH10" s="39">
        <f t="shared" si="14"/>
        <v>418</v>
      </c>
      <c r="GI10" s="39">
        <f t="shared" si="14"/>
        <v>504</v>
      </c>
      <c r="GJ10" s="39">
        <f t="shared" si="14"/>
        <v>579</v>
      </c>
      <c r="GK10" s="39">
        <f t="shared" si="14"/>
        <v>563</v>
      </c>
      <c r="GL10" s="39">
        <f t="shared" si="14"/>
        <v>523</v>
      </c>
      <c r="GM10" s="39">
        <f t="shared" si="14"/>
        <v>548</v>
      </c>
      <c r="GN10" s="39">
        <f t="shared" si="14"/>
        <v>467</v>
      </c>
      <c r="GO10" s="39">
        <f t="shared" si="14"/>
        <v>447</v>
      </c>
      <c r="GP10" s="39">
        <f t="shared" si="14"/>
        <v>5825</v>
      </c>
      <c r="GQ10" s="39">
        <f t="shared" si="14"/>
        <v>496</v>
      </c>
      <c r="GR10" s="39">
        <f t="shared" si="14"/>
        <v>510</v>
      </c>
      <c r="GS10" s="39">
        <f t="shared" si="14"/>
        <v>532</v>
      </c>
      <c r="GT10" s="39">
        <f t="shared" si="14"/>
        <v>475</v>
      </c>
      <c r="GU10" s="39">
        <f t="shared" si="14"/>
        <v>494</v>
      </c>
      <c r="GV10" s="39">
        <f t="shared" si="14"/>
        <v>489</v>
      </c>
      <c r="GW10" s="39">
        <f t="shared" si="14"/>
        <v>552</v>
      </c>
      <c r="GX10" s="39">
        <f t="shared" si="14"/>
        <v>639</v>
      </c>
      <c r="GY10" s="39">
        <f t="shared" si="14"/>
        <v>500</v>
      </c>
      <c r="GZ10" s="39">
        <f t="shared" si="14"/>
        <v>587</v>
      </c>
      <c r="HA10" s="39">
        <f t="shared" si="14"/>
        <v>597</v>
      </c>
      <c r="HB10" s="39">
        <f t="shared" si="14"/>
        <v>521</v>
      </c>
      <c r="HC10" s="39">
        <f t="shared" si="14"/>
        <v>6392</v>
      </c>
      <c r="HD10" s="39">
        <f t="shared" si="14"/>
        <v>482</v>
      </c>
      <c r="HE10" s="39">
        <f t="shared" si="14"/>
        <v>466</v>
      </c>
      <c r="HF10" s="39">
        <f t="shared" si="14"/>
        <v>479</v>
      </c>
      <c r="HG10" s="39">
        <f t="shared" si="14"/>
        <v>464</v>
      </c>
      <c r="HH10" s="39">
        <f t="shared" si="14"/>
        <v>433</v>
      </c>
      <c r="HI10" s="39">
        <f t="shared" si="14"/>
        <v>478</v>
      </c>
      <c r="HJ10" s="39">
        <f t="shared" si="14"/>
        <v>502</v>
      </c>
      <c r="HK10" s="39">
        <f t="shared" si="14"/>
        <v>490</v>
      </c>
      <c r="HL10" s="39">
        <f t="shared" si="14"/>
        <v>438</v>
      </c>
      <c r="HM10" s="39">
        <f t="shared" si="14"/>
        <v>566</v>
      </c>
      <c r="HN10" s="39">
        <f t="shared" si="14"/>
        <v>500</v>
      </c>
      <c r="HO10" s="39">
        <f t="shared" si="14"/>
        <v>519</v>
      </c>
      <c r="HP10" s="39">
        <f t="shared" si="14"/>
        <v>5817</v>
      </c>
      <c r="HQ10" s="39">
        <f t="shared" ref="HQ10:IP10" si="15">SUM(HQ5:HQ9)</f>
        <v>414</v>
      </c>
      <c r="HR10" s="39">
        <f t="shared" si="15"/>
        <v>466</v>
      </c>
      <c r="HS10" s="39">
        <f t="shared" si="15"/>
        <v>571</v>
      </c>
      <c r="HT10" s="39">
        <f t="shared" si="15"/>
        <v>414</v>
      </c>
      <c r="HU10" s="39">
        <f t="shared" si="15"/>
        <v>358</v>
      </c>
      <c r="HV10" s="39">
        <f t="shared" si="15"/>
        <v>554</v>
      </c>
      <c r="HW10" s="39">
        <f t="shared" si="15"/>
        <v>491</v>
      </c>
      <c r="HX10" s="39">
        <f t="shared" si="15"/>
        <v>506</v>
      </c>
      <c r="HY10" s="39">
        <f t="shared" si="15"/>
        <v>509</v>
      </c>
      <c r="HZ10" s="39">
        <f t="shared" si="15"/>
        <v>548</v>
      </c>
      <c r="IA10" s="39">
        <f t="shared" si="15"/>
        <v>496</v>
      </c>
      <c r="IB10" s="39">
        <f t="shared" si="15"/>
        <v>378</v>
      </c>
      <c r="IC10" s="41">
        <f t="shared" si="15"/>
        <v>5705</v>
      </c>
      <c r="ID10" s="39">
        <f t="shared" si="15"/>
        <v>455</v>
      </c>
      <c r="IE10" s="39">
        <f t="shared" si="15"/>
        <v>402</v>
      </c>
      <c r="IF10" s="39">
        <f t="shared" si="15"/>
        <v>436</v>
      </c>
      <c r="IG10" s="39">
        <f t="shared" si="15"/>
        <v>526</v>
      </c>
      <c r="IH10" s="39">
        <f t="shared" si="15"/>
        <v>664</v>
      </c>
      <c r="II10" s="39">
        <f t="shared" si="15"/>
        <v>515</v>
      </c>
      <c r="IJ10" s="39">
        <f t="shared" si="15"/>
        <v>528</v>
      </c>
      <c r="IK10" s="39">
        <f t="shared" si="15"/>
        <v>609</v>
      </c>
      <c r="IL10" s="39">
        <f t="shared" si="15"/>
        <v>454</v>
      </c>
      <c r="IM10" s="39">
        <f t="shared" si="15"/>
        <v>574</v>
      </c>
      <c r="IN10" s="39">
        <f t="shared" si="15"/>
        <v>591</v>
      </c>
      <c r="IO10" s="39">
        <f t="shared" si="15"/>
        <v>530</v>
      </c>
      <c r="IP10" s="41">
        <f t="shared" si="15"/>
        <v>6284</v>
      </c>
      <c r="IQ10" s="39">
        <f t="shared" ref="IQ10:JC10" si="16">SUM(IQ5:IQ9)</f>
        <v>645</v>
      </c>
      <c r="IR10" s="39">
        <f t="shared" si="16"/>
        <v>481</v>
      </c>
      <c r="IS10" s="39">
        <f t="shared" si="16"/>
        <v>572</v>
      </c>
      <c r="IT10" s="39">
        <f t="shared" si="16"/>
        <v>513</v>
      </c>
      <c r="IU10" s="39">
        <f t="shared" si="16"/>
        <v>644</v>
      </c>
      <c r="IV10" s="39">
        <f t="shared" si="16"/>
        <v>640</v>
      </c>
      <c r="IW10" s="39">
        <f t="shared" si="16"/>
        <v>687</v>
      </c>
      <c r="IX10" s="39">
        <f t="shared" si="16"/>
        <v>574</v>
      </c>
      <c r="IY10" s="39">
        <f t="shared" si="16"/>
        <v>632</v>
      </c>
      <c r="IZ10" s="39">
        <f t="shared" si="16"/>
        <v>798</v>
      </c>
      <c r="JA10" s="39">
        <f t="shared" si="16"/>
        <v>615</v>
      </c>
      <c r="JB10" s="39">
        <f t="shared" si="16"/>
        <v>591</v>
      </c>
      <c r="JC10" s="41">
        <f t="shared" si="16"/>
        <v>7392</v>
      </c>
      <c r="JD10" s="39">
        <f t="shared" ref="JD10:JP10" si="17">SUM(JD5:JD9)</f>
        <v>598</v>
      </c>
      <c r="JE10" s="39">
        <f t="shared" si="17"/>
        <v>526</v>
      </c>
      <c r="JF10" s="39">
        <f t="shared" si="17"/>
        <v>619</v>
      </c>
      <c r="JG10" s="39">
        <f t="shared" si="17"/>
        <v>575</v>
      </c>
      <c r="JH10" s="39">
        <f t="shared" si="17"/>
        <v>580</v>
      </c>
      <c r="JI10" s="39">
        <f t="shared" si="17"/>
        <v>594</v>
      </c>
      <c r="JJ10" s="180">
        <f t="shared" si="17"/>
        <v>738</v>
      </c>
      <c r="JK10" s="39">
        <f t="shared" si="17"/>
        <v>605</v>
      </c>
      <c r="JL10" s="39">
        <f t="shared" si="17"/>
        <v>681</v>
      </c>
      <c r="JM10" s="39">
        <f t="shared" si="17"/>
        <v>633</v>
      </c>
      <c r="JN10" s="39">
        <f t="shared" si="17"/>
        <v>653</v>
      </c>
      <c r="JO10" s="39">
        <f t="shared" si="17"/>
        <v>660</v>
      </c>
      <c r="JP10" s="41">
        <f t="shared" si="17"/>
        <v>7462</v>
      </c>
      <c r="JQ10" s="39">
        <f t="shared" ref="JQ10:KC10" si="18">SUM(JQ5:JQ9)</f>
        <v>625</v>
      </c>
      <c r="JR10" s="39">
        <f t="shared" si="18"/>
        <v>564</v>
      </c>
      <c r="JS10" s="39">
        <f t="shared" si="18"/>
        <v>326</v>
      </c>
      <c r="JT10" s="39">
        <f t="shared" si="18"/>
        <v>280</v>
      </c>
      <c r="JU10" s="39">
        <f t="shared" si="18"/>
        <v>381</v>
      </c>
      <c r="JV10" s="39">
        <f t="shared" si="18"/>
        <v>625</v>
      </c>
      <c r="JW10" s="39">
        <f t="shared" si="18"/>
        <v>564</v>
      </c>
      <c r="JX10" s="39">
        <f t="shared" si="18"/>
        <v>445</v>
      </c>
      <c r="JY10" s="39">
        <f t="shared" si="18"/>
        <v>493</v>
      </c>
      <c r="JZ10" s="39">
        <f t="shared" si="18"/>
        <v>815</v>
      </c>
      <c r="KA10" s="39">
        <f t="shared" si="18"/>
        <v>499</v>
      </c>
      <c r="KB10" s="39">
        <f t="shared" si="18"/>
        <v>546</v>
      </c>
      <c r="KC10" s="41">
        <f t="shared" si="18"/>
        <v>6163</v>
      </c>
      <c r="KD10" s="39">
        <f t="shared" ref="KD10:KP10" si="19">SUM(KD5:KD9)</f>
        <v>269</v>
      </c>
      <c r="KE10" s="39">
        <f t="shared" si="19"/>
        <v>379</v>
      </c>
      <c r="KF10" s="39">
        <f t="shared" si="19"/>
        <v>589</v>
      </c>
      <c r="KG10" s="39">
        <f t="shared" si="19"/>
        <v>473</v>
      </c>
      <c r="KH10" s="39">
        <f t="shared" si="19"/>
        <v>434</v>
      </c>
      <c r="KI10" s="39">
        <f t="shared" si="19"/>
        <v>548</v>
      </c>
      <c r="KJ10" s="39">
        <f t="shared" si="19"/>
        <v>410</v>
      </c>
      <c r="KK10" s="39">
        <f t="shared" si="19"/>
        <v>526</v>
      </c>
      <c r="KL10" s="39">
        <f t="shared" si="19"/>
        <v>664</v>
      </c>
      <c r="KM10" s="39">
        <f t="shared" si="19"/>
        <v>625</v>
      </c>
      <c r="KN10" s="39">
        <f t="shared" si="19"/>
        <v>563</v>
      </c>
      <c r="KO10" s="39">
        <f t="shared" si="19"/>
        <v>589</v>
      </c>
      <c r="KP10" s="41">
        <f t="shared" si="19"/>
        <v>6069</v>
      </c>
    </row>
    <row r="11" spans="1:302" ht="23.25" thickBot="1">
      <c r="A11" s="197"/>
      <c r="B11" s="199" t="s">
        <v>36</v>
      </c>
      <c r="C11" s="25" t="s">
        <v>84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6"/>
      <c r="O11" s="27"/>
      <c r="P11" s="28">
        <f t="shared" si="0"/>
        <v>0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6"/>
      <c r="AB11" s="27"/>
      <c r="AC11" s="28">
        <f t="shared" si="1"/>
        <v>0</v>
      </c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6"/>
      <c r="AO11" s="27"/>
      <c r="AP11" s="28">
        <f t="shared" si="2"/>
        <v>0</v>
      </c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6"/>
      <c r="BB11" s="27"/>
      <c r="BC11" s="29">
        <f t="shared" si="3"/>
        <v>0</v>
      </c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6"/>
      <c r="BO11" s="27"/>
      <c r="BP11" s="29">
        <f t="shared" si="4"/>
        <v>0</v>
      </c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6"/>
      <c r="CB11" s="27"/>
      <c r="CC11" s="29">
        <f t="shared" si="5"/>
        <v>0</v>
      </c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6"/>
      <c r="CO11" s="27"/>
      <c r="CP11" s="29">
        <f t="shared" si="6"/>
        <v>0</v>
      </c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6"/>
      <c r="DB11" s="27"/>
      <c r="DC11" s="29">
        <f t="shared" si="7"/>
        <v>0</v>
      </c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6"/>
      <c r="DO11" s="27"/>
      <c r="DP11" s="29">
        <f t="shared" si="8"/>
        <v>0</v>
      </c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6"/>
      <c r="EB11" s="27"/>
      <c r="EC11" s="29">
        <f t="shared" si="9"/>
        <v>0</v>
      </c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6"/>
      <c r="EO11" s="27"/>
      <c r="EP11" s="29">
        <f t="shared" si="10"/>
        <v>0</v>
      </c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6"/>
      <c r="FB11" s="27"/>
      <c r="FC11" s="29">
        <f t="shared" si="11"/>
        <v>0</v>
      </c>
      <c r="FD11" s="27">
        <v>6</v>
      </c>
      <c r="FE11" s="27">
        <v>10</v>
      </c>
      <c r="FF11" s="27">
        <v>3</v>
      </c>
      <c r="FG11" s="27">
        <v>5</v>
      </c>
      <c r="FH11" s="27">
        <v>4</v>
      </c>
      <c r="FI11" s="27">
        <v>4</v>
      </c>
      <c r="FJ11" s="27">
        <v>6</v>
      </c>
      <c r="FK11" s="27">
        <v>4</v>
      </c>
      <c r="FL11" s="27">
        <v>6</v>
      </c>
      <c r="FM11" s="27">
        <v>5</v>
      </c>
      <c r="FN11" s="26">
        <v>6</v>
      </c>
      <c r="FO11" s="27">
        <v>8</v>
      </c>
      <c r="FP11" s="29">
        <f t="shared" si="12"/>
        <v>67</v>
      </c>
      <c r="FQ11" s="27">
        <v>6</v>
      </c>
      <c r="FR11" s="27">
        <v>7</v>
      </c>
      <c r="FS11" s="27">
        <v>13</v>
      </c>
      <c r="FT11" s="27">
        <v>10</v>
      </c>
      <c r="FU11" s="27">
        <v>9</v>
      </c>
      <c r="FV11" s="27">
        <v>3</v>
      </c>
      <c r="FW11" s="27">
        <v>5</v>
      </c>
      <c r="FX11" s="27">
        <v>5</v>
      </c>
      <c r="FY11" s="27">
        <v>8</v>
      </c>
      <c r="FZ11" s="27">
        <v>8</v>
      </c>
      <c r="GA11" s="26">
        <v>5</v>
      </c>
      <c r="GB11" s="27">
        <v>32</v>
      </c>
      <c r="GC11" s="29">
        <f t="shared" si="13"/>
        <v>111</v>
      </c>
      <c r="GD11" s="27">
        <v>28</v>
      </c>
      <c r="GE11" s="27">
        <v>22</v>
      </c>
      <c r="GF11" s="27">
        <v>29</v>
      </c>
      <c r="GG11" s="27">
        <v>49</v>
      </c>
      <c r="GH11" s="27">
        <v>61</v>
      </c>
      <c r="GI11" s="27">
        <v>55</v>
      </c>
      <c r="GJ11" s="27">
        <v>74</v>
      </c>
      <c r="GK11" s="27">
        <v>46</v>
      </c>
      <c r="GL11" s="27">
        <v>55</v>
      </c>
      <c r="GM11" s="27">
        <v>59</v>
      </c>
      <c r="GN11" s="26">
        <v>65</v>
      </c>
      <c r="GO11" s="27">
        <v>63</v>
      </c>
      <c r="GP11" s="29">
        <f>SUM(GD11:GO11)</f>
        <v>606</v>
      </c>
      <c r="GQ11" s="27">
        <v>82</v>
      </c>
      <c r="GR11" s="27">
        <v>68</v>
      </c>
      <c r="GS11" s="27">
        <v>78</v>
      </c>
      <c r="GT11" s="27">
        <v>52</v>
      </c>
      <c r="GU11" s="27">
        <v>78</v>
      </c>
      <c r="GV11" s="27">
        <v>75</v>
      </c>
      <c r="GW11" s="27">
        <v>89</v>
      </c>
      <c r="GX11" s="27">
        <v>114</v>
      </c>
      <c r="GY11" s="27">
        <v>107</v>
      </c>
      <c r="GZ11" s="27">
        <v>114</v>
      </c>
      <c r="HA11" s="26">
        <v>122</v>
      </c>
      <c r="HB11" s="27">
        <v>108</v>
      </c>
      <c r="HC11" s="29">
        <f>SUM(GQ11:HB11)</f>
        <v>1087</v>
      </c>
      <c r="HD11" s="27">
        <v>126</v>
      </c>
      <c r="HE11" s="27">
        <v>92</v>
      </c>
      <c r="HF11" s="27">
        <v>74</v>
      </c>
      <c r="HG11" s="27">
        <v>61</v>
      </c>
      <c r="HH11" s="27">
        <v>44</v>
      </c>
      <c r="HI11" s="27">
        <v>39</v>
      </c>
      <c r="HJ11" s="27">
        <v>32</v>
      </c>
      <c r="HK11" s="27">
        <v>61</v>
      </c>
      <c r="HL11" s="27">
        <v>53</v>
      </c>
      <c r="HM11" s="27">
        <v>55</v>
      </c>
      <c r="HN11" s="26">
        <v>56</v>
      </c>
      <c r="HO11" s="27">
        <v>51</v>
      </c>
      <c r="HP11" s="29">
        <f>SUM(HD11:HO11)</f>
        <v>744</v>
      </c>
      <c r="HQ11" s="27">
        <v>70</v>
      </c>
      <c r="HR11" s="27">
        <v>58</v>
      </c>
      <c r="HS11" s="27">
        <v>49</v>
      </c>
      <c r="HT11" s="27">
        <v>29</v>
      </c>
      <c r="HU11" s="27">
        <v>45</v>
      </c>
      <c r="HV11" s="27">
        <v>42</v>
      </c>
      <c r="HW11" s="27">
        <v>45</v>
      </c>
      <c r="HX11" s="27">
        <v>43</v>
      </c>
      <c r="HY11" s="27">
        <v>38</v>
      </c>
      <c r="HZ11" s="27">
        <v>32</v>
      </c>
      <c r="IA11" s="26">
        <v>45</v>
      </c>
      <c r="IB11" s="27">
        <v>24</v>
      </c>
      <c r="IC11" s="29">
        <f>SUM(HQ11:IB11)</f>
        <v>520</v>
      </c>
      <c r="ID11" s="27">
        <v>45</v>
      </c>
      <c r="IE11" s="27">
        <v>38</v>
      </c>
      <c r="IF11" s="27">
        <v>54</v>
      </c>
      <c r="IG11" s="27">
        <v>56</v>
      </c>
      <c r="IH11" s="27">
        <v>58</v>
      </c>
      <c r="II11" s="27">
        <v>49</v>
      </c>
      <c r="IJ11" s="27">
        <v>69</v>
      </c>
      <c r="IK11" s="27">
        <v>95</v>
      </c>
      <c r="IL11" s="27">
        <v>63</v>
      </c>
      <c r="IM11" s="27">
        <v>118</v>
      </c>
      <c r="IN11" s="26">
        <v>142</v>
      </c>
      <c r="IO11" s="27">
        <v>157</v>
      </c>
      <c r="IP11" s="29">
        <f>SUM(ID11:IO11)</f>
        <v>944</v>
      </c>
      <c r="IQ11" s="27">
        <v>221</v>
      </c>
      <c r="IR11" s="27">
        <v>121</v>
      </c>
      <c r="IS11" s="27">
        <v>155</v>
      </c>
      <c r="IT11" s="27">
        <v>136</v>
      </c>
      <c r="IU11" s="27">
        <v>117</v>
      </c>
      <c r="IV11" s="27">
        <v>117</v>
      </c>
      <c r="IW11" s="27">
        <v>174</v>
      </c>
      <c r="IX11" s="27">
        <v>156</v>
      </c>
      <c r="IY11" s="27">
        <v>216</v>
      </c>
      <c r="IZ11" s="27">
        <v>217</v>
      </c>
      <c r="JA11" s="26">
        <v>153</v>
      </c>
      <c r="JB11" s="27">
        <v>162</v>
      </c>
      <c r="JC11" s="29">
        <f>SUM(IQ11:JB11)</f>
        <v>1945</v>
      </c>
      <c r="JD11" s="27">
        <v>137</v>
      </c>
      <c r="JE11" s="27">
        <v>164</v>
      </c>
      <c r="JF11" s="27">
        <v>156</v>
      </c>
      <c r="JG11" s="27">
        <v>156</v>
      </c>
      <c r="JH11" s="27">
        <v>181</v>
      </c>
      <c r="JI11" s="27">
        <v>143</v>
      </c>
      <c r="JJ11" s="181">
        <v>180</v>
      </c>
      <c r="JK11" s="27">
        <v>236</v>
      </c>
      <c r="JL11" s="27">
        <v>259</v>
      </c>
      <c r="JM11" s="27">
        <v>191</v>
      </c>
      <c r="JN11" s="26">
        <v>296</v>
      </c>
      <c r="JO11" s="27">
        <v>242</v>
      </c>
      <c r="JP11" s="29">
        <f>SUM(JD11:JO11)</f>
        <v>2341</v>
      </c>
      <c r="JQ11" s="27">
        <v>185</v>
      </c>
      <c r="JR11" s="27">
        <v>179</v>
      </c>
      <c r="JS11" s="27">
        <v>77</v>
      </c>
      <c r="JT11" s="27">
        <v>61</v>
      </c>
      <c r="JU11" s="27">
        <v>59</v>
      </c>
      <c r="JV11" s="27">
        <v>156</v>
      </c>
      <c r="JW11" s="27">
        <v>182</v>
      </c>
      <c r="JX11" s="27">
        <v>141</v>
      </c>
      <c r="JY11" s="27">
        <v>185</v>
      </c>
      <c r="JZ11" s="27">
        <v>210</v>
      </c>
      <c r="KA11" s="26">
        <v>166</v>
      </c>
      <c r="KB11" s="27">
        <v>181</v>
      </c>
      <c r="KC11" s="29">
        <f>SUM(JQ11:KB11)</f>
        <v>1782</v>
      </c>
      <c r="KD11" s="27">
        <v>67</v>
      </c>
      <c r="KE11" s="27">
        <v>112</v>
      </c>
      <c r="KF11" s="27">
        <v>181</v>
      </c>
      <c r="KG11" s="27">
        <v>123</v>
      </c>
      <c r="KH11" s="27">
        <v>120</v>
      </c>
      <c r="KI11" s="27">
        <v>199</v>
      </c>
      <c r="KJ11" s="27">
        <v>144</v>
      </c>
      <c r="KK11" s="27">
        <v>187</v>
      </c>
      <c r="KL11" s="27">
        <v>235</v>
      </c>
      <c r="KM11" s="27">
        <v>220</v>
      </c>
      <c r="KN11" s="26">
        <v>193</v>
      </c>
      <c r="KO11" s="27">
        <v>231</v>
      </c>
      <c r="KP11" s="29">
        <f>SUM(KD11:KO11)</f>
        <v>2012</v>
      </c>
    </row>
    <row r="12" spans="1:302" ht="13.5" thickBot="1">
      <c r="A12" s="197"/>
      <c r="B12" s="199"/>
      <c r="C12" s="12" t="s">
        <v>85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2">
        <f t="shared" si="0"/>
        <v>0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32">
        <f t="shared" si="1"/>
        <v>0</v>
      </c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32">
        <f t="shared" si="2"/>
        <v>0</v>
      </c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33">
        <f t="shared" si="3"/>
        <v>0</v>
      </c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33">
        <f t="shared" si="4"/>
        <v>0</v>
      </c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33">
        <f t="shared" si="5"/>
        <v>0</v>
      </c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33">
        <f t="shared" si="6"/>
        <v>0</v>
      </c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33">
        <f t="shared" si="7"/>
        <v>0</v>
      </c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33">
        <f t="shared" si="8"/>
        <v>0</v>
      </c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33">
        <f t="shared" si="9"/>
        <v>0</v>
      </c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33">
        <f t="shared" si="10"/>
        <v>0</v>
      </c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33">
        <f t="shared" si="11"/>
        <v>0</v>
      </c>
      <c r="FD12" s="27">
        <v>256</v>
      </c>
      <c r="FE12" s="27">
        <v>183</v>
      </c>
      <c r="FF12" s="27">
        <v>164</v>
      </c>
      <c r="FG12" s="27">
        <v>182</v>
      </c>
      <c r="FH12" s="27">
        <v>203</v>
      </c>
      <c r="FI12" s="27">
        <v>230</v>
      </c>
      <c r="FJ12" s="27">
        <v>200</v>
      </c>
      <c r="FK12" s="27">
        <v>203</v>
      </c>
      <c r="FL12" s="27">
        <v>224</v>
      </c>
      <c r="FM12" s="27">
        <v>217</v>
      </c>
      <c r="FN12" s="27">
        <v>160</v>
      </c>
      <c r="FO12" s="27">
        <v>170</v>
      </c>
      <c r="FP12" s="33">
        <f t="shared" si="12"/>
        <v>2392</v>
      </c>
      <c r="FQ12" s="27">
        <v>170</v>
      </c>
      <c r="FR12" s="27">
        <v>166</v>
      </c>
      <c r="FS12" s="27">
        <v>214</v>
      </c>
      <c r="FT12" s="27">
        <v>196</v>
      </c>
      <c r="FU12" s="27">
        <v>157</v>
      </c>
      <c r="FV12" s="27">
        <v>154</v>
      </c>
      <c r="FW12" s="27">
        <v>184</v>
      </c>
      <c r="FX12" s="27">
        <v>204</v>
      </c>
      <c r="FY12" s="27">
        <v>233</v>
      </c>
      <c r="FZ12" s="27">
        <v>194</v>
      </c>
      <c r="GA12" s="27">
        <v>264</v>
      </c>
      <c r="GB12" s="27">
        <v>206</v>
      </c>
      <c r="GC12" s="33">
        <f t="shared" si="13"/>
        <v>2342</v>
      </c>
      <c r="GD12" s="27">
        <v>133</v>
      </c>
      <c r="GE12" s="27">
        <v>186</v>
      </c>
      <c r="GF12" s="27">
        <v>138</v>
      </c>
      <c r="GG12" s="27">
        <v>208</v>
      </c>
      <c r="GH12" s="27">
        <v>174</v>
      </c>
      <c r="GI12" s="27">
        <v>147</v>
      </c>
      <c r="GJ12" s="27">
        <v>200</v>
      </c>
      <c r="GK12" s="27">
        <v>220</v>
      </c>
      <c r="GL12" s="27">
        <v>176</v>
      </c>
      <c r="GM12" s="27">
        <v>208</v>
      </c>
      <c r="GN12" s="27">
        <v>186</v>
      </c>
      <c r="GO12" s="27">
        <v>160</v>
      </c>
      <c r="GP12" s="33">
        <f>SUM(GD12:GO12)</f>
        <v>2136</v>
      </c>
      <c r="GQ12" s="27">
        <v>137</v>
      </c>
      <c r="GR12" s="27">
        <v>180</v>
      </c>
      <c r="GS12" s="27">
        <v>209</v>
      </c>
      <c r="GT12" s="27">
        <v>159</v>
      </c>
      <c r="GU12" s="27">
        <v>185</v>
      </c>
      <c r="GV12" s="27">
        <v>182</v>
      </c>
      <c r="GW12" s="27">
        <v>225</v>
      </c>
      <c r="GX12" s="27">
        <v>184</v>
      </c>
      <c r="GY12" s="27">
        <v>180</v>
      </c>
      <c r="GZ12" s="27">
        <v>200</v>
      </c>
      <c r="HA12" s="27">
        <v>215</v>
      </c>
      <c r="HB12" s="27">
        <v>168</v>
      </c>
      <c r="HC12" s="33">
        <f>SUM(GQ12:HB12)</f>
        <v>2224</v>
      </c>
      <c r="HD12" s="27">
        <v>160</v>
      </c>
      <c r="HE12" s="27">
        <v>201</v>
      </c>
      <c r="HF12" s="27">
        <v>180</v>
      </c>
      <c r="HG12" s="27">
        <v>168</v>
      </c>
      <c r="HH12" s="27">
        <v>164</v>
      </c>
      <c r="HI12" s="27">
        <v>185</v>
      </c>
      <c r="HJ12" s="27">
        <v>165</v>
      </c>
      <c r="HK12" s="27">
        <v>193</v>
      </c>
      <c r="HL12" s="27">
        <v>176</v>
      </c>
      <c r="HM12" s="27">
        <v>204</v>
      </c>
      <c r="HN12" s="27">
        <v>179</v>
      </c>
      <c r="HO12" s="27">
        <v>143</v>
      </c>
      <c r="HP12" s="33">
        <f>SUM(HD12:HO12)</f>
        <v>2118</v>
      </c>
      <c r="HQ12" s="27">
        <v>151</v>
      </c>
      <c r="HR12" s="27">
        <v>197</v>
      </c>
      <c r="HS12" s="27">
        <v>244</v>
      </c>
      <c r="HT12" s="27">
        <v>171</v>
      </c>
      <c r="HU12" s="27">
        <v>168</v>
      </c>
      <c r="HV12" s="27">
        <v>145</v>
      </c>
      <c r="HW12" s="27">
        <v>200</v>
      </c>
      <c r="HX12" s="27">
        <v>17</v>
      </c>
      <c r="HY12" s="27">
        <v>204</v>
      </c>
      <c r="HZ12" s="27">
        <v>235</v>
      </c>
      <c r="IA12" s="27">
        <v>181</v>
      </c>
      <c r="IB12" s="27">
        <v>166</v>
      </c>
      <c r="IC12" s="33">
        <f>SUM(HQ12:IB12)</f>
        <v>2079</v>
      </c>
      <c r="ID12" s="27">
        <v>157</v>
      </c>
      <c r="IE12" s="27">
        <v>152</v>
      </c>
      <c r="IF12" s="27">
        <v>195</v>
      </c>
      <c r="IG12" s="27">
        <v>186</v>
      </c>
      <c r="IH12" s="27">
        <v>203</v>
      </c>
      <c r="II12" s="27">
        <v>184</v>
      </c>
      <c r="IJ12" s="27">
        <v>211</v>
      </c>
      <c r="IK12" s="27">
        <v>276</v>
      </c>
      <c r="IL12" s="27">
        <v>177</v>
      </c>
      <c r="IM12" s="27">
        <v>209</v>
      </c>
      <c r="IN12" s="27">
        <v>214</v>
      </c>
      <c r="IO12" s="27">
        <v>177</v>
      </c>
      <c r="IP12" s="33">
        <f>SUM(ID12:IO12)</f>
        <v>2341</v>
      </c>
      <c r="IQ12" s="27">
        <v>197</v>
      </c>
      <c r="IR12" s="27">
        <v>144</v>
      </c>
      <c r="IS12" s="27">
        <v>200</v>
      </c>
      <c r="IT12" s="27">
        <v>186</v>
      </c>
      <c r="IU12" s="27">
        <v>185</v>
      </c>
      <c r="IV12" s="27">
        <v>242</v>
      </c>
      <c r="IW12" s="27">
        <v>192</v>
      </c>
      <c r="IX12" s="27">
        <v>180</v>
      </c>
      <c r="IY12" s="27">
        <v>194</v>
      </c>
      <c r="IZ12" s="27">
        <v>254</v>
      </c>
      <c r="JA12" s="27">
        <v>192</v>
      </c>
      <c r="JB12" s="27">
        <v>160</v>
      </c>
      <c r="JC12" s="33">
        <f>SUM(IQ12:JB12)</f>
        <v>2326</v>
      </c>
      <c r="JD12" s="27">
        <v>162</v>
      </c>
      <c r="JE12" s="27">
        <v>155</v>
      </c>
      <c r="JF12" s="27">
        <v>223</v>
      </c>
      <c r="JG12" s="27">
        <v>160</v>
      </c>
      <c r="JH12" s="27">
        <v>179</v>
      </c>
      <c r="JI12" s="27">
        <v>171</v>
      </c>
      <c r="JJ12" s="181">
        <v>223</v>
      </c>
      <c r="JK12" s="27">
        <v>173</v>
      </c>
      <c r="JL12" s="27">
        <v>199</v>
      </c>
      <c r="JM12" s="27">
        <v>191</v>
      </c>
      <c r="JN12" s="27">
        <v>190</v>
      </c>
      <c r="JO12" s="27">
        <v>198</v>
      </c>
      <c r="JP12" s="33">
        <f>SUM(JD12:JO12)</f>
        <v>2224</v>
      </c>
      <c r="JQ12" s="27">
        <v>140</v>
      </c>
      <c r="JR12" s="27">
        <v>136</v>
      </c>
      <c r="JS12" s="27">
        <v>96</v>
      </c>
      <c r="JT12" s="27">
        <v>126</v>
      </c>
      <c r="JU12" s="27">
        <v>146</v>
      </c>
      <c r="JV12" s="27">
        <v>227</v>
      </c>
      <c r="JW12" s="27">
        <v>159</v>
      </c>
      <c r="JX12" s="27">
        <v>131</v>
      </c>
      <c r="JY12" s="27">
        <v>122</v>
      </c>
      <c r="JZ12" s="27">
        <v>212</v>
      </c>
      <c r="KA12" s="27">
        <v>152</v>
      </c>
      <c r="KB12" s="27">
        <v>137</v>
      </c>
      <c r="KC12" s="33">
        <f>SUM(JQ12:KB12)</f>
        <v>1784</v>
      </c>
      <c r="KD12" s="27">
        <v>104</v>
      </c>
      <c r="KE12" s="27">
        <v>92</v>
      </c>
      <c r="KF12" s="27">
        <v>183</v>
      </c>
      <c r="KG12" s="27">
        <v>154</v>
      </c>
      <c r="KH12" s="27">
        <v>131</v>
      </c>
      <c r="KI12" s="27">
        <v>147</v>
      </c>
      <c r="KJ12" s="27">
        <v>102</v>
      </c>
      <c r="KK12" s="27">
        <v>125</v>
      </c>
      <c r="KL12" s="27">
        <v>185</v>
      </c>
      <c r="KM12" s="27">
        <v>156</v>
      </c>
      <c r="KN12" s="27">
        <v>158</v>
      </c>
      <c r="KO12" s="27">
        <v>206</v>
      </c>
      <c r="KP12" s="33">
        <f>SUM(KD12:KO12)</f>
        <v>1743</v>
      </c>
    </row>
    <row r="13" spans="1:302" ht="13.5" thickBot="1">
      <c r="A13" s="197"/>
      <c r="B13" s="199"/>
      <c r="C13" s="12" t="s">
        <v>86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2">
        <f t="shared" si="0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32">
        <f t="shared" si="1"/>
        <v>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32">
        <f t="shared" si="2"/>
        <v>0</v>
      </c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33">
        <f t="shared" si="3"/>
        <v>0</v>
      </c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33">
        <f t="shared" si="4"/>
        <v>0</v>
      </c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33">
        <f t="shared" si="5"/>
        <v>0</v>
      </c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33">
        <f t="shared" si="6"/>
        <v>0</v>
      </c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33">
        <f t="shared" si="7"/>
        <v>0</v>
      </c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33">
        <f t="shared" si="8"/>
        <v>0</v>
      </c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33">
        <f t="shared" si="9"/>
        <v>0</v>
      </c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33">
        <f t="shared" si="10"/>
        <v>0</v>
      </c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33">
        <f t="shared" si="11"/>
        <v>0</v>
      </c>
      <c r="FD13" s="27">
        <v>172</v>
      </c>
      <c r="FE13" s="27">
        <v>180</v>
      </c>
      <c r="FF13" s="27">
        <v>208</v>
      </c>
      <c r="FG13" s="27">
        <v>175</v>
      </c>
      <c r="FH13" s="27">
        <v>169</v>
      </c>
      <c r="FI13" s="27">
        <v>164</v>
      </c>
      <c r="FJ13" s="27">
        <v>182</v>
      </c>
      <c r="FK13" s="27">
        <v>224</v>
      </c>
      <c r="FL13" s="27">
        <v>200</v>
      </c>
      <c r="FM13" s="27">
        <v>184</v>
      </c>
      <c r="FN13" s="27">
        <v>154</v>
      </c>
      <c r="FO13" s="27">
        <v>177</v>
      </c>
      <c r="FP13" s="33">
        <f t="shared" si="12"/>
        <v>2189</v>
      </c>
      <c r="FQ13" s="27">
        <v>120</v>
      </c>
      <c r="FR13" s="27">
        <v>142</v>
      </c>
      <c r="FS13" s="27">
        <v>189</v>
      </c>
      <c r="FT13" s="27">
        <v>167</v>
      </c>
      <c r="FU13" s="27">
        <v>139</v>
      </c>
      <c r="FV13" s="27">
        <v>187</v>
      </c>
      <c r="FW13" s="27">
        <v>162</v>
      </c>
      <c r="FX13" s="27">
        <v>191</v>
      </c>
      <c r="FY13" s="27">
        <v>181</v>
      </c>
      <c r="FZ13" s="27">
        <v>154</v>
      </c>
      <c r="GA13" s="27">
        <v>173</v>
      </c>
      <c r="GB13" s="27">
        <v>187</v>
      </c>
      <c r="GC13" s="33">
        <f t="shared" si="13"/>
        <v>1992</v>
      </c>
      <c r="GD13" s="27">
        <v>140</v>
      </c>
      <c r="GE13" s="27">
        <v>124</v>
      </c>
      <c r="GF13" s="27">
        <v>163</v>
      </c>
      <c r="GG13" s="27">
        <v>156</v>
      </c>
      <c r="GH13" s="27">
        <v>154</v>
      </c>
      <c r="GI13" s="27">
        <v>133</v>
      </c>
      <c r="GJ13" s="27">
        <v>195</v>
      </c>
      <c r="GK13" s="27">
        <v>165</v>
      </c>
      <c r="GL13" s="27">
        <v>185</v>
      </c>
      <c r="GM13" s="27">
        <v>147</v>
      </c>
      <c r="GN13" s="27">
        <v>121</v>
      </c>
      <c r="GO13" s="27">
        <v>184</v>
      </c>
      <c r="GP13" s="33">
        <f>SUM(GD13:GO13)</f>
        <v>1867</v>
      </c>
      <c r="GQ13" s="27">
        <v>167</v>
      </c>
      <c r="GR13" s="27">
        <v>160</v>
      </c>
      <c r="GS13" s="27">
        <v>179</v>
      </c>
      <c r="GT13" s="27">
        <v>178</v>
      </c>
      <c r="GU13" s="27">
        <v>149</v>
      </c>
      <c r="GV13" s="27">
        <v>151</v>
      </c>
      <c r="GW13" s="27">
        <v>188</v>
      </c>
      <c r="GX13" s="27">
        <v>214</v>
      </c>
      <c r="GY13" s="27">
        <v>168</v>
      </c>
      <c r="GZ13" s="27">
        <v>133</v>
      </c>
      <c r="HA13" s="27">
        <v>169</v>
      </c>
      <c r="HB13" s="27">
        <v>219</v>
      </c>
      <c r="HC13" s="33">
        <f>SUM(GQ13:HB13)</f>
        <v>2075</v>
      </c>
      <c r="HD13" s="27">
        <v>160</v>
      </c>
      <c r="HE13" s="27">
        <v>125</v>
      </c>
      <c r="HF13" s="27">
        <v>141</v>
      </c>
      <c r="HG13" s="27">
        <v>172</v>
      </c>
      <c r="HH13" s="27">
        <v>138</v>
      </c>
      <c r="HI13" s="27">
        <v>140</v>
      </c>
      <c r="HJ13" s="27">
        <v>167</v>
      </c>
      <c r="HK13" s="27">
        <v>197</v>
      </c>
      <c r="HL13" s="27">
        <v>151</v>
      </c>
      <c r="HM13" s="27">
        <v>200</v>
      </c>
      <c r="HN13" s="27">
        <v>142</v>
      </c>
      <c r="HO13" s="27">
        <v>209</v>
      </c>
      <c r="HP13" s="33">
        <f>SUM(HD13:HO13)</f>
        <v>1942</v>
      </c>
      <c r="HQ13" s="27">
        <v>135</v>
      </c>
      <c r="HR13" s="27">
        <v>169</v>
      </c>
      <c r="HS13" s="27">
        <v>202</v>
      </c>
      <c r="HT13" s="27">
        <v>132</v>
      </c>
      <c r="HU13" s="27">
        <v>135</v>
      </c>
      <c r="HV13" s="27">
        <v>223</v>
      </c>
      <c r="HW13" s="27">
        <v>162</v>
      </c>
      <c r="HX13" s="27">
        <v>209</v>
      </c>
      <c r="HY13" s="27">
        <v>170</v>
      </c>
      <c r="HZ13" s="27">
        <v>153</v>
      </c>
      <c r="IA13" s="27">
        <v>134</v>
      </c>
      <c r="IB13" s="27">
        <v>139</v>
      </c>
      <c r="IC13" s="33">
        <f>SUM(HQ13:IB13)</f>
        <v>1963</v>
      </c>
      <c r="ID13" s="27">
        <v>151</v>
      </c>
      <c r="IE13" s="27">
        <v>149</v>
      </c>
      <c r="IF13" s="27">
        <v>130</v>
      </c>
      <c r="IG13" s="27">
        <v>262</v>
      </c>
      <c r="IH13" s="27">
        <v>220</v>
      </c>
      <c r="II13" s="27">
        <v>206</v>
      </c>
      <c r="IJ13" s="27">
        <v>189</v>
      </c>
      <c r="IK13" s="27">
        <v>162</v>
      </c>
      <c r="IL13" s="27">
        <v>155</v>
      </c>
      <c r="IM13" s="27">
        <v>181</v>
      </c>
      <c r="IN13" s="27">
        <v>172</v>
      </c>
      <c r="IO13" s="27">
        <v>150</v>
      </c>
      <c r="IP13" s="33">
        <f>SUM(ID13:IO13)</f>
        <v>2127</v>
      </c>
      <c r="IQ13" s="27">
        <v>151</v>
      </c>
      <c r="IR13" s="27">
        <v>127</v>
      </c>
      <c r="IS13" s="27">
        <v>146</v>
      </c>
      <c r="IT13" s="27">
        <v>174</v>
      </c>
      <c r="IU13" s="27">
        <v>200</v>
      </c>
      <c r="IV13" s="27">
        <v>173</v>
      </c>
      <c r="IW13" s="27">
        <v>201</v>
      </c>
      <c r="IX13" s="27">
        <v>189</v>
      </c>
      <c r="IY13" s="27">
        <v>134</v>
      </c>
      <c r="IZ13" s="27">
        <v>241</v>
      </c>
      <c r="JA13" s="27">
        <v>170</v>
      </c>
      <c r="JB13" s="27">
        <v>200</v>
      </c>
      <c r="JC13" s="33">
        <f>SUM(IQ13:JB13)</f>
        <v>2106</v>
      </c>
      <c r="JD13" s="27">
        <v>171</v>
      </c>
      <c r="JE13" s="27">
        <v>122</v>
      </c>
      <c r="JF13" s="27">
        <v>169</v>
      </c>
      <c r="JG13" s="27">
        <v>148</v>
      </c>
      <c r="JH13" s="27">
        <v>150</v>
      </c>
      <c r="JI13" s="27">
        <v>159</v>
      </c>
      <c r="JJ13" s="181">
        <v>206</v>
      </c>
      <c r="JK13" s="27">
        <v>196</v>
      </c>
      <c r="JL13" s="27">
        <v>144</v>
      </c>
      <c r="JM13" s="27">
        <v>206</v>
      </c>
      <c r="JN13" s="27">
        <v>146</v>
      </c>
      <c r="JO13" s="27">
        <v>160</v>
      </c>
      <c r="JP13" s="33">
        <f>SUM(JD13:JO13)</f>
        <v>1977</v>
      </c>
      <c r="JQ13" s="27">
        <v>166</v>
      </c>
      <c r="JR13" s="27">
        <v>101</v>
      </c>
      <c r="JS13" s="27">
        <v>164</v>
      </c>
      <c r="JT13" s="27">
        <v>130</v>
      </c>
      <c r="JU13" s="27">
        <v>109</v>
      </c>
      <c r="JV13" s="27">
        <v>164</v>
      </c>
      <c r="JW13" s="27">
        <v>146</v>
      </c>
      <c r="JX13" s="27">
        <v>101</v>
      </c>
      <c r="JY13" s="27">
        <v>194</v>
      </c>
      <c r="JZ13" s="27">
        <v>316</v>
      </c>
      <c r="KA13" s="27">
        <v>114</v>
      </c>
      <c r="KB13" s="27">
        <v>140</v>
      </c>
      <c r="KC13" s="33">
        <f>SUM(JQ13:KB13)</f>
        <v>1845</v>
      </c>
      <c r="KD13" s="27">
        <v>68</v>
      </c>
      <c r="KE13" s="27">
        <v>96</v>
      </c>
      <c r="KF13" s="27">
        <v>140</v>
      </c>
      <c r="KG13" s="27">
        <v>137</v>
      </c>
      <c r="KH13" s="27">
        <v>128</v>
      </c>
      <c r="KI13" s="27">
        <v>153</v>
      </c>
      <c r="KJ13" s="27">
        <v>113</v>
      </c>
      <c r="KK13" s="27">
        <v>161</v>
      </c>
      <c r="KL13" s="27">
        <v>166</v>
      </c>
      <c r="KM13" s="27">
        <v>146</v>
      </c>
      <c r="KN13" s="27">
        <v>103</v>
      </c>
      <c r="KO13" s="27">
        <v>154</v>
      </c>
      <c r="KP13" s="33">
        <f>SUM(KD13:KO13)</f>
        <v>1565</v>
      </c>
    </row>
    <row r="14" spans="1:302" ht="13.5" thickBot="1">
      <c r="A14" s="197"/>
      <c r="B14" s="199"/>
      <c r="C14" s="12" t="s">
        <v>87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2">
        <f t="shared" si="0"/>
        <v>0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32">
        <f t="shared" si="1"/>
        <v>0</v>
      </c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32">
        <f t="shared" si="2"/>
        <v>0</v>
      </c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33">
        <f t="shared" si="3"/>
        <v>0</v>
      </c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33">
        <f t="shared" si="4"/>
        <v>0</v>
      </c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33">
        <f t="shared" si="5"/>
        <v>0</v>
      </c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33">
        <f t="shared" si="6"/>
        <v>0</v>
      </c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33">
        <f t="shared" si="7"/>
        <v>0</v>
      </c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33">
        <f t="shared" si="8"/>
        <v>0</v>
      </c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33">
        <f t="shared" si="9"/>
        <v>0</v>
      </c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33">
        <f t="shared" si="10"/>
        <v>0</v>
      </c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33">
        <f t="shared" si="11"/>
        <v>0</v>
      </c>
      <c r="FD14" s="27">
        <v>91</v>
      </c>
      <c r="FE14" s="27">
        <v>82</v>
      </c>
      <c r="FF14" s="27">
        <v>79</v>
      </c>
      <c r="FG14" s="27">
        <v>82</v>
      </c>
      <c r="FH14" s="27">
        <v>99</v>
      </c>
      <c r="FI14" s="27">
        <v>70</v>
      </c>
      <c r="FJ14" s="27">
        <v>68</v>
      </c>
      <c r="FK14" s="27">
        <v>73</v>
      </c>
      <c r="FL14" s="27">
        <v>95</v>
      </c>
      <c r="FM14" s="27">
        <v>87</v>
      </c>
      <c r="FN14" s="27">
        <v>62</v>
      </c>
      <c r="FO14" s="27">
        <v>82</v>
      </c>
      <c r="FP14" s="33">
        <f t="shared" si="12"/>
        <v>970</v>
      </c>
      <c r="FQ14" s="27">
        <v>56</v>
      </c>
      <c r="FR14" s="27">
        <v>67</v>
      </c>
      <c r="FS14" s="27">
        <v>85</v>
      </c>
      <c r="FT14" s="27">
        <v>60</v>
      </c>
      <c r="FU14" s="27">
        <v>68</v>
      </c>
      <c r="FV14" s="27">
        <v>71</v>
      </c>
      <c r="FW14" s="27">
        <v>62</v>
      </c>
      <c r="FX14" s="27">
        <v>94</v>
      </c>
      <c r="FY14" s="27">
        <v>78</v>
      </c>
      <c r="FZ14" s="27">
        <v>84</v>
      </c>
      <c r="GA14" s="27">
        <v>77</v>
      </c>
      <c r="GB14" s="27">
        <v>66</v>
      </c>
      <c r="GC14" s="33">
        <f t="shared" si="13"/>
        <v>868</v>
      </c>
      <c r="GD14" s="27">
        <v>85</v>
      </c>
      <c r="GE14" s="27">
        <v>67</v>
      </c>
      <c r="GF14" s="27">
        <v>68</v>
      </c>
      <c r="GG14" s="27">
        <v>81</v>
      </c>
      <c r="GH14" s="27">
        <v>72</v>
      </c>
      <c r="GI14" s="27">
        <v>58</v>
      </c>
      <c r="GJ14" s="27">
        <v>76</v>
      </c>
      <c r="GK14" s="27">
        <v>65</v>
      </c>
      <c r="GL14" s="27">
        <v>66</v>
      </c>
      <c r="GM14" s="27">
        <v>81</v>
      </c>
      <c r="GN14" s="27">
        <v>83</v>
      </c>
      <c r="GO14" s="27">
        <v>50</v>
      </c>
      <c r="GP14" s="33">
        <f>SUM(GD14:GO14)</f>
        <v>852</v>
      </c>
      <c r="GQ14" s="27">
        <v>73</v>
      </c>
      <c r="GR14" s="27">
        <v>72</v>
      </c>
      <c r="GS14" s="27">
        <v>76</v>
      </c>
      <c r="GT14" s="27">
        <v>55</v>
      </c>
      <c r="GU14" s="27">
        <v>65</v>
      </c>
      <c r="GV14" s="27">
        <v>81</v>
      </c>
      <c r="GW14" s="27">
        <v>97</v>
      </c>
      <c r="GX14" s="27">
        <v>93</v>
      </c>
      <c r="GY14" s="27">
        <v>68</v>
      </c>
      <c r="GZ14" s="27">
        <v>66</v>
      </c>
      <c r="HA14" s="27">
        <v>93</v>
      </c>
      <c r="HB14" s="27">
        <v>61</v>
      </c>
      <c r="HC14" s="33">
        <f>SUM(GQ14:HB14)</f>
        <v>900</v>
      </c>
      <c r="HD14" s="27">
        <v>66</v>
      </c>
      <c r="HE14" s="27">
        <v>86</v>
      </c>
      <c r="HF14" s="27">
        <v>62</v>
      </c>
      <c r="HG14" s="27">
        <v>56</v>
      </c>
      <c r="HH14" s="27">
        <v>59</v>
      </c>
      <c r="HI14" s="27">
        <v>58</v>
      </c>
      <c r="HJ14" s="27">
        <v>64</v>
      </c>
      <c r="HK14" s="27">
        <v>83</v>
      </c>
      <c r="HL14" s="27">
        <v>78</v>
      </c>
      <c r="HM14" s="27">
        <v>63</v>
      </c>
      <c r="HN14" s="27">
        <v>85</v>
      </c>
      <c r="HO14" s="27">
        <v>88</v>
      </c>
      <c r="HP14" s="33">
        <f>SUM(HD14:HO14)</f>
        <v>848</v>
      </c>
      <c r="HQ14" s="27">
        <v>69</v>
      </c>
      <c r="HR14" s="27">
        <v>51</v>
      </c>
      <c r="HS14" s="27">
        <v>89</v>
      </c>
      <c r="HT14" s="27">
        <v>77</v>
      </c>
      <c r="HU14" s="27">
        <v>39</v>
      </c>
      <c r="HV14" s="27">
        <v>72</v>
      </c>
      <c r="HW14" s="27">
        <v>64</v>
      </c>
      <c r="HX14" s="27">
        <v>66</v>
      </c>
      <c r="HY14" s="27">
        <v>72</v>
      </c>
      <c r="HZ14" s="27">
        <v>67</v>
      </c>
      <c r="IA14" s="27">
        <v>65</v>
      </c>
      <c r="IB14" s="27">
        <v>53</v>
      </c>
      <c r="IC14" s="33">
        <f>SUM(HQ14:IB14)</f>
        <v>784</v>
      </c>
      <c r="ID14" s="27">
        <v>62</v>
      </c>
      <c r="IE14" s="27">
        <v>60</v>
      </c>
      <c r="IF14" s="27">
        <v>70</v>
      </c>
      <c r="IG14" s="27">
        <v>66</v>
      </c>
      <c r="IH14" s="27">
        <v>95</v>
      </c>
      <c r="II14" s="27">
        <v>67</v>
      </c>
      <c r="IJ14" s="27">
        <v>90</v>
      </c>
      <c r="IK14" s="27">
        <v>51</v>
      </c>
      <c r="IL14" s="27">
        <v>40</v>
      </c>
      <c r="IM14" s="27">
        <v>68</v>
      </c>
      <c r="IN14" s="27">
        <v>63</v>
      </c>
      <c r="IO14" s="27">
        <v>87</v>
      </c>
      <c r="IP14" s="33">
        <f>SUM(ID14:IO14)</f>
        <v>819</v>
      </c>
      <c r="IQ14" s="27">
        <v>91</v>
      </c>
      <c r="IR14" s="27">
        <v>66</v>
      </c>
      <c r="IS14" s="27">
        <v>46</v>
      </c>
      <c r="IT14" s="27">
        <v>42</v>
      </c>
      <c r="IU14" s="27">
        <v>73</v>
      </c>
      <c r="IV14" s="27">
        <v>100</v>
      </c>
      <c r="IW14" s="27">
        <v>76</v>
      </c>
      <c r="IX14" s="27">
        <v>60</v>
      </c>
      <c r="IY14" s="27">
        <v>68</v>
      </c>
      <c r="IZ14" s="27">
        <v>98</v>
      </c>
      <c r="JA14" s="27">
        <v>50</v>
      </c>
      <c r="JB14" s="27">
        <v>89</v>
      </c>
      <c r="JC14" s="33">
        <f>SUM(IQ14:JB14)</f>
        <v>859</v>
      </c>
      <c r="JD14" s="27">
        <v>75</v>
      </c>
      <c r="JE14" s="27">
        <v>50</v>
      </c>
      <c r="JF14" s="27">
        <v>53</v>
      </c>
      <c r="JG14" s="27">
        <v>56</v>
      </c>
      <c r="JH14" s="27">
        <v>88</v>
      </c>
      <c r="JI14" s="27">
        <v>61</v>
      </c>
      <c r="JJ14" s="181">
        <v>58</v>
      </c>
      <c r="JK14" s="27">
        <v>81</v>
      </c>
      <c r="JL14" s="27">
        <v>29</v>
      </c>
      <c r="JM14" s="27">
        <v>58</v>
      </c>
      <c r="JN14" s="27">
        <v>62</v>
      </c>
      <c r="JO14" s="27">
        <v>68</v>
      </c>
      <c r="JP14" s="33">
        <f>SUM(JD14:JO14)</f>
        <v>739</v>
      </c>
      <c r="JQ14" s="27">
        <v>78</v>
      </c>
      <c r="JR14" s="27">
        <v>61</v>
      </c>
      <c r="JS14" s="27">
        <v>34</v>
      </c>
      <c r="JT14" s="27">
        <v>33</v>
      </c>
      <c r="JU14" s="27">
        <v>52</v>
      </c>
      <c r="JV14" s="27">
        <v>89</v>
      </c>
      <c r="JW14" s="27">
        <v>68</v>
      </c>
      <c r="JX14" s="27">
        <v>69</v>
      </c>
      <c r="JY14" s="27">
        <v>59</v>
      </c>
      <c r="JZ14" s="27">
        <v>60</v>
      </c>
      <c r="KA14" s="27">
        <v>46</v>
      </c>
      <c r="KB14" s="27">
        <v>74</v>
      </c>
      <c r="KC14" s="33">
        <f>SUM(JQ14:KB14)</f>
        <v>723</v>
      </c>
      <c r="KD14" s="27">
        <v>51</v>
      </c>
      <c r="KE14" s="27">
        <v>48</v>
      </c>
      <c r="KF14" s="27">
        <v>50</v>
      </c>
      <c r="KG14" s="27">
        <v>50</v>
      </c>
      <c r="KH14" s="27">
        <v>141</v>
      </c>
      <c r="KI14" s="27">
        <v>99</v>
      </c>
      <c r="KJ14" s="27">
        <v>52</v>
      </c>
      <c r="KK14" s="27">
        <v>58</v>
      </c>
      <c r="KL14" s="27">
        <v>60</v>
      </c>
      <c r="KM14" s="27">
        <v>65</v>
      </c>
      <c r="KN14" s="27">
        <v>67</v>
      </c>
      <c r="KO14" s="27">
        <v>63</v>
      </c>
      <c r="KP14" s="33">
        <f>SUM(KD14:KO14)</f>
        <v>804</v>
      </c>
    </row>
    <row r="15" spans="1:302" ht="13.5" thickBot="1">
      <c r="A15" s="197"/>
      <c r="B15" s="199"/>
      <c r="C15" s="12" t="s">
        <v>88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6">
        <f t="shared" si="0"/>
        <v>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36">
        <f t="shared" si="1"/>
        <v>0</v>
      </c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36">
        <f t="shared" si="2"/>
        <v>0</v>
      </c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37">
        <f t="shared" si="3"/>
        <v>0</v>
      </c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37">
        <f t="shared" si="4"/>
        <v>0</v>
      </c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37">
        <f t="shared" si="5"/>
        <v>0</v>
      </c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37">
        <f t="shared" si="6"/>
        <v>0</v>
      </c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37">
        <f t="shared" si="7"/>
        <v>0</v>
      </c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37">
        <f t="shared" si="8"/>
        <v>0</v>
      </c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37">
        <f t="shared" si="9"/>
        <v>0</v>
      </c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37">
        <f t="shared" si="10"/>
        <v>0</v>
      </c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37">
        <f t="shared" si="11"/>
        <v>0</v>
      </c>
      <c r="FD15" s="27">
        <v>60</v>
      </c>
      <c r="FE15" s="27">
        <v>35</v>
      </c>
      <c r="FF15" s="27">
        <v>37</v>
      </c>
      <c r="FG15" s="27">
        <v>32</v>
      </c>
      <c r="FH15" s="27">
        <v>40</v>
      </c>
      <c r="FI15" s="27">
        <v>65</v>
      </c>
      <c r="FJ15" s="27">
        <v>57</v>
      </c>
      <c r="FK15" s="27">
        <v>44</v>
      </c>
      <c r="FL15" s="27">
        <v>52</v>
      </c>
      <c r="FM15" s="27">
        <v>68</v>
      </c>
      <c r="FN15" s="27">
        <v>40</v>
      </c>
      <c r="FO15" s="27">
        <v>47</v>
      </c>
      <c r="FP15" s="37">
        <f t="shared" si="12"/>
        <v>577</v>
      </c>
      <c r="FQ15" s="27">
        <v>37</v>
      </c>
      <c r="FR15" s="27">
        <v>49</v>
      </c>
      <c r="FS15" s="27">
        <v>53</v>
      </c>
      <c r="FT15" s="27">
        <v>37</v>
      </c>
      <c r="FU15" s="27">
        <v>40</v>
      </c>
      <c r="FV15" s="27">
        <v>45</v>
      </c>
      <c r="FW15" s="27">
        <v>42</v>
      </c>
      <c r="FX15" s="27">
        <v>50</v>
      </c>
      <c r="FY15" s="27">
        <v>42</v>
      </c>
      <c r="FZ15" s="27">
        <v>43</v>
      </c>
      <c r="GA15" s="27">
        <v>30</v>
      </c>
      <c r="GB15" s="27">
        <v>57</v>
      </c>
      <c r="GC15" s="37">
        <f t="shared" si="13"/>
        <v>525</v>
      </c>
      <c r="GD15" s="27">
        <v>28</v>
      </c>
      <c r="GE15" s="27">
        <v>32</v>
      </c>
      <c r="GF15" s="27">
        <v>35</v>
      </c>
      <c r="GG15" s="27">
        <v>42</v>
      </c>
      <c r="GH15" s="27">
        <v>38</v>
      </c>
      <c r="GI15" s="27">
        <v>43</v>
      </c>
      <c r="GJ15" s="27">
        <v>34</v>
      </c>
      <c r="GK15" s="27">
        <v>57</v>
      </c>
      <c r="GL15" s="27">
        <v>52</v>
      </c>
      <c r="GM15" s="27">
        <v>35</v>
      </c>
      <c r="GN15" s="27">
        <v>49</v>
      </c>
      <c r="GO15" s="27">
        <v>33</v>
      </c>
      <c r="GP15" s="37">
        <f>SUM(GD15:GO15)</f>
        <v>478</v>
      </c>
      <c r="GQ15" s="27">
        <v>31</v>
      </c>
      <c r="GR15" s="27">
        <v>45</v>
      </c>
      <c r="GS15" s="27">
        <v>36</v>
      </c>
      <c r="GT15" s="27">
        <v>31</v>
      </c>
      <c r="GU15" s="27">
        <v>45</v>
      </c>
      <c r="GV15" s="27">
        <v>46</v>
      </c>
      <c r="GW15" s="27">
        <v>39</v>
      </c>
      <c r="GX15" s="27">
        <v>51</v>
      </c>
      <c r="GY15" s="27">
        <v>34</v>
      </c>
      <c r="GZ15" s="27">
        <v>41</v>
      </c>
      <c r="HA15" s="27">
        <v>45</v>
      </c>
      <c r="HB15" s="27">
        <v>25</v>
      </c>
      <c r="HC15" s="37">
        <f>SUM(GQ15:HB15)</f>
        <v>469</v>
      </c>
      <c r="HD15" s="27">
        <v>20</v>
      </c>
      <c r="HE15" s="27">
        <v>32</v>
      </c>
      <c r="HF15" s="27">
        <v>29</v>
      </c>
      <c r="HG15" s="27">
        <v>47</v>
      </c>
      <c r="HH15" s="27">
        <v>48</v>
      </c>
      <c r="HI15" s="27">
        <v>42</v>
      </c>
      <c r="HJ15" s="27">
        <v>38</v>
      </c>
      <c r="HK15" s="27">
        <v>33</v>
      </c>
      <c r="HL15" s="27">
        <v>29</v>
      </c>
      <c r="HM15" s="27">
        <v>50</v>
      </c>
      <c r="HN15" s="27">
        <v>34</v>
      </c>
      <c r="HO15" s="27">
        <v>54</v>
      </c>
      <c r="HP15" s="37">
        <f>SUM(HD15:HO15)</f>
        <v>456</v>
      </c>
      <c r="HQ15" s="27">
        <v>36</v>
      </c>
      <c r="HR15" s="27">
        <v>23</v>
      </c>
      <c r="HS15" s="27">
        <v>33</v>
      </c>
      <c r="HT15" s="27">
        <v>28</v>
      </c>
      <c r="HU15" s="27">
        <v>24</v>
      </c>
      <c r="HV15" s="27">
        <v>47</v>
      </c>
      <c r="HW15" s="27">
        <v>37</v>
      </c>
      <c r="HX15" s="27">
        <v>49</v>
      </c>
      <c r="HY15" s="27">
        <v>38</v>
      </c>
      <c r="HZ15" s="27">
        <v>41</v>
      </c>
      <c r="IA15" s="27">
        <v>53</v>
      </c>
      <c r="IB15" s="27">
        <v>29</v>
      </c>
      <c r="IC15" s="37">
        <f>SUM(HQ15:IB15)</f>
        <v>438</v>
      </c>
      <c r="ID15" s="27">
        <v>32</v>
      </c>
      <c r="IE15" s="27">
        <v>34</v>
      </c>
      <c r="IF15" s="27">
        <v>44</v>
      </c>
      <c r="IG15" s="27">
        <v>54</v>
      </c>
      <c r="IH15" s="27">
        <v>35</v>
      </c>
      <c r="II15" s="27">
        <v>47</v>
      </c>
      <c r="IJ15" s="27">
        <v>45</v>
      </c>
      <c r="IK15" s="27">
        <v>47</v>
      </c>
      <c r="IL15" s="27">
        <v>21</v>
      </c>
      <c r="IM15" s="27">
        <v>44</v>
      </c>
      <c r="IN15" s="27">
        <v>40</v>
      </c>
      <c r="IO15" s="27">
        <v>46</v>
      </c>
      <c r="IP15" s="37">
        <f>SUM(ID15:IO15)</f>
        <v>489</v>
      </c>
      <c r="IQ15" s="27">
        <v>23</v>
      </c>
      <c r="IR15" s="27">
        <v>21</v>
      </c>
      <c r="IS15" s="27">
        <v>23</v>
      </c>
      <c r="IT15" s="27">
        <v>43</v>
      </c>
      <c r="IU15" s="27">
        <v>39</v>
      </c>
      <c r="IV15" s="27">
        <v>66</v>
      </c>
      <c r="IW15" s="27">
        <v>36</v>
      </c>
      <c r="IX15" s="27">
        <v>30</v>
      </c>
      <c r="IY15" s="27">
        <v>43</v>
      </c>
      <c r="IZ15" s="27">
        <v>53</v>
      </c>
      <c r="JA15" s="27">
        <v>27</v>
      </c>
      <c r="JB15" s="27">
        <v>25</v>
      </c>
      <c r="JC15" s="37">
        <f>SUM(IQ15:JB15)</f>
        <v>429</v>
      </c>
      <c r="JD15" s="27">
        <v>29</v>
      </c>
      <c r="JE15" s="27">
        <v>37</v>
      </c>
      <c r="JF15" s="27">
        <v>25</v>
      </c>
      <c r="JG15" s="27">
        <v>34</v>
      </c>
      <c r="JH15" s="27">
        <v>33</v>
      </c>
      <c r="JI15" s="27">
        <v>42</v>
      </c>
      <c r="JJ15" s="181">
        <v>48</v>
      </c>
      <c r="JK15" s="27">
        <v>34</v>
      </c>
      <c r="JL15" s="27">
        <v>47</v>
      </c>
      <c r="JM15" s="27">
        <v>44</v>
      </c>
      <c r="JN15" s="27">
        <v>56</v>
      </c>
      <c r="JO15" s="27">
        <v>35</v>
      </c>
      <c r="JP15" s="37">
        <f>SUM(JD15:JO15)</f>
        <v>464</v>
      </c>
      <c r="JQ15" s="27">
        <v>43</v>
      </c>
      <c r="JR15" s="27">
        <v>73</v>
      </c>
      <c r="JS15" s="27">
        <v>12</v>
      </c>
      <c r="JT15" s="27">
        <v>18</v>
      </c>
      <c r="JU15" s="27">
        <v>32</v>
      </c>
      <c r="JV15" s="27">
        <v>39</v>
      </c>
      <c r="JW15" s="27">
        <v>37</v>
      </c>
      <c r="JX15" s="27">
        <v>27</v>
      </c>
      <c r="JY15" s="27">
        <v>45</v>
      </c>
      <c r="JZ15" s="27">
        <v>31</v>
      </c>
      <c r="KA15" s="27">
        <v>26</v>
      </c>
      <c r="KB15" s="27">
        <v>24</v>
      </c>
      <c r="KC15" s="37">
        <f>SUM(JQ15:KB15)</f>
        <v>407</v>
      </c>
      <c r="KD15" s="27">
        <v>13</v>
      </c>
      <c r="KE15" s="27">
        <v>19</v>
      </c>
      <c r="KF15" s="27">
        <v>30</v>
      </c>
      <c r="KG15" s="27">
        <v>33</v>
      </c>
      <c r="KH15" s="27">
        <v>16</v>
      </c>
      <c r="KI15" s="27">
        <v>43</v>
      </c>
      <c r="KJ15" s="27">
        <v>26</v>
      </c>
      <c r="KK15" s="27">
        <v>39</v>
      </c>
      <c r="KL15" s="27">
        <v>32</v>
      </c>
      <c r="KM15" s="27">
        <v>33</v>
      </c>
      <c r="KN15" s="27">
        <v>25</v>
      </c>
      <c r="KO15" s="27">
        <v>19</v>
      </c>
      <c r="KP15" s="37">
        <f>SUM(KD15:KO15)</f>
        <v>328</v>
      </c>
    </row>
    <row r="16" spans="1:302" ht="23.25" thickBot="1">
      <c r="A16" s="197"/>
      <c r="B16" s="199"/>
      <c r="C16" s="13" t="s">
        <v>37</v>
      </c>
      <c r="D16" s="39">
        <v>353</v>
      </c>
      <c r="E16" s="39">
        <v>432</v>
      </c>
      <c r="F16" s="39">
        <v>420</v>
      </c>
      <c r="G16" s="39">
        <v>572</v>
      </c>
      <c r="H16" s="39">
        <v>467</v>
      </c>
      <c r="I16" s="39">
        <v>460</v>
      </c>
      <c r="J16" s="39">
        <v>547</v>
      </c>
      <c r="K16" s="39">
        <v>578</v>
      </c>
      <c r="L16" s="39">
        <v>503</v>
      </c>
      <c r="M16" s="39">
        <v>498</v>
      </c>
      <c r="N16" s="39">
        <v>445</v>
      </c>
      <c r="O16" s="39">
        <v>431</v>
      </c>
      <c r="P16" s="50">
        <f t="shared" si="0"/>
        <v>5706</v>
      </c>
      <c r="Q16" s="39">
        <v>418</v>
      </c>
      <c r="R16" s="39">
        <v>508</v>
      </c>
      <c r="S16" s="39">
        <v>524</v>
      </c>
      <c r="T16" s="39">
        <v>384</v>
      </c>
      <c r="U16" s="39">
        <v>488</v>
      </c>
      <c r="V16" s="39">
        <v>453</v>
      </c>
      <c r="W16" s="39">
        <v>519</v>
      </c>
      <c r="X16" s="39">
        <v>554</v>
      </c>
      <c r="Y16" s="39">
        <v>447</v>
      </c>
      <c r="Z16" s="39">
        <v>490</v>
      </c>
      <c r="AA16" s="39">
        <v>582</v>
      </c>
      <c r="AB16" s="39">
        <v>536</v>
      </c>
      <c r="AC16" s="50">
        <f t="shared" si="1"/>
        <v>5903</v>
      </c>
      <c r="AD16" s="39">
        <v>612</v>
      </c>
      <c r="AE16" s="39">
        <v>397</v>
      </c>
      <c r="AF16" s="39">
        <v>465</v>
      </c>
      <c r="AG16" s="39">
        <v>332</v>
      </c>
      <c r="AH16" s="39">
        <v>459</v>
      </c>
      <c r="AI16" s="39">
        <v>466</v>
      </c>
      <c r="AJ16" s="39">
        <v>493</v>
      </c>
      <c r="AK16" s="39">
        <v>535</v>
      </c>
      <c r="AL16" s="39">
        <v>439</v>
      </c>
      <c r="AM16" s="39">
        <v>493</v>
      </c>
      <c r="AN16" s="39">
        <v>447</v>
      </c>
      <c r="AO16" s="39">
        <v>378</v>
      </c>
      <c r="AP16" s="50">
        <f t="shared" si="2"/>
        <v>5516</v>
      </c>
      <c r="AQ16" s="39">
        <v>481</v>
      </c>
      <c r="AR16" s="39">
        <v>310</v>
      </c>
      <c r="AS16" s="39">
        <v>394</v>
      </c>
      <c r="AT16" s="39">
        <v>517</v>
      </c>
      <c r="AU16" s="39">
        <v>420</v>
      </c>
      <c r="AV16" s="39">
        <v>361</v>
      </c>
      <c r="AW16" s="39">
        <v>469</v>
      </c>
      <c r="AX16" s="39">
        <v>522</v>
      </c>
      <c r="AY16" s="39">
        <v>508</v>
      </c>
      <c r="AZ16" s="39">
        <v>578</v>
      </c>
      <c r="BA16" s="39">
        <v>426</v>
      </c>
      <c r="BB16" s="39">
        <v>401</v>
      </c>
      <c r="BC16" s="45">
        <f t="shared" si="3"/>
        <v>5387</v>
      </c>
      <c r="BD16" s="39">
        <v>553</v>
      </c>
      <c r="BE16" s="39">
        <v>358</v>
      </c>
      <c r="BF16" s="39">
        <v>427</v>
      </c>
      <c r="BG16" s="39">
        <v>349</v>
      </c>
      <c r="BH16" s="39">
        <v>370</v>
      </c>
      <c r="BI16" s="39">
        <v>431</v>
      </c>
      <c r="BJ16" s="39">
        <v>514</v>
      </c>
      <c r="BK16" s="39">
        <v>460</v>
      </c>
      <c r="BL16" s="39">
        <v>415</v>
      </c>
      <c r="BM16" s="39">
        <v>469</v>
      </c>
      <c r="BN16" s="39">
        <v>385</v>
      </c>
      <c r="BO16" s="39">
        <v>505</v>
      </c>
      <c r="BP16" s="41">
        <f t="shared" si="4"/>
        <v>5236</v>
      </c>
      <c r="BQ16" s="39">
        <v>408</v>
      </c>
      <c r="BR16" s="39">
        <v>319</v>
      </c>
      <c r="BS16" s="39">
        <v>466</v>
      </c>
      <c r="BT16" s="39">
        <v>344</v>
      </c>
      <c r="BU16" s="39">
        <v>301</v>
      </c>
      <c r="BV16" s="39">
        <v>558</v>
      </c>
      <c r="BW16" s="39">
        <v>517</v>
      </c>
      <c r="BX16" s="39">
        <v>525</v>
      </c>
      <c r="BY16" s="39">
        <v>430</v>
      </c>
      <c r="BZ16" s="39">
        <v>566</v>
      </c>
      <c r="CA16" s="39">
        <v>377</v>
      </c>
      <c r="CB16" s="39">
        <v>511</v>
      </c>
      <c r="CC16" s="41">
        <f t="shared" si="5"/>
        <v>5322</v>
      </c>
      <c r="CD16" s="39">
        <v>444</v>
      </c>
      <c r="CE16" s="39">
        <v>393</v>
      </c>
      <c r="CF16" s="39">
        <v>673</v>
      </c>
      <c r="CG16" s="39">
        <v>486</v>
      </c>
      <c r="CH16" s="39">
        <v>440</v>
      </c>
      <c r="CI16" s="39">
        <v>527</v>
      </c>
      <c r="CJ16" s="39">
        <v>461</v>
      </c>
      <c r="CK16" s="39">
        <v>483</v>
      </c>
      <c r="CL16" s="39">
        <v>449</v>
      </c>
      <c r="CM16" s="39">
        <v>507</v>
      </c>
      <c r="CN16" s="39">
        <v>485</v>
      </c>
      <c r="CO16" s="39">
        <v>431</v>
      </c>
      <c r="CP16" s="41">
        <f t="shared" si="6"/>
        <v>5779</v>
      </c>
      <c r="CQ16" s="39">
        <v>424</v>
      </c>
      <c r="CR16" s="39">
        <v>376</v>
      </c>
      <c r="CS16" s="39">
        <v>497</v>
      </c>
      <c r="CT16" s="39">
        <v>424</v>
      </c>
      <c r="CU16" s="39">
        <v>452</v>
      </c>
      <c r="CV16" s="39">
        <v>460</v>
      </c>
      <c r="CW16" s="39">
        <v>265</v>
      </c>
      <c r="CX16" s="39">
        <v>410</v>
      </c>
      <c r="CY16" s="39">
        <v>548</v>
      </c>
      <c r="CZ16" s="39">
        <v>404</v>
      </c>
      <c r="DA16" s="39">
        <v>550</v>
      </c>
      <c r="DB16" s="39">
        <v>456</v>
      </c>
      <c r="DC16" s="41">
        <f t="shared" si="7"/>
        <v>5266</v>
      </c>
      <c r="DD16" s="39">
        <v>413</v>
      </c>
      <c r="DE16" s="39">
        <v>433</v>
      </c>
      <c r="DF16" s="39">
        <v>480</v>
      </c>
      <c r="DG16" s="39">
        <v>326</v>
      </c>
      <c r="DH16" s="39">
        <v>407</v>
      </c>
      <c r="DI16" s="39">
        <v>429</v>
      </c>
      <c r="DJ16" s="39">
        <v>465</v>
      </c>
      <c r="DK16" s="39">
        <v>531</v>
      </c>
      <c r="DL16" s="39">
        <v>478</v>
      </c>
      <c r="DM16" s="39">
        <v>488</v>
      </c>
      <c r="DN16" s="39">
        <v>489</v>
      </c>
      <c r="DO16" s="39">
        <v>411</v>
      </c>
      <c r="DP16" s="41">
        <f t="shared" si="8"/>
        <v>5350</v>
      </c>
      <c r="DQ16" s="39">
        <v>466</v>
      </c>
      <c r="DR16" s="39">
        <v>446</v>
      </c>
      <c r="DS16" s="39">
        <v>388</v>
      </c>
      <c r="DT16" s="39">
        <v>410</v>
      </c>
      <c r="DU16" s="39">
        <v>461</v>
      </c>
      <c r="DV16" s="39">
        <v>388</v>
      </c>
      <c r="DW16" s="39">
        <v>509</v>
      </c>
      <c r="DX16" s="39">
        <v>628</v>
      </c>
      <c r="DY16" s="39">
        <v>544</v>
      </c>
      <c r="DZ16" s="39">
        <v>467</v>
      </c>
      <c r="EA16" s="39">
        <v>460</v>
      </c>
      <c r="EB16" s="39">
        <v>382</v>
      </c>
      <c r="EC16" s="41">
        <f t="shared" si="9"/>
        <v>5549</v>
      </c>
      <c r="ED16" s="39">
        <v>534</v>
      </c>
      <c r="EE16" s="39">
        <v>328</v>
      </c>
      <c r="EF16" s="39">
        <v>586</v>
      </c>
      <c r="EG16" s="39">
        <v>469</v>
      </c>
      <c r="EH16" s="39">
        <v>387</v>
      </c>
      <c r="EI16" s="39">
        <v>516</v>
      </c>
      <c r="EJ16" s="39">
        <v>562</v>
      </c>
      <c r="EK16" s="39">
        <v>551</v>
      </c>
      <c r="EL16" s="39">
        <v>562</v>
      </c>
      <c r="EM16" s="39">
        <v>504</v>
      </c>
      <c r="EN16" s="39">
        <v>379</v>
      </c>
      <c r="EO16" s="39">
        <v>504</v>
      </c>
      <c r="EP16" s="41">
        <f t="shared" si="10"/>
        <v>5882</v>
      </c>
      <c r="EQ16" s="39">
        <v>465</v>
      </c>
      <c r="ER16" s="39">
        <v>544</v>
      </c>
      <c r="ES16" s="39">
        <v>506</v>
      </c>
      <c r="ET16" s="39">
        <v>435</v>
      </c>
      <c r="EU16" s="39">
        <v>387</v>
      </c>
      <c r="EV16" s="39">
        <v>465</v>
      </c>
      <c r="EW16" s="39">
        <v>631</v>
      </c>
      <c r="EX16" s="39">
        <v>516</v>
      </c>
      <c r="EY16" s="39">
        <v>510</v>
      </c>
      <c r="EZ16" s="39">
        <v>417</v>
      </c>
      <c r="FA16" s="39">
        <v>490</v>
      </c>
      <c r="FB16" s="39">
        <v>605</v>
      </c>
      <c r="FC16" s="41">
        <f t="shared" si="11"/>
        <v>5971</v>
      </c>
      <c r="FD16" s="39">
        <f>SUM(FD11:FD15)</f>
        <v>585</v>
      </c>
      <c r="FE16" s="39">
        <f t="shared" ref="FE16:HP16" si="20">SUM(FE11:FE15)</f>
        <v>490</v>
      </c>
      <c r="FF16" s="39">
        <f t="shared" si="20"/>
        <v>491</v>
      </c>
      <c r="FG16" s="39">
        <f t="shared" si="20"/>
        <v>476</v>
      </c>
      <c r="FH16" s="39">
        <f t="shared" si="20"/>
        <v>515</v>
      </c>
      <c r="FI16" s="39">
        <f t="shared" si="20"/>
        <v>533</v>
      </c>
      <c r="FJ16" s="39">
        <f t="shared" si="20"/>
        <v>513</v>
      </c>
      <c r="FK16" s="39">
        <f t="shared" si="20"/>
        <v>548</v>
      </c>
      <c r="FL16" s="39">
        <f t="shared" si="20"/>
        <v>577</v>
      </c>
      <c r="FM16" s="39">
        <f t="shared" si="20"/>
        <v>561</v>
      </c>
      <c r="FN16" s="39">
        <f t="shared" si="20"/>
        <v>422</v>
      </c>
      <c r="FO16" s="39">
        <f t="shared" si="20"/>
        <v>484</v>
      </c>
      <c r="FP16" s="39">
        <f t="shared" si="20"/>
        <v>6195</v>
      </c>
      <c r="FQ16" s="39">
        <f t="shared" si="20"/>
        <v>389</v>
      </c>
      <c r="FR16" s="39">
        <f t="shared" si="20"/>
        <v>431</v>
      </c>
      <c r="FS16" s="39">
        <f t="shared" si="20"/>
        <v>554</v>
      </c>
      <c r="FT16" s="39">
        <f t="shared" si="20"/>
        <v>470</v>
      </c>
      <c r="FU16" s="39">
        <f t="shared" si="20"/>
        <v>413</v>
      </c>
      <c r="FV16" s="39">
        <f t="shared" si="20"/>
        <v>460</v>
      </c>
      <c r="FW16" s="39">
        <f t="shared" si="20"/>
        <v>455</v>
      </c>
      <c r="FX16" s="39">
        <f t="shared" si="20"/>
        <v>544</v>
      </c>
      <c r="FY16" s="39">
        <f t="shared" si="20"/>
        <v>542</v>
      </c>
      <c r="FZ16" s="39">
        <f t="shared" si="20"/>
        <v>483</v>
      </c>
      <c r="GA16" s="39">
        <f t="shared" si="20"/>
        <v>549</v>
      </c>
      <c r="GB16" s="39">
        <f t="shared" si="20"/>
        <v>548</v>
      </c>
      <c r="GC16" s="39">
        <f t="shared" si="20"/>
        <v>5838</v>
      </c>
      <c r="GD16" s="39">
        <f t="shared" si="20"/>
        <v>414</v>
      </c>
      <c r="GE16" s="39">
        <f t="shared" si="20"/>
        <v>431</v>
      </c>
      <c r="GF16" s="39">
        <f t="shared" si="20"/>
        <v>433</v>
      </c>
      <c r="GG16" s="39">
        <f t="shared" si="20"/>
        <v>536</v>
      </c>
      <c r="GH16" s="39">
        <f t="shared" si="20"/>
        <v>499</v>
      </c>
      <c r="GI16" s="39">
        <f t="shared" si="20"/>
        <v>436</v>
      </c>
      <c r="GJ16" s="39">
        <f t="shared" si="20"/>
        <v>579</v>
      </c>
      <c r="GK16" s="39">
        <f t="shared" si="20"/>
        <v>553</v>
      </c>
      <c r="GL16" s="39">
        <f t="shared" si="20"/>
        <v>534</v>
      </c>
      <c r="GM16" s="39">
        <f t="shared" si="20"/>
        <v>530</v>
      </c>
      <c r="GN16" s="39">
        <f t="shared" si="20"/>
        <v>504</v>
      </c>
      <c r="GO16" s="39">
        <f t="shared" si="20"/>
        <v>490</v>
      </c>
      <c r="GP16" s="39">
        <f t="shared" si="20"/>
        <v>5939</v>
      </c>
      <c r="GQ16" s="39">
        <f t="shared" si="20"/>
        <v>490</v>
      </c>
      <c r="GR16" s="39">
        <f t="shared" si="20"/>
        <v>525</v>
      </c>
      <c r="GS16" s="39">
        <f t="shared" si="20"/>
        <v>578</v>
      </c>
      <c r="GT16" s="39">
        <f t="shared" si="20"/>
        <v>475</v>
      </c>
      <c r="GU16" s="39">
        <f t="shared" si="20"/>
        <v>522</v>
      </c>
      <c r="GV16" s="39">
        <f t="shared" si="20"/>
        <v>535</v>
      </c>
      <c r="GW16" s="39">
        <f t="shared" si="20"/>
        <v>638</v>
      </c>
      <c r="GX16" s="39">
        <f t="shared" si="20"/>
        <v>656</v>
      </c>
      <c r="GY16" s="39">
        <f t="shared" si="20"/>
        <v>557</v>
      </c>
      <c r="GZ16" s="39">
        <f t="shared" si="20"/>
        <v>554</v>
      </c>
      <c r="HA16" s="39">
        <f t="shared" si="20"/>
        <v>644</v>
      </c>
      <c r="HB16" s="39">
        <f t="shared" si="20"/>
        <v>581</v>
      </c>
      <c r="HC16" s="39">
        <f t="shared" si="20"/>
        <v>6755</v>
      </c>
      <c r="HD16" s="39">
        <f t="shared" si="20"/>
        <v>532</v>
      </c>
      <c r="HE16" s="39">
        <f t="shared" si="20"/>
        <v>536</v>
      </c>
      <c r="HF16" s="39">
        <f t="shared" si="20"/>
        <v>486</v>
      </c>
      <c r="HG16" s="39">
        <f t="shared" si="20"/>
        <v>504</v>
      </c>
      <c r="HH16" s="39">
        <f t="shared" si="20"/>
        <v>453</v>
      </c>
      <c r="HI16" s="39">
        <f t="shared" si="20"/>
        <v>464</v>
      </c>
      <c r="HJ16" s="39">
        <f t="shared" si="20"/>
        <v>466</v>
      </c>
      <c r="HK16" s="39">
        <f t="shared" si="20"/>
        <v>567</v>
      </c>
      <c r="HL16" s="39">
        <f t="shared" si="20"/>
        <v>487</v>
      </c>
      <c r="HM16" s="39">
        <f t="shared" si="20"/>
        <v>572</v>
      </c>
      <c r="HN16" s="39">
        <f t="shared" si="20"/>
        <v>496</v>
      </c>
      <c r="HO16" s="39">
        <f t="shared" si="20"/>
        <v>545</v>
      </c>
      <c r="HP16" s="39">
        <f t="shared" si="20"/>
        <v>6108</v>
      </c>
      <c r="HQ16" s="39">
        <f t="shared" ref="HQ16:IP16" si="21">SUM(HQ11:HQ15)</f>
        <v>461</v>
      </c>
      <c r="HR16" s="39">
        <f t="shared" si="21"/>
        <v>498</v>
      </c>
      <c r="HS16" s="39">
        <f t="shared" si="21"/>
        <v>617</v>
      </c>
      <c r="HT16" s="39">
        <f t="shared" si="21"/>
        <v>437</v>
      </c>
      <c r="HU16" s="39">
        <f t="shared" si="21"/>
        <v>411</v>
      </c>
      <c r="HV16" s="39">
        <f t="shared" si="21"/>
        <v>529</v>
      </c>
      <c r="HW16" s="39">
        <f t="shared" si="21"/>
        <v>508</v>
      </c>
      <c r="HX16" s="39">
        <f t="shared" si="21"/>
        <v>384</v>
      </c>
      <c r="HY16" s="39">
        <f t="shared" si="21"/>
        <v>522</v>
      </c>
      <c r="HZ16" s="39">
        <f t="shared" si="21"/>
        <v>528</v>
      </c>
      <c r="IA16" s="39">
        <f t="shared" si="21"/>
        <v>478</v>
      </c>
      <c r="IB16" s="39">
        <f t="shared" si="21"/>
        <v>411</v>
      </c>
      <c r="IC16" s="41">
        <f t="shared" si="21"/>
        <v>5784</v>
      </c>
      <c r="ID16" s="39">
        <f t="shared" si="21"/>
        <v>447</v>
      </c>
      <c r="IE16" s="39">
        <f t="shared" si="21"/>
        <v>433</v>
      </c>
      <c r="IF16" s="39">
        <f t="shared" si="21"/>
        <v>493</v>
      </c>
      <c r="IG16" s="39">
        <f t="shared" si="21"/>
        <v>624</v>
      </c>
      <c r="IH16" s="39">
        <f t="shared" si="21"/>
        <v>611</v>
      </c>
      <c r="II16" s="39">
        <f t="shared" si="21"/>
        <v>553</v>
      </c>
      <c r="IJ16" s="39">
        <f t="shared" si="21"/>
        <v>604</v>
      </c>
      <c r="IK16" s="39">
        <f t="shared" si="21"/>
        <v>631</v>
      </c>
      <c r="IL16" s="39">
        <f t="shared" si="21"/>
        <v>456</v>
      </c>
      <c r="IM16" s="39">
        <f t="shared" si="21"/>
        <v>620</v>
      </c>
      <c r="IN16" s="39">
        <f t="shared" si="21"/>
        <v>631</v>
      </c>
      <c r="IO16" s="39">
        <f t="shared" si="21"/>
        <v>617</v>
      </c>
      <c r="IP16" s="41">
        <f t="shared" si="21"/>
        <v>6720</v>
      </c>
      <c r="IQ16" s="39">
        <f t="shared" ref="IQ16:JC16" si="22">SUM(IQ11:IQ15)</f>
        <v>683</v>
      </c>
      <c r="IR16" s="39">
        <f t="shared" si="22"/>
        <v>479</v>
      </c>
      <c r="IS16" s="39">
        <f t="shared" si="22"/>
        <v>570</v>
      </c>
      <c r="IT16" s="39">
        <f t="shared" si="22"/>
        <v>581</v>
      </c>
      <c r="IU16" s="39">
        <f t="shared" si="22"/>
        <v>614</v>
      </c>
      <c r="IV16" s="39">
        <f t="shared" si="22"/>
        <v>698</v>
      </c>
      <c r="IW16" s="39">
        <f t="shared" si="22"/>
        <v>679</v>
      </c>
      <c r="IX16" s="39">
        <f t="shared" si="22"/>
        <v>615</v>
      </c>
      <c r="IY16" s="39">
        <f t="shared" si="22"/>
        <v>655</v>
      </c>
      <c r="IZ16" s="39">
        <f t="shared" si="22"/>
        <v>863</v>
      </c>
      <c r="JA16" s="39">
        <f t="shared" si="22"/>
        <v>592</v>
      </c>
      <c r="JB16" s="39">
        <f t="shared" si="22"/>
        <v>636</v>
      </c>
      <c r="JC16" s="41">
        <f t="shared" si="22"/>
        <v>7665</v>
      </c>
      <c r="JD16" s="39">
        <f t="shared" ref="JD16:JP16" si="23">SUM(JD11:JD15)</f>
        <v>574</v>
      </c>
      <c r="JE16" s="39">
        <f t="shared" si="23"/>
        <v>528</v>
      </c>
      <c r="JF16" s="39">
        <f t="shared" si="23"/>
        <v>626</v>
      </c>
      <c r="JG16" s="39">
        <f t="shared" si="23"/>
        <v>554</v>
      </c>
      <c r="JH16" s="39">
        <f t="shared" si="23"/>
        <v>631</v>
      </c>
      <c r="JI16" s="39">
        <f t="shared" si="23"/>
        <v>576</v>
      </c>
      <c r="JJ16" s="180">
        <f t="shared" si="23"/>
        <v>715</v>
      </c>
      <c r="JK16" s="39">
        <f t="shared" si="23"/>
        <v>720</v>
      </c>
      <c r="JL16" s="39">
        <f t="shared" si="23"/>
        <v>678</v>
      </c>
      <c r="JM16" s="39">
        <f t="shared" si="23"/>
        <v>690</v>
      </c>
      <c r="JN16" s="39">
        <f t="shared" si="23"/>
        <v>750</v>
      </c>
      <c r="JO16" s="39">
        <f t="shared" si="23"/>
        <v>703</v>
      </c>
      <c r="JP16" s="41">
        <f t="shared" si="23"/>
        <v>7745</v>
      </c>
      <c r="JQ16" s="39">
        <f t="shared" ref="JQ16:KC16" si="24">SUM(JQ11:JQ15)</f>
        <v>612</v>
      </c>
      <c r="JR16" s="39">
        <f t="shared" si="24"/>
        <v>550</v>
      </c>
      <c r="JS16" s="39">
        <f t="shared" si="24"/>
        <v>383</v>
      </c>
      <c r="JT16" s="39">
        <f t="shared" si="24"/>
        <v>368</v>
      </c>
      <c r="JU16" s="39">
        <f t="shared" si="24"/>
        <v>398</v>
      </c>
      <c r="JV16" s="39">
        <f t="shared" si="24"/>
        <v>675</v>
      </c>
      <c r="JW16" s="39">
        <f t="shared" si="24"/>
        <v>592</v>
      </c>
      <c r="JX16" s="39">
        <f t="shared" si="24"/>
        <v>469</v>
      </c>
      <c r="JY16" s="39">
        <f t="shared" si="24"/>
        <v>605</v>
      </c>
      <c r="JZ16" s="39">
        <f t="shared" si="24"/>
        <v>829</v>
      </c>
      <c r="KA16" s="39">
        <f t="shared" si="24"/>
        <v>504</v>
      </c>
      <c r="KB16" s="39">
        <f t="shared" si="24"/>
        <v>556</v>
      </c>
      <c r="KC16" s="41">
        <f t="shared" si="24"/>
        <v>6541</v>
      </c>
      <c r="KD16" s="39">
        <f t="shared" ref="KD16:KP16" si="25">SUM(KD11:KD15)</f>
        <v>303</v>
      </c>
      <c r="KE16" s="39">
        <f t="shared" si="25"/>
        <v>367</v>
      </c>
      <c r="KF16" s="39">
        <f t="shared" si="25"/>
        <v>584</v>
      </c>
      <c r="KG16" s="39">
        <f t="shared" si="25"/>
        <v>497</v>
      </c>
      <c r="KH16" s="39">
        <f t="shared" si="25"/>
        <v>536</v>
      </c>
      <c r="KI16" s="39">
        <f t="shared" si="25"/>
        <v>641</v>
      </c>
      <c r="KJ16" s="39">
        <f t="shared" si="25"/>
        <v>437</v>
      </c>
      <c r="KK16" s="39">
        <f t="shared" si="25"/>
        <v>570</v>
      </c>
      <c r="KL16" s="39">
        <f t="shared" si="25"/>
        <v>678</v>
      </c>
      <c r="KM16" s="39">
        <f t="shared" si="25"/>
        <v>620</v>
      </c>
      <c r="KN16" s="39">
        <f t="shared" si="25"/>
        <v>546</v>
      </c>
      <c r="KO16" s="39">
        <f t="shared" si="25"/>
        <v>673</v>
      </c>
      <c r="KP16" s="41">
        <f t="shared" si="25"/>
        <v>6452</v>
      </c>
    </row>
    <row r="17" spans="1:302" ht="13.5" thickBot="1">
      <c r="A17" s="198"/>
      <c r="B17" s="200" t="s">
        <v>38</v>
      </c>
      <c r="C17" s="201"/>
      <c r="D17" s="43">
        <f t="shared" ref="D17:BB17" si="26">D10+D16</f>
        <v>799</v>
      </c>
      <c r="E17" s="43">
        <f t="shared" si="26"/>
        <v>855</v>
      </c>
      <c r="F17" s="43">
        <f t="shared" si="26"/>
        <v>830</v>
      </c>
      <c r="G17" s="43">
        <f t="shared" si="26"/>
        <v>1109</v>
      </c>
      <c r="H17" s="43">
        <f t="shared" si="26"/>
        <v>921</v>
      </c>
      <c r="I17" s="43">
        <f t="shared" si="26"/>
        <v>900</v>
      </c>
      <c r="J17" s="43">
        <f t="shared" si="26"/>
        <v>1072</v>
      </c>
      <c r="K17" s="43">
        <f t="shared" si="26"/>
        <v>1115</v>
      </c>
      <c r="L17" s="43">
        <f t="shared" si="26"/>
        <v>1014</v>
      </c>
      <c r="M17" s="43">
        <f t="shared" si="26"/>
        <v>934</v>
      </c>
      <c r="N17" s="43">
        <f t="shared" si="26"/>
        <v>819</v>
      </c>
      <c r="O17" s="43">
        <f t="shared" si="26"/>
        <v>785</v>
      </c>
      <c r="P17" s="44">
        <f t="shared" si="26"/>
        <v>11153</v>
      </c>
      <c r="Q17" s="43">
        <f t="shared" si="26"/>
        <v>917</v>
      </c>
      <c r="R17" s="43">
        <f t="shared" si="26"/>
        <v>1023</v>
      </c>
      <c r="S17" s="43">
        <f t="shared" si="26"/>
        <v>1012</v>
      </c>
      <c r="T17" s="43">
        <f t="shared" si="26"/>
        <v>750</v>
      </c>
      <c r="U17" s="43">
        <f t="shared" si="26"/>
        <v>978</v>
      </c>
      <c r="V17" s="43">
        <f t="shared" si="26"/>
        <v>845</v>
      </c>
      <c r="W17" s="43">
        <f t="shared" si="26"/>
        <v>1029</v>
      </c>
      <c r="X17" s="43">
        <f t="shared" si="26"/>
        <v>1041</v>
      </c>
      <c r="Y17" s="43">
        <f t="shared" si="26"/>
        <v>863</v>
      </c>
      <c r="Z17" s="43">
        <f t="shared" si="26"/>
        <v>981</v>
      </c>
      <c r="AA17" s="43">
        <f t="shared" si="26"/>
        <v>1164</v>
      </c>
      <c r="AB17" s="43">
        <f t="shared" si="26"/>
        <v>1046</v>
      </c>
      <c r="AC17" s="44">
        <f t="shared" si="26"/>
        <v>11649</v>
      </c>
      <c r="AD17" s="43">
        <f t="shared" si="26"/>
        <v>1133</v>
      </c>
      <c r="AE17" s="43">
        <f t="shared" si="26"/>
        <v>800</v>
      </c>
      <c r="AF17" s="43">
        <f t="shared" si="26"/>
        <v>862</v>
      </c>
      <c r="AG17" s="43">
        <f t="shared" si="26"/>
        <v>657</v>
      </c>
      <c r="AH17" s="43">
        <f t="shared" si="26"/>
        <v>887</v>
      </c>
      <c r="AI17" s="43">
        <f t="shared" si="26"/>
        <v>879</v>
      </c>
      <c r="AJ17" s="43">
        <f t="shared" si="26"/>
        <v>960</v>
      </c>
      <c r="AK17" s="43">
        <f t="shared" si="26"/>
        <v>1042</v>
      </c>
      <c r="AL17" s="43">
        <f t="shared" si="26"/>
        <v>845</v>
      </c>
      <c r="AM17" s="43">
        <f t="shared" si="26"/>
        <v>976</v>
      </c>
      <c r="AN17" s="43">
        <f t="shared" si="26"/>
        <v>801</v>
      </c>
      <c r="AO17" s="43">
        <f t="shared" si="26"/>
        <v>731</v>
      </c>
      <c r="AP17" s="44">
        <f t="shared" si="26"/>
        <v>10573</v>
      </c>
      <c r="AQ17" s="43">
        <f t="shared" si="26"/>
        <v>952</v>
      </c>
      <c r="AR17" s="43">
        <f t="shared" si="26"/>
        <v>654</v>
      </c>
      <c r="AS17" s="43">
        <f t="shared" si="26"/>
        <v>761</v>
      </c>
      <c r="AT17" s="43">
        <f t="shared" si="26"/>
        <v>970</v>
      </c>
      <c r="AU17" s="43">
        <f t="shared" si="26"/>
        <v>780</v>
      </c>
      <c r="AV17" s="43">
        <f t="shared" si="26"/>
        <v>669</v>
      </c>
      <c r="AW17" s="43">
        <f t="shared" si="26"/>
        <v>936</v>
      </c>
      <c r="AX17" s="43">
        <f t="shared" si="26"/>
        <v>997</v>
      </c>
      <c r="AY17" s="43">
        <f t="shared" si="26"/>
        <v>992</v>
      </c>
      <c r="AZ17" s="43">
        <f t="shared" si="26"/>
        <v>1129</v>
      </c>
      <c r="BA17" s="43">
        <f t="shared" si="26"/>
        <v>848</v>
      </c>
      <c r="BB17" s="43">
        <f t="shared" si="26"/>
        <v>924</v>
      </c>
      <c r="BC17" s="45">
        <f t="shared" si="3"/>
        <v>10612</v>
      </c>
      <c r="BD17" s="43">
        <f t="shared" ref="BD17:DO17" si="27">BD10+BD16</f>
        <v>1101</v>
      </c>
      <c r="BE17" s="43">
        <f t="shared" si="27"/>
        <v>700</v>
      </c>
      <c r="BF17" s="43">
        <f t="shared" si="27"/>
        <v>805</v>
      </c>
      <c r="BG17" s="43">
        <f t="shared" si="27"/>
        <v>652</v>
      </c>
      <c r="BH17" s="43">
        <f t="shared" si="27"/>
        <v>750</v>
      </c>
      <c r="BI17" s="43">
        <f t="shared" si="27"/>
        <v>792</v>
      </c>
      <c r="BJ17" s="43">
        <f t="shared" si="27"/>
        <v>1004</v>
      </c>
      <c r="BK17" s="43">
        <f t="shared" si="27"/>
        <v>874</v>
      </c>
      <c r="BL17" s="43">
        <f t="shared" si="27"/>
        <v>869</v>
      </c>
      <c r="BM17" s="43">
        <f t="shared" si="27"/>
        <v>933</v>
      </c>
      <c r="BN17" s="43">
        <f t="shared" si="27"/>
        <v>752</v>
      </c>
      <c r="BO17" s="43">
        <f t="shared" si="27"/>
        <v>1011</v>
      </c>
      <c r="BP17" s="45">
        <f t="shared" si="27"/>
        <v>10243</v>
      </c>
      <c r="BQ17" s="43">
        <f t="shared" si="27"/>
        <v>785</v>
      </c>
      <c r="BR17" s="43">
        <f t="shared" si="27"/>
        <v>688</v>
      </c>
      <c r="BS17" s="43">
        <f t="shared" si="27"/>
        <v>885</v>
      </c>
      <c r="BT17" s="43">
        <f t="shared" si="27"/>
        <v>663</v>
      </c>
      <c r="BU17" s="43">
        <f t="shared" si="27"/>
        <v>603</v>
      </c>
      <c r="BV17" s="43">
        <f t="shared" si="27"/>
        <v>1082</v>
      </c>
      <c r="BW17" s="43">
        <f t="shared" si="27"/>
        <v>956</v>
      </c>
      <c r="BX17" s="43">
        <f t="shared" si="27"/>
        <v>955</v>
      </c>
      <c r="BY17" s="43">
        <f t="shared" si="27"/>
        <v>845</v>
      </c>
      <c r="BZ17" s="43">
        <f t="shared" si="27"/>
        <v>1071</v>
      </c>
      <c r="CA17" s="43">
        <f t="shared" si="27"/>
        <v>761</v>
      </c>
      <c r="CB17" s="43">
        <f t="shared" si="27"/>
        <v>938</v>
      </c>
      <c r="CC17" s="45">
        <f t="shared" si="27"/>
        <v>10232</v>
      </c>
      <c r="CD17" s="43">
        <f t="shared" si="27"/>
        <v>854</v>
      </c>
      <c r="CE17" s="43">
        <f t="shared" si="27"/>
        <v>750</v>
      </c>
      <c r="CF17" s="43">
        <f t="shared" si="27"/>
        <v>1295</v>
      </c>
      <c r="CG17" s="43">
        <f t="shared" si="27"/>
        <v>957</v>
      </c>
      <c r="CH17" s="43">
        <f t="shared" si="27"/>
        <v>881</v>
      </c>
      <c r="CI17" s="43">
        <f t="shared" si="27"/>
        <v>956</v>
      </c>
      <c r="CJ17" s="43">
        <f t="shared" si="27"/>
        <v>880</v>
      </c>
      <c r="CK17" s="43">
        <f t="shared" si="27"/>
        <v>957</v>
      </c>
      <c r="CL17" s="43">
        <f t="shared" si="27"/>
        <v>847</v>
      </c>
      <c r="CM17" s="43">
        <f t="shared" si="27"/>
        <v>1019</v>
      </c>
      <c r="CN17" s="43">
        <f t="shared" si="27"/>
        <v>962</v>
      </c>
      <c r="CO17" s="43">
        <f t="shared" si="27"/>
        <v>852</v>
      </c>
      <c r="CP17" s="45">
        <f t="shared" si="27"/>
        <v>11210</v>
      </c>
      <c r="CQ17" s="43">
        <f t="shared" si="27"/>
        <v>844</v>
      </c>
      <c r="CR17" s="43">
        <f t="shared" si="27"/>
        <v>778</v>
      </c>
      <c r="CS17" s="43">
        <f t="shared" si="27"/>
        <v>975</v>
      </c>
      <c r="CT17" s="43">
        <f t="shared" si="27"/>
        <v>869</v>
      </c>
      <c r="CU17" s="43">
        <f t="shared" si="27"/>
        <v>863</v>
      </c>
      <c r="CV17" s="43">
        <f t="shared" si="27"/>
        <v>870</v>
      </c>
      <c r="CW17" s="43">
        <f t="shared" si="27"/>
        <v>509</v>
      </c>
      <c r="CX17" s="43">
        <f t="shared" si="27"/>
        <v>790</v>
      </c>
      <c r="CY17" s="43">
        <f t="shared" si="27"/>
        <v>1081</v>
      </c>
      <c r="CZ17" s="43">
        <f t="shared" si="27"/>
        <v>814</v>
      </c>
      <c r="DA17" s="43">
        <f t="shared" si="27"/>
        <v>1101</v>
      </c>
      <c r="DB17" s="43">
        <f t="shared" si="27"/>
        <v>829</v>
      </c>
      <c r="DC17" s="45">
        <f t="shared" si="27"/>
        <v>10323</v>
      </c>
      <c r="DD17" s="43">
        <f t="shared" si="27"/>
        <v>805</v>
      </c>
      <c r="DE17" s="43">
        <f t="shared" si="27"/>
        <v>866</v>
      </c>
      <c r="DF17" s="43">
        <f t="shared" si="27"/>
        <v>896</v>
      </c>
      <c r="DG17" s="43">
        <f t="shared" si="27"/>
        <v>645</v>
      </c>
      <c r="DH17" s="43">
        <f t="shared" si="27"/>
        <v>844</v>
      </c>
      <c r="DI17" s="43">
        <f t="shared" si="27"/>
        <v>836</v>
      </c>
      <c r="DJ17" s="43">
        <f t="shared" si="27"/>
        <v>919</v>
      </c>
      <c r="DK17" s="43">
        <f t="shared" si="27"/>
        <v>1007</v>
      </c>
      <c r="DL17" s="43">
        <f t="shared" si="27"/>
        <v>920</v>
      </c>
      <c r="DM17" s="43">
        <f t="shared" si="27"/>
        <v>1041</v>
      </c>
      <c r="DN17" s="43">
        <f t="shared" si="27"/>
        <v>950</v>
      </c>
      <c r="DO17" s="43">
        <f t="shared" si="27"/>
        <v>732</v>
      </c>
      <c r="DP17" s="45">
        <f t="shared" ref="DP17:FC17" si="28">DP10+DP16</f>
        <v>10461</v>
      </c>
      <c r="DQ17" s="43">
        <f t="shared" si="28"/>
        <v>919</v>
      </c>
      <c r="DR17" s="43">
        <f t="shared" si="28"/>
        <v>840</v>
      </c>
      <c r="DS17" s="43">
        <f t="shared" si="28"/>
        <v>855</v>
      </c>
      <c r="DT17" s="43">
        <f t="shared" si="28"/>
        <v>771</v>
      </c>
      <c r="DU17" s="43">
        <f t="shared" si="28"/>
        <v>876</v>
      </c>
      <c r="DV17" s="43">
        <f t="shared" si="28"/>
        <v>767</v>
      </c>
      <c r="DW17" s="43">
        <f t="shared" si="28"/>
        <v>974</v>
      </c>
      <c r="DX17" s="43">
        <f t="shared" si="28"/>
        <v>1228</v>
      </c>
      <c r="DY17" s="43">
        <f t="shared" si="28"/>
        <v>1045</v>
      </c>
      <c r="DZ17" s="43">
        <f t="shared" si="28"/>
        <v>921</v>
      </c>
      <c r="EA17" s="43">
        <f t="shared" si="28"/>
        <v>934</v>
      </c>
      <c r="EB17" s="43">
        <f t="shared" si="28"/>
        <v>727</v>
      </c>
      <c r="EC17" s="45">
        <f t="shared" si="28"/>
        <v>10857</v>
      </c>
      <c r="ED17" s="43">
        <f t="shared" si="28"/>
        <v>1106</v>
      </c>
      <c r="EE17" s="43">
        <f t="shared" si="28"/>
        <v>657</v>
      </c>
      <c r="EF17" s="43">
        <f t="shared" si="28"/>
        <v>1136</v>
      </c>
      <c r="EG17" s="43">
        <f t="shared" si="28"/>
        <v>893</v>
      </c>
      <c r="EH17" s="43">
        <f t="shared" si="28"/>
        <v>758</v>
      </c>
      <c r="EI17" s="43">
        <f t="shared" si="28"/>
        <v>989</v>
      </c>
      <c r="EJ17" s="43">
        <f t="shared" si="28"/>
        <v>1101</v>
      </c>
      <c r="EK17" s="43">
        <f t="shared" si="28"/>
        <v>1053</v>
      </c>
      <c r="EL17" s="43">
        <f t="shared" si="28"/>
        <v>1085</v>
      </c>
      <c r="EM17" s="43">
        <f t="shared" si="28"/>
        <v>1037</v>
      </c>
      <c r="EN17" s="43">
        <f t="shared" si="28"/>
        <v>793</v>
      </c>
      <c r="EO17" s="43">
        <f t="shared" si="28"/>
        <v>956</v>
      </c>
      <c r="EP17" s="45">
        <f t="shared" si="28"/>
        <v>11564</v>
      </c>
      <c r="EQ17" s="43">
        <f t="shared" si="28"/>
        <v>937</v>
      </c>
      <c r="ER17" s="43">
        <f t="shared" si="28"/>
        <v>1005</v>
      </c>
      <c r="ES17" s="43">
        <f t="shared" si="28"/>
        <v>996</v>
      </c>
      <c r="ET17" s="43">
        <f t="shared" si="28"/>
        <v>803</v>
      </c>
      <c r="EU17" s="43">
        <f t="shared" si="28"/>
        <v>799</v>
      </c>
      <c r="EV17" s="43">
        <f t="shared" si="28"/>
        <v>907</v>
      </c>
      <c r="EW17" s="43">
        <f t="shared" si="28"/>
        <v>1240</v>
      </c>
      <c r="EX17" s="43">
        <f t="shared" si="28"/>
        <v>1040</v>
      </c>
      <c r="EY17" s="43">
        <f t="shared" si="28"/>
        <v>1047</v>
      </c>
      <c r="EZ17" s="43">
        <f t="shared" si="28"/>
        <v>871</v>
      </c>
      <c r="FA17" s="43">
        <f t="shared" si="28"/>
        <v>906</v>
      </c>
      <c r="FB17" s="43">
        <f t="shared" si="28"/>
        <v>1112</v>
      </c>
      <c r="FC17" s="45">
        <f t="shared" si="28"/>
        <v>11663</v>
      </c>
      <c r="FD17" s="43">
        <f>FD10+FD16</f>
        <v>1145</v>
      </c>
      <c r="FE17" s="43">
        <f t="shared" ref="FE17:HP17" si="29">FE10+FE16</f>
        <v>885</v>
      </c>
      <c r="FF17" s="43">
        <f t="shared" si="29"/>
        <v>966</v>
      </c>
      <c r="FG17" s="43">
        <f t="shared" si="29"/>
        <v>932</v>
      </c>
      <c r="FH17" s="43">
        <f t="shared" si="29"/>
        <v>993</v>
      </c>
      <c r="FI17" s="43">
        <f t="shared" si="29"/>
        <v>1019</v>
      </c>
      <c r="FJ17" s="43">
        <f t="shared" si="29"/>
        <v>1006</v>
      </c>
      <c r="FK17" s="43">
        <f t="shared" si="29"/>
        <v>977</v>
      </c>
      <c r="FL17" s="43">
        <f t="shared" si="29"/>
        <v>1045</v>
      </c>
      <c r="FM17" s="43">
        <f t="shared" si="29"/>
        <v>1094</v>
      </c>
      <c r="FN17" s="43">
        <f t="shared" si="29"/>
        <v>824</v>
      </c>
      <c r="FO17" s="43">
        <f t="shared" si="29"/>
        <v>936</v>
      </c>
      <c r="FP17" s="43">
        <f t="shared" si="29"/>
        <v>11822</v>
      </c>
      <c r="FQ17" s="43">
        <f t="shared" si="29"/>
        <v>831</v>
      </c>
      <c r="FR17" s="43">
        <f t="shared" si="29"/>
        <v>866</v>
      </c>
      <c r="FS17" s="43">
        <f t="shared" si="29"/>
        <v>1098</v>
      </c>
      <c r="FT17" s="43">
        <f t="shared" si="29"/>
        <v>878</v>
      </c>
      <c r="FU17" s="43">
        <f t="shared" si="29"/>
        <v>819</v>
      </c>
      <c r="FV17" s="43">
        <f t="shared" si="29"/>
        <v>932</v>
      </c>
      <c r="FW17" s="43">
        <f t="shared" si="29"/>
        <v>909</v>
      </c>
      <c r="FX17" s="43">
        <f t="shared" si="29"/>
        <v>989</v>
      </c>
      <c r="FY17" s="43">
        <f t="shared" si="29"/>
        <v>1032</v>
      </c>
      <c r="FZ17" s="43">
        <f t="shared" si="29"/>
        <v>915</v>
      </c>
      <c r="GA17" s="43">
        <f t="shared" si="29"/>
        <v>1039</v>
      </c>
      <c r="GB17" s="43">
        <f t="shared" si="29"/>
        <v>1032</v>
      </c>
      <c r="GC17" s="43">
        <f t="shared" si="29"/>
        <v>11340</v>
      </c>
      <c r="GD17" s="43">
        <f t="shared" si="29"/>
        <v>876</v>
      </c>
      <c r="GE17" s="43">
        <f t="shared" si="29"/>
        <v>839</v>
      </c>
      <c r="GF17" s="43">
        <f t="shared" si="29"/>
        <v>847</v>
      </c>
      <c r="GG17" s="43">
        <f t="shared" si="29"/>
        <v>1028</v>
      </c>
      <c r="GH17" s="43">
        <f t="shared" si="29"/>
        <v>917</v>
      </c>
      <c r="GI17" s="43">
        <f t="shared" si="29"/>
        <v>940</v>
      </c>
      <c r="GJ17" s="43">
        <f t="shared" si="29"/>
        <v>1158</v>
      </c>
      <c r="GK17" s="43">
        <f t="shared" si="29"/>
        <v>1116</v>
      </c>
      <c r="GL17" s="43">
        <f t="shared" si="29"/>
        <v>1057</v>
      </c>
      <c r="GM17" s="43">
        <f t="shared" si="29"/>
        <v>1078</v>
      </c>
      <c r="GN17" s="43">
        <f t="shared" si="29"/>
        <v>971</v>
      </c>
      <c r="GO17" s="43">
        <f t="shared" si="29"/>
        <v>937</v>
      </c>
      <c r="GP17" s="43">
        <f t="shared" si="29"/>
        <v>11764</v>
      </c>
      <c r="GQ17" s="43">
        <f t="shared" si="29"/>
        <v>986</v>
      </c>
      <c r="GR17" s="43">
        <f t="shared" si="29"/>
        <v>1035</v>
      </c>
      <c r="GS17" s="43">
        <f t="shared" si="29"/>
        <v>1110</v>
      </c>
      <c r="GT17" s="43">
        <f t="shared" si="29"/>
        <v>950</v>
      </c>
      <c r="GU17" s="43">
        <f t="shared" si="29"/>
        <v>1016</v>
      </c>
      <c r="GV17" s="43">
        <f t="shared" si="29"/>
        <v>1024</v>
      </c>
      <c r="GW17" s="43">
        <f t="shared" si="29"/>
        <v>1190</v>
      </c>
      <c r="GX17" s="43">
        <f t="shared" si="29"/>
        <v>1295</v>
      </c>
      <c r="GY17" s="43">
        <f t="shared" si="29"/>
        <v>1057</v>
      </c>
      <c r="GZ17" s="43">
        <f t="shared" si="29"/>
        <v>1141</v>
      </c>
      <c r="HA17" s="43">
        <f t="shared" si="29"/>
        <v>1241</v>
      </c>
      <c r="HB17" s="43">
        <f t="shared" si="29"/>
        <v>1102</v>
      </c>
      <c r="HC17" s="43">
        <f t="shared" si="29"/>
        <v>13147</v>
      </c>
      <c r="HD17" s="43">
        <f t="shared" si="29"/>
        <v>1014</v>
      </c>
      <c r="HE17" s="43">
        <f t="shared" si="29"/>
        <v>1002</v>
      </c>
      <c r="HF17" s="43">
        <f t="shared" si="29"/>
        <v>965</v>
      </c>
      <c r="HG17" s="43">
        <f t="shared" si="29"/>
        <v>968</v>
      </c>
      <c r="HH17" s="43">
        <f t="shared" si="29"/>
        <v>886</v>
      </c>
      <c r="HI17" s="43">
        <f t="shared" si="29"/>
        <v>942</v>
      </c>
      <c r="HJ17" s="43">
        <f t="shared" si="29"/>
        <v>968</v>
      </c>
      <c r="HK17" s="43">
        <f t="shared" si="29"/>
        <v>1057</v>
      </c>
      <c r="HL17" s="43">
        <f t="shared" si="29"/>
        <v>925</v>
      </c>
      <c r="HM17" s="43">
        <f t="shared" si="29"/>
        <v>1138</v>
      </c>
      <c r="HN17" s="43">
        <f t="shared" si="29"/>
        <v>996</v>
      </c>
      <c r="HO17" s="43">
        <f t="shared" si="29"/>
        <v>1064</v>
      </c>
      <c r="HP17" s="43">
        <f t="shared" si="29"/>
        <v>11925</v>
      </c>
      <c r="HQ17" s="43">
        <f t="shared" ref="HQ17:IP17" si="30">HQ10+HQ16</f>
        <v>875</v>
      </c>
      <c r="HR17" s="43">
        <f t="shared" si="30"/>
        <v>964</v>
      </c>
      <c r="HS17" s="43">
        <f t="shared" si="30"/>
        <v>1188</v>
      </c>
      <c r="HT17" s="43">
        <f t="shared" si="30"/>
        <v>851</v>
      </c>
      <c r="HU17" s="43">
        <f t="shared" si="30"/>
        <v>769</v>
      </c>
      <c r="HV17" s="43">
        <f t="shared" si="30"/>
        <v>1083</v>
      </c>
      <c r="HW17" s="43">
        <f t="shared" si="30"/>
        <v>999</v>
      </c>
      <c r="HX17" s="43">
        <f t="shared" si="30"/>
        <v>890</v>
      </c>
      <c r="HY17" s="43">
        <f t="shared" si="30"/>
        <v>1031</v>
      </c>
      <c r="HZ17" s="43">
        <f t="shared" si="30"/>
        <v>1076</v>
      </c>
      <c r="IA17" s="43">
        <f t="shared" si="30"/>
        <v>974</v>
      </c>
      <c r="IB17" s="43">
        <f t="shared" si="30"/>
        <v>789</v>
      </c>
      <c r="IC17" s="45">
        <f t="shared" si="30"/>
        <v>11489</v>
      </c>
      <c r="ID17" s="43">
        <f t="shared" si="30"/>
        <v>902</v>
      </c>
      <c r="IE17" s="43">
        <f t="shared" si="30"/>
        <v>835</v>
      </c>
      <c r="IF17" s="43">
        <f t="shared" si="30"/>
        <v>929</v>
      </c>
      <c r="IG17" s="43">
        <f t="shared" si="30"/>
        <v>1150</v>
      </c>
      <c r="IH17" s="43">
        <f t="shared" si="30"/>
        <v>1275</v>
      </c>
      <c r="II17" s="43">
        <f t="shared" si="30"/>
        <v>1068</v>
      </c>
      <c r="IJ17" s="43">
        <f t="shared" si="30"/>
        <v>1132</v>
      </c>
      <c r="IK17" s="43">
        <f t="shared" si="30"/>
        <v>1240</v>
      </c>
      <c r="IL17" s="43">
        <f t="shared" si="30"/>
        <v>910</v>
      </c>
      <c r="IM17" s="43">
        <f t="shared" si="30"/>
        <v>1194</v>
      </c>
      <c r="IN17" s="43">
        <f t="shared" si="30"/>
        <v>1222</v>
      </c>
      <c r="IO17" s="43">
        <f t="shared" si="30"/>
        <v>1147</v>
      </c>
      <c r="IP17" s="45">
        <f t="shared" si="30"/>
        <v>13004</v>
      </c>
      <c r="IQ17" s="43">
        <f t="shared" ref="IQ17:JC17" si="31">IQ10+IQ16</f>
        <v>1328</v>
      </c>
      <c r="IR17" s="43">
        <f t="shared" si="31"/>
        <v>960</v>
      </c>
      <c r="IS17" s="43">
        <f t="shared" si="31"/>
        <v>1142</v>
      </c>
      <c r="IT17" s="43">
        <f t="shared" si="31"/>
        <v>1094</v>
      </c>
      <c r="IU17" s="43">
        <f t="shared" si="31"/>
        <v>1258</v>
      </c>
      <c r="IV17" s="43">
        <f t="shared" si="31"/>
        <v>1338</v>
      </c>
      <c r="IW17" s="43">
        <f t="shared" si="31"/>
        <v>1366</v>
      </c>
      <c r="IX17" s="43">
        <f t="shared" si="31"/>
        <v>1189</v>
      </c>
      <c r="IY17" s="43">
        <f t="shared" si="31"/>
        <v>1287</v>
      </c>
      <c r="IZ17" s="43">
        <f t="shared" si="31"/>
        <v>1661</v>
      </c>
      <c r="JA17" s="43">
        <f t="shared" si="31"/>
        <v>1207</v>
      </c>
      <c r="JB17" s="43">
        <f t="shared" si="31"/>
        <v>1227</v>
      </c>
      <c r="JC17" s="45">
        <f t="shared" si="31"/>
        <v>15057</v>
      </c>
      <c r="JD17" s="43">
        <f t="shared" ref="JD17:JP17" si="32">JD10+JD16</f>
        <v>1172</v>
      </c>
      <c r="JE17" s="43">
        <f t="shared" si="32"/>
        <v>1054</v>
      </c>
      <c r="JF17" s="43">
        <f t="shared" si="32"/>
        <v>1245</v>
      </c>
      <c r="JG17" s="43">
        <f t="shared" si="32"/>
        <v>1129</v>
      </c>
      <c r="JH17" s="43">
        <f t="shared" si="32"/>
        <v>1211</v>
      </c>
      <c r="JI17" s="43">
        <f t="shared" si="32"/>
        <v>1170</v>
      </c>
      <c r="JJ17" s="182">
        <f t="shared" si="32"/>
        <v>1453</v>
      </c>
      <c r="JK17" s="43">
        <f t="shared" si="32"/>
        <v>1325</v>
      </c>
      <c r="JL17" s="43">
        <f t="shared" si="32"/>
        <v>1359</v>
      </c>
      <c r="JM17" s="43">
        <f t="shared" si="32"/>
        <v>1323</v>
      </c>
      <c r="JN17" s="43">
        <f t="shared" si="32"/>
        <v>1403</v>
      </c>
      <c r="JO17" s="43">
        <f t="shared" si="32"/>
        <v>1363</v>
      </c>
      <c r="JP17" s="45">
        <f t="shared" si="32"/>
        <v>15207</v>
      </c>
      <c r="JQ17" s="43">
        <f t="shared" ref="JQ17:KC17" si="33">JQ10+JQ16</f>
        <v>1237</v>
      </c>
      <c r="JR17" s="43">
        <f t="shared" si="33"/>
        <v>1114</v>
      </c>
      <c r="JS17" s="43">
        <f t="shared" si="33"/>
        <v>709</v>
      </c>
      <c r="JT17" s="43">
        <f t="shared" si="33"/>
        <v>648</v>
      </c>
      <c r="JU17" s="43">
        <f t="shared" si="33"/>
        <v>779</v>
      </c>
      <c r="JV17" s="43">
        <f t="shared" si="33"/>
        <v>1300</v>
      </c>
      <c r="JW17" s="43">
        <f t="shared" si="33"/>
        <v>1156</v>
      </c>
      <c r="JX17" s="43">
        <f t="shared" si="33"/>
        <v>914</v>
      </c>
      <c r="JY17" s="43">
        <f t="shared" si="33"/>
        <v>1098</v>
      </c>
      <c r="JZ17" s="43">
        <f t="shared" si="33"/>
        <v>1644</v>
      </c>
      <c r="KA17" s="43">
        <f t="shared" si="33"/>
        <v>1003</v>
      </c>
      <c r="KB17" s="43">
        <f t="shared" si="33"/>
        <v>1102</v>
      </c>
      <c r="KC17" s="45">
        <f t="shared" si="33"/>
        <v>12704</v>
      </c>
      <c r="KD17" s="43">
        <f t="shared" ref="KD17:KP17" si="34">KD10+KD16</f>
        <v>572</v>
      </c>
      <c r="KE17" s="43">
        <f t="shared" si="34"/>
        <v>746</v>
      </c>
      <c r="KF17" s="43">
        <f t="shared" si="34"/>
        <v>1173</v>
      </c>
      <c r="KG17" s="43">
        <f t="shared" si="34"/>
        <v>970</v>
      </c>
      <c r="KH17" s="43">
        <f t="shared" si="34"/>
        <v>970</v>
      </c>
      <c r="KI17" s="43">
        <f t="shared" si="34"/>
        <v>1189</v>
      </c>
      <c r="KJ17" s="43">
        <f t="shared" si="34"/>
        <v>847</v>
      </c>
      <c r="KK17" s="43">
        <f t="shared" si="34"/>
        <v>1096</v>
      </c>
      <c r="KL17" s="43">
        <f t="shared" si="34"/>
        <v>1342</v>
      </c>
      <c r="KM17" s="43">
        <f t="shared" si="34"/>
        <v>1245</v>
      </c>
      <c r="KN17" s="43">
        <f t="shared" si="34"/>
        <v>1109</v>
      </c>
      <c r="KO17" s="43">
        <f t="shared" si="34"/>
        <v>1262</v>
      </c>
      <c r="KP17" s="45">
        <f t="shared" si="34"/>
        <v>12521</v>
      </c>
    </row>
    <row r="18" spans="1:302" ht="22.5">
      <c r="A18" s="202" t="s">
        <v>39</v>
      </c>
      <c r="B18" s="205" t="s">
        <v>40</v>
      </c>
      <c r="C18" s="25" t="s">
        <v>84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6">
        <f t="shared" ref="P18:P29" si="35">SUM(D18:O18)</f>
        <v>0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46">
        <f t="shared" ref="AC18:AC29" si="36">SUM(Q18:AB18)</f>
        <v>0</v>
      </c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46">
        <f t="shared" ref="AP18:AP29" si="37">SUM(AD18:AO18)</f>
        <v>0</v>
      </c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47">
        <f t="shared" si="3"/>
        <v>0</v>
      </c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47">
        <f t="shared" ref="BP18:BP29" si="38">SUM(BD18:BO18)</f>
        <v>0</v>
      </c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47">
        <f t="shared" ref="CC18:CC29" si="39">SUM(BQ18:CB18)</f>
        <v>0</v>
      </c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47">
        <f t="shared" ref="CP18:CP29" si="40">SUM(CD18:CO18)</f>
        <v>0</v>
      </c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47">
        <f t="shared" ref="DC18:DC29" si="41">SUM(CQ18:DB18)</f>
        <v>0</v>
      </c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47">
        <f t="shared" ref="DP18:DP29" si="42">SUM(DD18:DO18)</f>
        <v>0</v>
      </c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47">
        <f t="shared" ref="EC18:EC29" si="43">SUM(DQ18:EB18)</f>
        <v>0</v>
      </c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47">
        <f t="shared" ref="EP18:EP29" si="44">SUM(ED18:EO18)</f>
        <v>0</v>
      </c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47">
        <f t="shared" ref="FC18:FC29" si="45">SUM(EQ18:FB18)</f>
        <v>0</v>
      </c>
      <c r="FD18" s="27">
        <v>0</v>
      </c>
      <c r="FE18" s="27">
        <v>1</v>
      </c>
      <c r="FF18" s="27">
        <v>1</v>
      </c>
      <c r="FG18" s="27">
        <v>0</v>
      </c>
      <c r="FH18" s="27">
        <v>2</v>
      </c>
      <c r="FI18" s="27">
        <v>1</v>
      </c>
      <c r="FJ18" s="27">
        <v>0</v>
      </c>
      <c r="FK18" s="27">
        <v>1</v>
      </c>
      <c r="FL18" s="27">
        <v>0</v>
      </c>
      <c r="FM18" s="27">
        <v>0</v>
      </c>
      <c r="FN18" s="27">
        <v>1</v>
      </c>
      <c r="FO18" s="27">
        <v>0</v>
      </c>
      <c r="FP18" s="47">
        <f t="shared" ref="FP18:FP28" si="46">SUM(FD18:FO18)</f>
        <v>7</v>
      </c>
      <c r="FQ18" s="27">
        <v>0</v>
      </c>
      <c r="FR18" s="27">
        <v>1</v>
      </c>
      <c r="FS18" s="27">
        <v>1</v>
      </c>
      <c r="FT18" s="27">
        <v>2</v>
      </c>
      <c r="FU18" s="27">
        <v>0</v>
      </c>
      <c r="FV18" s="27">
        <v>0</v>
      </c>
      <c r="FW18" s="27">
        <v>0</v>
      </c>
      <c r="FX18" s="27">
        <v>0</v>
      </c>
      <c r="FY18" s="27">
        <v>0</v>
      </c>
      <c r="FZ18" s="27">
        <v>1</v>
      </c>
      <c r="GA18" s="27">
        <v>2</v>
      </c>
      <c r="GB18" s="27">
        <v>1</v>
      </c>
      <c r="GC18" s="47">
        <f t="shared" ref="GC18:GC28" si="47">SUM(FQ18:GB18)</f>
        <v>8</v>
      </c>
      <c r="GD18" s="27">
        <v>2</v>
      </c>
      <c r="GE18" s="27">
        <v>1</v>
      </c>
      <c r="GF18" s="27">
        <v>1</v>
      </c>
      <c r="GG18" s="27">
        <v>2</v>
      </c>
      <c r="GH18" s="27">
        <v>4</v>
      </c>
      <c r="GI18" s="27">
        <v>3</v>
      </c>
      <c r="GJ18" s="27">
        <v>0</v>
      </c>
      <c r="GK18" s="27">
        <v>0</v>
      </c>
      <c r="GL18" s="27">
        <v>4</v>
      </c>
      <c r="GM18" s="27">
        <v>0</v>
      </c>
      <c r="GN18" s="27">
        <v>1</v>
      </c>
      <c r="GO18" s="27">
        <v>1</v>
      </c>
      <c r="GP18" s="47">
        <f>SUM(GD18:GO18)</f>
        <v>19</v>
      </c>
      <c r="GQ18" s="27">
        <v>0</v>
      </c>
      <c r="GR18" s="27">
        <v>0</v>
      </c>
      <c r="GS18" s="27">
        <v>2</v>
      </c>
      <c r="GT18" s="27">
        <v>2</v>
      </c>
      <c r="GU18" s="27">
        <v>1</v>
      </c>
      <c r="GV18" s="27">
        <v>2</v>
      </c>
      <c r="GW18" s="27">
        <v>3</v>
      </c>
      <c r="GX18" s="27">
        <v>2</v>
      </c>
      <c r="GY18" s="27">
        <v>4</v>
      </c>
      <c r="GZ18" s="27">
        <v>1</v>
      </c>
      <c r="HA18" s="27">
        <v>2</v>
      </c>
      <c r="HB18" s="27">
        <v>6</v>
      </c>
      <c r="HC18" s="47">
        <f>SUM(GQ18:HB18)</f>
        <v>25</v>
      </c>
      <c r="HD18" s="27">
        <v>3</v>
      </c>
      <c r="HE18" s="27">
        <v>2</v>
      </c>
      <c r="HF18" s="27">
        <v>0</v>
      </c>
      <c r="HG18" s="27">
        <v>2</v>
      </c>
      <c r="HH18" s="27">
        <v>1</v>
      </c>
      <c r="HI18" s="27">
        <v>0</v>
      </c>
      <c r="HJ18" s="27">
        <v>1</v>
      </c>
      <c r="HK18" s="27">
        <v>4</v>
      </c>
      <c r="HL18" s="27">
        <v>3</v>
      </c>
      <c r="HM18" s="27">
        <v>0</v>
      </c>
      <c r="HN18" s="27">
        <v>1</v>
      </c>
      <c r="HO18" s="27">
        <v>3</v>
      </c>
      <c r="HP18" s="47">
        <f>SUM(HD18:HO18)</f>
        <v>20</v>
      </c>
      <c r="HQ18" s="27">
        <v>6</v>
      </c>
      <c r="HR18" s="27">
        <v>2</v>
      </c>
      <c r="HS18" s="27">
        <v>4</v>
      </c>
      <c r="HT18" s="27">
        <v>4</v>
      </c>
      <c r="HU18" s="27">
        <v>1</v>
      </c>
      <c r="HV18" s="27">
        <v>0</v>
      </c>
      <c r="HW18" s="27">
        <v>3</v>
      </c>
      <c r="HX18" s="27">
        <v>0</v>
      </c>
      <c r="HY18" s="27">
        <v>1</v>
      </c>
      <c r="HZ18" s="27">
        <v>2</v>
      </c>
      <c r="IA18" s="27">
        <v>2</v>
      </c>
      <c r="IB18" s="27">
        <v>0</v>
      </c>
      <c r="IC18" s="47">
        <f>SUM(HQ18:IB18)</f>
        <v>25</v>
      </c>
      <c r="ID18" s="27">
        <v>2</v>
      </c>
      <c r="IE18" s="27">
        <v>1</v>
      </c>
      <c r="IF18" s="27">
        <v>2</v>
      </c>
      <c r="IG18" s="27">
        <v>3</v>
      </c>
      <c r="IH18" s="27">
        <v>1</v>
      </c>
      <c r="II18" s="27">
        <v>0</v>
      </c>
      <c r="IJ18" s="27">
        <v>2</v>
      </c>
      <c r="IK18" s="27">
        <v>0</v>
      </c>
      <c r="IL18" s="27">
        <v>2</v>
      </c>
      <c r="IM18" s="27">
        <v>3</v>
      </c>
      <c r="IN18" s="27">
        <v>4</v>
      </c>
      <c r="IO18" s="27">
        <v>1</v>
      </c>
      <c r="IP18" s="47">
        <f>SUM(ID18:IO18)</f>
        <v>21</v>
      </c>
      <c r="IQ18" s="27">
        <v>2</v>
      </c>
      <c r="IR18" s="27">
        <v>4</v>
      </c>
      <c r="IS18" s="27">
        <v>3</v>
      </c>
      <c r="IT18" s="27">
        <v>3</v>
      </c>
      <c r="IU18" s="27">
        <v>2</v>
      </c>
      <c r="IV18" s="27">
        <v>1</v>
      </c>
      <c r="IW18" s="27">
        <v>3</v>
      </c>
      <c r="IX18" s="27">
        <v>2</v>
      </c>
      <c r="IY18" s="27">
        <v>3</v>
      </c>
      <c r="IZ18" s="27">
        <v>3</v>
      </c>
      <c r="JA18" s="27">
        <v>3</v>
      </c>
      <c r="JB18" s="27">
        <v>1</v>
      </c>
      <c r="JC18" s="47">
        <f>SUM(IQ18:JB18)</f>
        <v>30</v>
      </c>
      <c r="JD18" s="27">
        <v>2</v>
      </c>
      <c r="JE18" s="27">
        <v>1</v>
      </c>
      <c r="JF18" s="27">
        <v>1</v>
      </c>
      <c r="JG18" s="27">
        <v>4</v>
      </c>
      <c r="JH18" s="27">
        <v>3</v>
      </c>
      <c r="JI18" s="27">
        <v>5</v>
      </c>
      <c r="JJ18" s="181">
        <v>3</v>
      </c>
      <c r="JK18" s="27">
        <v>1</v>
      </c>
      <c r="JL18" s="27">
        <v>1</v>
      </c>
      <c r="JM18" s="27">
        <v>4</v>
      </c>
      <c r="JN18" s="27">
        <v>3</v>
      </c>
      <c r="JO18" s="27">
        <v>4</v>
      </c>
      <c r="JP18" s="47">
        <f>SUM(JD18:JO18)</f>
        <v>32</v>
      </c>
      <c r="JQ18" s="27">
        <v>1</v>
      </c>
      <c r="JR18" s="27">
        <v>2</v>
      </c>
      <c r="JS18" s="27">
        <v>2</v>
      </c>
      <c r="JT18" s="27">
        <v>1</v>
      </c>
      <c r="JU18" s="27">
        <v>1</v>
      </c>
      <c r="JV18" s="27">
        <v>2</v>
      </c>
      <c r="JW18" s="27">
        <v>1</v>
      </c>
      <c r="JX18" s="27">
        <v>3</v>
      </c>
      <c r="JY18" s="27">
        <v>3</v>
      </c>
      <c r="JZ18" s="27">
        <v>0</v>
      </c>
      <c r="KA18" s="27">
        <v>2</v>
      </c>
      <c r="KB18" s="27">
        <v>3</v>
      </c>
      <c r="KC18" s="47">
        <f>SUM(JQ18:KB18)</f>
        <v>21</v>
      </c>
      <c r="KD18" s="27">
        <v>3</v>
      </c>
      <c r="KE18" s="27">
        <v>4</v>
      </c>
      <c r="KF18" s="27">
        <v>6</v>
      </c>
      <c r="KG18" s="27">
        <v>7</v>
      </c>
      <c r="KH18" s="27">
        <v>4</v>
      </c>
      <c r="KI18" s="27">
        <v>4</v>
      </c>
      <c r="KJ18" s="27">
        <v>6</v>
      </c>
      <c r="KK18" s="27">
        <v>0</v>
      </c>
      <c r="KL18" s="27">
        <v>3</v>
      </c>
      <c r="KM18" s="27">
        <v>2</v>
      </c>
      <c r="KN18" s="27">
        <v>1</v>
      </c>
      <c r="KO18" s="27">
        <v>2</v>
      </c>
      <c r="KP18" s="47">
        <f>SUM(KD18:KO18)</f>
        <v>42</v>
      </c>
    </row>
    <row r="19" spans="1:302">
      <c r="A19" s="203"/>
      <c r="B19" s="206"/>
      <c r="C19" s="12" t="s">
        <v>85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6">
        <f t="shared" si="35"/>
        <v>0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46">
        <f t="shared" si="36"/>
        <v>0</v>
      </c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46">
        <f t="shared" si="37"/>
        <v>0</v>
      </c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47">
        <f t="shared" si="3"/>
        <v>0</v>
      </c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47">
        <f t="shared" si="38"/>
        <v>0</v>
      </c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47">
        <f t="shared" si="39"/>
        <v>0</v>
      </c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47">
        <f t="shared" si="40"/>
        <v>0</v>
      </c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47">
        <f t="shared" si="41"/>
        <v>0</v>
      </c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47">
        <f t="shared" si="42"/>
        <v>0</v>
      </c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47">
        <f t="shared" si="43"/>
        <v>0</v>
      </c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47">
        <f t="shared" si="44"/>
        <v>0</v>
      </c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47">
        <f t="shared" si="45"/>
        <v>0</v>
      </c>
      <c r="FD19" s="31">
        <v>42</v>
      </c>
      <c r="FE19" s="31">
        <v>32</v>
      </c>
      <c r="FF19" s="31">
        <v>36</v>
      </c>
      <c r="FG19" s="31">
        <v>36</v>
      </c>
      <c r="FH19" s="31">
        <v>34</v>
      </c>
      <c r="FI19" s="31">
        <v>49</v>
      </c>
      <c r="FJ19" s="31">
        <v>39</v>
      </c>
      <c r="FK19" s="31">
        <v>42</v>
      </c>
      <c r="FL19" s="31">
        <v>51</v>
      </c>
      <c r="FM19" s="31">
        <v>39</v>
      </c>
      <c r="FN19" s="31">
        <v>35</v>
      </c>
      <c r="FO19" s="31">
        <v>45</v>
      </c>
      <c r="FP19" s="47">
        <f t="shared" si="46"/>
        <v>480</v>
      </c>
      <c r="FQ19" s="31">
        <v>37</v>
      </c>
      <c r="FR19" s="31">
        <v>43</v>
      </c>
      <c r="FS19" s="31">
        <v>50</v>
      </c>
      <c r="FT19" s="31">
        <v>42</v>
      </c>
      <c r="FU19" s="31">
        <v>50</v>
      </c>
      <c r="FV19" s="31">
        <v>28</v>
      </c>
      <c r="FW19" s="31">
        <v>48</v>
      </c>
      <c r="FX19" s="31">
        <v>31</v>
      </c>
      <c r="FY19" s="31">
        <v>42</v>
      </c>
      <c r="FZ19" s="31">
        <v>36</v>
      </c>
      <c r="GA19" s="31">
        <v>30</v>
      </c>
      <c r="GB19" s="31">
        <v>40</v>
      </c>
      <c r="GC19" s="47">
        <f t="shared" si="47"/>
        <v>477</v>
      </c>
      <c r="GD19" s="31">
        <v>40</v>
      </c>
      <c r="GE19" s="31">
        <v>38</v>
      </c>
      <c r="GF19" s="31">
        <v>34</v>
      </c>
      <c r="GG19" s="31">
        <v>48</v>
      </c>
      <c r="GH19" s="31">
        <v>16</v>
      </c>
      <c r="GI19" s="31">
        <v>32</v>
      </c>
      <c r="GJ19" s="31">
        <v>53</v>
      </c>
      <c r="GK19" s="31">
        <v>34</v>
      </c>
      <c r="GL19" s="31">
        <v>43</v>
      </c>
      <c r="GM19" s="31">
        <v>46</v>
      </c>
      <c r="GN19" s="31">
        <v>44</v>
      </c>
      <c r="GO19" s="31">
        <v>49</v>
      </c>
      <c r="GP19" s="47">
        <f>SUM(GD19:GO19)</f>
        <v>477</v>
      </c>
      <c r="GQ19" s="31">
        <v>39</v>
      </c>
      <c r="GR19" s="31">
        <v>55</v>
      </c>
      <c r="GS19" s="31">
        <v>45</v>
      </c>
      <c r="GT19" s="31">
        <v>43</v>
      </c>
      <c r="GU19" s="31">
        <v>41</v>
      </c>
      <c r="GV19" s="31">
        <v>26</v>
      </c>
      <c r="GW19" s="31">
        <v>32</v>
      </c>
      <c r="GX19" s="31">
        <v>35</v>
      </c>
      <c r="GY19" s="31">
        <v>38</v>
      </c>
      <c r="GZ19" s="31">
        <v>45</v>
      </c>
      <c r="HA19" s="31">
        <v>36</v>
      </c>
      <c r="HB19" s="31">
        <v>63</v>
      </c>
      <c r="HC19" s="47">
        <f>SUM(GQ19:HB19)</f>
        <v>498</v>
      </c>
      <c r="HD19" s="31">
        <v>46</v>
      </c>
      <c r="HE19" s="31">
        <v>44</v>
      </c>
      <c r="HF19" s="31">
        <v>39</v>
      </c>
      <c r="HG19" s="31">
        <v>44</v>
      </c>
      <c r="HH19" s="31">
        <v>40</v>
      </c>
      <c r="HI19" s="31">
        <v>48</v>
      </c>
      <c r="HJ19" s="31">
        <v>29</v>
      </c>
      <c r="HK19" s="31">
        <v>31</v>
      </c>
      <c r="HL19" s="31">
        <v>45</v>
      </c>
      <c r="HM19" s="31">
        <v>36</v>
      </c>
      <c r="HN19" s="31">
        <v>41</v>
      </c>
      <c r="HO19" s="31">
        <v>50</v>
      </c>
      <c r="HP19" s="47">
        <f>SUM(HD19:HO19)</f>
        <v>493</v>
      </c>
      <c r="HQ19" s="31">
        <v>49</v>
      </c>
      <c r="HR19" s="31">
        <v>56</v>
      </c>
      <c r="HS19" s="31">
        <v>55</v>
      </c>
      <c r="HT19" s="31">
        <v>42</v>
      </c>
      <c r="HU19" s="31">
        <v>40</v>
      </c>
      <c r="HV19" s="31">
        <v>37</v>
      </c>
      <c r="HW19" s="31">
        <v>53</v>
      </c>
      <c r="HX19" s="31">
        <v>30</v>
      </c>
      <c r="HY19" s="31">
        <v>43</v>
      </c>
      <c r="HZ19" s="31">
        <v>49</v>
      </c>
      <c r="IA19" s="31">
        <v>65</v>
      </c>
      <c r="IB19" s="31">
        <v>37</v>
      </c>
      <c r="IC19" s="47">
        <f>SUM(HQ19:IB19)</f>
        <v>556</v>
      </c>
      <c r="ID19" s="31">
        <v>77</v>
      </c>
      <c r="IE19" s="31">
        <v>63</v>
      </c>
      <c r="IF19" s="31">
        <v>55</v>
      </c>
      <c r="IG19" s="31">
        <v>39</v>
      </c>
      <c r="IH19" s="31">
        <v>45</v>
      </c>
      <c r="II19" s="31">
        <v>39</v>
      </c>
      <c r="IJ19" s="31">
        <v>47</v>
      </c>
      <c r="IK19" s="31">
        <v>42</v>
      </c>
      <c r="IL19" s="31">
        <v>32</v>
      </c>
      <c r="IM19" s="31">
        <v>60</v>
      </c>
      <c r="IN19" s="31">
        <v>45</v>
      </c>
      <c r="IO19" s="31">
        <v>47</v>
      </c>
      <c r="IP19" s="47">
        <f>SUM(ID19:IO19)</f>
        <v>591</v>
      </c>
      <c r="IQ19" s="31">
        <v>53</v>
      </c>
      <c r="IR19" s="31">
        <v>38</v>
      </c>
      <c r="IS19" s="31">
        <v>60</v>
      </c>
      <c r="IT19" s="31">
        <v>55</v>
      </c>
      <c r="IU19" s="31">
        <v>45</v>
      </c>
      <c r="IV19" s="31">
        <v>43</v>
      </c>
      <c r="IW19" s="31">
        <v>32</v>
      </c>
      <c r="IX19" s="31">
        <v>44</v>
      </c>
      <c r="IY19" s="31">
        <v>40</v>
      </c>
      <c r="IZ19" s="31">
        <v>55</v>
      </c>
      <c r="JA19" s="31">
        <v>41</v>
      </c>
      <c r="JB19" s="31">
        <v>49</v>
      </c>
      <c r="JC19" s="47">
        <f>SUM(IQ19:JB19)</f>
        <v>555</v>
      </c>
      <c r="JD19" s="31">
        <v>56</v>
      </c>
      <c r="JE19" s="31">
        <v>68</v>
      </c>
      <c r="JF19" s="31">
        <v>58</v>
      </c>
      <c r="JG19" s="31">
        <v>41</v>
      </c>
      <c r="JH19" s="31">
        <v>52</v>
      </c>
      <c r="JI19" s="31">
        <v>54</v>
      </c>
      <c r="JJ19" s="179">
        <v>45</v>
      </c>
      <c r="JK19" s="31">
        <v>33</v>
      </c>
      <c r="JL19" s="31">
        <v>45</v>
      </c>
      <c r="JM19" s="31">
        <v>40</v>
      </c>
      <c r="JN19" s="31">
        <v>49</v>
      </c>
      <c r="JO19" s="31">
        <v>46</v>
      </c>
      <c r="JP19" s="47">
        <f>SUM(JD19:JO19)</f>
        <v>587</v>
      </c>
      <c r="JQ19" s="31">
        <v>44</v>
      </c>
      <c r="JR19" s="31">
        <v>59</v>
      </c>
      <c r="JS19" s="31">
        <v>41</v>
      </c>
      <c r="JT19" s="31">
        <v>32</v>
      </c>
      <c r="JU19" s="31">
        <v>36</v>
      </c>
      <c r="JV19" s="31">
        <v>57</v>
      </c>
      <c r="JW19" s="31">
        <v>52</v>
      </c>
      <c r="JX19" s="31">
        <v>37</v>
      </c>
      <c r="JY19" s="31">
        <v>32</v>
      </c>
      <c r="JZ19" s="31">
        <v>64</v>
      </c>
      <c r="KA19" s="31">
        <v>50</v>
      </c>
      <c r="KB19" s="31">
        <v>58</v>
      </c>
      <c r="KC19" s="47">
        <f>SUM(JQ19:KB19)</f>
        <v>562</v>
      </c>
      <c r="KD19" s="31">
        <v>29</v>
      </c>
      <c r="KE19" s="31">
        <v>73</v>
      </c>
      <c r="KF19" s="31">
        <v>94</v>
      </c>
      <c r="KG19" s="31">
        <v>82</v>
      </c>
      <c r="KH19" s="31">
        <v>52</v>
      </c>
      <c r="KI19" s="31">
        <v>71</v>
      </c>
      <c r="KJ19" s="31">
        <v>31</v>
      </c>
      <c r="KK19" s="31">
        <v>42</v>
      </c>
      <c r="KL19" s="31">
        <v>66</v>
      </c>
      <c r="KM19" s="31">
        <v>52</v>
      </c>
      <c r="KN19" s="31">
        <v>57</v>
      </c>
      <c r="KO19" s="31">
        <v>54</v>
      </c>
      <c r="KP19" s="47">
        <f>SUM(KD19:KO19)</f>
        <v>703</v>
      </c>
    </row>
    <row r="20" spans="1:302">
      <c r="A20" s="203"/>
      <c r="B20" s="206"/>
      <c r="C20" s="12" t="s">
        <v>86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6">
        <f t="shared" si="35"/>
        <v>0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46">
        <f t="shared" si="36"/>
        <v>0</v>
      </c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46">
        <f t="shared" si="37"/>
        <v>0</v>
      </c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47">
        <f t="shared" si="3"/>
        <v>0</v>
      </c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47">
        <f t="shared" si="38"/>
        <v>0</v>
      </c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47">
        <f t="shared" si="39"/>
        <v>0</v>
      </c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47">
        <f t="shared" si="40"/>
        <v>0</v>
      </c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47">
        <f t="shared" si="41"/>
        <v>0</v>
      </c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47">
        <f t="shared" si="42"/>
        <v>0</v>
      </c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47">
        <f t="shared" si="43"/>
        <v>0</v>
      </c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47">
        <f t="shared" si="44"/>
        <v>0</v>
      </c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47">
        <f t="shared" si="45"/>
        <v>0</v>
      </c>
      <c r="FD20" s="31">
        <v>31</v>
      </c>
      <c r="FE20" s="31">
        <v>31</v>
      </c>
      <c r="FF20" s="31">
        <v>37</v>
      </c>
      <c r="FG20" s="31">
        <v>29</v>
      </c>
      <c r="FH20" s="31">
        <v>27</v>
      </c>
      <c r="FI20" s="31">
        <v>25</v>
      </c>
      <c r="FJ20" s="31">
        <v>23</v>
      </c>
      <c r="FK20" s="31">
        <v>34</v>
      </c>
      <c r="FL20" s="31">
        <v>35</v>
      </c>
      <c r="FM20" s="31">
        <v>20</v>
      </c>
      <c r="FN20" s="31">
        <v>25</v>
      </c>
      <c r="FO20" s="31">
        <v>37</v>
      </c>
      <c r="FP20" s="47">
        <f t="shared" si="46"/>
        <v>354</v>
      </c>
      <c r="FQ20" s="31">
        <v>50</v>
      </c>
      <c r="FR20" s="31">
        <v>38</v>
      </c>
      <c r="FS20" s="31">
        <v>31</v>
      </c>
      <c r="FT20" s="31">
        <v>23</v>
      </c>
      <c r="FU20" s="31">
        <v>28</v>
      </c>
      <c r="FV20" s="31">
        <v>33</v>
      </c>
      <c r="FW20" s="31">
        <v>31</v>
      </c>
      <c r="FX20" s="31">
        <v>25</v>
      </c>
      <c r="FY20" s="31">
        <v>23</v>
      </c>
      <c r="FZ20" s="31">
        <v>30</v>
      </c>
      <c r="GA20" s="31">
        <v>36</v>
      </c>
      <c r="GB20" s="31">
        <v>33</v>
      </c>
      <c r="GC20" s="47">
        <f t="shared" si="47"/>
        <v>381</v>
      </c>
      <c r="GD20" s="31">
        <v>33</v>
      </c>
      <c r="GE20" s="31">
        <v>21</v>
      </c>
      <c r="GF20" s="31">
        <v>28</v>
      </c>
      <c r="GG20" s="31">
        <v>35</v>
      </c>
      <c r="GH20" s="31">
        <v>28</v>
      </c>
      <c r="GI20" s="31">
        <v>20</v>
      </c>
      <c r="GJ20" s="31">
        <v>32</v>
      </c>
      <c r="GK20" s="31">
        <v>23</v>
      </c>
      <c r="GL20" s="31">
        <v>31</v>
      </c>
      <c r="GM20" s="31">
        <v>31</v>
      </c>
      <c r="GN20" s="31">
        <v>21</v>
      </c>
      <c r="GO20" s="31">
        <v>35</v>
      </c>
      <c r="GP20" s="47">
        <f>SUM(GD20:GO20)</f>
        <v>338</v>
      </c>
      <c r="GQ20" s="31">
        <v>36</v>
      </c>
      <c r="GR20" s="31">
        <v>37</v>
      </c>
      <c r="GS20" s="31">
        <v>44</v>
      </c>
      <c r="GT20" s="31">
        <v>28</v>
      </c>
      <c r="GU20" s="31">
        <v>34</v>
      </c>
      <c r="GV20" s="31">
        <v>23</v>
      </c>
      <c r="GW20" s="31">
        <v>26</v>
      </c>
      <c r="GX20" s="31">
        <v>32</v>
      </c>
      <c r="GY20" s="31">
        <v>13</v>
      </c>
      <c r="GZ20" s="31">
        <v>33</v>
      </c>
      <c r="HA20" s="31">
        <v>30</v>
      </c>
      <c r="HB20" s="31">
        <v>41</v>
      </c>
      <c r="HC20" s="47">
        <f>SUM(GQ20:HB20)</f>
        <v>377</v>
      </c>
      <c r="HD20" s="31">
        <v>46</v>
      </c>
      <c r="HE20" s="31">
        <v>29</v>
      </c>
      <c r="HF20" s="31">
        <v>42</v>
      </c>
      <c r="HG20" s="31">
        <v>36</v>
      </c>
      <c r="HH20" s="31">
        <v>30</v>
      </c>
      <c r="HI20" s="31">
        <v>29</v>
      </c>
      <c r="HJ20" s="31">
        <v>26</v>
      </c>
      <c r="HK20" s="31">
        <v>17</v>
      </c>
      <c r="HL20" s="31">
        <v>30</v>
      </c>
      <c r="HM20" s="31">
        <v>27</v>
      </c>
      <c r="HN20" s="31">
        <v>30</v>
      </c>
      <c r="HO20" s="31">
        <v>44</v>
      </c>
      <c r="HP20" s="47">
        <f>SUM(HD20:HO20)</f>
        <v>386</v>
      </c>
      <c r="HQ20" s="31">
        <v>30</v>
      </c>
      <c r="HR20" s="31">
        <v>32</v>
      </c>
      <c r="HS20" s="31">
        <v>40</v>
      </c>
      <c r="HT20" s="31">
        <v>28</v>
      </c>
      <c r="HU20" s="31">
        <v>18</v>
      </c>
      <c r="HV20" s="31">
        <v>45</v>
      </c>
      <c r="HW20" s="31">
        <v>28</v>
      </c>
      <c r="HX20" s="31">
        <v>25</v>
      </c>
      <c r="HY20" s="31">
        <v>19</v>
      </c>
      <c r="HZ20" s="31">
        <v>39</v>
      </c>
      <c r="IA20" s="31">
        <v>26</v>
      </c>
      <c r="IB20" s="31">
        <v>29</v>
      </c>
      <c r="IC20" s="47">
        <f>SUM(HQ20:IB20)</f>
        <v>359</v>
      </c>
      <c r="ID20" s="31">
        <v>38</v>
      </c>
      <c r="IE20" s="31">
        <v>44</v>
      </c>
      <c r="IF20" s="31">
        <v>38</v>
      </c>
      <c r="IG20" s="31">
        <v>34</v>
      </c>
      <c r="IH20" s="31">
        <v>25</v>
      </c>
      <c r="II20" s="31">
        <v>28</v>
      </c>
      <c r="IJ20" s="31">
        <v>30</v>
      </c>
      <c r="IK20" s="31">
        <v>16</v>
      </c>
      <c r="IL20" s="31">
        <v>23</v>
      </c>
      <c r="IM20" s="31">
        <v>21</v>
      </c>
      <c r="IN20" s="31">
        <v>27</v>
      </c>
      <c r="IO20" s="31">
        <v>32</v>
      </c>
      <c r="IP20" s="47">
        <f>SUM(ID20:IO20)</f>
        <v>356</v>
      </c>
      <c r="IQ20" s="31">
        <v>34</v>
      </c>
      <c r="IR20" s="31">
        <v>23</v>
      </c>
      <c r="IS20" s="31">
        <v>30</v>
      </c>
      <c r="IT20" s="31">
        <v>28</v>
      </c>
      <c r="IU20" s="31">
        <v>44</v>
      </c>
      <c r="IV20" s="31">
        <v>22</v>
      </c>
      <c r="IW20" s="31">
        <v>24</v>
      </c>
      <c r="IX20" s="31">
        <v>32</v>
      </c>
      <c r="IY20" s="31">
        <v>27</v>
      </c>
      <c r="IZ20" s="31">
        <v>37</v>
      </c>
      <c r="JA20" s="31">
        <v>39</v>
      </c>
      <c r="JB20" s="31">
        <v>35</v>
      </c>
      <c r="JC20" s="47">
        <f>SUM(IQ20:JB20)</f>
        <v>375</v>
      </c>
      <c r="JD20" s="31">
        <v>45</v>
      </c>
      <c r="JE20" s="31">
        <v>29</v>
      </c>
      <c r="JF20" s="31">
        <v>49</v>
      </c>
      <c r="JG20" s="31">
        <v>33</v>
      </c>
      <c r="JH20" s="31">
        <v>26</v>
      </c>
      <c r="JI20" s="31">
        <v>32</v>
      </c>
      <c r="JJ20" s="179">
        <v>31</v>
      </c>
      <c r="JK20" s="31">
        <v>31</v>
      </c>
      <c r="JL20" s="31">
        <v>24</v>
      </c>
      <c r="JM20" s="31">
        <v>35</v>
      </c>
      <c r="JN20" s="31">
        <v>20</v>
      </c>
      <c r="JO20" s="31">
        <v>39</v>
      </c>
      <c r="JP20" s="47">
        <f>SUM(JD20:JO20)</f>
        <v>394</v>
      </c>
      <c r="JQ20" s="31">
        <v>46</v>
      </c>
      <c r="JR20" s="31">
        <v>32</v>
      </c>
      <c r="JS20" s="31">
        <v>32</v>
      </c>
      <c r="JT20" s="31">
        <v>22</v>
      </c>
      <c r="JU20" s="31">
        <v>30</v>
      </c>
      <c r="JV20" s="31">
        <v>31</v>
      </c>
      <c r="JW20" s="31">
        <v>27</v>
      </c>
      <c r="JX20" s="31">
        <v>24</v>
      </c>
      <c r="JY20" s="31">
        <v>40</v>
      </c>
      <c r="JZ20" s="31">
        <v>25</v>
      </c>
      <c r="KA20" s="31">
        <v>37</v>
      </c>
      <c r="KB20" s="31">
        <v>48</v>
      </c>
      <c r="KC20" s="47">
        <f>SUM(JQ20:KB20)</f>
        <v>394</v>
      </c>
      <c r="KD20" s="31">
        <v>32</v>
      </c>
      <c r="KE20" s="31">
        <v>64</v>
      </c>
      <c r="KF20" s="31">
        <v>80</v>
      </c>
      <c r="KG20" s="31">
        <v>45</v>
      </c>
      <c r="KH20" s="31">
        <v>54</v>
      </c>
      <c r="KI20" s="31">
        <v>38</v>
      </c>
      <c r="KJ20" s="31">
        <v>30</v>
      </c>
      <c r="KK20" s="31">
        <v>37</v>
      </c>
      <c r="KL20" s="31">
        <v>50</v>
      </c>
      <c r="KM20" s="31">
        <v>51</v>
      </c>
      <c r="KN20" s="31">
        <v>29</v>
      </c>
      <c r="KO20" s="31">
        <v>42</v>
      </c>
      <c r="KP20" s="47">
        <f>SUM(KD20:KO20)</f>
        <v>552</v>
      </c>
    </row>
    <row r="21" spans="1:302">
      <c r="A21" s="203"/>
      <c r="B21" s="206"/>
      <c r="C21" s="12" t="s">
        <v>87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6">
        <f t="shared" si="35"/>
        <v>0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46">
        <f t="shared" si="36"/>
        <v>0</v>
      </c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46">
        <f t="shared" si="37"/>
        <v>0</v>
      </c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47">
        <f t="shared" si="3"/>
        <v>0</v>
      </c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47">
        <f t="shared" si="38"/>
        <v>0</v>
      </c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47">
        <f t="shared" si="39"/>
        <v>0</v>
      </c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47">
        <f t="shared" si="40"/>
        <v>0</v>
      </c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47">
        <f t="shared" si="41"/>
        <v>0</v>
      </c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47">
        <f t="shared" si="42"/>
        <v>0</v>
      </c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47">
        <f t="shared" si="43"/>
        <v>0</v>
      </c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47">
        <f t="shared" si="44"/>
        <v>0</v>
      </c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47">
        <f t="shared" si="45"/>
        <v>0</v>
      </c>
      <c r="FD21" s="31">
        <v>19</v>
      </c>
      <c r="FE21" s="31">
        <v>22</v>
      </c>
      <c r="FF21" s="31">
        <v>16</v>
      </c>
      <c r="FG21" s="31">
        <v>13</v>
      </c>
      <c r="FH21" s="31">
        <v>18</v>
      </c>
      <c r="FI21" s="31">
        <v>10</v>
      </c>
      <c r="FJ21" s="31">
        <v>12</v>
      </c>
      <c r="FK21" s="31">
        <v>12</v>
      </c>
      <c r="FL21" s="31">
        <v>14</v>
      </c>
      <c r="FM21" s="31">
        <v>12</v>
      </c>
      <c r="FN21" s="31">
        <v>10</v>
      </c>
      <c r="FO21" s="31">
        <v>15</v>
      </c>
      <c r="FP21" s="47">
        <f t="shared" si="46"/>
        <v>173</v>
      </c>
      <c r="FQ21" s="31">
        <v>9</v>
      </c>
      <c r="FR21" s="31">
        <v>11</v>
      </c>
      <c r="FS21" s="31">
        <v>8</v>
      </c>
      <c r="FT21" s="31">
        <v>11</v>
      </c>
      <c r="FU21" s="31">
        <v>11</v>
      </c>
      <c r="FV21" s="31">
        <v>9</v>
      </c>
      <c r="FW21" s="31">
        <v>9</v>
      </c>
      <c r="FX21" s="31">
        <v>14</v>
      </c>
      <c r="FY21" s="31">
        <v>13</v>
      </c>
      <c r="FZ21" s="31">
        <v>6</v>
      </c>
      <c r="GA21" s="31">
        <v>3</v>
      </c>
      <c r="GB21" s="31">
        <v>12</v>
      </c>
      <c r="GC21" s="47">
        <f t="shared" si="47"/>
        <v>116</v>
      </c>
      <c r="GD21" s="31">
        <v>12</v>
      </c>
      <c r="GE21" s="31">
        <v>7</v>
      </c>
      <c r="GF21" s="31">
        <v>30</v>
      </c>
      <c r="GG21" s="31">
        <v>17</v>
      </c>
      <c r="GH21" s="31">
        <v>8</v>
      </c>
      <c r="GI21" s="31">
        <v>6</v>
      </c>
      <c r="GJ21" s="31">
        <v>7</v>
      </c>
      <c r="GK21" s="31">
        <v>8</v>
      </c>
      <c r="GL21" s="31">
        <v>9</v>
      </c>
      <c r="GM21" s="31">
        <v>15</v>
      </c>
      <c r="GN21" s="31">
        <v>6</v>
      </c>
      <c r="GO21" s="31">
        <v>12</v>
      </c>
      <c r="GP21" s="47">
        <f>SUM(GD21:GO21)</f>
        <v>137</v>
      </c>
      <c r="GQ21" s="31">
        <v>18</v>
      </c>
      <c r="GR21" s="31">
        <v>10</v>
      </c>
      <c r="GS21" s="31">
        <v>19</v>
      </c>
      <c r="GT21" s="31">
        <v>3</v>
      </c>
      <c r="GU21" s="31">
        <v>7</v>
      </c>
      <c r="GV21" s="31">
        <v>9</v>
      </c>
      <c r="GW21" s="31">
        <v>11</v>
      </c>
      <c r="GX21" s="31">
        <v>10</v>
      </c>
      <c r="GY21" s="31">
        <v>5</v>
      </c>
      <c r="GZ21" s="31">
        <v>6</v>
      </c>
      <c r="HA21" s="31">
        <v>10</v>
      </c>
      <c r="HB21" s="31">
        <v>7</v>
      </c>
      <c r="HC21" s="47">
        <f>SUM(GQ21:HB21)</f>
        <v>115</v>
      </c>
      <c r="HD21" s="31">
        <v>12</v>
      </c>
      <c r="HE21" s="31">
        <v>21</v>
      </c>
      <c r="HF21" s="31">
        <v>14</v>
      </c>
      <c r="HG21" s="31">
        <v>10</v>
      </c>
      <c r="HH21" s="31">
        <v>14</v>
      </c>
      <c r="HI21" s="31">
        <v>11</v>
      </c>
      <c r="HJ21" s="31">
        <v>4</v>
      </c>
      <c r="HK21" s="31">
        <v>5</v>
      </c>
      <c r="HL21" s="31">
        <v>10</v>
      </c>
      <c r="HM21" s="31">
        <v>2</v>
      </c>
      <c r="HN21" s="31">
        <v>12</v>
      </c>
      <c r="HO21" s="31">
        <v>12</v>
      </c>
      <c r="HP21" s="47">
        <f>SUM(HD21:HO21)</f>
        <v>127</v>
      </c>
      <c r="HQ21" s="31">
        <v>18</v>
      </c>
      <c r="HR21" s="31">
        <v>10</v>
      </c>
      <c r="HS21" s="31">
        <v>14</v>
      </c>
      <c r="HT21" s="31">
        <v>12</v>
      </c>
      <c r="HU21" s="31">
        <v>7</v>
      </c>
      <c r="HV21" s="31">
        <v>10</v>
      </c>
      <c r="HW21" s="31">
        <v>11</v>
      </c>
      <c r="HX21" s="31">
        <v>11</v>
      </c>
      <c r="HY21" s="31">
        <v>8</v>
      </c>
      <c r="HZ21" s="31">
        <v>10</v>
      </c>
      <c r="IA21" s="31">
        <v>15</v>
      </c>
      <c r="IB21" s="31">
        <v>13</v>
      </c>
      <c r="IC21" s="47">
        <f>SUM(HQ21:IB21)</f>
        <v>139</v>
      </c>
      <c r="ID21" s="31">
        <v>15</v>
      </c>
      <c r="IE21" s="31">
        <v>15</v>
      </c>
      <c r="IF21" s="31">
        <v>13</v>
      </c>
      <c r="IG21" s="31">
        <v>14</v>
      </c>
      <c r="IH21" s="31">
        <v>14</v>
      </c>
      <c r="II21" s="31">
        <v>12</v>
      </c>
      <c r="IJ21" s="31">
        <v>7</v>
      </c>
      <c r="IK21" s="31">
        <v>6</v>
      </c>
      <c r="IL21" s="31">
        <v>9</v>
      </c>
      <c r="IM21" s="31">
        <v>11</v>
      </c>
      <c r="IN21" s="31">
        <v>12</v>
      </c>
      <c r="IO21" s="31">
        <v>20</v>
      </c>
      <c r="IP21" s="47">
        <f>SUM(ID21:IO21)</f>
        <v>148</v>
      </c>
      <c r="IQ21" s="31">
        <v>12</v>
      </c>
      <c r="IR21" s="31">
        <v>10</v>
      </c>
      <c r="IS21" s="31">
        <v>14</v>
      </c>
      <c r="IT21" s="31">
        <v>15</v>
      </c>
      <c r="IU21" s="31">
        <v>13</v>
      </c>
      <c r="IV21" s="31">
        <v>18</v>
      </c>
      <c r="IW21" s="31">
        <v>9</v>
      </c>
      <c r="IX21" s="31">
        <v>10</v>
      </c>
      <c r="IY21" s="31">
        <v>10</v>
      </c>
      <c r="IZ21" s="31">
        <v>18</v>
      </c>
      <c r="JA21" s="31">
        <v>10</v>
      </c>
      <c r="JB21" s="31">
        <v>12</v>
      </c>
      <c r="JC21" s="47">
        <f>SUM(IQ21:JB21)</f>
        <v>151</v>
      </c>
      <c r="JD21" s="31">
        <v>17</v>
      </c>
      <c r="JE21" s="31">
        <v>12</v>
      </c>
      <c r="JF21" s="31">
        <v>12</v>
      </c>
      <c r="JG21" s="31">
        <v>13</v>
      </c>
      <c r="JH21" s="31">
        <v>20</v>
      </c>
      <c r="JI21" s="31">
        <v>8</v>
      </c>
      <c r="JJ21" s="179">
        <v>7</v>
      </c>
      <c r="JK21" s="31">
        <v>6</v>
      </c>
      <c r="JL21" s="31">
        <v>6</v>
      </c>
      <c r="JM21" s="31">
        <v>13</v>
      </c>
      <c r="JN21" s="31">
        <v>9</v>
      </c>
      <c r="JO21" s="31">
        <v>13</v>
      </c>
      <c r="JP21" s="47">
        <f>SUM(JD21:JO21)</f>
        <v>136</v>
      </c>
      <c r="JQ21" s="31">
        <v>12</v>
      </c>
      <c r="JR21" s="31">
        <v>14</v>
      </c>
      <c r="JS21" s="31">
        <v>4</v>
      </c>
      <c r="JT21" s="31">
        <v>9</v>
      </c>
      <c r="JU21" s="31">
        <v>10</v>
      </c>
      <c r="JV21" s="31">
        <v>8</v>
      </c>
      <c r="JW21" s="31">
        <v>10</v>
      </c>
      <c r="JX21" s="31">
        <v>10</v>
      </c>
      <c r="JY21" s="31">
        <v>18</v>
      </c>
      <c r="JZ21" s="31">
        <v>9</v>
      </c>
      <c r="KA21" s="31">
        <v>15</v>
      </c>
      <c r="KB21" s="31">
        <v>14</v>
      </c>
      <c r="KC21" s="47">
        <f>SUM(JQ21:KB21)</f>
        <v>133</v>
      </c>
      <c r="KD21" s="31">
        <v>9</v>
      </c>
      <c r="KE21" s="31">
        <v>22</v>
      </c>
      <c r="KF21" s="31">
        <v>23</v>
      </c>
      <c r="KG21" s="31">
        <v>27</v>
      </c>
      <c r="KH21" s="31">
        <v>13</v>
      </c>
      <c r="KI21" s="31">
        <v>16</v>
      </c>
      <c r="KJ21" s="31">
        <v>8</v>
      </c>
      <c r="KK21" s="31">
        <v>10</v>
      </c>
      <c r="KL21" s="31">
        <v>13</v>
      </c>
      <c r="KM21" s="31">
        <v>14</v>
      </c>
      <c r="KN21" s="31">
        <v>19</v>
      </c>
      <c r="KO21" s="31">
        <v>17</v>
      </c>
      <c r="KP21" s="47">
        <f>SUM(KD21:KO21)</f>
        <v>191</v>
      </c>
    </row>
    <row r="22" spans="1:302" ht="13.5" thickBot="1">
      <c r="A22" s="203"/>
      <c r="B22" s="206"/>
      <c r="C22" s="12" t="s">
        <v>88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6">
        <f t="shared" si="35"/>
        <v>0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46">
        <f t="shared" si="36"/>
        <v>0</v>
      </c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46">
        <f t="shared" si="37"/>
        <v>0</v>
      </c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47">
        <f t="shared" si="3"/>
        <v>0</v>
      </c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47">
        <f t="shared" si="38"/>
        <v>0</v>
      </c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47">
        <f t="shared" si="39"/>
        <v>0</v>
      </c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47">
        <f t="shared" si="40"/>
        <v>0</v>
      </c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47">
        <f t="shared" si="41"/>
        <v>0</v>
      </c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47">
        <f t="shared" si="42"/>
        <v>0</v>
      </c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47">
        <f t="shared" si="43"/>
        <v>0</v>
      </c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47">
        <f t="shared" si="44"/>
        <v>0</v>
      </c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47">
        <f t="shared" si="45"/>
        <v>0</v>
      </c>
      <c r="FD22" s="31">
        <v>18</v>
      </c>
      <c r="FE22" s="31">
        <v>12</v>
      </c>
      <c r="FF22" s="31">
        <v>21</v>
      </c>
      <c r="FG22" s="31">
        <v>21</v>
      </c>
      <c r="FH22" s="31">
        <v>23</v>
      </c>
      <c r="FI22" s="31">
        <v>20</v>
      </c>
      <c r="FJ22" s="31">
        <v>9</v>
      </c>
      <c r="FK22" s="31">
        <v>24</v>
      </c>
      <c r="FL22" s="31">
        <v>14</v>
      </c>
      <c r="FM22" s="31">
        <v>15</v>
      </c>
      <c r="FN22" s="31">
        <v>15</v>
      </c>
      <c r="FO22" s="31">
        <v>22</v>
      </c>
      <c r="FP22" s="47">
        <f t="shared" si="46"/>
        <v>214</v>
      </c>
      <c r="FQ22" s="31">
        <v>26</v>
      </c>
      <c r="FR22" s="31">
        <v>28</v>
      </c>
      <c r="FS22" s="31">
        <v>24</v>
      </c>
      <c r="FT22" s="31">
        <v>21</v>
      </c>
      <c r="FU22" s="31">
        <v>16</v>
      </c>
      <c r="FV22" s="31">
        <v>20</v>
      </c>
      <c r="FW22" s="31">
        <v>15</v>
      </c>
      <c r="FX22" s="31">
        <v>21</v>
      </c>
      <c r="FY22" s="31">
        <v>18</v>
      </c>
      <c r="FZ22" s="31">
        <v>21</v>
      </c>
      <c r="GA22" s="31">
        <v>16</v>
      </c>
      <c r="GB22" s="31">
        <v>14</v>
      </c>
      <c r="GC22" s="47">
        <f t="shared" si="47"/>
        <v>240</v>
      </c>
      <c r="GD22" s="31">
        <v>16</v>
      </c>
      <c r="GE22" s="31">
        <v>31</v>
      </c>
      <c r="GF22" s="31">
        <v>13</v>
      </c>
      <c r="GG22" s="31">
        <v>17</v>
      </c>
      <c r="GH22" s="31">
        <v>17</v>
      </c>
      <c r="GI22" s="31">
        <v>19</v>
      </c>
      <c r="GJ22" s="31">
        <v>22</v>
      </c>
      <c r="GK22" s="31">
        <v>11</v>
      </c>
      <c r="GL22" s="31">
        <v>19</v>
      </c>
      <c r="GM22" s="31">
        <v>15</v>
      </c>
      <c r="GN22" s="31">
        <v>18</v>
      </c>
      <c r="GO22" s="31">
        <v>10</v>
      </c>
      <c r="GP22" s="47">
        <f>SUM(GD22:GO22)</f>
        <v>208</v>
      </c>
      <c r="GQ22" s="31">
        <v>35</v>
      </c>
      <c r="GR22" s="31">
        <v>15</v>
      </c>
      <c r="GS22" s="31">
        <v>21</v>
      </c>
      <c r="GT22" s="31">
        <v>18</v>
      </c>
      <c r="GU22" s="31">
        <v>14</v>
      </c>
      <c r="GV22" s="31">
        <v>14</v>
      </c>
      <c r="GW22" s="31">
        <v>14</v>
      </c>
      <c r="GX22" s="31">
        <v>15</v>
      </c>
      <c r="GY22" s="31">
        <v>17</v>
      </c>
      <c r="GZ22" s="31">
        <v>25</v>
      </c>
      <c r="HA22" s="31">
        <v>15</v>
      </c>
      <c r="HB22" s="31">
        <v>23</v>
      </c>
      <c r="HC22" s="47">
        <f>SUM(GQ22:HB22)</f>
        <v>226</v>
      </c>
      <c r="HD22" s="31">
        <v>16</v>
      </c>
      <c r="HE22" s="31">
        <v>14</v>
      </c>
      <c r="HF22" s="31">
        <v>23</v>
      </c>
      <c r="HG22" s="31">
        <v>19</v>
      </c>
      <c r="HH22" s="31">
        <v>23</v>
      </c>
      <c r="HI22" s="31">
        <v>16</v>
      </c>
      <c r="HJ22" s="31">
        <v>18</v>
      </c>
      <c r="HK22" s="31">
        <v>16</v>
      </c>
      <c r="HL22" s="31">
        <v>13</v>
      </c>
      <c r="HM22" s="31">
        <v>12</v>
      </c>
      <c r="HN22" s="31">
        <v>16</v>
      </c>
      <c r="HO22" s="31">
        <v>16</v>
      </c>
      <c r="HP22" s="47">
        <f>SUM(HD22:HO22)</f>
        <v>202</v>
      </c>
      <c r="HQ22" s="31">
        <v>19</v>
      </c>
      <c r="HR22" s="31">
        <v>20</v>
      </c>
      <c r="HS22" s="31">
        <v>22</v>
      </c>
      <c r="HT22" s="31">
        <v>13</v>
      </c>
      <c r="HU22" s="31">
        <v>15</v>
      </c>
      <c r="HV22" s="31">
        <v>18</v>
      </c>
      <c r="HW22" s="31">
        <v>21</v>
      </c>
      <c r="HX22" s="31">
        <v>15</v>
      </c>
      <c r="HY22" s="31">
        <v>19</v>
      </c>
      <c r="HZ22" s="31">
        <v>21</v>
      </c>
      <c r="IA22" s="31">
        <v>24</v>
      </c>
      <c r="IB22" s="31">
        <v>31</v>
      </c>
      <c r="IC22" s="47">
        <f>SUM(HQ22:IB22)</f>
        <v>238</v>
      </c>
      <c r="ID22" s="31">
        <v>18</v>
      </c>
      <c r="IE22" s="31">
        <v>24</v>
      </c>
      <c r="IF22" s="31">
        <v>26</v>
      </c>
      <c r="IG22" s="31">
        <v>20</v>
      </c>
      <c r="IH22" s="31">
        <v>22</v>
      </c>
      <c r="II22" s="31">
        <v>17</v>
      </c>
      <c r="IJ22" s="31">
        <v>21</v>
      </c>
      <c r="IK22" s="31">
        <v>23</v>
      </c>
      <c r="IL22" s="31">
        <v>7</v>
      </c>
      <c r="IM22" s="31">
        <v>23</v>
      </c>
      <c r="IN22" s="31">
        <v>18</v>
      </c>
      <c r="IO22" s="31">
        <v>17</v>
      </c>
      <c r="IP22" s="47">
        <f>SUM(ID22:IO22)</f>
        <v>236</v>
      </c>
      <c r="IQ22" s="31">
        <v>18</v>
      </c>
      <c r="IR22" s="31">
        <v>16</v>
      </c>
      <c r="IS22" s="31">
        <v>38</v>
      </c>
      <c r="IT22" s="31">
        <v>17</v>
      </c>
      <c r="IU22" s="31">
        <v>23</v>
      </c>
      <c r="IV22" s="31">
        <v>16</v>
      </c>
      <c r="IW22" s="31">
        <v>21</v>
      </c>
      <c r="IX22" s="31">
        <v>17</v>
      </c>
      <c r="IY22" s="31">
        <v>10</v>
      </c>
      <c r="IZ22" s="31">
        <v>19</v>
      </c>
      <c r="JA22" s="31">
        <v>19</v>
      </c>
      <c r="JB22" s="31">
        <v>22</v>
      </c>
      <c r="JC22" s="47">
        <f>SUM(IQ22:JB22)</f>
        <v>236</v>
      </c>
      <c r="JD22" s="31">
        <v>29</v>
      </c>
      <c r="JE22" s="31">
        <v>15</v>
      </c>
      <c r="JF22" s="31">
        <v>23</v>
      </c>
      <c r="JG22" s="31">
        <v>19</v>
      </c>
      <c r="JH22" s="31">
        <v>24</v>
      </c>
      <c r="JI22" s="31">
        <v>25</v>
      </c>
      <c r="JJ22" s="179">
        <v>20</v>
      </c>
      <c r="JK22" s="31">
        <v>13</v>
      </c>
      <c r="JL22" s="31">
        <v>19</v>
      </c>
      <c r="JM22" s="31">
        <v>17</v>
      </c>
      <c r="JN22" s="31">
        <v>23</v>
      </c>
      <c r="JO22" s="31">
        <v>21</v>
      </c>
      <c r="JP22" s="47">
        <f>SUM(JD22:JO22)</f>
        <v>248</v>
      </c>
      <c r="JQ22" s="31">
        <v>18</v>
      </c>
      <c r="JR22" s="31">
        <v>13</v>
      </c>
      <c r="JS22" s="31">
        <v>19</v>
      </c>
      <c r="JT22" s="31">
        <v>18</v>
      </c>
      <c r="JU22" s="31">
        <v>15</v>
      </c>
      <c r="JV22" s="31">
        <v>25</v>
      </c>
      <c r="JW22" s="31">
        <v>25</v>
      </c>
      <c r="JX22" s="31">
        <v>13</v>
      </c>
      <c r="JY22" s="31">
        <v>18</v>
      </c>
      <c r="JZ22" s="31">
        <v>13</v>
      </c>
      <c r="KA22" s="31">
        <v>22</v>
      </c>
      <c r="KB22" s="31">
        <v>42</v>
      </c>
      <c r="KC22" s="47">
        <f>SUM(JQ22:KB22)</f>
        <v>241</v>
      </c>
      <c r="KD22" s="31">
        <v>13</v>
      </c>
      <c r="KE22" s="31">
        <v>46</v>
      </c>
      <c r="KF22" s="31">
        <v>30</v>
      </c>
      <c r="KG22" s="31">
        <v>46</v>
      </c>
      <c r="KH22" s="31">
        <v>22</v>
      </c>
      <c r="KI22" s="31">
        <v>30</v>
      </c>
      <c r="KJ22" s="31">
        <v>20</v>
      </c>
      <c r="KK22" s="31">
        <v>22</v>
      </c>
      <c r="KL22" s="31">
        <v>10</v>
      </c>
      <c r="KM22" s="31">
        <v>26</v>
      </c>
      <c r="KN22" s="31">
        <v>21</v>
      </c>
      <c r="KO22" s="31">
        <v>29</v>
      </c>
      <c r="KP22" s="47">
        <f>SUM(KD22:KO22)</f>
        <v>315</v>
      </c>
    </row>
    <row r="23" spans="1:302" ht="23.25" thickBot="1">
      <c r="A23" s="203"/>
      <c r="B23" s="207"/>
      <c r="C23" s="14" t="s">
        <v>41</v>
      </c>
      <c r="D23" s="39">
        <v>57</v>
      </c>
      <c r="E23" s="39">
        <v>92</v>
      </c>
      <c r="F23" s="39">
        <v>104</v>
      </c>
      <c r="G23" s="39">
        <v>88</v>
      </c>
      <c r="H23" s="39">
        <v>80</v>
      </c>
      <c r="I23" s="39">
        <v>64</v>
      </c>
      <c r="J23" s="39">
        <v>80</v>
      </c>
      <c r="K23" s="39">
        <v>74</v>
      </c>
      <c r="L23" s="39">
        <v>86</v>
      </c>
      <c r="M23" s="39">
        <v>76</v>
      </c>
      <c r="N23" s="39">
        <v>72</v>
      </c>
      <c r="O23" s="39">
        <v>77</v>
      </c>
      <c r="P23" s="50">
        <f t="shared" si="35"/>
        <v>950</v>
      </c>
      <c r="Q23" s="39">
        <v>81</v>
      </c>
      <c r="R23" s="39">
        <v>85</v>
      </c>
      <c r="S23" s="39">
        <v>78</v>
      </c>
      <c r="T23" s="39">
        <v>50</v>
      </c>
      <c r="U23" s="39">
        <v>56</v>
      </c>
      <c r="V23" s="39">
        <v>59</v>
      </c>
      <c r="W23" s="39">
        <v>72</v>
      </c>
      <c r="X23" s="39">
        <v>58</v>
      </c>
      <c r="Y23" s="39">
        <v>53</v>
      </c>
      <c r="Z23" s="39">
        <v>69</v>
      </c>
      <c r="AA23" s="39">
        <v>74</v>
      </c>
      <c r="AB23" s="39">
        <v>75</v>
      </c>
      <c r="AC23" s="50">
        <f t="shared" si="36"/>
        <v>810</v>
      </c>
      <c r="AD23" s="39">
        <v>88</v>
      </c>
      <c r="AE23" s="39">
        <v>84</v>
      </c>
      <c r="AF23" s="39">
        <v>76</v>
      </c>
      <c r="AG23" s="39">
        <v>57</v>
      </c>
      <c r="AH23" s="39">
        <v>60</v>
      </c>
      <c r="AI23" s="39">
        <v>69</v>
      </c>
      <c r="AJ23" s="39">
        <v>63</v>
      </c>
      <c r="AK23" s="39">
        <v>76</v>
      </c>
      <c r="AL23" s="39">
        <v>74</v>
      </c>
      <c r="AM23" s="39">
        <v>79</v>
      </c>
      <c r="AN23" s="39">
        <v>74</v>
      </c>
      <c r="AO23" s="39">
        <v>62</v>
      </c>
      <c r="AP23" s="50">
        <f t="shared" si="37"/>
        <v>862</v>
      </c>
      <c r="AQ23" s="39">
        <v>92</v>
      </c>
      <c r="AR23" s="39">
        <v>73</v>
      </c>
      <c r="AS23" s="39">
        <v>69</v>
      </c>
      <c r="AT23" s="39">
        <v>82</v>
      </c>
      <c r="AU23" s="39">
        <v>61</v>
      </c>
      <c r="AV23" s="39">
        <v>76</v>
      </c>
      <c r="AW23" s="39">
        <v>55</v>
      </c>
      <c r="AX23" s="39">
        <v>70</v>
      </c>
      <c r="AY23" s="39">
        <v>55</v>
      </c>
      <c r="AZ23" s="39">
        <v>61</v>
      </c>
      <c r="BA23" s="39">
        <v>58</v>
      </c>
      <c r="BB23" s="39">
        <v>64</v>
      </c>
      <c r="BC23" s="45">
        <f t="shared" si="3"/>
        <v>816</v>
      </c>
      <c r="BD23" s="39">
        <v>75</v>
      </c>
      <c r="BE23" s="39">
        <v>76</v>
      </c>
      <c r="BF23" s="39">
        <v>83</v>
      </c>
      <c r="BG23" s="39">
        <v>91</v>
      </c>
      <c r="BH23" s="39">
        <v>77</v>
      </c>
      <c r="BI23" s="39">
        <v>44</v>
      </c>
      <c r="BJ23" s="39">
        <v>76</v>
      </c>
      <c r="BK23" s="39">
        <v>74</v>
      </c>
      <c r="BL23" s="39">
        <v>84</v>
      </c>
      <c r="BM23" s="39">
        <v>65</v>
      </c>
      <c r="BN23" s="39">
        <v>60</v>
      </c>
      <c r="BO23" s="39">
        <v>82</v>
      </c>
      <c r="BP23" s="41">
        <f t="shared" si="38"/>
        <v>887</v>
      </c>
      <c r="BQ23" s="39">
        <v>111</v>
      </c>
      <c r="BR23" s="39">
        <v>82</v>
      </c>
      <c r="BS23" s="39">
        <v>104</v>
      </c>
      <c r="BT23" s="39">
        <v>62</v>
      </c>
      <c r="BU23" s="39">
        <v>40</v>
      </c>
      <c r="BV23" s="39">
        <v>78</v>
      </c>
      <c r="BW23" s="39">
        <v>64</v>
      </c>
      <c r="BX23" s="39">
        <v>61</v>
      </c>
      <c r="BY23" s="39">
        <v>67</v>
      </c>
      <c r="BZ23" s="39">
        <v>76</v>
      </c>
      <c r="CA23" s="39">
        <v>49</v>
      </c>
      <c r="CB23" s="39">
        <v>76</v>
      </c>
      <c r="CC23" s="41">
        <f t="shared" si="39"/>
        <v>870</v>
      </c>
      <c r="CD23" s="39">
        <v>89</v>
      </c>
      <c r="CE23" s="39">
        <v>85</v>
      </c>
      <c r="CF23" s="39">
        <v>107</v>
      </c>
      <c r="CG23" s="39">
        <v>83</v>
      </c>
      <c r="CH23" s="39">
        <v>79</v>
      </c>
      <c r="CI23" s="39">
        <v>87</v>
      </c>
      <c r="CJ23" s="39">
        <v>80</v>
      </c>
      <c r="CK23" s="39">
        <v>83</v>
      </c>
      <c r="CL23" s="39">
        <v>76</v>
      </c>
      <c r="CM23" s="39">
        <v>65</v>
      </c>
      <c r="CN23" s="39">
        <v>68</v>
      </c>
      <c r="CO23" s="39">
        <v>106</v>
      </c>
      <c r="CP23" s="41">
        <f t="shared" si="40"/>
        <v>1008</v>
      </c>
      <c r="CQ23" s="39">
        <v>80</v>
      </c>
      <c r="CR23" s="39">
        <v>88</v>
      </c>
      <c r="CS23" s="39">
        <v>92</v>
      </c>
      <c r="CT23" s="39">
        <v>62</v>
      </c>
      <c r="CU23" s="39">
        <v>74</v>
      </c>
      <c r="CV23" s="39">
        <v>66</v>
      </c>
      <c r="CW23" s="39">
        <v>34</v>
      </c>
      <c r="CX23" s="39">
        <v>125</v>
      </c>
      <c r="CY23" s="39">
        <v>140</v>
      </c>
      <c r="CZ23" s="39">
        <v>72</v>
      </c>
      <c r="DA23" s="39">
        <v>91</v>
      </c>
      <c r="DB23" s="39">
        <v>101</v>
      </c>
      <c r="DC23" s="41">
        <f t="shared" si="41"/>
        <v>1025</v>
      </c>
      <c r="DD23" s="39">
        <v>106</v>
      </c>
      <c r="DE23" s="39">
        <v>101</v>
      </c>
      <c r="DF23" s="39">
        <v>86</v>
      </c>
      <c r="DG23" s="39">
        <v>88</v>
      </c>
      <c r="DH23" s="39">
        <v>76</v>
      </c>
      <c r="DI23" s="39">
        <v>69</v>
      </c>
      <c r="DJ23" s="39">
        <v>82</v>
      </c>
      <c r="DK23" s="39">
        <v>85</v>
      </c>
      <c r="DL23" s="39">
        <v>72</v>
      </c>
      <c r="DM23" s="39">
        <v>84</v>
      </c>
      <c r="DN23" s="39">
        <v>85</v>
      </c>
      <c r="DO23" s="39">
        <v>74</v>
      </c>
      <c r="DP23" s="41">
        <f t="shared" si="42"/>
        <v>1008</v>
      </c>
      <c r="DQ23" s="39">
        <v>74</v>
      </c>
      <c r="DR23" s="39">
        <v>105</v>
      </c>
      <c r="DS23" s="39">
        <v>106</v>
      </c>
      <c r="DT23" s="39">
        <v>87</v>
      </c>
      <c r="DU23" s="39">
        <v>76</v>
      </c>
      <c r="DV23" s="39">
        <v>79</v>
      </c>
      <c r="DW23" s="39">
        <v>82</v>
      </c>
      <c r="DX23" s="39">
        <v>79</v>
      </c>
      <c r="DY23" s="39">
        <v>72</v>
      </c>
      <c r="DZ23" s="39">
        <v>96</v>
      </c>
      <c r="EA23" s="39">
        <v>74</v>
      </c>
      <c r="EB23" s="39">
        <v>76</v>
      </c>
      <c r="EC23" s="41">
        <f t="shared" si="43"/>
        <v>1006</v>
      </c>
      <c r="ED23" s="39">
        <v>110</v>
      </c>
      <c r="EE23" s="39">
        <v>109</v>
      </c>
      <c r="EF23" s="39">
        <v>98</v>
      </c>
      <c r="EG23" s="39">
        <v>94</v>
      </c>
      <c r="EH23" s="39">
        <v>92</v>
      </c>
      <c r="EI23" s="39">
        <v>83</v>
      </c>
      <c r="EJ23" s="39">
        <v>87</v>
      </c>
      <c r="EK23" s="39">
        <v>89</v>
      </c>
      <c r="EL23" s="39">
        <v>92</v>
      </c>
      <c r="EM23" s="39">
        <v>96</v>
      </c>
      <c r="EN23" s="39">
        <v>79</v>
      </c>
      <c r="EO23" s="39">
        <v>102</v>
      </c>
      <c r="EP23" s="41">
        <f t="shared" si="44"/>
        <v>1131</v>
      </c>
      <c r="EQ23" s="39">
        <v>100</v>
      </c>
      <c r="ER23" s="39">
        <v>112</v>
      </c>
      <c r="ES23" s="39">
        <v>118</v>
      </c>
      <c r="ET23" s="39">
        <v>109</v>
      </c>
      <c r="EU23" s="39">
        <v>83</v>
      </c>
      <c r="EV23" s="39">
        <v>96</v>
      </c>
      <c r="EW23" s="39">
        <v>63</v>
      </c>
      <c r="EX23" s="39">
        <v>88</v>
      </c>
      <c r="EY23" s="39">
        <v>62</v>
      </c>
      <c r="EZ23" s="39">
        <v>121</v>
      </c>
      <c r="FA23" s="39">
        <v>84</v>
      </c>
      <c r="FB23" s="39">
        <v>114</v>
      </c>
      <c r="FC23" s="41">
        <f t="shared" si="45"/>
        <v>1150</v>
      </c>
      <c r="FD23" s="39">
        <f>SUM(FD18:FD22)</f>
        <v>110</v>
      </c>
      <c r="FE23" s="39">
        <f t="shared" ref="FE23:HP23" si="48">SUM(FE18:FE22)</f>
        <v>98</v>
      </c>
      <c r="FF23" s="39">
        <f t="shared" si="48"/>
        <v>111</v>
      </c>
      <c r="FG23" s="39">
        <f t="shared" si="48"/>
        <v>99</v>
      </c>
      <c r="FH23" s="39">
        <f t="shared" si="48"/>
        <v>104</v>
      </c>
      <c r="FI23" s="39">
        <f t="shared" si="48"/>
        <v>105</v>
      </c>
      <c r="FJ23" s="39">
        <f t="shared" si="48"/>
        <v>83</v>
      </c>
      <c r="FK23" s="39">
        <f t="shared" si="48"/>
        <v>113</v>
      </c>
      <c r="FL23" s="39">
        <f t="shared" si="48"/>
        <v>114</v>
      </c>
      <c r="FM23" s="39">
        <f t="shared" si="48"/>
        <v>86</v>
      </c>
      <c r="FN23" s="39">
        <f t="shared" si="48"/>
        <v>86</v>
      </c>
      <c r="FO23" s="39">
        <f t="shared" si="48"/>
        <v>119</v>
      </c>
      <c r="FP23" s="39">
        <f t="shared" si="48"/>
        <v>1228</v>
      </c>
      <c r="FQ23" s="39">
        <f t="shared" si="48"/>
        <v>122</v>
      </c>
      <c r="FR23" s="39">
        <f t="shared" si="48"/>
        <v>121</v>
      </c>
      <c r="FS23" s="39">
        <f t="shared" si="48"/>
        <v>114</v>
      </c>
      <c r="FT23" s="39">
        <f t="shared" si="48"/>
        <v>99</v>
      </c>
      <c r="FU23" s="39">
        <f t="shared" si="48"/>
        <v>105</v>
      </c>
      <c r="FV23" s="39">
        <f t="shared" si="48"/>
        <v>90</v>
      </c>
      <c r="FW23" s="39">
        <f t="shared" si="48"/>
        <v>103</v>
      </c>
      <c r="FX23" s="39">
        <f t="shared" si="48"/>
        <v>91</v>
      </c>
      <c r="FY23" s="39">
        <f t="shared" si="48"/>
        <v>96</v>
      </c>
      <c r="FZ23" s="39">
        <f t="shared" si="48"/>
        <v>94</v>
      </c>
      <c r="GA23" s="39">
        <f t="shared" si="48"/>
        <v>87</v>
      </c>
      <c r="GB23" s="39">
        <f t="shared" si="48"/>
        <v>100</v>
      </c>
      <c r="GC23" s="39">
        <f t="shared" si="48"/>
        <v>1222</v>
      </c>
      <c r="GD23" s="39">
        <f t="shared" si="48"/>
        <v>103</v>
      </c>
      <c r="GE23" s="39">
        <f t="shared" si="48"/>
        <v>98</v>
      </c>
      <c r="GF23" s="39">
        <f t="shared" si="48"/>
        <v>106</v>
      </c>
      <c r="GG23" s="39">
        <f t="shared" si="48"/>
        <v>119</v>
      </c>
      <c r="GH23" s="39">
        <f t="shared" si="48"/>
        <v>73</v>
      </c>
      <c r="GI23" s="39">
        <f t="shared" si="48"/>
        <v>80</v>
      </c>
      <c r="GJ23" s="39">
        <f t="shared" si="48"/>
        <v>114</v>
      </c>
      <c r="GK23" s="39">
        <f t="shared" si="48"/>
        <v>76</v>
      </c>
      <c r="GL23" s="39">
        <f t="shared" si="48"/>
        <v>106</v>
      </c>
      <c r="GM23" s="39">
        <f t="shared" si="48"/>
        <v>107</v>
      </c>
      <c r="GN23" s="39">
        <f t="shared" si="48"/>
        <v>90</v>
      </c>
      <c r="GO23" s="39">
        <f t="shared" si="48"/>
        <v>107</v>
      </c>
      <c r="GP23" s="39">
        <f t="shared" si="48"/>
        <v>1179</v>
      </c>
      <c r="GQ23" s="39">
        <f t="shared" si="48"/>
        <v>128</v>
      </c>
      <c r="GR23" s="39">
        <f t="shared" si="48"/>
        <v>117</v>
      </c>
      <c r="GS23" s="39">
        <f t="shared" si="48"/>
        <v>131</v>
      </c>
      <c r="GT23" s="39">
        <f t="shared" si="48"/>
        <v>94</v>
      </c>
      <c r="GU23" s="39">
        <f t="shared" si="48"/>
        <v>97</v>
      </c>
      <c r="GV23" s="39">
        <f t="shared" si="48"/>
        <v>74</v>
      </c>
      <c r="GW23" s="39">
        <f t="shared" si="48"/>
        <v>86</v>
      </c>
      <c r="GX23" s="39">
        <f t="shared" si="48"/>
        <v>94</v>
      </c>
      <c r="GY23" s="39">
        <f t="shared" si="48"/>
        <v>77</v>
      </c>
      <c r="GZ23" s="39">
        <f t="shared" si="48"/>
        <v>110</v>
      </c>
      <c r="HA23" s="39">
        <f t="shared" si="48"/>
        <v>93</v>
      </c>
      <c r="HB23" s="39">
        <f t="shared" si="48"/>
        <v>140</v>
      </c>
      <c r="HC23" s="39">
        <f t="shared" si="48"/>
        <v>1241</v>
      </c>
      <c r="HD23" s="39">
        <f t="shared" si="48"/>
        <v>123</v>
      </c>
      <c r="HE23" s="39">
        <f t="shared" si="48"/>
        <v>110</v>
      </c>
      <c r="HF23" s="39">
        <f t="shared" si="48"/>
        <v>118</v>
      </c>
      <c r="HG23" s="39">
        <f t="shared" si="48"/>
        <v>111</v>
      </c>
      <c r="HH23" s="39">
        <f t="shared" si="48"/>
        <v>108</v>
      </c>
      <c r="HI23" s="39">
        <f t="shared" si="48"/>
        <v>104</v>
      </c>
      <c r="HJ23" s="39">
        <f t="shared" si="48"/>
        <v>78</v>
      </c>
      <c r="HK23" s="39">
        <f t="shared" si="48"/>
        <v>73</v>
      </c>
      <c r="HL23" s="39">
        <f t="shared" si="48"/>
        <v>101</v>
      </c>
      <c r="HM23" s="39">
        <f t="shared" si="48"/>
        <v>77</v>
      </c>
      <c r="HN23" s="39">
        <f t="shared" si="48"/>
        <v>100</v>
      </c>
      <c r="HO23" s="39">
        <f t="shared" si="48"/>
        <v>125</v>
      </c>
      <c r="HP23" s="39">
        <f t="shared" si="48"/>
        <v>1228</v>
      </c>
      <c r="HQ23" s="39">
        <f t="shared" ref="HQ23:IP23" si="49">SUM(HQ18:HQ22)</f>
        <v>122</v>
      </c>
      <c r="HR23" s="39">
        <f t="shared" si="49"/>
        <v>120</v>
      </c>
      <c r="HS23" s="39">
        <f t="shared" si="49"/>
        <v>135</v>
      </c>
      <c r="HT23" s="39">
        <f t="shared" si="49"/>
        <v>99</v>
      </c>
      <c r="HU23" s="39">
        <f t="shared" si="49"/>
        <v>81</v>
      </c>
      <c r="HV23" s="39">
        <f t="shared" si="49"/>
        <v>110</v>
      </c>
      <c r="HW23" s="39">
        <f t="shared" si="49"/>
        <v>116</v>
      </c>
      <c r="HX23" s="39">
        <f t="shared" si="49"/>
        <v>81</v>
      </c>
      <c r="HY23" s="39">
        <f t="shared" si="49"/>
        <v>90</v>
      </c>
      <c r="HZ23" s="39">
        <f t="shared" si="49"/>
        <v>121</v>
      </c>
      <c r="IA23" s="39">
        <f t="shared" si="49"/>
        <v>132</v>
      </c>
      <c r="IB23" s="39">
        <f t="shared" si="49"/>
        <v>110</v>
      </c>
      <c r="IC23" s="41">
        <f t="shared" si="49"/>
        <v>1317</v>
      </c>
      <c r="ID23" s="39">
        <f t="shared" si="49"/>
        <v>150</v>
      </c>
      <c r="IE23" s="39">
        <f t="shared" si="49"/>
        <v>147</v>
      </c>
      <c r="IF23" s="39">
        <f t="shared" si="49"/>
        <v>134</v>
      </c>
      <c r="IG23" s="39">
        <f t="shared" si="49"/>
        <v>110</v>
      </c>
      <c r="IH23" s="39">
        <f t="shared" si="49"/>
        <v>107</v>
      </c>
      <c r="II23" s="39">
        <f t="shared" si="49"/>
        <v>96</v>
      </c>
      <c r="IJ23" s="39">
        <f t="shared" si="49"/>
        <v>107</v>
      </c>
      <c r="IK23" s="39">
        <f t="shared" si="49"/>
        <v>87</v>
      </c>
      <c r="IL23" s="39">
        <f t="shared" si="49"/>
        <v>73</v>
      </c>
      <c r="IM23" s="39">
        <f t="shared" si="49"/>
        <v>118</v>
      </c>
      <c r="IN23" s="39">
        <f t="shared" si="49"/>
        <v>106</v>
      </c>
      <c r="IO23" s="39">
        <f t="shared" si="49"/>
        <v>117</v>
      </c>
      <c r="IP23" s="41">
        <f t="shared" si="49"/>
        <v>1352</v>
      </c>
      <c r="IQ23" s="39">
        <f t="shared" ref="IQ23:JC23" si="50">SUM(IQ18:IQ22)</f>
        <v>119</v>
      </c>
      <c r="IR23" s="39">
        <f t="shared" si="50"/>
        <v>91</v>
      </c>
      <c r="IS23" s="39">
        <f t="shared" si="50"/>
        <v>145</v>
      </c>
      <c r="IT23" s="39">
        <f t="shared" si="50"/>
        <v>118</v>
      </c>
      <c r="IU23" s="39">
        <f t="shared" si="50"/>
        <v>127</v>
      </c>
      <c r="IV23" s="39">
        <f t="shared" si="50"/>
        <v>100</v>
      </c>
      <c r="IW23" s="39">
        <f t="shared" si="50"/>
        <v>89</v>
      </c>
      <c r="IX23" s="39">
        <f t="shared" si="50"/>
        <v>105</v>
      </c>
      <c r="IY23" s="39">
        <f t="shared" si="50"/>
        <v>90</v>
      </c>
      <c r="IZ23" s="39">
        <f t="shared" si="50"/>
        <v>132</v>
      </c>
      <c r="JA23" s="39">
        <f t="shared" si="50"/>
        <v>112</v>
      </c>
      <c r="JB23" s="39">
        <f t="shared" si="50"/>
        <v>119</v>
      </c>
      <c r="JC23" s="41">
        <f t="shared" si="50"/>
        <v>1347</v>
      </c>
      <c r="JD23" s="39">
        <f t="shared" ref="JD23:JP23" si="51">SUM(JD18:JD22)</f>
        <v>149</v>
      </c>
      <c r="JE23" s="39">
        <f t="shared" si="51"/>
        <v>125</v>
      </c>
      <c r="JF23" s="39">
        <f t="shared" si="51"/>
        <v>143</v>
      </c>
      <c r="JG23" s="39">
        <f t="shared" si="51"/>
        <v>110</v>
      </c>
      <c r="JH23" s="39">
        <f t="shared" si="51"/>
        <v>125</v>
      </c>
      <c r="JI23" s="39">
        <f t="shared" si="51"/>
        <v>124</v>
      </c>
      <c r="JJ23" s="180">
        <f t="shared" si="51"/>
        <v>106</v>
      </c>
      <c r="JK23" s="39">
        <f t="shared" si="51"/>
        <v>84</v>
      </c>
      <c r="JL23" s="39">
        <f t="shared" si="51"/>
        <v>95</v>
      </c>
      <c r="JM23" s="39">
        <f t="shared" si="51"/>
        <v>109</v>
      </c>
      <c r="JN23" s="39">
        <f t="shared" si="51"/>
        <v>104</v>
      </c>
      <c r="JO23" s="39">
        <f t="shared" si="51"/>
        <v>123</v>
      </c>
      <c r="JP23" s="41">
        <f t="shared" si="51"/>
        <v>1397</v>
      </c>
      <c r="JQ23" s="39">
        <f t="shared" ref="JQ23:KC23" si="52">SUM(JQ18:JQ22)</f>
        <v>121</v>
      </c>
      <c r="JR23" s="39">
        <f t="shared" si="52"/>
        <v>120</v>
      </c>
      <c r="JS23" s="39">
        <f t="shared" si="52"/>
        <v>98</v>
      </c>
      <c r="JT23" s="39">
        <f t="shared" si="52"/>
        <v>82</v>
      </c>
      <c r="JU23" s="39">
        <f t="shared" si="52"/>
        <v>92</v>
      </c>
      <c r="JV23" s="39">
        <f t="shared" si="52"/>
        <v>123</v>
      </c>
      <c r="JW23" s="39">
        <f t="shared" si="52"/>
        <v>115</v>
      </c>
      <c r="JX23" s="39">
        <f t="shared" si="52"/>
        <v>87</v>
      </c>
      <c r="JY23" s="39">
        <f t="shared" si="52"/>
        <v>111</v>
      </c>
      <c r="JZ23" s="39">
        <f t="shared" si="52"/>
        <v>111</v>
      </c>
      <c r="KA23" s="39">
        <f t="shared" si="52"/>
        <v>126</v>
      </c>
      <c r="KB23" s="39">
        <f t="shared" si="52"/>
        <v>165</v>
      </c>
      <c r="KC23" s="41">
        <f t="shared" si="52"/>
        <v>1351</v>
      </c>
      <c r="KD23" s="39">
        <f t="shared" ref="KD23:KP23" si="53">SUM(KD18:KD22)</f>
        <v>86</v>
      </c>
      <c r="KE23" s="39">
        <f t="shared" si="53"/>
        <v>209</v>
      </c>
      <c r="KF23" s="39">
        <f t="shared" si="53"/>
        <v>233</v>
      </c>
      <c r="KG23" s="39">
        <f t="shared" si="53"/>
        <v>207</v>
      </c>
      <c r="KH23" s="39">
        <f t="shared" si="53"/>
        <v>145</v>
      </c>
      <c r="KI23" s="39">
        <f t="shared" si="53"/>
        <v>159</v>
      </c>
      <c r="KJ23" s="39">
        <f t="shared" si="53"/>
        <v>95</v>
      </c>
      <c r="KK23" s="39">
        <f t="shared" si="53"/>
        <v>111</v>
      </c>
      <c r="KL23" s="39">
        <f t="shared" si="53"/>
        <v>142</v>
      </c>
      <c r="KM23" s="39">
        <f t="shared" si="53"/>
        <v>145</v>
      </c>
      <c r="KN23" s="39">
        <f t="shared" si="53"/>
        <v>127</v>
      </c>
      <c r="KO23" s="39">
        <v>142</v>
      </c>
      <c r="KP23" s="41">
        <f t="shared" si="53"/>
        <v>1803</v>
      </c>
    </row>
    <row r="24" spans="1:302" ht="22.5">
      <c r="A24" s="203"/>
      <c r="B24" s="205" t="s">
        <v>42</v>
      </c>
      <c r="C24" s="25" t="s">
        <v>84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46">
        <f t="shared" si="35"/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46">
        <f t="shared" si="36"/>
        <v>0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46">
        <f t="shared" si="37"/>
        <v>0</v>
      </c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47">
        <f t="shared" si="3"/>
        <v>0</v>
      </c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47">
        <f t="shared" si="38"/>
        <v>0</v>
      </c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47">
        <f t="shared" si="39"/>
        <v>0</v>
      </c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47">
        <f t="shared" si="40"/>
        <v>0</v>
      </c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47">
        <f t="shared" si="41"/>
        <v>0</v>
      </c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47">
        <f t="shared" si="42"/>
        <v>0</v>
      </c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47">
        <f t="shared" si="43"/>
        <v>0</v>
      </c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47">
        <f t="shared" si="44"/>
        <v>0</v>
      </c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47">
        <f t="shared" si="45"/>
        <v>0</v>
      </c>
      <c r="FD24" s="27">
        <v>2</v>
      </c>
      <c r="FE24" s="27">
        <v>2</v>
      </c>
      <c r="FF24" s="27">
        <v>2</v>
      </c>
      <c r="FG24" s="27">
        <v>4</v>
      </c>
      <c r="FH24" s="27">
        <v>3</v>
      </c>
      <c r="FI24" s="27">
        <v>1</v>
      </c>
      <c r="FJ24" s="27">
        <v>5</v>
      </c>
      <c r="FK24" s="27">
        <v>2</v>
      </c>
      <c r="FL24" s="27">
        <v>0</v>
      </c>
      <c r="FM24" s="27">
        <v>1</v>
      </c>
      <c r="FN24" s="27">
        <v>0</v>
      </c>
      <c r="FO24" s="27">
        <v>1</v>
      </c>
      <c r="FP24" s="47">
        <f t="shared" si="46"/>
        <v>23</v>
      </c>
      <c r="FQ24" s="27">
        <v>3</v>
      </c>
      <c r="FR24" s="27">
        <v>4</v>
      </c>
      <c r="FS24" s="27">
        <v>2</v>
      </c>
      <c r="FT24" s="27">
        <v>2</v>
      </c>
      <c r="FU24" s="27">
        <v>3</v>
      </c>
      <c r="FV24" s="27">
        <v>1</v>
      </c>
      <c r="FW24" s="27">
        <v>2</v>
      </c>
      <c r="FX24" s="27">
        <v>0</v>
      </c>
      <c r="FY24" s="27">
        <v>3</v>
      </c>
      <c r="FZ24" s="27">
        <v>1</v>
      </c>
      <c r="GA24" s="27">
        <v>3</v>
      </c>
      <c r="GB24" s="27">
        <v>3</v>
      </c>
      <c r="GC24" s="47">
        <f t="shared" si="47"/>
        <v>27</v>
      </c>
      <c r="GD24" s="27">
        <v>2</v>
      </c>
      <c r="GE24" s="27">
        <v>1</v>
      </c>
      <c r="GF24" s="27">
        <v>3</v>
      </c>
      <c r="GG24" s="27">
        <v>3</v>
      </c>
      <c r="GH24" s="27">
        <v>4</v>
      </c>
      <c r="GI24" s="27">
        <v>2</v>
      </c>
      <c r="GJ24" s="27">
        <v>5</v>
      </c>
      <c r="GK24" s="27">
        <v>3</v>
      </c>
      <c r="GL24" s="27">
        <v>4</v>
      </c>
      <c r="GM24" s="27">
        <v>3</v>
      </c>
      <c r="GN24" s="27">
        <v>4</v>
      </c>
      <c r="GO24" s="27">
        <v>2</v>
      </c>
      <c r="GP24" s="47">
        <f>SUM(GD24:GO24)</f>
        <v>36</v>
      </c>
      <c r="GQ24" s="27">
        <v>2</v>
      </c>
      <c r="GR24" s="27">
        <v>5</v>
      </c>
      <c r="GS24" s="27">
        <v>3</v>
      </c>
      <c r="GT24" s="27">
        <v>1</v>
      </c>
      <c r="GU24" s="27">
        <v>2</v>
      </c>
      <c r="GV24" s="27">
        <v>5</v>
      </c>
      <c r="GW24" s="27">
        <v>4</v>
      </c>
      <c r="GX24" s="27">
        <v>3</v>
      </c>
      <c r="GY24" s="27">
        <v>8</v>
      </c>
      <c r="GZ24" s="27">
        <v>3</v>
      </c>
      <c r="HA24" s="27">
        <v>8</v>
      </c>
      <c r="HB24" s="27">
        <v>5</v>
      </c>
      <c r="HC24" s="47">
        <f>SUM(GQ24:HB24)</f>
        <v>49</v>
      </c>
      <c r="HD24" s="27">
        <v>5</v>
      </c>
      <c r="HE24" s="27">
        <v>2</v>
      </c>
      <c r="HF24" s="27">
        <v>6</v>
      </c>
      <c r="HG24" s="27">
        <v>1</v>
      </c>
      <c r="HH24" s="27">
        <v>2</v>
      </c>
      <c r="HI24" s="27">
        <v>3</v>
      </c>
      <c r="HJ24" s="27">
        <v>3</v>
      </c>
      <c r="HK24" s="27">
        <v>7</v>
      </c>
      <c r="HL24" s="27">
        <v>2</v>
      </c>
      <c r="HM24" s="27">
        <v>1</v>
      </c>
      <c r="HN24" s="27">
        <v>5</v>
      </c>
      <c r="HO24" s="27">
        <v>4</v>
      </c>
      <c r="HP24" s="47">
        <f>SUM(HD24:HO24)</f>
        <v>41</v>
      </c>
      <c r="HQ24" s="27">
        <v>4</v>
      </c>
      <c r="HR24" s="27">
        <v>4</v>
      </c>
      <c r="HS24" s="27">
        <v>2</v>
      </c>
      <c r="HT24" s="27">
        <v>5</v>
      </c>
      <c r="HU24" s="27">
        <v>6</v>
      </c>
      <c r="HV24" s="27">
        <v>4</v>
      </c>
      <c r="HW24" s="27">
        <v>2</v>
      </c>
      <c r="HX24" s="27">
        <v>4</v>
      </c>
      <c r="HY24" s="27">
        <v>5</v>
      </c>
      <c r="HZ24" s="27">
        <v>1</v>
      </c>
      <c r="IA24" s="27">
        <v>5</v>
      </c>
      <c r="IB24" s="27">
        <v>2</v>
      </c>
      <c r="IC24" s="47">
        <f>SUM(HQ24:IB24)</f>
        <v>44</v>
      </c>
      <c r="ID24" s="27">
        <v>3</v>
      </c>
      <c r="IE24" s="27">
        <v>4</v>
      </c>
      <c r="IF24" s="27">
        <v>8</v>
      </c>
      <c r="IG24" s="27">
        <v>4</v>
      </c>
      <c r="IH24" s="27">
        <v>1</v>
      </c>
      <c r="II24" s="27">
        <v>4</v>
      </c>
      <c r="IJ24" s="27">
        <v>6</v>
      </c>
      <c r="IK24" s="27">
        <v>3</v>
      </c>
      <c r="IL24" s="27">
        <v>5</v>
      </c>
      <c r="IM24" s="27">
        <v>8</v>
      </c>
      <c r="IN24" s="27">
        <v>3</v>
      </c>
      <c r="IO24" s="27">
        <v>6</v>
      </c>
      <c r="IP24" s="47">
        <f>SUM(ID24:IO24)</f>
        <v>55</v>
      </c>
      <c r="IQ24" s="27">
        <v>3</v>
      </c>
      <c r="IR24" s="27">
        <v>3</v>
      </c>
      <c r="IS24" s="27">
        <v>5</v>
      </c>
      <c r="IT24" s="27">
        <v>2</v>
      </c>
      <c r="IU24" s="27">
        <v>2</v>
      </c>
      <c r="IV24" s="27">
        <v>6</v>
      </c>
      <c r="IW24" s="27">
        <v>2</v>
      </c>
      <c r="IX24" s="27">
        <v>0</v>
      </c>
      <c r="IY24" s="27">
        <v>2</v>
      </c>
      <c r="IZ24" s="27">
        <v>7</v>
      </c>
      <c r="JA24" s="27">
        <v>3</v>
      </c>
      <c r="JB24" s="27">
        <v>5</v>
      </c>
      <c r="JC24" s="47">
        <f>SUM(IQ24:JB24)</f>
        <v>40</v>
      </c>
      <c r="JD24" s="27">
        <v>5</v>
      </c>
      <c r="JE24" s="27">
        <v>5</v>
      </c>
      <c r="JF24" s="27">
        <v>4</v>
      </c>
      <c r="JG24" s="27">
        <v>5</v>
      </c>
      <c r="JH24" s="27">
        <v>6</v>
      </c>
      <c r="JI24" s="27">
        <v>3</v>
      </c>
      <c r="JJ24" s="181">
        <v>7</v>
      </c>
      <c r="JK24" s="27">
        <v>5</v>
      </c>
      <c r="JL24" s="27">
        <v>8</v>
      </c>
      <c r="JM24" s="27">
        <v>5</v>
      </c>
      <c r="JN24" s="27">
        <v>4</v>
      </c>
      <c r="JO24" s="27">
        <v>3</v>
      </c>
      <c r="JP24" s="47">
        <f>SUM(JD24:JO24)</f>
        <v>60</v>
      </c>
      <c r="JQ24" s="27">
        <v>6</v>
      </c>
      <c r="JR24" s="27">
        <v>7</v>
      </c>
      <c r="JS24" s="27">
        <v>4</v>
      </c>
      <c r="JT24" s="27">
        <v>4</v>
      </c>
      <c r="JU24" s="27">
        <v>4</v>
      </c>
      <c r="JV24" s="27">
        <v>8</v>
      </c>
      <c r="JW24" s="27">
        <v>2</v>
      </c>
      <c r="JX24" s="27">
        <v>6</v>
      </c>
      <c r="JY24" s="27">
        <v>5</v>
      </c>
      <c r="JZ24" s="27">
        <v>6</v>
      </c>
      <c r="KA24" s="27">
        <v>8</v>
      </c>
      <c r="KB24" s="27">
        <v>12</v>
      </c>
      <c r="KC24" s="47">
        <f>SUM(JQ24:KB24)</f>
        <v>72</v>
      </c>
      <c r="KD24" s="27">
        <v>1</v>
      </c>
      <c r="KE24" s="27">
        <v>5</v>
      </c>
      <c r="KF24" s="27">
        <v>9</v>
      </c>
      <c r="KG24" s="27">
        <v>7</v>
      </c>
      <c r="KH24" s="27">
        <v>10</v>
      </c>
      <c r="KI24" s="27">
        <v>8</v>
      </c>
      <c r="KJ24" s="27">
        <v>3</v>
      </c>
      <c r="KK24" s="27">
        <v>7</v>
      </c>
      <c r="KL24" s="27">
        <v>5</v>
      </c>
      <c r="KM24" s="27">
        <v>5</v>
      </c>
      <c r="KN24" s="27">
        <v>2</v>
      </c>
      <c r="KO24" s="27">
        <v>9</v>
      </c>
      <c r="KP24" s="47">
        <f>SUM(KD24:KO24)</f>
        <v>71</v>
      </c>
    </row>
    <row r="25" spans="1:302">
      <c r="A25" s="203"/>
      <c r="B25" s="205"/>
      <c r="C25" s="12" t="s">
        <v>85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46">
        <f t="shared" si="35"/>
        <v>0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46">
        <f t="shared" si="36"/>
        <v>0</v>
      </c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46">
        <f t="shared" si="37"/>
        <v>0</v>
      </c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47">
        <f t="shared" si="3"/>
        <v>0</v>
      </c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47">
        <f t="shared" si="38"/>
        <v>0</v>
      </c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47">
        <f t="shared" si="39"/>
        <v>0</v>
      </c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47">
        <f t="shared" si="40"/>
        <v>0</v>
      </c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47">
        <f t="shared" si="41"/>
        <v>0</v>
      </c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47">
        <f t="shared" si="42"/>
        <v>0</v>
      </c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47">
        <f t="shared" si="43"/>
        <v>0</v>
      </c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47">
        <f t="shared" si="44"/>
        <v>0</v>
      </c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47">
        <f t="shared" si="45"/>
        <v>0</v>
      </c>
      <c r="FD25" s="27">
        <v>58</v>
      </c>
      <c r="FE25" s="27">
        <v>50</v>
      </c>
      <c r="FF25" s="27">
        <v>67</v>
      </c>
      <c r="FG25" s="27">
        <v>44</v>
      </c>
      <c r="FH25" s="27">
        <v>47</v>
      </c>
      <c r="FI25" s="27">
        <v>51</v>
      </c>
      <c r="FJ25" s="27">
        <v>37</v>
      </c>
      <c r="FK25" s="27">
        <v>39</v>
      </c>
      <c r="FL25" s="27">
        <v>49</v>
      </c>
      <c r="FM25" s="27">
        <v>47</v>
      </c>
      <c r="FN25" s="27">
        <v>38</v>
      </c>
      <c r="FO25" s="27">
        <v>47</v>
      </c>
      <c r="FP25" s="47">
        <f t="shared" si="46"/>
        <v>574</v>
      </c>
      <c r="FQ25" s="27">
        <v>36</v>
      </c>
      <c r="FR25" s="27">
        <v>50</v>
      </c>
      <c r="FS25" s="27">
        <v>63</v>
      </c>
      <c r="FT25" s="27">
        <v>56</v>
      </c>
      <c r="FU25" s="27">
        <v>39</v>
      </c>
      <c r="FV25" s="27">
        <v>46</v>
      </c>
      <c r="FW25" s="27">
        <v>47</v>
      </c>
      <c r="FX25" s="27">
        <v>44</v>
      </c>
      <c r="FY25" s="27">
        <v>51</v>
      </c>
      <c r="FZ25" s="27">
        <v>52</v>
      </c>
      <c r="GA25" s="27">
        <v>38</v>
      </c>
      <c r="GB25" s="27">
        <v>48</v>
      </c>
      <c r="GC25" s="47">
        <f t="shared" si="47"/>
        <v>570</v>
      </c>
      <c r="GD25" s="27">
        <v>41</v>
      </c>
      <c r="GE25" s="27">
        <v>50</v>
      </c>
      <c r="GF25" s="27">
        <v>51</v>
      </c>
      <c r="GG25" s="27">
        <v>78</v>
      </c>
      <c r="GH25" s="27">
        <v>22</v>
      </c>
      <c r="GI25" s="27">
        <v>42</v>
      </c>
      <c r="GJ25" s="27">
        <v>62</v>
      </c>
      <c r="GK25" s="27">
        <v>49</v>
      </c>
      <c r="GL25" s="27">
        <v>45</v>
      </c>
      <c r="GM25" s="27">
        <v>46</v>
      </c>
      <c r="GN25" s="27">
        <v>41</v>
      </c>
      <c r="GO25" s="27">
        <v>54</v>
      </c>
      <c r="GP25" s="47">
        <f>SUM(GD25:GO25)</f>
        <v>581</v>
      </c>
      <c r="GQ25" s="27">
        <v>52</v>
      </c>
      <c r="GR25" s="27">
        <v>61</v>
      </c>
      <c r="GS25" s="27">
        <v>68</v>
      </c>
      <c r="GT25" s="27">
        <v>59</v>
      </c>
      <c r="GU25" s="27">
        <v>40</v>
      </c>
      <c r="GV25" s="27">
        <v>29</v>
      </c>
      <c r="GW25" s="27">
        <v>48</v>
      </c>
      <c r="GX25" s="27">
        <v>50</v>
      </c>
      <c r="GY25" s="27">
        <v>48</v>
      </c>
      <c r="GZ25" s="27">
        <v>56</v>
      </c>
      <c r="HA25" s="27">
        <v>45</v>
      </c>
      <c r="HB25" s="27">
        <v>52</v>
      </c>
      <c r="HC25" s="47">
        <f>SUM(GQ25:HB25)</f>
        <v>608</v>
      </c>
      <c r="HD25" s="27">
        <v>56</v>
      </c>
      <c r="HE25" s="27">
        <v>63</v>
      </c>
      <c r="HF25" s="27">
        <v>54</v>
      </c>
      <c r="HG25" s="27">
        <v>51</v>
      </c>
      <c r="HH25" s="27">
        <v>42</v>
      </c>
      <c r="HI25" s="27">
        <v>49</v>
      </c>
      <c r="HJ25" s="27">
        <v>42</v>
      </c>
      <c r="HK25" s="27">
        <v>41</v>
      </c>
      <c r="HL25" s="27">
        <v>50</v>
      </c>
      <c r="HM25" s="27">
        <v>47</v>
      </c>
      <c r="HN25" s="27">
        <v>52</v>
      </c>
      <c r="HO25" s="27">
        <v>43</v>
      </c>
      <c r="HP25" s="47">
        <f>SUM(HD25:HO25)</f>
        <v>590</v>
      </c>
      <c r="HQ25" s="27">
        <v>57</v>
      </c>
      <c r="HR25" s="27">
        <v>68</v>
      </c>
      <c r="HS25" s="27">
        <v>65</v>
      </c>
      <c r="HT25" s="27">
        <v>46</v>
      </c>
      <c r="HU25" s="27">
        <v>52</v>
      </c>
      <c r="HV25" s="27">
        <v>50</v>
      </c>
      <c r="HW25" s="27">
        <v>40</v>
      </c>
      <c r="HX25" s="27">
        <v>39</v>
      </c>
      <c r="HY25" s="27">
        <v>51</v>
      </c>
      <c r="HZ25" s="27">
        <v>66</v>
      </c>
      <c r="IA25" s="27">
        <v>55</v>
      </c>
      <c r="IB25" s="27">
        <v>45</v>
      </c>
      <c r="IC25" s="47">
        <f>SUM(HQ25:IB25)</f>
        <v>634</v>
      </c>
      <c r="ID25" s="27">
        <v>70</v>
      </c>
      <c r="IE25" s="27">
        <v>42</v>
      </c>
      <c r="IF25" s="27">
        <v>80</v>
      </c>
      <c r="IG25" s="27">
        <v>60</v>
      </c>
      <c r="IH25" s="27">
        <v>49</v>
      </c>
      <c r="II25" s="27">
        <v>43</v>
      </c>
      <c r="IJ25" s="27">
        <v>53</v>
      </c>
      <c r="IK25" s="27">
        <v>48</v>
      </c>
      <c r="IL25" s="27">
        <v>50</v>
      </c>
      <c r="IM25" s="27">
        <v>57</v>
      </c>
      <c r="IN25" s="27">
        <v>66</v>
      </c>
      <c r="IO25" s="27">
        <v>45</v>
      </c>
      <c r="IP25" s="47">
        <f>SUM(ID25:IO25)</f>
        <v>663</v>
      </c>
      <c r="IQ25" s="27">
        <v>75</v>
      </c>
      <c r="IR25" s="27">
        <v>69</v>
      </c>
      <c r="IS25" s="27">
        <v>61</v>
      </c>
      <c r="IT25" s="27">
        <v>54</v>
      </c>
      <c r="IU25" s="27">
        <v>53</v>
      </c>
      <c r="IV25" s="27">
        <v>60</v>
      </c>
      <c r="IW25" s="27">
        <v>45</v>
      </c>
      <c r="IX25" s="27">
        <v>51</v>
      </c>
      <c r="IY25" s="27">
        <v>51</v>
      </c>
      <c r="IZ25" s="27">
        <v>50</v>
      </c>
      <c r="JA25" s="27">
        <v>42</v>
      </c>
      <c r="JB25" s="27">
        <v>42</v>
      </c>
      <c r="JC25" s="47">
        <f>SUM(IQ25:JB25)</f>
        <v>653</v>
      </c>
      <c r="JD25" s="27">
        <v>68</v>
      </c>
      <c r="JE25" s="27">
        <v>69</v>
      </c>
      <c r="JF25" s="27">
        <v>56</v>
      </c>
      <c r="JG25" s="27">
        <v>53</v>
      </c>
      <c r="JH25" s="27">
        <v>51</v>
      </c>
      <c r="JI25" s="27">
        <v>43</v>
      </c>
      <c r="JJ25" s="181">
        <v>49</v>
      </c>
      <c r="JK25" s="27">
        <v>43</v>
      </c>
      <c r="JL25" s="27">
        <v>56</v>
      </c>
      <c r="JM25" s="27">
        <v>51</v>
      </c>
      <c r="JN25" s="27">
        <v>58</v>
      </c>
      <c r="JO25" s="27">
        <v>51</v>
      </c>
      <c r="JP25" s="47">
        <f>SUM(JD25:JO25)</f>
        <v>648</v>
      </c>
      <c r="JQ25" s="27">
        <v>72</v>
      </c>
      <c r="JR25" s="27">
        <v>67</v>
      </c>
      <c r="JS25" s="27">
        <v>34</v>
      </c>
      <c r="JT25" s="27">
        <v>36</v>
      </c>
      <c r="JU25" s="27">
        <v>46</v>
      </c>
      <c r="JV25" s="27">
        <v>77</v>
      </c>
      <c r="JW25" s="27">
        <v>45</v>
      </c>
      <c r="JX25" s="27">
        <v>52</v>
      </c>
      <c r="JY25" s="27">
        <v>44</v>
      </c>
      <c r="JZ25" s="27">
        <v>91</v>
      </c>
      <c r="KA25" s="27">
        <v>65</v>
      </c>
      <c r="KB25" s="27">
        <v>81</v>
      </c>
      <c r="KC25" s="47">
        <f>SUM(JQ25:KB25)</f>
        <v>710</v>
      </c>
      <c r="KD25" s="27">
        <v>41</v>
      </c>
      <c r="KE25" s="27">
        <v>101</v>
      </c>
      <c r="KF25" s="27">
        <v>146</v>
      </c>
      <c r="KG25" s="27">
        <v>92</v>
      </c>
      <c r="KH25" s="27">
        <v>77</v>
      </c>
      <c r="KI25" s="27">
        <v>68</v>
      </c>
      <c r="KJ25" s="27">
        <v>43</v>
      </c>
      <c r="KK25" s="27">
        <v>41</v>
      </c>
      <c r="KL25" s="27">
        <v>71</v>
      </c>
      <c r="KM25" s="27">
        <v>70</v>
      </c>
      <c r="KN25" s="27">
        <v>70</v>
      </c>
      <c r="KO25" s="27">
        <v>75</v>
      </c>
      <c r="KP25" s="47">
        <f>SUM(KD25:KO25)</f>
        <v>895</v>
      </c>
    </row>
    <row r="26" spans="1:302">
      <c r="A26" s="203"/>
      <c r="B26" s="205"/>
      <c r="C26" s="12" t="s">
        <v>86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46">
        <f t="shared" si="35"/>
        <v>0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46">
        <f t="shared" si="36"/>
        <v>0</v>
      </c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46">
        <f t="shared" si="37"/>
        <v>0</v>
      </c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47">
        <f t="shared" si="3"/>
        <v>0</v>
      </c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47">
        <f t="shared" si="38"/>
        <v>0</v>
      </c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47">
        <f t="shared" si="39"/>
        <v>0</v>
      </c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47">
        <f t="shared" si="40"/>
        <v>0</v>
      </c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47">
        <f t="shared" si="41"/>
        <v>0</v>
      </c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47">
        <f t="shared" si="42"/>
        <v>0</v>
      </c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47">
        <f t="shared" si="43"/>
        <v>0</v>
      </c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47">
        <f t="shared" si="44"/>
        <v>0</v>
      </c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47">
        <f t="shared" si="45"/>
        <v>0</v>
      </c>
      <c r="FD26" s="27">
        <v>45</v>
      </c>
      <c r="FE26" s="27">
        <v>36</v>
      </c>
      <c r="FF26" s="27">
        <v>33</v>
      </c>
      <c r="FG26" s="27">
        <v>47</v>
      </c>
      <c r="FH26" s="27">
        <v>17</v>
      </c>
      <c r="FI26" s="27">
        <v>39</v>
      </c>
      <c r="FJ26" s="27">
        <v>25</v>
      </c>
      <c r="FK26" s="27">
        <v>29</v>
      </c>
      <c r="FL26" s="27">
        <v>35</v>
      </c>
      <c r="FM26" s="27">
        <v>30</v>
      </c>
      <c r="FN26" s="27">
        <v>24</v>
      </c>
      <c r="FO26" s="27">
        <v>44</v>
      </c>
      <c r="FP26" s="47">
        <f t="shared" si="46"/>
        <v>404</v>
      </c>
      <c r="FQ26" s="27">
        <v>41</v>
      </c>
      <c r="FR26" s="27">
        <v>40</v>
      </c>
      <c r="FS26" s="27">
        <v>47</v>
      </c>
      <c r="FT26" s="27">
        <v>25</v>
      </c>
      <c r="FU26" s="27">
        <v>29</v>
      </c>
      <c r="FV26" s="27">
        <v>24</v>
      </c>
      <c r="FW26" s="27">
        <v>42</v>
      </c>
      <c r="FX26" s="27">
        <v>29</v>
      </c>
      <c r="FY26" s="27">
        <v>29</v>
      </c>
      <c r="FZ26" s="27">
        <v>39</v>
      </c>
      <c r="GA26" s="27">
        <v>24</v>
      </c>
      <c r="GB26" s="27">
        <v>39</v>
      </c>
      <c r="GC26" s="47">
        <f t="shared" si="47"/>
        <v>408</v>
      </c>
      <c r="GD26" s="27">
        <v>49</v>
      </c>
      <c r="GE26" s="27">
        <v>30</v>
      </c>
      <c r="GF26" s="27">
        <v>41</v>
      </c>
      <c r="GG26" s="27">
        <v>33</v>
      </c>
      <c r="GH26" s="27">
        <v>25</v>
      </c>
      <c r="GI26" s="27">
        <v>37</v>
      </c>
      <c r="GJ26" s="27">
        <v>19</v>
      </c>
      <c r="GK26" s="27">
        <v>25</v>
      </c>
      <c r="GL26" s="27">
        <v>37</v>
      </c>
      <c r="GM26" s="27">
        <v>26</v>
      </c>
      <c r="GN26" s="27">
        <v>37</v>
      </c>
      <c r="GO26" s="27">
        <v>39</v>
      </c>
      <c r="GP26" s="47">
        <f>SUM(GD26:GO26)</f>
        <v>398</v>
      </c>
      <c r="GQ26" s="27">
        <v>43</v>
      </c>
      <c r="GR26" s="27">
        <v>33</v>
      </c>
      <c r="GS26" s="27">
        <v>53</v>
      </c>
      <c r="GT26" s="27">
        <v>35</v>
      </c>
      <c r="GU26" s="27">
        <v>35</v>
      </c>
      <c r="GV26" s="27">
        <v>26</v>
      </c>
      <c r="GW26" s="27">
        <v>25</v>
      </c>
      <c r="GX26" s="27">
        <v>31</v>
      </c>
      <c r="GY26" s="27">
        <v>22</v>
      </c>
      <c r="GZ26" s="27">
        <v>35</v>
      </c>
      <c r="HA26" s="27">
        <v>35</v>
      </c>
      <c r="HB26" s="27">
        <v>35</v>
      </c>
      <c r="HC26" s="47">
        <f>SUM(GQ26:HB26)</f>
        <v>408</v>
      </c>
      <c r="HD26" s="27">
        <v>41</v>
      </c>
      <c r="HE26" s="27">
        <v>43</v>
      </c>
      <c r="HF26" s="27">
        <v>44</v>
      </c>
      <c r="HG26" s="27">
        <v>47</v>
      </c>
      <c r="HH26" s="27">
        <v>31</v>
      </c>
      <c r="HI26" s="27">
        <v>33</v>
      </c>
      <c r="HJ26" s="27">
        <v>35</v>
      </c>
      <c r="HK26" s="27">
        <v>24</v>
      </c>
      <c r="HL26" s="27">
        <v>33</v>
      </c>
      <c r="HM26" s="27">
        <v>45</v>
      </c>
      <c r="HN26" s="27">
        <v>29</v>
      </c>
      <c r="HO26" s="27">
        <v>53</v>
      </c>
      <c r="HP26" s="47">
        <f>SUM(HD26:HO26)</f>
        <v>458</v>
      </c>
      <c r="HQ26" s="27">
        <v>46</v>
      </c>
      <c r="HR26" s="27">
        <v>39</v>
      </c>
      <c r="HS26" s="27">
        <v>39</v>
      </c>
      <c r="HT26" s="27">
        <v>37</v>
      </c>
      <c r="HU26" s="27">
        <v>21</v>
      </c>
      <c r="HV26" s="27">
        <v>43</v>
      </c>
      <c r="HW26" s="27">
        <v>28</v>
      </c>
      <c r="HX26" s="27">
        <v>36</v>
      </c>
      <c r="HY26" s="27">
        <v>30</v>
      </c>
      <c r="HZ26" s="27">
        <v>28</v>
      </c>
      <c r="IA26" s="27">
        <v>32</v>
      </c>
      <c r="IB26" s="27">
        <v>46</v>
      </c>
      <c r="IC26" s="47">
        <f>SUM(HQ26:IB26)</f>
        <v>425</v>
      </c>
      <c r="ID26" s="27">
        <v>39</v>
      </c>
      <c r="IE26" s="27">
        <v>47</v>
      </c>
      <c r="IF26" s="27">
        <v>47</v>
      </c>
      <c r="IG26" s="27">
        <v>47</v>
      </c>
      <c r="IH26" s="27">
        <v>43</v>
      </c>
      <c r="II26" s="27">
        <v>38</v>
      </c>
      <c r="IJ26" s="27">
        <v>28</v>
      </c>
      <c r="IK26" s="27">
        <v>40</v>
      </c>
      <c r="IL26" s="27">
        <v>28</v>
      </c>
      <c r="IM26" s="27">
        <v>25</v>
      </c>
      <c r="IN26" s="27">
        <v>31</v>
      </c>
      <c r="IO26" s="27">
        <v>25</v>
      </c>
      <c r="IP26" s="47">
        <f>SUM(ID26:IO26)</f>
        <v>438</v>
      </c>
      <c r="IQ26" s="27">
        <v>34</v>
      </c>
      <c r="IR26" s="27">
        <v>40</v>
      </c>
      <c r="IS26" s="27">
        <v>37</v>
      </c>
      <c r="IT26" s="27">
        <v>48</v>
      </c>
      <c r="IU26" s="27">
        <v>64</v>
      </c>
      <c r="IV26" s="27">
        <v>33</v>
      </c>
      <c r="IW26" s="27">
        <v>32</v>
      </c>
      <c r="IX26" s="27">
        <v>33</v>
      </c>
      <c r="IY26" s="27">
        <v>38</v>
      </c>
      <c r="IZ26" s="27">
        <v>38</v>
      </c>
      <c r="JA26" s="27">
        <v>39</v>
      </c>
      <c r="JB26" s="27">
        <v>45</v>
      </c>
      <c r="JC26" s="47">
        <f>SUM(IQ26:JB26)</f>
        <v>481</v>
      </c>
      <c r="JD26" s="27">
        <v>52</v>
      </c>
      <c r="JE26" s="27">
        <v>48</v>
      </c>
      <c r="JF26" s="27">
        <v>40</v>
      </c>
      <c r="JG26" s="27">
        <v>37</v>
      </c>
      <c r="JH26" s="27">
        <v>45</v>
      </c>
      <c r="JI26" s="27">
        <v>34</v>
      </c>
      <c r="JJ26" s="181">
        <v>40</v>
      </c>
      <c r="JK26" s="27">
        <v>35</v>
      </c>
      <c r="JL26" s="27">
        <v>32</v>
      </c>
      <c r="JM26" s="27">
        <v>44</v>
      </c>
      <c r="JN26" s="27">
        <v>36</v>
      </c>
      <c r="JO26" s="27">
        <v>35</v>
      </c>
      <c r="JP26" s="47">
        <f>SUM(JD26:JO26)</f>
        <v>478</v>
      </c>
      <c r="JQ26" s="27">
        <v>38</v>
      </c>
      <c r="JR26" s="27">
        <v>40</v>
      </c>
      <c r="JS26" s="27">
        <v>29</v>
      </c>
      <c r="JT26" s="27">
        <v>26</v>
      </c>
      <c r="JU26" s="27">
        <v>37</v>
      </c>
      <c r="JV26" s="27">
        <v>46</v>
      </c>
      <c r="JW26" s="27">
        <v>32</v>
      </c>
      <c r="JX26" s="27">
        <v>33</v>
      </c>
      <c r="JY26" s="27">
        <v>55</v>
      </c>
      <c r="JZ26" s="27">
        <v>42</v>
      </c>
      <c r="KA26" s="27">
        <v>44</v>
      </c>
      <c r="KB26" s="27">
        <v>49</v>
      </c>
      <c r="KC26" s="47">
        <f>SUM(JQ26:KB26)</f>
        <v>471</v>
      </c>
      <c r="KD26" s="27">
        <v>39</v>
      </c>
      <c r="KE26" s="27">
        <v>85</v>
      </c>
      <c r="KF26" s="27">
        <v>79</v>
      </c>
      <c r="KG26" s="27">
        <v>63</v>
      </c>
      <c r="KH26" s="27">
        <v>54</v>
      </c>
      <c r="KI26" s="27">
        <v>35</v>
      </c>
      <c r="KJ26" s="27">
        <v>18</v>
      </c>
      <c r="KK26" s="27">
        <v>47</v>
      </c>
      <c r="KL26" s="27">
        <v>41</v>
      </c>
      <c r="KM26" s="27">
        <v>37</v>
      </c>
      <c r="KN26" s="27">
        <v>37</v>
      </c>
      <c r="KO26" s="27">
        <v>36</v>
      </c>
      <c r="KP26" s="47">
        <f>SUM(KD26:KO26)</f>
        <v>571</v>
      </c>
    </row>
    <row r="27" spans="1:302">
      <c r="A27" s="203"/>
      <c r="B27" s="205"/>
      <c r="C27" s="12" t="s">
        <v>87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46">
        <f t="shared" si="35"/>
        <v>0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46">
        <f t="shared" si="36"/>
        <v>0</v>
      </c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46">
        <f t="shared" si="37"/>
        <v>0</v>
      </c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47">
        <f t="shared" si="3"/>
        <v>0</v>
      </c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47">
        <f t="shared" si="38"/>
        <v>0</v>
      </c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47">
        <f t="shared" si="39"/>
        <v>0</v>
      </c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47">
        <f t="shared" si="40"/>
        <v>0</v>
      </c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47">
        <f t="shared" si="41"/>
        <v>0</v>
      </c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47">
        <f t="shared" si="42"/>
        <v>0</v>
      </c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47">
        <f t="shared" si="43"/>
        <v>0</v>
      </c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47">
        <f t="shared" si="44"/>
        <v>0</v>
      </c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47">
        <f t="shared" si="45"/>
        <v>0</v>
      </c>
      <c r="FD27" s="27">
        <v>16</v>
      </c>
      <c r="FE27" s="27">
        <v>9</v>
      </c>
      <c r="FF27" s="27">
        <v>15</v>
      </c>
      <c r="FG27" s="27">
        <v>12</v>
      </c>
      <c r="FH27" s="27">
        <v>21</v>
      </c>
      <c r="FI27" s="27">
        <v>8</v>
      </c>
      <c r="FJ27" s="27">
        <v>10</v>
      </c>
      <c r="FK27" s="27">
        <v>12</v>
      </c>
      <c r="FL27" s="27">
        <v>17</v>
      </c>
      <c r="FM27" s="27">
        <v>13</v>
      </c>
      <c r="FN27" s="27">
        <v>8</v>
      </c>
      <c r="FO27" s="27">
        <v>11</v>
      </c>
      <c r="FP27" s="47">
        <f t="shared" si="46"/>
        <v>152</v>
      </c>
      <c r="FQ27" s="27">
        <v>20</v>
      </c>
      <c r="FR27" s="27">
        <v>13</v>
      </c>
      <c r="FS27" s="27">
        <v>12</v>
      </c>
      <c r="FT27" s="27">
        <v>17</v>
      </c>
      <c r="FU27" s="27">
        <v>16</v>
      </c>
      <c r="FV27" s="27">
        <v>19</v>
      </c>
      <c r="FW27" s="27">
        <v>15</v>
      </c>
      <c r="FX27" s="27">
        <v>16</v>
      </c>
      <c r="FY27" s="27">
        <v>10</v>
      </c>
      <c r="FZ27" s="27">
        <v>16</v>
      </c>
      <c r="GA27" s="27">
        <v>7</v>
      </c>
      <c r="GB27" s="27">
        <v>11</v>
      </c>
      <c r="GC27" s="47">
        <f t="shared" si="47"/>
        <v>172</v>
      </c>
      <c r="GD27" s="27">
        <v>13</v>
      </c>
      <c r="GE27" s="27">
        <v>19</v>
      </c>
      <c r="GF27" s="27">
        <v>16</v>
      </c>
      <c r="GG27" s="27">
        <v>16</v>
      </c>
      <c r="GH27" s="27">
        <v>16</v>
      </c>
      <c r="GI27" s="27">
        <v>14</v>
      </c>
      <c r="GJ27" s="27">
        <v>6</v>
      </c>
      <c r="GK27" s="27">
        <v>11</v>
      </c>
      <c r="GL27" s="27">
        <v>13</v>
      </c>
      <c r="GM27" s="27">
        <v>10</v>
      </c>
      <c r="GN27" s="27">
        <v>13</v>
      </c>
      <c r="GO27" s="27">
        <v>19</v>
      </c>
      <c r="GP27" s="47">
        <f>SUM(GD27:GO27)</f>
        <v>166</v>
      </c>
      <c r="GQ27" s="27">
        <v>23</v>
      </c>
      <c r="GR27" s="27">
        <v>14</v>
      </c>
      <c r="GS27" s="27">
        <v>20</v>
      </c>
      <c r="GT27" s="27">
        <v>16</v>
      </c>
      <c r="GU27" s="27">
        <v>13</v>
      </c>
      <c r="GV27" s="27">
        <v>6</v>
      </c>
      <c r="GW27" s="27">
        <v>12</v>
      </c>
      <c r="GX27" s="27">
        <v>10</v>
      </c>
      <c r="GY27" s="27">
        <v>9</v>
      </c>
      <c r="GZ27" s="27">
        <v>8</v>
      </c>
      <c r="HA27" s="27">
        <v>17</v>
      </c>
      <c r="HB27" s="27">
        <v>9</v>
      </c>
      <c r="HC27" s="47">
        <f>SUM(GQ27:HB27)</f>
        <v>157</v>
      </c>
      <c r="HD27" s="27">
        <v>16</v>
      </c>
      <c r="HE27" s="27">
        <v>21</v>
      </c>
      <c r="HF27" s="27">
        <v>13</v>
      </c>
      <c r="HG27" s="27">
        <v>13</v>
      </c>
      <c r="HH27" s="27">
        <v>13</v>
      </c>
      <c r="HI27" s="27">
        <v>12</v>
      </c>
      <c r="HJ27" s="27">
        <v>12</v>
      </c>
      <c r="HK27" s="27">
        <v>19</v>
      </c>
      <c r="HL27" s="27">
        <v>8</v>
      </c>
      <c r="HM27" s="27">
        <v>12</v>
      </c>
      <c r="HN27" s="27">
        <v>17</v>
      </c>
      <c r="HO27" s="27">
        <v>21</v>
      </c>
      <c r="HP27" s="47">
        <f>SUM(HD27:HO27)</f>
        <v>177</v>
      </c>
      <c r="HQ27" s="27">
        <v>24</v>
      </c>
      <c r="HR27" s="27">
        <v>30</v>
      </c>
      <c r="HS27" s="27">
        <v>23</v>
      </c>
      <c r="HT27" s="27">
        <v>20</v>
      </c>
      <c r="HU27" s="27">
        <v>8</v>
      </c>
      <c r="HV27" s="27">
        <v>8</v>
      </c>
      <c r="HW27" s="27">
        <v>12</v>
      </c>
      <c r="HX27" s="27">
        <v>11</v>
      </c>
      <c r="HY27" s="27">
        <v>19</v>
      </c>
      <c r="HZ27" s="27">
        <v>12</v>
      </c>
      <c r="IA27" s="27">
        <v>25</v>
      </c>
      <c r="IB27" s="27">
        <v>13</v>
      </c>
      <c r="IC27" s="47">
        <f>SUM(HQ27:IB27)</f>
        <v>205</v>
      </c>
      <c r="ID27" s="27">
        <v>13</v>
      </c>
      <c r="IE27" s="27">
        <v>9</v>
      </c>
      <c r="IF27" s="27">
        <v>17</v>
      </c>
      <c r="IG27" s="27">
        <v>10</v>
      </c>
      <c r="IH27" s="27">
        <v>20</v>
      </c>
      <c r="II27" s="27">
        <v>18</v>
      </c>
      <c r="IJ27" s="27">
        <v>18</v>
      </c>
      <c r="IK27" s="27">
        <v>16</v>
      </c>
      <c r="IL27" s="27">
        <v>15</v>
      </c>
      <c r="IM27" s="27">
        <v>17</v>
      </c>
      <c r="IN27" s="27">
        <v>13</v>
      </c>
      <c r="IO27" s="27">
        <v>16</v>
      </c>
      <c r="IP27" s="47">
        <f>SUM(ID27:IO27)</f>
        <v>182</v>
      </c>
      <c r="IQ27" s="27">
        <v>10</v>
      </c>
      <c r="IR27" s="27">
        <v>23</v>
      </c>
      <c r="IS27" s="27">
        <v>15</v>
      </c>
      <c r="IT27" s="27">
        <v>16</v>
      </c>
      <c r="IU27" s="27">
        <v>16</v>
      </c>
      <c r="IV27" s="27">
        <v>20</v>
      </c>
      <c r="IW27" s="27">
        <v>13</v>
      </c>
      <c r="IX27" s="27">
        <v>15</v>
      </c>
      <c r="IY27" s="27">
        <v>12</v>
      </c>
      <c r="IZ27" s="27">
        <v>18</v>
      </c>
      <c r="JA27" s="27">
        <v>15</v>
      </c>
      <c r="JB27" s="27">
        <v>15</v>
      </c>
      <c r="JC27" s="47">
        <f>SUM(IQ27:JB27)</f>
        <v>188</v>
      </c>
      <c r="JD27" s="27">
        <v>20</v>
      </c>
      <c r="JE27" s="27">
        <v>16</v>
      </c>
      <c r="JF27" s="27">
        <v>53</v>
      </c>
      <c r="JG27" s="27">
        <v>13</v>
      </c>
      <c r="JH27" s="27">
        <v>14</v>
      </c>
      <c r="JI27" s="27">
        <v>11</v>
      </c>
      <c r="JJ27" s="181">
        <v>18</v>
      </c>
      <c r="JK27" s="27">
        <v>11</v>
      </c>
      <c r="JL27" s="27">
        <v>21</v>
      </c>
      <c r="JM27" s="27">
        <v>12</v>
      </c>
      <c r="JN27" s="27">
        <v>7</v>
      </c>
      <c r="JO27" s="27">
        <v>13</v>
      </c>
      <c r="JP27" s="47">
        <f>SUM(JD27:JO27)</f>
        <v>209</v>
      </c>
      <c r="JQ27" s="27">
        <v>20</v>
      </c>
      <c r="JR27" s="27">
        <v>11</v>
      </c>
      <c r="JS27" s="27">
        <v>9</v>
      </c>
      <c r="JT27" s="27">
        <v>11</v>
      </c>
      <c r="JU27" s="27">
        <v>11</v>
      </c>
      <c r="JV27" s="27">
        <v>20</v>
      </c>
      <c r="JW27" s="27">
        <v>16</v>
      </c>
      <c r="JX27" s="27">
        <v>13</v>
      </c>
      <c r="JY27" s="27">
        <v>20</v>
      </c>
      <c r="JZ27" s="27">
        <v>14</v>
      </c>
      <c r="KA27" s="27">
        <v>15</v>
      </c>
      <c r="KB27" s="27">
        <v>19</v>
      </c>
      <c r="KC27" s="47">
        <f>SUM(JQ27:KB27)</f>
        <v>179</v>
      </c>
      <c r="KD27" s="27">
        <v>19</v>
      </c>
      <c r="KE27" s="27">
        <v>29</v>
      </c>
      <c r="KF27" s="27">
        <v>41</v>
      </c>
      <c r="KG27" s="27">
        <v>23</v>
      </c>
      <c r="KH27" s="27">
        <v>14</v>
      </c>
      <c r="KI27" s="27">
        <v>16</v>
      </c>
      <c r="KJ27" s="27">
        <v>13</v>
      </c>
      <c r="KK27" s="27">
        <v>14</v>
      </c>
      <c r="KL27" s="27">
        <v>12</v>
      </c>
      <c r="KM27" s="27">
        <v>28</v>
      </c>
      <c r="KN27" s="27">
        <v>13</v>
      </c>
      <c r="KO27" s="27">
        <v>14</v>
      </c>
      <c r="KP27" s="47">
        <f>SUM(KD27:KO27)</f>
        <v>236</v>
      </c>
    </row>
    <row r="28" spans="1:302" ht="13.5" thickBot="1">
      <c r="A28" s="203"/>
      <c r="B28" s="205"/>
      <c r="C28" s="12" t="s">
        <v>88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46">
        <f t="shared" si="35"/>
        <v>0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46">
        <f t="shared" si="36"/>
        <v>0</v>
      </c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46">
        <f t="shared" si="37"/>
        <v>0</v>
      </c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47">
        <f t="shared" si="3"/>
        <v>0</v>
      </c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47">
        <f t="shared" si="38"/>
        <v>0</v>
      </c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47">
        <f t="shared" si="39"/>
        <v>0</v>
      </c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47">
        <f t="shared" si="40"/>
        <v>0</v>
      </c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47">
        <f t="shared" si="41"/>
        <v>0</v>
      </c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47">
        <f t="shared" si="42"/>
        <v>0</v>
      </c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47">
        <f t="shared" si="43"/>
        <v>0</v>
      </c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47">
        <f t="shared" si="44"/>
        <v>0</v>
      </c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47">
        <f t="shared" si="45"/>
        <v>0</v>
      </c>
      <c r="FD28" s="27">
        <v>16</v>
      </c>
      <c r="FE28" s="27">
        <v>15</v>
      </c>
      <c r="FF28" s="27">
        <v>22</v>
      </c>
      <c r="FG28" s="27">
        <v>16</v>
      </c>
      <c r="FH28" s="27">
        <v>17</v>
      </c>
      <c r="FI28" s="27">
        <v>11</v>
      </c>
      <c r="FJ28" s="27">
        <v>9</v>
      </c>
      <c r="FK28" s="27">
        <v>18</v>
      </c>
      <c r="FL28" s="27">
        <v>24</v>
      </c>
      <c r="FM28" s="27">
        <v>19</v>
      </c>
      <c r="FN28" s="27">
        <v>25</v>
      </c>
      <c r="FO28" s="27">
        <v>24</v>
      </c>
      <c r="FP28" s="47">
        <f t="shared" si="46"/>
        <v>216</v>
      </c>
      <c r="FQ28" s="27">
        <v>32</v>
      </c>
      <c r="FR28" s="27">
        <v>27</v>
      </c>
      <c r="FS28" s="27">
        <v>18</v>
      </c>
      <c r="FT28" s="27">
        <v>21</v>
      </c>
      <c r="FU28" s="27">
        <v>13</v>
      </c>
      <c r="FV28" s="27">
        <v>19</v>
      </c>
      <c r="FW28" s="27">
        <v>9</v>
      </c>
      <c r="FX28" s="27">
        <v>21</v>
      </c>
      <c r="FY28" s="27">
        <v>16</v>
      </c>
      <c r="FZ28" s="27">
        <v>23</v>
      </c>
      <c r="GA28" s="27">
        <v>12</v>
      </c>
      <c r="GB28" s="27">
        <v>19</v>
      </c>
      <c r="GC28" s="47">
        <f t="shared" si="47"/>
        <v>230</v>
      </c>
      <c r="GD28" s="27">
        <v>24</v>
      </c>
      <c r="GE28" s="27">
        <v>18</v>
      </c>
      <c r="GF28" s="27">
        <v>27</v>
      </c>
      <c r="GG28" s="27">
        <v>19</v>
      </c>
      <c r="GH28" s="27">
        <v>14</v>
      </c>
      <c r="GI28" s="27">
        <v>26</v>
      </c>
      <c r="GJ28" s="27">
        <v>16</v>
      </c>
      <c r="GK28" s="27">
        <v>15</v>
      </c>
      <c r="GL28" s="27">
        <v>11</v>
      </c>
      <c r="GM28" s="27">
        <v>22</v>
      </c>
      <c r="GN28" s="27">
        <v>15</v>
      </c>
      <c r="GO28" s="27">
        <v>15</v>
      </c>
      <c r="GP28" s="47">
        <f>SUM(GD28:GO28)</f>
        <v>222</v>
      </c>
      <c r="GQ28" s="27">
        <v>22</v>
      </c>
      <c r="GR28" s="27">
        <v>27</v>
      </c>
      <c r="GS28" s="27">
        <v>19</v>
      </c>
      <c r="GT28" s="27">
        <v>22</v>
      </c>
      <c r="GU28" s="27">
        <v>27</v>
      </c>
      <c r="GV28" s="27">
        <v>16</v>
      </c>
      <c r="GW28" s="27">
        <v>16</v>
      </c>
      <c r="GX28" s="27">
        <v>18</v>
      </c>
      <c r="GY28" s="27">
        <v>10</v>
      </c>
      <c r="GZ28" s="27">
        <v>24</v>
      </c>
      <c r="HA28" s="27">
        <v>22</v>
      </c>
      <c r="HB28" s="27">
        <v>17</v>
      </c>
      <c r="HC28" s="47">
        <f>SUM(GQ28:HB28)</f>
        <v>240</v>
      </c>
      <c r="HD28" s="27">
        <v>15</v>
      </c>
      <c r="HE28" s="27">
        <v>32</v>
      </c>
      <c r="HF28" s="27">
        <v>27</v>
      </c>
      <c r="HG28" s="27">
        <v>16</v>
      </c>
      <c r="HH28" s="27">
        <v>21</v>
      </c>
      <c r="HI28" s="27">
        <v>22</v>
      </c>
      <c r="HJ28" s="27">
        <v>25</v>
      </c>
      <c r="HK28" s="27">
        <v>13</v>
      </c>
      <c r="HL28" s="27">
        <v>15</v>
      </c>
      <c r="HM28" s="27">
        <v>21</v>
      </c>
      <c r="HN28" s="27">
        <v>25</v>
      </c>
      <c r="HO28" s="27">
        <v>19</v>
      </c>
      <c r="HP28" s="47">
        <f>SUM(HD28:HO28)</f>
        <v>251</v>
      </c>
      <c r="HQ28" s="27">
        <v>22</v>
      </c>
      <c r="HR28" s="27">
        <v>21</v>
      </c>
      <c r="HS28" s="27">
        <v>25</v>
      </c>
      <c r="HT28" s="27">
        <v>14</v>
      </c>
      <c r="HU28" s="27">
        <v>14</v>
      </c>
      <c r="HV28" s="27">
        <v>23</v>
      </c>
      <c r="HW28" s="27">
        <v>14</v>
      </c>
      <c r="HX28" s="27">
        <v>13</v>
      </c>
      <c r="HY28" s="27">
        <v>19</v>
      </c>
      <c r="HZ28" s="27">
        <v>20</v>
      </c>
      <c r="IA28" s="27">
        <v>18</v>
      </c>
      <c r="IB28" s="27">
        <v>22</v>
      </c>
      <c r="IC28" s="47">
        <f>SUM(HQ28:IB28)</f>
        <v>225</v>
      </c>
      <c r="ID28" s="27">
        <v>29</v>
      </c>
      <c r="IE28" s="27">
        <v>26</v>
      </c>
      <c r="IF28" s="27">
        <v>32</v>
      </c>
      <c r="IG28" s="27">
        <v>29</v>
      </c>
      <c r="IH28" s="27">
        <v>20</v>
      </c>
      <c r="II28" s="27">
        <v>20</v>
      </c>
      <c r="IJ28" s="27">
        <v>17</v>
      </c>
      <c r="IK28" s="27">
        <v>24</v>
      </c>
      <c r="IL28" s="27">
        <v>14</v>
      </c>
      <c r="IM28" s="27">
        <v>18</v>
      </c>
      <c r="IN28" s="27">
        <v>22</v>
      </c>
      <c r="IO28" s="27">
        <v>26</v>
      </c>
      <c r="IP28" s="47">
        <f>SUM(ID28:IO28)</f>
        <v>277</v>
      </c>
      <c r="IQ28" s="27">
        <v>21</v>
      </c>
      <c r="IR28" s="27">
        <v>17</v>
      </c>
      <c r="IS28" s="27">
        <v>16</v>
      </c>
      <c r="IT28" s="27">
        <v>19</v>
      </c>
      <c r="IU28" s="27">
        <v>34</v>
      </c>
      <c r="IV28" s="27">
        <v>18</v>
      </c>
      <c r="IW28" s="27">
        <v>26</v>
      </c>
      <c r="IX28" s="27">
        <v>17</v>
      </c>
      <c r="IY28" s="27">
        <v>18</v>
      </c>
      <c r="IZ28" s="27">
        <v>19</v>
      </c>
      <c r="JA28" s="27">
        <v>26</v>
      </c>
      <c r="JB28" s="27">
        <v>23</v>
      </c>
      <c r="JC28" s="47">
        <f>SUM(IQ28:JB28)</f>
        <v>254</v>
      </c>
      <c r="JD28" s="27">
        <v>33</v>
      </c>
      <c r="JE28" s="27">
        <v>25</v>
      </c>
      <c r="JF28" s="27">
        <v>21</v>
      </c>
      <c r="JG28" s="27">
        <v>21</v>
      </c>
      <c r="JH28" s="27">
        <v>30</v>
      </c>
      <c r="JI28" s="27">
        <v>19</v>
      </c>
      <c r="JJ28" s="181">
        <v>16</v>
      </c>
      <c r="JK28" s="27">
        <v>26</v>
      </c>
      <c r="JL28" s="27">
        <v>16</v>
      </c>
      <c r="JM28" s="27">
        <v>17</v>
      </c>
      <c r="JN28" s="27">
        <v>14</v>
      </c>
      <c r="JO28" s="27">
        <v>14</v>
      </c>
      <c r="JP28" s="47">
        <f>SUM(JD28:JO28)</f>
        <v>252</v>
      </c>
      <c r="JQ28" s="27">
        <v>26</v>
      </c>
      <c r="JR28" s="27">
        <v>31</v>
      </c>
      <c r="JS28" s="27">
        <v>10</v>
      </c>
      <c r="JT28" s="27">
        <v>23</v>
      </c>
      <c r="JU28" s="27">
        <v>26</v>
      </c>
      <c r="JV28" s="27">
        <v>29</v>
      </c>
      <c r="JW28" s="27">
        <v>26</v>
      </c>
      <c r="JX28" s="27">
        <v>20</v>
      </c>
      <c r="JY28" s="27">
        <v>32</v>
      </c>
      <c r="JZ28" s="27">
        <v>22</v>
      </c>
      <c r="KA28" s="27">
        <v>33</v>
      </c>
      <c r="KB28" s="27">
        <v>31</v>
      </c>
      <c r="KC28" s="47">
        <f>SUM(JQ28:KB28)</f>
        <v>309</v>
      </c>
      <c r="KD28" s="27">
        <v>21</v>
      </c>
      <c r="KE28" s="27">
        <v>54</v>
      </c>
      <c r="KF28" s="27">
        <v>46</v>
      </c>
      <c r="KG28" s="27">
        <v>43</v>
      </c>
      <c r="KH28" s="27">
        <v>20</v>
      </c>
      <c r="KI28" s="27">
        <v>32</v>
      </c>
      <c r="KJ28" s="27">
        <v>24</v>
      </c>
      <c r="KK28" s="27">
        <v>29</v>
      </c>
      <c r="KL28" s="27">
        <v>16</v>
      </c>
      <c r="KM28" s="27">
        <v>21</v>
      </c>
      <c r="KN28" s="27">
        <v>25</v>
      </c>
      <c r="KO28" s="27">
        <v>30</v>
      </c>
      <c r="KP28" s="47">
        <f>SUM(KD28:KO28)</f>
        <v>361</v>
      </c>
    </row>
    <row r="29" spans="1:302" ht="23.25" thickBot="1">
      <c r="A29" s="203"/>
      <c r="B29" s="207"/>
      <c r="C29" s="14" t="s">
        <v>43</v>
      </c>
      <c r="D29" s="39">
        <v>71</v>
      </c>
      <c r="E29" s="39">
        <v>104</v>
      </c>
      <c r="F29" s="39">
        <v>92</v>
      </c>
      <c r="G29" s="39">
        <v>147</v>
      </c>
      <c r="H29" s="39">
        <v>103</v>
      </c>
      <c r="I29" s="39">
        <v>96</v>
      </c>
      <c r="J29" s="39">
        <v>86</v>
      </c>
      <c r="K29" s="39">
        <v>91</v>
      </c>
      <c r="L29" s="39">
        <v>125</v>
      </c>
      <c r="M29" s="39">
        <v>99</v>
      </c>
      <c r="N29" s="39">
        <v>84</v>
      </c>
      <c r="O29" s="39">
        <v>108</v>
      </c>
      <c r="P29" s="50">
        <f t="shared" si="35"/>
        <v>1206</v>
      </c>
      <c r="Q29" s="39">
        <v>126</v>
      </c>
      <c r="R29" s="39">
        <v>141</v>
      </c>
      <c r="S29" s="39">
        <v>102</v>
      </c>
      <c r="T29" s="39">
        <v>93</v>
      </c>
      <c r="U29" s="39">
        <v>90</v>
      </c>
      <c r="V29" s="39">
        <v>90</v>
      </c>
      <c r="W29" s="39">
        <v>106</v>
      </c>
      <c r="X29" s="39">
        <v>74</v>
      </c>
      <c r="Y29" s="39">
        <v>51</v>
      </c>
      <c r="Z29" s="39">
        <v>87</v>
      </c>
      <c r="AA29" s="39">
        <v>101</v>
      </c>
      <c r="AB29" s="39">
        <v>94</v>
      </c>
      <c r="AC29" s="50">
        <f t="shared" si="36"/>
        <v>1155</v>
      </c>
      <c r="AD29" s="39">
        <v>125</v>
      </c>
      <c r="AE29" s="39">
        <v>90</v>
      </c>
      <c r="AF29" s="39">
        <v>79</v>
      </c>
      <c r="AG29" s="39">
        <v>82</v>
      </c>
      <c r="AH29" s="39">
        <v>96</v>
      </c>
      <c r="AI29" s="39">
        <v>69</v>
      </c>
      <c r="AJ29" s="39">
        <v>71</v>
      </c>
      <c r="AK29" s="39">
        <v>86</v>
      </c>
      <c r="AL29" s="39">
        <v>84</v>
      </c>
      <c r="AM29" s="39">
        <v>78</v>
      </c>
      <c r="AN29" s="39">
        <v>85</v>
      </c>
      <c r="AO29" s="39">
        <v>93</v>
      </c>
      <c r="AP29" s="50">
        <f t="shared" si="37"/>
        <v>1038</v>
      </c>
      <c r="AQ29" s="39">
        <v>93</v>
      </c>
      <c r="AR29" s="39">
        <v>84</v>
      </c>
      <c r="AS29" s="39">
        <v>73</v>
      </c>
      <c r="AT29" s="39">
        <v>91</v>
      </c>
      <c r="AU29" s="39">
        <v>86</v>
      </c>
      <c r="AV29" s="39">
        <v>92</v>
      </c>
      <c r="AW29" s="39">
        <v>104</v>
      </c>
      <c r="AX29" s="39">
        <v>84</v>
      </c>
      <c r="AY29" s="39">
        <v>80</v>
      </c>
      <c r="AZ29" s="39">
        <v>99</v>
      </c>
      <c r="BA29" s="39">
        <v>97</v>
      </c>
      <c r="BB29" s="39">
        <v>87</v>
      </c>
      <c r="BC29" s="45">
        <f t="shared" si="3"/>
        <v>1070</v>
      </c>
      <c r="BD29" s="39">
        <v>113</v>
      </c>
      <c r="BE29" s="39">
        <v>100</v>
      </c>
      <c r="BF29" s="39">
        <v>94</v>
      </c>
      <c r="BG29" s="39">
        <v>83</v>
      </c>
      <c r="BH29" s="39">
        <v>110</v>
      </c>
      <c r="BI29" s="39">
        <v>69</v>
      </c>
      <c r="BJ29" s="39">
        <v>97</v>
      </c>
      <c r="BK29" s="39">
        <v>80</v>
      </c>
      <c r="BL29" s="39">
        <v>76</v>
      </c>
      <c r="BM29" s="39">
        <v>106</v>
      </c>
      <c r="BN29" s="39">
        <v>83</v>
      </c>
      <c r="BO29" s="39">
        <v>123</v>
      </c>
      <c r="BP29" s="41">
        <f t="shared" si="38"/>
        <v>1134</v>
      </c>
      <c r="BQ29" s="39">
        <v>132</v>
      </c>
      <c r="BR29" s="39">
        <v>101</v>
      </c>
      <c r="BS29" s="39">
        <v>140</v>
      </c>
      <c r="BT29" s="39">
        <v>91</v>
      </c>
      <c r="BU29" s="39">
        <v>78</v>
      </c>
      <c r="BV29" s="39">
        <v>88</v>
      </c>
      <c r="BW29" s="39">
        <v>90</v>
      </c>
      <c r="BX29" s="39">
        <v>89</v>
      </c>
      <c r="BY29" s="39">
        <v>96</v>
      </c>
      <c r="BZ29" s="39">
        <v>85</v>
      </c>
      <c r="CA29" s="39">
        <v>87</v>
      </c>
      <c r="CB29" s="39">
        <v>113</v>
      </c>
      <c r="CC29" s="41">
        <f t="shared" si="39"/>
        <v>1190</v>
      </c>
      <c r="CD29" s="39">
        <v>119</v>
      </c>
      <c r="CE29" s="39">
        <v>105</v>
      </c>
      <c r="CF29" s="39">
        <v>139</v>
      </c>
      <c r="CG29" s="39">
        <v>108</v>
      </c>
      <c r="CH29" s="39">
        <v>86</v>
      </c>
      <c r="CI29" s="39">
        <v>103</v>
      </c>
      <c r="CJ29" s="39">
        <v>91</v>
      </c>
      <c r="CK29" s="39">
        <v>112</v>
      </c>
      <c r="CL29" s="39">
        <v>85</v>
      </c>
      <c r="CM29" s="39">
        <v>87</v>
      </c>
      <c r="CN29" s="39">
        <v>107</v>
      </c>
      <c r="CO29" s="39">
        <v>106</v>
      </c>
      <c r="CP29" s="41">
        <f t="shared" si="40"/>
        <v>1248</v>
      </c>
      <c r="CQ29" s="39">
        <v>113</v>
      </c>
      <c r="CR29" s="39">
        <v>120</v>
      </c>
      <c r="CS29" s="39">
        <v>105</v>
      </c>
      <c r="CT29" s="39">
        <v>79</v>
      </c>
      <c r="CU29" s="39">
        <v>95</v>
      </c>
      <c r="CV29" s="39">
        <v>85</v>
      </c>
      <c r="CW29" s="39">
        <v>52</v>
      </c>
      <c r="CX29" s="39">
        <v>153</v>
      </c>
      <c r="CY29" s="39">
        <v>262</v>
      </c>
      <c r="CZ29" s="39">
        <v>97</v>
      </c>
      <c r="DA29" s="39">
        <v>123</v>
      </c>
      <c r="DB29" s="39">
        <v>116</v>
      </c>
      <c r="DC29" s="41">
        <f t="shared" si="41"/>
        <v>1400</v>
      </c>
      <c r="DD29" s="39">
        <v>119</v>
      </c>
      <c r="DE29" s="39">
        <v>129</v>
      </c>
      <c r="DF29" s="39">
        <v>91</v>
      </c>
      <c r="DG29" s="39">
        <v>109</v>
      </c>
      <c r="DH29" s="39">
        <v>95</v>
      </c>
      <c r="DI29" s="39">
        <v>104</v>
      </c>
      <c r="DJ29" s="39">
        <v>96</v>
      </c>
      <c r="DK29" s="39">
        <v>121</v>
      </c>
      <c r="DL29" s="39">
        <v>102</v>
      </c>
      <c r="DM29" s="39">
        <v>93</v>
      </c>
      <c r="DN29" s="39">
        <v>99</v>
      </c>
      <c r="DO29" s="39">
        <v>93</v>
      </c>
      <c r="DP29" s="41">
        <f t="shared" si="42"/>
        <v>1251</v>
      </c>
      <c r="DQ29" s="39">
        <v>111</v>
      </c>
      <c r="DR29" s="39">
        <v>148</v>
      </c>
      <c r="DS29" s="39">
        <v>129</v>
      </c>
      <c r="DT29" s="39">
        <v>101</v>
      </c>
      <c r="DU29" s="39">
        <v>104</v>
      </c>
      <c r="DV29" s="39">
        <v>101</v>
      </c>
      <c r="DW29" s="39">
        <v>96</v>
      </c>
      <c r="DX29" s="39">
        <v>116</v>
      </c>
      <c r="DY29" s="39">
        <v>98</v>
      </c>
      <c r="DZ29" s="39">
        <v>105</v>
      </c>
      <c r="EA29" s="39">
        <v>95</v>
      </c>
      <c r="EB29" s="39">
        <v>101</v>
      </c>
      <c r="EC29" s="41">
        <f t="shared" si="43"/>
        <v>1305</v>
      </c>
      <c r="ED29" s="39">
        <v>141</v>
      </c>
      <c r="EE29" s="39">
        <v>117</v>
      </c>
      <c r="EF29" s="39">
        <v>158</v>
      </c>
      <c r="EG29" s="39">
        <v>97</v>
      </c>
      <c r="EH29" s="39">
        <v>104</v>
      </c>
      <c r="EI29" s="39">
        <v>105</v>
      </c>
      <c r="EJ29" s="39">
        <v>126</v>
      </c>
      <c r="EK29" s="39">
        <v>99</v>
      </c>
      <c r="EL29" s="39">
        <v>113</v>
      </c>
      <c r="EM29" s="39">
        <v>117</v>
      </c>
      <c r="EN29" s="39">
        <v>114</v>
      </c>
      <c r="EO29" s="39">
        <v>147</v>
      </c>
      <c r="EP29" s="41">
        <f t="shared" si="44"/>
        <v>1438</v>
      </c>
      <c r="EQ29" s="39">
        <v>105</v>
      </c>
      <c r="ER29" s="39">
        <v>121</v>
      </c>
      <c r="ES29" s="39">
        <v>149</v>
      </c>
      <c r="ET29" s="39">
        <v>101</v>
      </c>
      <c r="EU29" s="39">
        <v>77</v>
      </c>
      <c r="EV29" s="39">
        <v>111</v>
      </c>
      <c r="EW29" s="39">
        <v>105</v>
      </c>
      <c r="EX29" s="39">
        <v>129</v>
      </c>
      <c r="EY29" s="39">
        <v>110</v>
      </c>
      <c r="EZ29" s="39">
        <v>99</v>
      </c>
      <c r="FA29" s="39">
        <v>93</v>
      </c>
      <c r="FB29" s="39">
        <v>131</v>
      </c>
      <c r="FC29" s="41">
        <f t="shared" si="45"/>
        <v>1331</v>
      </c>
      <c r="FD29" s="39">
        <f>SUM(FD24:FD28)</f>
        <v>137</v>
      </c>
      <c r="FE29" s="39">
        <f t="shared" ref="FE29:HP29" si="54">SUM(FE24:FE28)</f>
        <v>112</v>
      </c>
      <c r="FF29" s="39">
        <f t="shared" si="54"/>
        <v>139</v>
      </c>
      <c r="FG29" s="39">
        <f t="shared" si="54"/>
        <v>123</v>
      </c>
      <c r="FH29" s="39">
        <f t="shared" si="54"/>
        <v>105</v>
      </c>
      <c r="FI29" s="39">
        <f t="shared" si="54"/>
        <v>110</v>
      </c>
      <c r="FJ29" s="39">
        <f t="shared" si="54"/>
        <v>86</v>
      </c>
      <c r="FK29" s="39">
        <f t="shared" si="54"/>
        <v>100</v>
      </c>
      <c r="FL29" s="39">
        <f t="shared" si="54"/>
        <v>125</v>
      </c>
      <c r="FM29" s="39">
        <f t="shared" si="54"/>
        <v>110</v>
      </c>
      <c r="FN29" s="39">
        <f t="shared" si="54"/>
        <v>95</v>
      </c>
      <c r="FO29" s="39">
        <f t="shared" si="54"/>
        <v>127</v>
      </c>
      <c r="FP29" s="39">
        <f t="shared" si="54"/>
        <v>1369</v>
      </c>
      <c r="FQ29" s="39">
        <f t="shared" si="54"/>
        <v>132</v>
      </c>
      <c r="FR29" s="39">
        <f t="shared" si="54"/>
        <v>134</v>
      </c>
      <c r="FS29" s="39">
        <f t="shared" si="54"/>
        <v>142</v>
      </c>
      <c r="FT29" s="39">
        <f t="shared" si="54"/>
        <v>121</v>
      </c>
      <c r="FU29" s="39">
        <f t="shared" si="54"/>
        <v>100</v>
      </c>
      <c r="FV29" s="39">
        <f t="shared" si="54"/>
        <v>109</v>
      </c>
      <c r="FW29" s="39">
        <f t="shared" si="54"/>
        <v>115</v>
      </c>
      <c r="FX29" s="39">
        <f t="shared" si="54"/>
        <v>110</v>
      </c>
      <c r="FY29" s="39">
        <f t="shared" si="54"/>
        <v>109</v>
      </c>
      <c r="FZ29" s="39">
        <f t="shared" si="54"/>
        <v>131</v>
      </c>
      <c r="GA29" s="39">
        <f t="shared" si="54"/>
        <v>84</v>
      </c>
      <c r="GB29" s="39">
        <f t="shared" si="54"/>
        <v>120</v>
      </c>
      <c r="GC29" s="39">
        <f t="shared" si="54"/>
        <v>1407</v>
      </c>
      <c r="GD29" s="39">
        <f t="shared" si="54"/>
        <v>129</v>
      </c>
      <c r="GE29" s="39">
        <f t="shared" si="54"/>
        <v>118</v>
      </c>
      <c r="GF29" s="39">
        <f t="shared" si="54"/>
        <v>138</v>
      </c>
      <c r="GG29" s="39">
        <f t="shared" si="54"/>
        <v>149</v>
      </c>
      <c r="GH29" s="39">
        <f t="shared" si="54"/>
        <v>81</v>
      </c>
      <c r="GI29" s="39">
        <f t="shared" si="54"/>
        <v>121</v>
      </c>
      <c r="GJ29" s="39">
        <f t="shared" si="54"/>
        <v>108</v>
      </c>
      <c r="GK29" s="39">
        <f t="shared" si="54"/>
        <v>103</v>
      </c>
      <c r="GL29" s="39">
        <f t="shared" si="54"/>
        <v>110</v>
      </c>
      <c r="GM29" s="39">
        <f t="shared" si="54"/>
        <v>107</v>
      </c>
      <c r="GN29" s="39">
        <f t="shared" si="54"/>
        <v>110</v>
      </c>
      <c r="GO29" s="39">
        <f t="shared" si="54"/>
        <v>129</v>
      </c>
      <c r="GP29" s="39">
        <f t="shared" si="54"/>
        <v>1403</v>
      </c>
      <c r="GQ29" s="39">
        <f t="shared" si="54"/>
        <v>142</v>
      </c>
      <c r="GR29" s="39">
        <f t="shared" si="54"/>
        <v>140</v>
      </c>
      <c r="GS29" s="39">
        <f t="shared" si="54"/>
        <v>163</v>
      </c>
      <c r="GT29" s="39">
        <f t="shared" si="54"/>
        <v>133</v>
      </c>
      <c r="GU29" s="39">
        <f t="shared" si="54"/>
        <v>117</v>
      </c>
      <c r="GV29" s="39">
        <f t="shared" si="54"/>
        <v>82</v>
      </c>
      <c r="GW29" s="39">
        <f t="shared" si="54"/>
        <v>105</v>
      </c>
      <c r="GX29" s="39">
        <f t="shared" si="54"/>
        <v>112</v>
      </c>
      <c r="GY29" s="39">
        <f t="shared" si="54"/>
        <v>97</v>
      </c>
      <c r="GZ29" s="39">
        <f t="shared" si="54"/>
        <v>126</v>
      </c>
      <c r="HA29" s="39">
        <f t="shared" si="54"/>
        <v>127</v>
      </c>
      <c r="HB29" s="39">
        <f t="shared" si="54"/>
        <v>118</v>
      </c>
      <c r="HC29" s="39">
        <f t="shared" si="54"/>
        <v>1462</v>
      </c>
      <c r="HD29" s="39">
        <f t="shared" si="54"/>
        <v>133</v>
      </c>
      <c r="HE29" s="39">
        <f t="shared" si="54"/>
        <v>161</v>
      </c>
      <c r="HF29" s="39">
        <f t="shared" si="54"/>
        <v>144</v>
      </c>
      <c r="HG29" s="39">
        <f t="shared" si="54"/>
        <v>128</v>
      </c>
      <c r="HH29" s="39">
        <f t="shared" si="54"/>
        <v>109</v>
      </c>
      <c r="HI29" s="39">
        <f t="shared" si="54"/>
        <v>119</v>
      </c>
      <c r="HJ29" s="39">
        <f t="shared" si="54"/>
        <v>117</v>
      </c>
      <c r="HK29" s="39">
        <f t="shared" si="54"/>
        <v>104</v>
      </c>
      <c r="HL29" s="39">
        <f t="shared" si="54"/>
        <v>108</v>
      </c>
      <c r="HM29" s="39">
        <f t="shared" si="54"/>
        <v>126</v>
      </c>
      <c r="HN29" s="39">
        <f t="shared" si="54"/>
        <v>128</v>
      </c>
      <c r="HO29" s="39">
        <f t="shared" si="54"/>
        <v>140</v>
      </c>
      <c r="HP29" s="39">
        <f t="shared" si="54"/>
        <v>1517</v>
      </c>
      <c r="HQ29" s="39">
        <f t="shared" ref="HQ29:IP29" si="55">SUM(HQ24:HQ28)</f>
        <v>153</v>
      </c>
      <c r="HR29" s="39">
        <f t="shared" si="55"/>
        <v>162</v>
      </c>
      <c r="HS29" s="39">
        <f t="shared" si="55"/>
        <v>154</v>
      </c>
      <c r="HT29" s="39">
        <f t="shared" si="55"/>
        <v>122</v>
      </c>
      <c r="HU29" s="39">
        <f t="shared" si="55"/>
        <v>101</v>
      </c>
      <c r="HV29" s="39">
        <f t="shared" si="55"/>
        <v>128</v>
      </c>
      <c r="HW29" s="39">
        <f t="shared" si="55"/>
        <v>96</v>
      </c>
      <c r="HX29" s="39">
        <f t="shared" si="55"/>
        <v>103</v>
      </c>
      <c r="HY29" s="39">
        <f t="shared" si="55"/>
        <v>124</v>
      </c>
      <c r="HZ29" s="39">
        <f t="shared" si="55"/>
        <v>127</v>
      </c>
      <c r="IA29" s="39">
        <f t="shared" si="55"/>
        <v>135</v>
      </c>
      <c r="IB29" s="39">
        <f t="shared" si="55"/>
        <v>128</v>
      </c>
      <c r="IC29" s="41">
        <f t="shared" si="55"/>
        <v>1533</v>
      </c>
      <c r="ID29" s="39">
        <f t="shared" si="55"/>
        <v>154</v>
      </c>
      <c r="IE29" s="39">
        <f t="shared" si="55"/>
        <v>128</v>
      </c>
      <c r="IF29" s="39">
        <f t="shared" si="55"/>
        <v>184</v>
      </c>
      <c r="IG29" s="39">
        <f t="shared" si="55"/>
        <v>150</v>
      </c>
      <c r="IH29" s="39">
        <f t="shared" si="55"/>
        <v>133</v>
      </c>
      <c r="II29" s="39">
        <f t="shared" si="55"/>
        <v>123</v>
      </c>
      <c r="IJ29" s="39">
        <f t="shared" si="55"/>
        <v>122</v>
      </c>
      <c r="IK29" s="39">
        <f t="shared" si="55"/>
        <v>131</v>
      </c>
      <c r="IL29" s="39">
        <f t="shared" si="55"/>
        <v>112</v>
      </c>
      <c r="IM29" s="39">
        <f t="shared" si="55"/>
        <v>125</v>
      </c>
      <c r="IN29" s="39">
        <f t="shared" si="55"/>
        <v>135</v>
      </c>
      <c r="IO29" s="39">
        <f t="shared" si="55"/>
        <v>118</v>
      </c>
      <c r="IP29" s="41">
        <f t="shared" si="55"/>
        <v>1615</v>
      </c>
      <c r="IQ29" s="39">
        <f t="shared" ref="IQ29:JC29" si="56">SUM(IQ24:IQ28)</f>
        <v>143</v>
      </c>
      <c r="IR29" s="39">
        <f t="shared" si="56"/>
        <v>152</v>
      </c>
      <c r="IS29" s="39">
        <f t="shared" si="56"/>
        <v>134</v>
      </c>
      <c r="IT29" s="39">
        <f t="shared" si="56"/>
        <v>139</v>
      </c>
      <c r="IU29" s="39">
        <f t="shared" si="56"/>
        <v>169</v>
      </c>
      <c r="IV29" s="39">
        <f t="shared" si="56"/>
        <v>137</v>
      </c>
      <c r="IW29" s="39">
        <f t="shared" si="56"/>
        <v>118</v>
      </c>
      <c r="IX29" s="39">
        <f t="shared" si="56"/>
        <v>116</v>
      </c>
      <c r="IY29" s="39">
        <f t="shared" si="56"/>
        <v>121</v>
      </c>
      <c r="IZ29" s="39">
        <f t="shared" si="56"/>
        <v>132</v>
      </c>
      <c r="JA29" s="39">
        <f t="shared" si="56"/>
        <v>125</v>
      </c>
      <c r="JB29" s="39">
        <f t="shared" si="56"/>
        <v>130</v>
      </c>
      <c r="JC29" s="41">
        <f t="shared" si="56"/>
        <v>1616</v>
      </c>
      <c r="JD29" s="39">
        <f t="shared" ref="JD29:JP29" si="57">SUM(JD24:JD28)</f>
        <v>178</v>
      </c>
      <c r="JE29" s="39">
        <f t="shared" si="57"/>
        <v>163</v>
      </c>
      <c r="JF29" s="39">
        <f t="shared" si="57"/>
        <v>174</v>
      </c>
      <c r="JG29" s="39">
        <f t="shared" si="57"/>
        <v>129</v>
      </c>
      <c r="JH29" s="39">
        <f t="shared" si="57"/>
        <v>146</v>
      </c>
      <c r="JI29" s="39">
        <f t="shared" si="57"/>
        <v>110</v>
      </c>
      <c r="JJ29" s="180">
        <f t="shared" si="57"/>
        <v>130</v>
      </c>
      <c r="JK29" s="39">
        <f t="shared" si="57"/>
        <v>120</v>
      </c>
      <c r="JL29" s="39">
        <f t="shared" si="57"/>
        <v>133</v>
      </c>
      <c r="JM29" s="39">
        <f t="shared" si="57"/>
        <v>129</v>
      </c>
      <c r="JN29" s="39">
        <f t="shared" si="57"/>
        <v>119</v>
      </c>
      <c r="JO29" s="39">
        <f t="shared" si="57"/>
        <v>116</v>
      </c>
      <c r="JP29" s="41">
        <f t="shared" si="57"/>
        <v>1647</v>
      </c>
      <c r="JQ29" s="39">
        <f t="shared" ref="JQ29:KC29" si="58">SUM(JQ24:JQ28)</f>
        <v>162</v>
      </c>
      <c r="JR29" s="39">
        <f t="shared" si="58"/>
        <v>156</v>
      </c>
      <c r="JS29" s="39">
        <f t="shared" si="58"/>
        <v>86</v>
      </c>
      <c r="JT29" s="39">
        <f t="shared" si="58"/>
        <v>100</v>
      </c>
      <c r="JU29" s="39">
        <f t="shared" si="58"/>
        <v>124</v>
      </c>
      <c r="JV29" s="39">
        <f t="shared" si="58"/>
        <v>180</v>
      </c>
      <c r="JW29" s="39">
        <f t="shared" si="58"/>
        <v>121</v>
      </c>
      <c r="JX29" s="39">
        <f t="shared" si="58"/>
        <v>124</v>
      </c>
      <c r="JY29" s="39">
        <f t="shared" si="58"/>
        <v>156</v>
      </c>
      <c r="JZ29" s="39">
        <f t="shared" si="58"/>
        <v>175</v>
      </c>
      <c r="KA29" s="39">
        <f t="shared" si="58"/>
        <v>165</v>
      </c>
      <c r="KB29" s="39">
        <f t="shared" si="58"/>
        <v>192</v>
      </c>
      <c r="KC29" s="41">
        <f t="shared" si="58"/>
        <v>1741</v>
      </c>
      <c r="KD29" s="39">
        <f t="shared" ref="KD29:KP29" si="59">SUM(KD24:KD28)</f>
        <v>121</v>
      </c>
      <c r="KE29" s="39">
        <f t="shared" si="59"/>
        <v>274</v>
      </c>
      <c r="KF29" s="39">
        <f t="shared" si="59"/>
        <v>321</v>
      </c>
      <c r="KG29" s="39">
        <f t="shared" si="59"/>
        <v>228</v>
      </c>
      <c r="KH29" s="39">
        <f t="shared" si="59"/>
        <v>175</v>
      </c>
      <c r="KI29" s="39">
        <v>151</v>
      </c>
      <c r="KJ29" s="39">
        <f t="shared" si="59"/>
        <v>101</v>
      </c>
      <c r="KK29" s="39">
        <f t="shared" si="59"/>
        <v>138</v>
      </c>
      <c r="KL29" s="39">
        <f t="shared" si="59"/>
        <v>145</v>
      </c>
      <c r="KM29" s="39">
        <f t="shared" si="59"/>
        <v>161</v>
      </c>
      <c r="KN29" s="39">
        <f t="shared" si="59"/>
        <v>147</v>
      </c>
      <c r="KO29" s="39">
        <f t="shared" si="59"/>
        <v>164</v>
      </c>
      <c r="KP29" s="41">
        <f t="shared" si="59"/>
        <v>2134</v>
      </c>
    </row>
    <row r="30" spans="1:302" ht="13.5" thickBot="1">
      <c r="A30" s="204"/>
      <c r="B30" s="200" t="s">
        <v>44</v>
      </c>
      <c r="C30" s="201"/>
      <c r="D30" s="43">
        <f t="shared" ref="D30:BB30" si="60">D23+D29</f>
        <v>128</v>
      </c>
      <c r="E30" s="43">
        <f t="shared" si="60"/>
        <v>196</v>
      </c>
      <c r="F30" s="43">
        <f t="shared" si="60"/>
        <v>196</v>
      </c>
      <c r="G30" s="43">
        <f t="shared" si="60"/>
        <v>235</v>
      </c>
      <c r="H30" s="43">
        <f t="shared" si="60"/>
        <v>183</v>
      </c>
      <c r="I30" s="43">
        <f t="shared" si="60"/>
        <v>160</v>
      </c>
      <c r="J30" s="43">
        <f t="shared" si="60"/>
        <v>166</v>
      </c>
      <c r="K30" s="43">
        <f t="shared" si="60"/>
        <v>165</v>
      </c>
      <c r="L30" s="43">
        <f t="shared" si="60"/>
        <v>211</v>
      </c>
      <c r="M30" s="43">
        <f t="shared" si="60"/>
        <v>175</v>
      </c>
      <c r="N30" s="43">
        <f t="shared" si="60"/>
        <v>156</v>
      </c>
      <c r="O30" s="43">
        <f t="shared" si="60"/>
        <v>185</v>
      </c>
      <c r="P30" s="44">
        <f t="shared" si="60"/>
        <v>2156</v>
      </c>
      <c r="Q30" s="43">
        <f t="shared" si="60"/>
        <v>207</v>
      </c>
      <c r="R30" s="43">
        <f t="shared" si="60"/>
        <v>226</v>
      </c>
      <c r="S30" s="43">
        <f t="shared" si="60"/>
        <v>180</v>
      </c>
      <c r="T30" s="43">
        <f t="shared" si="60"/>
        <v>143</v>
      </c>
      <c r="U30" s="43">
        <f t="shared" si="60"/>
        <v>146</v>
      </c>
      <c r="V30" s="43">
        <f t="shared" si="60"/>
        <v>149</v>
      </c>
      <c r="W30" s="43">
        <f t="shared" si="60"/>
        <v>178</v>
      </c>
      <c r="X30" s="43">
        <f t="shared" si="60"/>
        <v>132</v>
      </c>
      <c r="Y30" s="43">
        <f t="shared" si="60"/>
        <v>104</v>
      </c>
      <c r="Z30" s="43">
        <f t="shared" si="60"/>
        <v>156</v>
      </c>
      <c r="AA30" s="43">
        <f t="shared" si="60"/>
        <v>175</v>
      </c>
      <c r="AB30" s="43">
        <f t="shared" si="60"/>
        <v>169</v>
      </c>
      <c r="AC30" s="44">
        <f t="shared" si="60"/>
        <v>1965</v>
      </c>
      <c r="AD30" s="43">
        <f t="shared" si="60"/>
        <v>213</v>
      </c>
      <c r="AE30" s="43">
        <f t="shared" si="60"/>
        <v>174</v>
      </c>
      <c r="AF30" s="43">
        <f t="shared" si="60"/>
        <v>155</v>
      </c>
      <c r="AG30" s="43">
        <f t="shared" si="60"/>
        <v>139</v>
      </c>
      <c r="AH30" s="43">
        <f t="shared" si="60"/>
        <v>156</v>
      </c>
      <c r="AI30" s="43">
        <f t="shared" si="60"/>
        <v>138</v>
      </c>
      <c r="AJ30" s="43">
        <f t="shared" si="60"/>
        <v>134</v>
      </c>
      <c r="AK30" s="43">
        <f t="shared" si="60"/>
        <v>162</v>
      </c>
      <c r="AL30" s="43">
        <f t="shared" si="60"/>
        <v>158</v>
      </c>
      <c r="AM30" s="43">
        <f t="shared" si="60"/>
        <v>157</v>
      </c>
      <c r="AN30" s="43">
        <f t="shared" si="60"/>
        <v>159</v>
      </c>
      <c r="AO30" s="43">
        <f t="shared" si="60"/>
        <v>155</v>
      </c>
      <c r="AP30" s="44">
        <f t="shared" si="60"/>
        <v>1900</v>
      </c>
      <c r="AQ30" s="43">
        <f t="shared" si="60"/>
        <v>185</v>
      </c>
      <c r="AR30" s="43">
        <f t="shared" si="60"/>
        <v>157</v>
      </c>
      <c r="AS30" s="43">
        <f t="shared" si="60"/>
        <v>142</v>
      </c>
      <c r="AT30" s="43">
        <f t="shared" si="60"/>
        <v>173</v>
      </c>
      <c r="AU30" s="43">
        <f t="shared" si="60"/>
        <v>147</v>
      </c>
      <c r="AV30" s="43">
        <f t="shared" si="60"/>
        <v>168</v>
      </c>
      <c r="AW30" s="43">
        <f t="shared" si="60"/>
        <v>159</v>
      </c>
      <c r="AX30" s="43">
        <f t="shared" si="60"/>
        <v>154</v>
      </c>
      <c r="AY30" s="43">
        <f t="shared" si="60"/>
        <v>135</v>
      </c>
      <c r="AZ30" s="43">
        <f t="shared" si="60"/>
        <v>160</v>
      </c>
      <c r="BA30" s="43">
        <f t="shared" si="60"/>
        <v>155</v>
      </c>
      <c r="BB30" s="43">
        <f t="shared" si="60"/>
        <v>151</v>
      </c>
      <c r="BC30" s="45">
        <f t="shared" si="3"/>
        <v>1886</v>
      </c>
      <c r="BD30" s="43">
        <f t="shared" ref="BD30:DO30" si="61">BD23+BD29</f>
        <v>188</v>
      </c>
      <c r="BE30" s="43">
        <f t="shared" si="61"/>
        <v>176</v>
      </c>
      <c r="BF30" s="43">
        <f t="shared" si="61"/>
        <v>177</v>
      </c>
      <c r="BG30" s="43">
        <f t="shared" si="61"/>
        <v>174</v>
      </c>
      <c r="BH30" s="43">
        <f t="shared" si="61"/>
        <v>187</v>
      </c>
      <c r="BI30" s="43">
        <f t="shared" si="61"/>
        <v>113</v>
      </c>
      <c r="BJ30" s="43">
        <f t="shared" si="61"/>
        <v>173</v>
      </c>
      <c r="BK30" s="43">
        <f t="shared" si="61"/>
        <v>154</v>
      </c>
      <c r="BL30" s="43">
        <f t="shared" si="61"/>
        <v>160</v>
      </c>
      <c r="BM30" s="43">
        <f t="shared" si="61"/>
        <v>171</v>
      </c>
      <c r="BN30" s="43">
        <f t="shared" si="61"/>
        <v>143</v>
      </c>
      <c r="BO30" s="43">
        <f t="shared" si="61"/>
        <v>205</v>
      </c>
      <c r="BP30" s="45">
        <f t="shared" si="61"/>
        <v>2021</v>
      </c>
      <c r="BQ30" s="43">
        <f t="shared" si="61"/>
        <v>243</v>
      </c>
      <c r="BR30" s="43">
        <f t="shared" si="61"/>
        <v>183</v>
      </c>
      <c r="BS30" s="43">
        <f t="shared" si="61"/>
        <v>244</v>
      </c>
      <c r="BT30" s="43">
        <f t="shared" si="61"/>
        <v>153</v>
      </c>
      <c r="BU30" s="43">
        <f t="shared" si="61"/>
        <v>118</v>
      </c>
      <c r="BV30" s="43">
        <f t="shared" si="61"/>
        <v>166</v>
      </c>
      <c r="BW30" s="43">
        <f t="shared" si="61"/>
        <v>154</v>
      </c>
      <c r="BX30" s="43">
        <f t="shared" si="61"/>
        <v>150</v>
      </c>
      <c r="BY30" s="43">
        <f t="shared" si="61"/>
        <v>163</v>
      </c>
      <c r="BZ30" s="43">
        <f t="shared" si="61"/>
        <v>161</v>
      </c>
      <c r="CA30" s="43">
        <f t="shared" si="61"/>
        <v>136</v>
      </c>
      <c r="CB30" s="43">
        <f t="shared" si="61"/>
        <v>189</v>
      </c>
      <c r="CC30" s="45">
        <f t="shared" si="61"/>
        <v>2060</v>
      </c>
      <c r="CD30" s="43">
        <f t="shared" si="61"/>
        <v>208</v>
      </c>
      <c r="CE30" s="43">
        <f t="shared" si="61"/>
        <v>190</v>
      </c>
      <c r="CF30" s="43">
        <f t="shared" si="61"/>
        <v>246</v>
      </c>
      <c r="CG30" s="43">
        <f t="shared" si="61"/>
        <v>191</v>
      </c>
      <c r="CH30" s="43">
        <f t="shared" si="61"/>
        <v>165</v>
      </c>
      <c r="CI30" s="43">
        <f t="shared" si="61"/>
        <v>190</v>
      </c>
      <c r="CJ30" s="43">
        <f t="shared" si="61"/>
        <v>171</v>
      </c>
      <c r="CK30" s="43">
        <f t="shared" si="61"/>
        <v>195</v>
      </c>
      <c r="CL30" s="43">
        <f t="shared" si="61"/>
        <v>161</v>
      </c>
      <c r="CM30" s="43">
        <f t="shared" si="61"/>
        <v>152</v>
      </c>
      <c r="CN30" s="43">
        <f t="shared" si="61"/>
        <v>175</v>
      </c>
      <c r="CO30" s="43">
        <f t="shared" si="61"/>
        <v>212</v>
      </c>
      <c r="CP30" s="45">
        <f t="shared" si="61"/>
        <v>2256</v>
      </c>
      <c r="CQ30" s="43">
        <f t="shared" si="61"/>
        <v>193</v>
      </c>
      <c r="CR30" s="43">
        <f t="shared" si="61"/>
        <v>208</v>
      </c>
      <c r="CS30" s="43">
        <f t="shared" si="61"/>
        <v>197</v>
      </c>
      <c r="CT30" s="43">
        <f t="shared" si="61"/>
        <v>141</v>
      </c>
      <c r="CU30" s="43">
        <f t="shared" si="61"/>
        <v>169</v>
      </c>
      <c r="CV30" s="43">
        <f t="shared" si="61"/>
        <v>151</v>
      </c>
      <c r="CW30" s="43">
        <f t="shared" si="61"/>
        <v>86</v>
      </c>
      <c r="CX30" s="43">
        <f t="shared" si="61"/>
        <v>278</v>
      </c>
      <c r="CY30" s="43">
        <f t="shared" si="61"/>
        <v>402</v>
      </c>
      <c r="CZ30" s="43">
        <f t="shared" si="61"/>
        <v>169</v>
      </c>
      <c r="DA30" s="43">
        <f t="shared" si="61"/>
        <v>214</v>
      </c>
      <c r="DB30" s="43">
        <f t="shared" si="61"/>
        <v>217</v>
      </c>
      <c r="DC30" s="45">
        <f t="shared" si="61"/>
        <v>2425</v>
      </c>
      <c r="DD30" s="43">
        <f t="shared" si="61"/>
        <v>225</v>
      </c>
      <c r="DE30" s="43">
        <f t="shared" si="61"/>
        <v>230</v>
      </c>
      <c r="DF30" s="43">
        <f t="shared" si="61"/>
        <v>177</v>
      </c>
      <c r="DG30" s="43">
        <f t="shared" si="61"/>
        <v>197</v>
      </c>
      <c r="DH30" s="43">
        <f t="shared" si="61"/>
        <v>171</v>
      </c>
      <c r="DI30" s="43">
        <f t="shared" si="61"/>
        <v>173</v>
      </c>
      <c r="DJ30" s="43">
        <f t="shared" si="61"/>
        <v>178</v>
      </c>
      <c r="DK30" s="43">
        <f t="shared" si="61"/>
        <v>206</v>
      </c>
      <c r="DL30" s="43">
        <f t="shared" si="61"/>
        <v>174</v>
      </c>
      <c r="DM30" s="43">
        <f t="shared" si="61"/>
        <v>177</v>
      </c>
      <c r="DN30" s="43">
        <f t="shared" si="61"/>
        <v>184</v>
      </c>
      <c r="DO30" s="43">
        <f t="shared" si="61"/>
        <v>167</v>
      </c>
      <c r="DP30" s="45">
        <f t="shared" ref="DP30:FC30" si="62">DP23+DP29</f>
        <v>2259</v>
      </c>
      <c r="DQ30" s="43">
        <f t="shared" si="62"/>
        <v>185</v>
      </c>
      <c r="DR30" s="43">
        <f t="shared" si="62"/>
        <v>253</v>
      </c>
      <c r="DS30" s="43">
        <f t="shared" si="62"/>
        <v>235</v>
      </c>
      <c r="DT30" s="43">
        <f t="shared" si="62"/>
        <v>188</v>
      </c>
      <c r="DU30" s="43">
        <f t="shared" si="62"/>
        <v>180</v>
      </c>
      <c r="DV30" s="43">
        <f t="shared" si="62"/>
        <v>180</v>
      </c>
      <c r="DW30" s="43">
        <f t="shared" si="62"/>
        <v>178</v>
      </c>
      <c r="DX30" s="43">
        <f t="shared" si="62"/>
        <v>195</v>
      </c>
      <c r="DY30" s="43">
        <f t="shared" si="62"/>
        <v>170</v>
      </c>
      <c r="DZ30" s="43">
        <f t="shared" si="62"/>
        <v>201</v>
      </c>
      <c r="EA30" s="43">
        <f t="shared" si="62"/>
        <v>169</v>
      </c>
      <c r="EB30" s="43">
        <f t="shared" si="62"/>
        <v>177</v>
      </c>
      <c r="EC30" s="45">
        <f t="shared" si="62"/>
        <v>2311</v>
      </c>
      <c r="ED30" s="43">
        <f t="shared" si="62"/>
        <v>251</v>
      </c>
      <c r="EE30" s="43">
        <f t="shared" si="62"/>
        <v>226</v>
      </c>
      <c r="EF30" s="43">
        <f t="shared" si="62"/>
        <v>256</v>
      </c>
      <c r="EG30" s="43">
        <f t="shared" si="62"/>
        <v>191</v>
      </c>
      <c r="EH30" s="43">
        <f t="shared" si="62"/>
        <v>196</v>
      </c>
      <c r="EI30" s="43">
        <f t="shared" si="62"/>
        <v>188</v>
      </c>
      <c r="EJ30" s="43">
        <f t="shared" si="62"/>
        <v>213</v>
      </c>
      <c r="EK30" s="43">
        <f t="shared" si="62"/>
        <v>188</v>
      </c>
      <c r="EL30" s="43">
        <f t="shared" si="62"/>
        <v>205</v>
      </c>
      <c r="EM30" s="43">
        <f t="shared" si="62"/>
        <v>213</v>
      </c>
      <c r="EN30" s="43">
        <f t="shared" si="62"/>
        <v>193</v>
      </c>
      <c r="EO30" s="43">
        <f t="shared" si="62"/>
        <v>249</v>
      </c>
      <c r="EP30" s="45">
        <f t="shared" si="62"/>
        <v>2569</v>
      </c>
      <c r="EQ30" s="43">
        <f t="shared" si="62"/>
        <v>205</v>
      </c>
      <c r="ER30" s="43">
        <f t="shared" si="62"/>
        <v>233</v>
      </c>
      <c r="ES30" s="43">
        <f t="shared" si="62"/>
        <v>267</v>
      </c>
      <c r="ET30" s="43">
        <f t="shared" si="62"/>
        <v>210</v>
      </c>
      <c r="EU30" s="43">
        <f t="shared" si="62"/>
        <v>160</v>
      </c>
      <c r="EV30" s="43">
        <f t="shared" si="62"/>
        <v>207</v>
      </c>
      <c r="EW30" s="43">
        <f t="shared" si="62"/>
        <v>168</v>
      </c>
      <c r="EX30" s="43">
        <f t="shared" si="62"/>
        <v>217</v>
      </c>
      <c r="EY30" s="43">
        <f t="shared" si="62"/>
        <v>172</v>
      </c>
      <c r="EZ30" s="43">
        <f t="shared" si="62"/>
        <v>220</v>
      </c>
      <c r="FA30" s="43">
        <f t="shared" si="62"/>
        <v>177</v>
      </c>
      <c r="FB30" s="43">
        <f t="shared" si="62"/>
        <v>245</v>
      </c>
      <c r="FC30" s="45">
        <f t="shared" si="62"/>
        <v>2481</v>
      </c>
      <c r="FD30" s="43">
        <f>FD23+FD29</f>
        <v>247</v>
      </c>
      <c r="FE30" s="43">
        <f t="shared" ref="FE30:HP30" si="63">FE23+FE29</f>
        <v>210</v>
      </c>
      <c r="FF30" s="43">
        <f t="shared" si="63"/>
        <v>250</v>
      </c>
      <c r="FG30" s="43">
        <f t="shared" si="63"/>
        <v>222</v>
      </c>
      <c r="FH30" s="43">
        <f t="shared" si="63"/>
        <v>209</v>
      </c>
      <c r="FI30" s="43">
        <f t="shared" si="63"/>
        <v>215</v>
      </c>
      <c r="FJ30" s="43">
        <f t="shared" si="63"/>
        <v>169</v>
      </c>
      <c r="FK30" s="43">
        <f t="shared" si="63"/>
        <v>213</v>
      </c>
      <c r="FL30" s="43">
        <f t="shared" si="63"/>
        <v>239</v>
      </c>
      <c r="FM30" s="43">
        <f t="shared" si="63"/>
        <v>196</v>
      </c>
      <c r="FN30" s="43">
        <f t="shared" si="63"/>
        <v>181</v>
      </c>
      <c r="FO30" s="43">
        <f t="shared" si="63"/>
        <v>246</v>
      </c>
      <c r="FP30" s="43">
        <f t="shared" si="63"/>
        <v>2597</v>
      </c>
      <c r="FQ30" s="43">
        <f t="shared" si="63"/>
        <v>254</v>
      </c>
      <c r="FR30" s="43">
        <f t="shared" si="63"/>
        <v>255</v>
      </c>
      <c r="FS30" s="43">
        <f t="shared" si="63"/>
        <v>256</v>
      </c>
      <c r="FT30" s="43">
        <f t="shared" si="63"/>
        <v>220</v>
      </c>
      <c r="FU30" s="43">
        <f t="shared" si="63"/>
        <v>205</v>
      </c>
      <c r="FV30" s="43">
        <f t="shared" si="63"/>
        <v>199</v>
      </c>
      <c r="FW30" s="43">
        <f t="shared" si="63"/>
        <v>218</v>
      </c>
      <c r="FX30" s="43">
        <f t="shared" si="63"/>
        <v>201</v>
      </c>
      <c r="FY30" s="43">
        <f t="shared" si="63"/>
        <v>205</v>
      </c>
      <c r="FZ30" s="43">
        <f t="shared" si="63"/>
        <v>225</v>
      </c>
      <c r="GA30" s="43">
        <f t="shared" si="63"/>
        <v>171</v>
      </c>
      <c r="GB30" s="43">
        <f t="shared" si="63"/>
        <v>220</v>
      </c>
      <c r="GC30" s="43">
        <f t="shared" si="63"/>
        <v>2629</v>
      </c>
      <c r="GD30" s="43">
        <f t="shared" si="63"/>
        <v>232</v>
      </c>
      <c r="GE30" s="43">
        <f t="shared" si="63"/>
        <v>216</v>
      </c>
      <c r="GF30" s="43">
        <f t="shared" si="63"/>
        <v>244</v>
      </c>
      <c r="GG30" s="43">
        <f t="shared" si="63"/>
        <v>268</v>
      </c>
      <c r="GH30" s="43">
        <f t="shared" si="63"/>
        <v>154</v>
      </c>
      <c r="GI30" s="43">
        <f t="shared" si="63"/>
        <v>201</v>
      </c>
      <c r="GJ30" s="43">
        <f t="shared" si="63"/>
        <v>222</v>
      </c>
      <c r="GK30" s="43">
        <f t="shared" si="63"/>
        <v>179</v>
      </c>
      <c r="GL30" s="43">
        <f t="shared" si="63"/>
        <v>216</v>
      </c>
      <c r="GM30" s="43">
        <f t="shared" si="63"/>
        <v>214</v>
      </c>
      <c r="GN30" s="43">
        <f t="shared" si="63"/>
        <v>200</v>
      </c>
      <c r="GO30" s="43">
        <f t="shared" si="63"/>
        <v>236</v>
      </c>
      <c r="GP30" s="43">
        <f t="shared" si="63"/>
        <v>2582</v>
      </c>
      <c r="GQ30" s="43">
        <f t="shared" si="63"/>
        <v>270</v>
      </c>
      <c r="GR30" s="43">
        <f t="shared" si="63"/>
        <v>257</v>
      </c>
      <c r="GS30" s="43">
        <f t="shared" si="63"/>
        <v>294</v>
      </c>
      <c r="GT30" s="43">
        <f t="shared" si="63"/>
        <v>227</v>
      </c>
      <c r="GU30" s="43">
        <f t="shared" si="63"/>
        <v>214</v>
      </c>
      <c r="GV30" s="43">
        <f t="shared" si="63"/>
        <v>156</v>
      </c>
      <c r="GW30" s="43">
        <f t="shared" si="63"/>
        <v>191</v>
      </c>
      <c r="GX30" s="43">
        <f t="shared" si="63"/>
        <v>206</v>
      </c>
      <c r="GY30" s="43">
        <f t="shared" si="63"/>
        <v>174</v>
      </c>
      <c r="GZ30" s="43">
        <f t="shared" si="63"/>
        <v>236</v>
      </c>
      <c r="HA30" s="43">
        <f t="shared" si="63"/>
        <v>220</v>
      </c>
      <c r="HB30" s="43">
        <f t="shared" si="63"/>
        <v>258</v>
      </c>
      <c r="HC30" s="43">
        <f t="shared" si="63"/>
        <v>2703</v>
      </c>
      <c r="HD30" s="43">
        <f t="shared" si="63"/>
        <v>256</v>
      </c>
      <c r="HE30" s="43">
        <f t="shared" si="63"/>
        <v>271</v>
      </c>
      <c r="HF30" s="43">
        <f t="shared" si="63"/>
        <v>262</v>
      </c>
      <c r="HG30" s="43">
        <f t="shared" si="63"/>
        <v>239</v>
      </c>
      <c r="HH30" s="43">
        <f t="shared" si="63"/>
        <v>217</v>
      </c>
      <c r="HI30" s="43">
        <f t="shared" si="63"/>
        <v>223</v>
      </c>
      <c r="HJ30" s="43">
        <f t="shared" si="63"/>
        <v>195</v>
      </c>
      <c r="HK30" s="43">
        <f t="shared" si="63"/>
        <v>177</v>
      </c>
      <c r="HL30" s="43">
        <f t="shared" si="63"/>
        <v>209</v>
      </c>
      <c r="HM30" s="43">
        <f t="shared" si="63"/>
        <v>203</v>
      </c>
      <c r="HN30" s="43">
        <f t="shared" si="63"/>
        <v>228</v>
      </c>
      <c r="HO30" s="43">
        <f t="shared" si="63"/>
        <v>265</v>
      </c>
      <c r="HP30" s="43">
        <f t="shared" si="63"/>
        <v>2745</v>
      </c>
      <c r="HQ30" s="43">
        <f t="shared" ref="HQ30:IP30" si="64">HQ23+HQ29</f>
        <v>275</v>
      </c>
      <c r="HR30" s="43">
        <f t="shared" si="64"/>
        <v>282</v>
      </c>
      <c r="HS30" s="43">
        <f t="shared" si="64"/>
        <v>289</v>
      </c>
      <c r="HT30" s="43">
        <f t="shared" si="64"/>
        <v>221</v>
      </c>
      <c r="HU30" s="43">
        <f t="shared" si="64"/>
        <v>182</v>
      </c>
      <c r="HV30" s="43">
        <f t="shared" si="64"/>
        <v>238</v>
      </c>
      <c r="HW30" s="43">
        <f t="shared" si="64"/>
        <v>212</v>
      </c>
      <c r="HX30" s="43">
        <f t="shared" si="64"/>
        <v>184</v>
      </c>
      <c r="HY30" s="43">
        <f t="shared" si="64"/>
        <v>214</v>
      </c>
      <c r="HZ30" s="43">
        <f t="shared" si="64"/>
        <v>248</v>
      </c>
      <c r="IA30" s="43">
        <f t="shared" si="64"/>
        <v>267</v>
      </c>
      <c r="IB30" s="43">
        <f t="shared" si="64"/>
        <v>238</v>
      </c>
      <c r="IC30" s="45">
        <f t="shared" si="64"/>
        <v>2850</v>
      </c>
      <c r="ID30" s="43">
        <f t="shared" si="64"/>
        <v>304</v>
      </c>
      <c r="IE30" s="43">
        <f t="shared" si="64"/>
        <v>275</v>
      </c>
      <c r="IF30" s="43">
        <f t="shared" si="64"/>
        <v>318</v>
      </c>
      <c r="IG30" s="43">
        <f t="shared" si="64"/>
        <v>260</v>
      </c>
      <c r="IH30" s="43">
        <f t="shared" si="64"/>
        <v>240</v>
      </c>
      <c r="II30" s="43">
        <f t="shared" si="64"/>
        <v>219</v>
      </c>
      <c r="IJ30" s="43">
        <f t="shared" si="64"/>
        <v>229</v>
      </c>
      <c r="IK30" s="43">
        <f t="shared" si="64"/>
        <v>218</v>
      </c>
      <c r="IL30" s="43">
        <f t="shared" si="64"/>
        <v>185</v>
      </c>
      <c r="IM30" s="43">
        <f t="shared" si="64"/>
        <v>243</v>
      </c>
      <c r="IN30" s="43">
        <f t="shared" si="64"/>
        <v>241</v>
      </c>
      <c r="IO30" s="43">
        <f t="shared" si="64"/>
        <v>235</v>
      </c>
      <c r="IP30" s="45">
        <f t="shared" si="64"/>
        <v>2967</v>
      </c>
      <c r="IQ30" s="43">
        <f t="shared" ref="IQ30:JC30" si="65">IQ23+IQ29</f>
        <v>262</v>
      </c>
      <c r="IR30" s="43">
        <f t="shared" si="65"/>
        <v>243</v>
      </c>
      <c r="IS30" s="43">
        <f t="shared" si="65"/>
        <v>279</v>
      </c>
      <c r="IT30" s="43">
        <f t="shared" si="65"/>
        <v>257</v>
      </c>
      <c r="IU30" s="43">
        <f t="shared" si="65"/>
        <v>296</v>
      </c>
      <c r="IV30" s="43">
        <f t="shared" si="65"/>
        <v>237</v>
      </c>
      <c r="IW30" s="43">
        <f t="shared" si="65"/>
        <v>207</v>
      </c>
      <c r="IX30" s="43">
        <f t="shared" si="65"/>
        <v>221</v>
      </c>
      <c r="IY30" s="43">
        <f t="shared" si="65"/>
        <v>211</v>
      </c>
      <c r="IZ30" s="43">
        <f t="shared" si="65"/>
        <v>264</v>
      </c>
      <c r="JA30" s="43">
        <f t="shared" si="65"/>
        <v>237</v>
      </c>
      <c r="JB30" s="43">
        <f t="shared" si="65"/>
        <v>249</v>
      </c>
      <c r="JC30" s="45">
        <f t="shared" si="65"/>
        <v>2963</v>
      </c>
      <c r="JD30" s="43">
        <f t="shared" ref="JD30:JP30" si="66">JD23+JD29</f>
        <v>327</v>
      </c>
      <c r="JE30" s="43">
        <f t="shared" si="66"/>
        <v>288</v>
      </c>
      <c r="JF30" s="43">
        <f t="shared" si="66"/>
        <v>317</v>
      </c>
      <c r="JG30" s="43">
        <f t="shared" si="66"/>
        <v>239</v>
      </c>
      <c r="JH30" s="43">
        <f t="shared" si="66"/>
        <v>271</v>
      </c>
      <c r="JI30" s="43">
        <f t="shared" si="66"/>
        <v>234</v>
      </c>
      <c r="JJ30" s="182">
        <f t="shared" si="66"/>
        <v>236</v>
      </c>
      <c r="JK30" s="43">
        <f t="shared" si="66"/>
        <v>204</v>
      </c>
      <c r="JL30" s="43">
        <f t="shared" si="66"/>
        <v>228</v>
      </c>
      <c r="JM30" s="43">
        <f t="shared" si="66"/>
        <v>238</v>
      </c>
      <c r="JN30" s="43">
        <f t="shared" si="66"/>
        <v>223</v>
      </c>
      <c r="JO30" s="43">
        <f t="shared" si="66"/>
        <v>239</v>
      </c>
      <c r="JP30" s="45">
        <f t="shared" si="66"/>
        <v>3044</v>
      </c>
      <c r="JQ30" s="43">
        <f t="shared" ref="JQ30:KC30" si="67">JQ23+JQ29</f>
        <v>283</v>
      </c>
      <c r="JR30" s="43">
        <f t="shared" si="67"/>
        <v>276</v>
      </c>
      <c r="JS30" s="43">
        <f t="shared" si="67"/>
        <v>184</v>
      </c>
      <c r="JT30" s="43">
        <f t="shared" si="67"/>
        <v>182</v>
      </c>
      <c r="JU30" s="43">
        <f t="shared" si="67"/>
        <v>216</v>
      </c>
      <c r="JV30" s="43">
        <f t="shared" si="67"/>
        <v>303</v>
      </c>
      <c r="JW30" s="43">
        <f t="shared" si="67"/>
        <v>236</v>
      </c>
      <c r="JX30" s="43">
        <f t="shared" si="67"/>
        <v>211</v>
      </c>
      <c r="JY30" s="43">
        <f t="shared" si="67"/>
        <v>267</v>
      </c>
      <c r="JZ30" s="43">
        <f t="shared" si="67"/>
        <v>286</v>
      </c>
      <c r="KA30" s="43">
        <f t="shared" si="67"/>
        <v>291</v>
      </c>
      <c r="KB30" s="43">
        <f t="shared" si="67"/>
        <v>357</v>
      </c>
      <c r="KC30" s="45">
        <f t="shared" si="67"/>
        <v>3092</v>
      </c>
      <c r="KD30" s="43">
        <f t="shared" ref="KD30:KP30" si="68">KD23+KD29</f>
        <v>207</v>
      </c>
      <c r="KE30" s="43">
        <f t="shared" si="68"/>
        <v>483</v>
      </c>
      <c r="KF30" s="43">
        <f t="shared" si="68"/>
        <v>554</v>
      </c>
      <c r="KG30" s="43">
        <f t="shared" si="68"/>
        <v>435</v>
      </c>
      <c r="KH30" s="43">
        <f t="shared" si="68"/>
        <v>320</v>
      </c>
      <c r="KI30" s="43">
        <f t="shared" si="68"/>
        <v>310</v>
      </c>
      <c r="KJ30" s="43">
        <f t="shared" si="68"/>
        <v>196</v>
      </c>
      <c r="KK30" s="43">
        <f t="shared" si="68"/>
        <v>249</v>
      </c>
      <c r="KL30" s="43">
        <f t="shared" si="68"/>
        <v>287</v>
      </c>
      <c r="KM30" s="43">
        <f t="shared" si="68"/>
        <v>306</v>
      </c>
      <c r="KN30" s="43">
        <f t="shared" si="68"/>
        <v>274</v>
      </c>
      <c r="KO30" s="43">
        <f t="shared" si="68"/>
        <v>306</v>
      </c>
      <c r="KP30" s="45">
        <f t="shared" si="68"/>
        <v>3937</v>
      </c>
    </row>
    <row r="31" spans="1:302" ht="35.25" customHeight="1">
      <c r="A31" s="190" t="s">
        <v>45</v>
      </c>
      <c r="B31" s="191"/>
      <c r="C31" s="25" t="s">
        <v>84</v>
      </c>
      <c r="D31" s="27"/>
      <c r="E31" s="27"/>
      <c r="F31" s="27"/>
      <c r="G31" s="27"/>
      <c r="H31" s="27"/>
      <c r="I31" s="27"/>
      <c r="J31" s="27"/>
      <c r="K31" s="27"/>
      <c r="L31" s="27"/>
      <c r="M31" s="26"/>
      <c r="N31" s="27"/>
      <c r="O31" s="27"/>
      <c r="P31" s="46">
        <f>SUM(D31:O31)</f>
        <v>0</v>
      </c>
      <c r="Q31" s="27"/>
      <c r="R31" s="27"/>
      <c r="S31" s="27"/>
      <c r="T31" s="27"/>
      <c r="U31" s="27"/>
      <c r="V31" s="27"/>
      <c r="W31" s="27"/>
      <c r="X31" s="27"/>
      <c r="Y31" s="27"/>
      <c r="Z31" s="26"/>
      <c r="AA31" s="27"/>
      <c r="AB31" s="27"/>
      <c r="AC31" s="46">
        <f>SUM(Q31:AB31)</f>
        <v>0</v>
      </c>
      <c r="AD31" s="27"/>
      <c r="AE31" s="27"/>
      <c r="AF31" s="27"/>
      <c r="AG31" s="27"/>
      <c r="AH31" s="27"/>
      <c r="AI31" s="27"/>
      <c r="AJ31" s="27"/>
      <c r="AK31" s="27"/>
      <c r="AL31" s="27"/>
      <c r="AM31" s="26"/>
      <c r="AN31" s="27"/>
      <c r="AO31" s="27"/>
      <c r="AP31" s="46">
        <f>SUM(AD31:AO31)</f>
        <v>0</v>
      </c>
      <c r="AQ31" s="27"/>
      <c r="AR31" s="27"/>
      <c r="AS31" s="27"/>
      <c r="AT31" s="27"/>
      <c r="AU31" s="27"/>
      <c r="AV31" s="27"/>
      <c r="AW31" s="27"/>
      <c r="AX31" s="27"/>
      <c r="AY31" s="27"/>
      <c r="AZ31" s="26"/>
      <c r="BA31" s="27"/>
      <c r="BB31" s="27"/>
      <c r="BC31" s="47">
        <f t="shared" si="3"/>
        <v>0</v>
      </c>
      <c r="BD31" s="27"/>
      <c r="BE31" s="27"/>
      <c r="BF31" s="27"/>
      <c r="BG31" s="27"/>
      <c r="BH31" s="27"/>
      <c r="BI31" s="27"/>
      <c r="BJ31" s="27"/>
      <c r="BK31" s="27"/>
      <c r="BL31" s="27"/>
      <c r="BM31" s="26"/>
      <c r="BN31" s="27"/>
      <c r="BO31" s="27"/>
      <c r="BP31" s="47">
        <f t="shared" ref="BP31:BP42" si="69">SUM(BD31:BO31)</f>
        <v>0</v>
      </c>
      <c r="BQ31" s="27"/>
      <c r="BR31" s="27"/>
      <c r="BS31" s="27"/>
      <c r="BT31" s="27"/>
      <c r="BU31" s="27"/>
      <c r="BV31" s="27"/>
      <c r="BW31" s="27"/>
      <c r="BX31" s="27"/>
      <c r="BY31" s="27"/>
      <c r="BZ31" s="26"/>
      <c r="CA31" s="27"/>
      <c r="CB31" s="27"/>
      <c r="CC31" s="47">
        <f t="shared" ref="CC31:CC42" si="70">SUM(BQ31:CB31)</f>
        <v>0</v>
      </c>
      <c r="CD31" s="27"/>
      <c r="CE31" s="27"/>
      <c r="CF31" s="27"/>
      <c r="CG31" s="27"/>
      <c r="CH31" s="27"/>
      <c r="CI31" s="27"/>
      <c r="CJ31" s="27"/>
      <c r="CK31" s="27"/>
      <c r="CL31" s="27"/>
      <c r="CM31" s="26"/>
      <c r="CN31" s="27"/>
      <c r="CO31" s="27"/>
      <c r="CP31" s="47">
        <f t="shared" ref="CP31:CP42" si="71">SUM(CD31:CO31)</f>
        <v>0</v>
      </c>
      <c r="CQ31" s="27"/>
      <c r="CR31" s="27"/>
      <c r="CS31" s="27"/>
      <c r="CT31" s="27"/>
      <c r="CU31" s="27"/>
      <c r="CV31" s="27"/>
      <c r="CW31" s="27"/>
      <c r="CX31" s="27"/>
      <c r="CY31" s="27"/>
      <c r="CZ31" s="26"/>
      <c r="DA31" s="27"/>
      <c r="DB31" s="27"/>
      <c r="DC31" s="47">
        <f t="shared" ref="DC31:DC42" si="72">SUM(CQ31:DB31)</f>
        <v>0</v>
      </c>
      <c r="DD31" s="27"/>
      <c r="DE31" s="27"/>
      <c r="DF31" s="27"/>
      <c r="DG31" s="27"/>
      <c r="DH31" s="27"/>
      <c r="DI31" s="27"/>
      <c r="DJ31" s="27"/>
      <c r="DK31" s="27"/>
      <c r="DL31" s="27"/>
      <c r="DM31" s="26"/>
      <c r="DN31" s="27"/>
      <c r="DO31" s="27"/>
      <c r="DP31" s="47">
        <f t="shared" ref="DP31:DP42" si="73">SUM(DD31:DO31)</f>
        <v>0</v>
      </c>
      <c r="DQ31" s="27"/>
      <c r="DR31" s="27"/>
      <c r="DS31" s="27"/>
      <c r="DT31" s="27"/>
      <c r="DU31" s="27"/>
      <c r="DV31" s="27"/>
      <c r="DW31" s="27"/>
      <c r="DX31" s="27"/>
      <c r="DY31" s="27"/>
      <c r="DZ31" s="26"/>
      <c r="EA31" s="27"/>
      <c r="EB31" s="27"/>
      <c r="EC31" s="47">
        <f t="shared" ref="EC31:EC42" si="74">SUM(DQ31:EB31)</f>
        <v>0</v>
      </c>
      <c r="ED31" s="27"/>
      <c r="EE31" s="27"/>
      <c r="EF31" s="27"/>
      <c r="EG31" s="27"/>
      <c r="EH31" s="27"/>
      <c r="EI31" s="27"/>
      <c r="EJ31" s="27"/>
      <c r="EK31" s="27"/>
      <c r="EL31" s="27"/>
      <c r="EM31" s="26"/>
      <c r="EN31" s="27"/>
      <c r="EO31" s="27"/>
      <c r="EP31" s="47">
        <f t="shared" ref="EP31:EP42" si="75">SUM(ED31:EO31)</f>
        <v>0</v>
      </c>
      <c r="EQ31" s="27"/>
      <c r="ER31" s="27"/>
      <c r="ES31" s="27"/>
      <c r="ET31" s="27"/>
      <c r="EU31" s="27"/>
      <c r="EV31" s="27"/>
      <c r="EW31" s="27"/>
      <c r="EX31" s="27"/>
      <c r="EY31" s="27"/>
      <c r="EZ31" s="26"/>
      <c r="FA31" s="27"/>
      <c r="FB31" s="27"/>
      <c r="FC31" s="47">
        <f t="shared" ref="FC31:FC42" si="76">SUM(EQ31:FB31)</f>
        <v>0</v>
      </c>
      <c r="FD31" s="27">
        <v>33</v>
      </c>
      <c r="FE31" s="27">
        <v>22</v>
      </c>
      <c r="FF31" s="27">
        <v>21</v>
      </c>
      <c r="FG31" s="27">
        <v>20</v>
      </c>
      <c r="FH31" s="27">
        <v>16</v>
      </c>
      <c r="FI31" s="27">
        <v>24</v>
      </c>
      <c r="FJ31" s="27">
        <v>21</v>
      </c>
      <c r="FK31" s="27">
        <v>19</v>
      </c>
      <c r="FL31" s="27">
        <v>16</v>
      </c>
      <c r="FM31" s="26">
        <v>17</v>
      </c>
      <c r="FN31" s="27">
        <v>23</v>
      </c>
      <c r="FO31" s="27">
        <v>23</v>
      </c>
      <c r="FP31" s="47">
        <f t="shared" ref="FP31:FP41" si="77">SUM(FD31:FO31)</f>
        <v>255</v>
      </c>
      <c r="FQ31" s="27">
        <v>14</v>
      </c>
      <c r="FR31" s="27">
        <v>20</v>
      </c>
      <c r="FS31" s="27">
        <v>16</v>
      </c>
      <c r="FT31" s="27">
        <v>11</v>
      </c>
      <c r="FU31" s="27">
        <v>23</v>
      </c>
      <c r="FV31" s="27">
        <v>23</v>
      </c>
      <c r="FW31" s="27">
        <v>23</v>
      </c>
      <c r="FX31" s="27">
        <v>24</v>
      </c>
      <c r="FY31" s="27">
        <v>24</v>
      </c>
      <c r="FZ31" s="26">
        <v>23</v>
      </c>
      <c r="GA31" s="27">
        <v>18</v>
      </c>
      <c r="GB31" s="27">
        <v>28</v>
      </c>
      <c r="GC31" s="47">
        <f t="shared" ref="GC31:GC41" si="78">SUM(FQ31:GB31)</f>
        <v>247</v>
      </c>
      <c r="GD31" s="27">
        <v>18</v>
      </c>
      <c r="GE31" s="27">
        <v>16</v>
      </c>
      <c r="GF31" s="27">
        <v>28</v>
      </c>
      <c r="GG31" s="27">
        <v>30</v>
      </c>
      <c r="GH31" s="27">
        <v>25</v>
      </c>
      <c r="GI31" s="27">
        <v>21</v>
      </c>
      <c r="GJ31" s="27">
        <v>28</v>
      </c>
      <c r="GK31" s="27">
        <v>25</v>
      </c>
      <c r="GL31" s="27">
        <v>44</v>
      </c>
      <c r="GM31" s="26">
        <v>34</v>
      </c>
      <c r="GN31" s="27">
        <v>24</v>
      </c>
      <c r="GO31" s="27">
        <v>21</v>
      </c>
      <c r="GP31" s="47">
        <f>SUM(GD31:GO31)</f>
        <v>314</v>
      </c>
      <c r="GQ31" s="27">
        <v>32</v>
      </c>
      <c r="GR31" s="27">
        <v>37</v>
      </c>
      <c r="GS31" s="27">
        <v>38</v>
      </c>
      <c r="GT31" s="27">
        <v>47</v>
      </c>
      <c r="GU31" s="27">
        <v>29</v>
      </c>
      <c r="GV31" s="27">
        <v>28</v>
      </c>
      <c r="GW31" s="27">
        <v>32</v>
      </c>
      <c r="GX31" s="27">
        <v>42</v>
      </c>
      <c r="GY31" s="27">
        <v>47</v>
      </c>
      <c r="GZ31" s="26">
        <v>51</v>
      </c>
      <c r="HA31" s="27">
        <v>45</v>
      </c>
      <c r="HB31" s="27">
        <v>57</v>
      </c>
      <c r="HC31" s="47">
        <f>SUM(GQ31:HB31)</f>
        <v>485</v>
      </c>
      <c r="HD31" s="27">
        <v>33</v>
      </c>
      <c r="HE31" s="27">
        <v>32</v>
      </c>
      <c r="HF31" s="27">
        <v>42</v>
      </c>
      <c r="HG31" s="27">
        <v>37</v>
      </c>
      <c r="HH31" s="27">
        <v>27</v>
      </c>
      <c r="HI31" s="27">
        <v>58</v>
      </c>
      <c r="HJ31" s="27">
        <v>39</v>
      </c>
      <c r="HK31" s="27">
        <v>44</v>
      </c>
      <c r="HL31" s="27">
        <v>36</v>
      </c>
      <c r="HM31" s="26">
        <v>66</v>
      </c>
      <c r="HN31" s="27">
        <v>28</v>
      </c>
      <c r="HO31" s="27">
        <v>28</v>
      </c>
      <c r="HP31" s="47">
        <f>SUM(HD31:HO31)</f>
        <v>470</v>
      </c>
      <c r="HQ31" s="27">
        <v>32</v>
      </c>
      <c r="HR31" s="27">
        <v>2</v>
      </c>
      <c r="HS31" s="27">
        <v>26</v>
      </c>
      <c r="HT31" s="27">
        <v>36</v>
      </c>
      <c r="HU31" s="27">
        <v>26</v>
      </c>
      <c r="HV31" s="27">
        <v>24</v>
      </c>
      <c r="HW31" s="27">
        <v>34</v>
      </c>
      <c r="HX31" s="27">
        <v>27</v>
      </c>
      <c r="HY31" s="27">
        <v>19</v>
      </c>
      <c r="HZ31" s="26">
        <v>43</v>
      </c>
      <c r="IA31" s="27">
        <v>23</v>
      </c>
      <c r="IB31" s="27">
        <v>22</v>
      </c>
      <c r="IC31" s="47">
        <f>SUM(HQ31:IB31)</f>
        <v>314</v>
      </c>
      <c r="ID31" s="27">
        <v>30</v>
      </c>
      <c r="IE31" s="27">
        <v>26</v>
      </c>
      <c r="IF31" s="27">
        <v>18</v>
      </c>
      <c r="IG31" s="27">
        <v>32</v>
      </c>
      <c r="IH31" s="27">
        <v>41</v>
      </c>
      <c r="II31" s="27">
        <v>23</v>
      </c>
      <c r="IJ31" s="27">
        <v>22</v>
      </c>
      <c r="IK31" s="27">
        <v>34</v>
      </c>
      <c r="IL31" s="27">
        <v>31</v>
      </c>
      <c r="IM31" s="26">
        <v>41</v>
      </c>
      <c r="IN31" s="27">
        <v>33</v>
      </c>
      <c r="IO31" s="27">
        <v>39</v>
      </c>
      <c r="IP31" s="47">
        <f>SUM(ID31:IO31)</f>
        <v>370</v>
      </c>
      <c r="IQ31" s="27">
        <v>25</v>
      </c>
      <c r="IR31" s="27">
        <v>35</v>
      </c>
      <c r="IS31" s="27">
        <v>34</v>
      </c>
      <c r="IT31" s="27">
        <v>35</v>
      </c>
      <c r="IU31" s="27">
        <v>30</v>
      </c>
      <c r="IV31" s="27">
        <v>35</v>
      </c>
      <c r="IW31" s="27">
        <v>37</v>
      </c>
      <c r="IX31" s="27">
        <v>54</v>
      </c>
      <c r="IY31" s="27">
        <v>31</v>
      </c>
      <c r="IZ31" s="26">
        <v>42</v>
      </c>
      <c r="JA31" s="27">
        <v>4</v>
      </c>
      <c r="JB31" s="27">
        <v>33</v>
      </c>
      <c r="JC31" s="47">
        <f>SUM(IQ31:JB31)</f>
        <v>395</v>
      </c>
      <c r="JD31" s="27">
        <v>34</v>
      </c>
      <c r="JE31" s="27">
        <v>36</v>
      </c>
      <c r="JF31" s="27">
        <v>34</v>
      </c>
      <c r="JG31" s="27">
        <v>36</v>
      </c>
      <c r="JH31" s="27">
        <v>32</v>
      </c>
      <c r="JI31" s="27">
        <v>37</v>
      </c>
      <c r="JJ31" s="181">
        <v>41</v>
      </c>
      <c r="JK31" s="27">
        <v>40</v>
      </c>
      <c r="JL31" s="27">
        <v>29</v>
      </c>
      <c r="JM31" s="26">
        <v>33</v>
      </c>
      <c r="JN31" s="27">
        <v>28</v>
      </c>
      <c r="JO31" s="27">
        <v>38</v>
      </c>
      <c r="JP31" s="47">
        <f>SUM(JD31:JO31)</f>
        <v>418</v>
      </c>
      <c r="JQ31" s="27">
        <v>27</v>
      </c>
      <c r="JR31" s="27">
        <v>38</v>
      </c>
      <c r="JS31" s="27">
        <v>20</v>
      </c>
      <c r="JT31" s="27">
        <v>3</v>
      </c>
      <c r="JU31" s="27">
        <v>8</v>
      </c>
      <c r="JV31" s="27">
        <v>19</v>
      </c>
      <c r="JW31" s="27">
        <v>17</v>
      </c>
      <c r="JX31" s="27">
        <v>18</v>
      </c>
      <c r="JY31" s="27">
        <v>24</v>
      </c>
      <c r="JZ31" s="26">
        <v>27</v>
      </c>
      <c r="KA31" s="27">
        <v>21</v>
      </c>
      <c r="KB31" s="27">
        <v>41</v>
      </c>
      <c r="KC31" s="47">
        <f>SUM(JQ31:KB31)</f>
        <v>263</v>
      </c>
      <c r="KD31" s="27">
        <v>18</v>
      </c>
      <c r="KE31" s="27">
        <v>15</v>
      </c>
      <c r="KF31" s="27">
        <v>34</v>
      </c>
      <c r="KG31" s="27">
        <v>32</v>
      </c>
      <c r="KH31" s="27">
        <v>18</v>
      </c>
      <c r="KI31" s="27">
        <v>18</v>
      </c>
      <c r="KJ31" s="27">
        <v>18</v>
      </c>
      <c r="KK31" s="27">
        <v>20</v>
      </c>
      <c r="KL31" s="27">
        <v>28</v>
      </c>
      <c r="KM31" s="26">
        <v>28</v>
      </c>
      <c r="KN31" s="27">
        <v>19</v>
      </c>
      <c r="KO31" s="27">
        <v>10</v>
      </c>
      <c r="KP31" s="47">
        <f>SUM(KD31:KO31)</f>
        <v>258</v>
      </c>
    </row>
    <row r="32" spans="1:302" ht="15" customHeight="1">
      <c r="A32" s="192"/>
      <c r="B32" s="193"/>
      <c r="C32" s="97" t="s">
        <v>85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46">
        <f>SUM(D32:O32)</f>
        <v>0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46">
        <f>SUM(Q32:AB32)</f>
        <v>0</v>
      </c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46">
        <f>SUM(AD32:AO32)</f>
        <v>0</v>
      </c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47">
        <f t="shared" si="3"/>
        <v>0</v>
      </c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47">
        <f t="shared" si="69"/>
        <v>0</v>
      </c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47">
        <f t="shared" si="70"/>
        <v>0</v>
      </c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47">
        <f t="shared" si="71"/>
        <v>0</v>
      </c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47">
        <f t="shared" si="72"/>
        <v>0</v>
      </c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47">
        <f t="shared" si="73"/>
        <v>0</v>
      </c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47">
        <f t="shared" si="74"/>
        <v>0</v>
      </c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47">
        <f t="shared" si="75"/>
        <v>0</v>
      </c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47">
        <f t="shared" si="76"/>
        <v>0</v>
      </c>
      <c r="FD32" s="27">
        <v>160</v>
      </c>
      <c r="FE32" s="27">
        <v>137</v>
      </c>
      <c r="FF32" s="27">
        <v>154</v>
      </c>
      <c r="FG32" s="27">
        <v>138</v>
      </c>
      <c r="FH32" s="27">
        <v>162</v>
      </c>
      <c r="FI32" s="27">
        <v>174</v>
      </c>
      <c r="FJ32" s="27">
        <v>201</v>
      </c>
      <c r="FK32" s="27">
        <v>152</v>
      </c>
      <c r="FL32" s="27">
        <v>214</v>
      </c>
      <c r="FM32" s="27">
        <v>181</v>
      </c>
      <c r="FN32" s="27">
        <v>145</v>
      </c>
      <c r="FO32" s="27">
        <v>134</v>
      </c>
      <c r="FP32" s="47">
        <f t="shared" si="77"/>
        <v>1952</v>
      </c>
      <c r="FQ32" s="27">
        <v>135</v>
      </c>
      <c r="FR32" s="27">
        <v>156</v>
      </c>
      <c r="FS32" s="27">
        <v>156</v>
      </c>
      <c r="FT32" s="27">
        <v>162</v>
      </c>
      <c r="FU32" s="27">
        <v>127</v>
      </c>
      <c r="FV32" s="27">
        <v>175</v>
      </c>
      <c r="FW32" s="27">
        <v>304</v>
      </c>
      <c r="FX32" s="27">
        <v>163</v>
      </c>
      <c r="FY32" s="27">
        <v>218</v>
      </c>
      <c r="FZ32" s="27">
        <v>152</v>
      </c>
      <c r="GA32" s="27">
        <v>171</v>
      </c>
      <c r="GB32" s="27">
        <v>147</v>
      </c>
      <c r="GC32" s="47">
        <f t="shared" si="78"/>
        <v>2066</v>
      </c>
      <c r="GD32" s="27">
        <v>145</v>
      </c>
      <c r="GE32" s="27">
        <v>114</v>
      </c>
      <c r="GF32" s="27">
        <v>103</v>
      </c>
      <c r="GG32" s="27">
        <v>231</v>
      </c>
      <c r="GH32" s="27">
        <v>164</v>
      </c>
      <c r="GI32" s="27">
        <v>131</v>
      </c>
      <c r="GJ32" s="27">
        <v>172</v>
      </c>
      <c r="GK32" s="27">
        <v>185</v>
      </c>
      <c r="GL32" s="27">
        <v>222</v>
      </c>
      <c r="GM32" s="27">
        <v>189</v>
      </c>
      <c r="GN32" s="27">
        <v>149</v>
      </c>
      <c r="GO32" s="27">
        <v>135</v>
      </c>
      <c r="GP32" s="47">
        <f>SUM(GD32:GO32)</f>
        <v>1940</v>
      </c>
      <c r="GQ32" s="27">
        <v>147</v>
      </c>
      <c r="GR32" s="27">
        <v>169</v>
      </c>
      <c r="GS32" s="27">
        <v>139</v>
      </c>
      <c r="GT32" s="27">
        <v>137</v>
      </c>
      <c r="GU32" s="27">
        <v>159</v>
      </c>
      <c r="GV32" s="27">
        <v>158</v>
      </c>
      <c r="GW32" s="27">
        <v>162</v>
      </c>
      <c r="GX32" s="27">
        <v>188</v>
      </c>
      <c r="GY32" s="27">
        <v>230</v>
      </c>
      <c r="GZ32" s="27">
        <v>203</v>
      </c>
      <c r="HA32" s="27">
        <v>143</v>
      </c>
      <c r="HB32" s="27">
        <v>133</v>
      </c>
      <c r="HC32" s="47">
        <f>SUM(GQ32:HB32)</f>
        <v>1968</v>
      </c>
      <c r="HD32" s="27">
        <v>122</v>
      </c>
      <c r="HE32" s="27">
        <v>151</v>
      </c>
      <c r="HF32" s="27">
        <v>178</v>
      </c>
      <c r="HG32" s="27">
        <v>178</v>
      </c>
      <c r="HH32" s="27">
        <v>145</v>
      </c>
      <c r="HI32" s="27">
        <v>181</v>
      </c>
      <c r="HJ32" s="27">
        <v>128</v>
      </c>
      <c r="HK32" s="27">
        <v>216</v>
      </c>
      <c r="HL32" s="27">
        <v>180</v>
      </c>
      <c r="HM32" s="27">
        <v>215</v>
      </c>
      <c r="HN32" s="27">
        <v>141</v>
      </c>
      <c r="HO32" s="27">
        <v>139</v>
      </c>
      <c r="HP32" s="47">
        <f>SUM(HD32:HO32)</f>
        <v>1974</v>
      </c>
      <c r="HQ32" s="27">
        <v>128</v>
      </c>
      <c r="HR32" s="27">
        <v>56</v>
      </c>
      <c r="HS32" s="27">
        <v>203</v>
      </c>
      <c r="HT32" s="27">
        <v>133</v>
      </c>
      <c r="HU32" s="27">
        <v>169</v>
      </c>
      <c r="HV32" s="27">
        <v>148</v>
      </c>
      <c r="HW32" s="27">
        <v>146</v>
      </c>
      <c r="HX32" s="27">
        <v>214</v>
      </c>
      <c r="HY32" s="27">
        <v>188</v>
      </c>
      <c r="HZ32" s="27">
        <v>208</v>
      </c>
      <c r="IA32" s="27">
        <v>148</v>
      </c>
      <c r="IB32" s="27">
        <v>132</v>
      </c>
      <c r="IC32" s="47">
        <f>SUM(HQ32:IB32)</f>
        <v>1873</v>
      </c>
      <c r="ID32" s="27">
        <v>145</v>
      </c>
      <c r="IE32" s="27">
        <v>106</v>
      </c>
      <c r="IF32" s="27">
        <v>180</v>
      </c>
      <c r="IG32" s="27">
        <v>153</v>
      </c>
      <c r="IH32" s="27">
        <v>177</v>
      </c>
      <c r="II32" s="27">
        <v>147</v>
      </c>
      <c r="IJ32" s="27">
        <v>172</v>
      </c>
      <c r="IK32" s="27">
        <v>207</v>
      </c>
      <c r="IL32" s="27">
        <v>149</v>
      </c>
      <c r="IM32" s="27">
        <v>214</v>
      </c>
      <c r="IN32" s="27">
        <v>146</v>
      </c>
      <c r="IO32" s="27">
        <v>130</v>
      </c>
      <c r="IP32" s="47">
        <f>SUM(ID32:IO32)</f>
        <v>1926</v>
      </c>
      <c r="IQ32" s="27">
        <v>162</v>
      </c>
      <c r="IR32" s="27">
        <v>108</v>
      </c>
      <c r="IS32" s="27">
        <v>188</v>
      </c>
      <c r="IT32" s="27">
        <v>159</v>
      </c>
      <c r="IU32" s="27">
        <v>152</v>
      </c>
      <c r="IV32" s="27">
        <v>148</v>
      </c>
      <c r="IW32" s="27">
        <v>222</v>
      </c>
      <c r="IX32" s="27">
        <v>185</v>
      </c>
      <c r="IY32" s="27">
        <v>194</v>
      </c>
      <c r="IZ32" s="27">
        <v>183</v>
      </c>
      <c r="JA32" s="27">
        <v>152</v>
      </c>
      <c r="JB32" s="27">
        <v>149</v>
      </c>
      <c r="JC32" s="47">
        <f>SUM(IQ32:JB32)</f>
        <v>2002</v>
      </c>
      <c r="JD32" s="27">
        <v>136</v>
      </c>
      <c r="JE32" s="27">
        <v>124</v>
      </c>
      <c r="JF32" s="27">
        <v>135</v>
      </c>
      <c r="JG32" s="27">
        <v>88</v>
      </c>
      <c r="JH32" s="27">
        <v>154</v>
      </c>
      <c r="JI32" s="27">
        <v>121</v>
      </c>
      <c r="JJ32" s="181">
        <v>212</v>
      </c>
      <c r="JK32" s="27">
        <v>177</v>
      </c>
      <c r="JL32" s="27">
        <v>169</v>
      </c>
      <c r="JM32" s="27">
        <v>140</v>
      </c>
      <c r="JN32" s="27">
        <v>136</v>
      </c>
      <c r="JO32" s="27">
        <v>158</v>
      </c>
      <c r="JP32" s="47">
        <f>SUM(JD32:JO32)</f>
        <v>1750</v>
      </c>
      <c r="JQ32" s="27">
        <v>158</v>
      </c>
      <c r="JR32" s="27">
        <v>117</v>
      </c>
      <c r="JS32" s="27">
        <v>72</v>
      </c>
      <c r="JT32" s="27">
        <v>20</v>
      </c>
      <c r="JU32" s="27">
        <v>53</v>
      </c>
      <c r="JV32" s="27">
        <v>192</v>
      </c>
      <c r="JW32" s="27">
        <v>171</v>
      </c>
      <c r="JX32" s="27">
        <v>154</v>
      </c>
      <c r="JY32" s="27">
        <v>130</v>
      </c>
      <c r="JZ32" s="27">
        <v>226</v>
      </c>
      <c r="KA32" s="27">
        <v>150</v>
      </c>
      <c r="KB32" s="27">
        <v>192</v>
      </c>
      <c r="KC32" s="47">
        <f>SUM(JQ32:KB32)</f>
        <v>1635</v>
      </c>
      <c r="KD32" s="27">
        <v>81</v>
      </c>
      <c r="KE32" s="27">
        <v>70</v>
      </c>
      <c r="KF32" s="27">
        <v>197</v>
      </c>
      <c r="KG32" s="27">
        <v>153</v>
      </c>
      <c r="KH32" s="27">
        <v>125</v>
      </c>
      <c r="KI32" s="27">
        <v>156</v>
      </c>
      <c r="KJ32" s="27">
        <v>149</v>
      </c>
      <c r="KK32" s="27">
        <v>139</v>
      </c>
      <c r="KL32" s="27">
        <v>180</v>
      </c>
      <c r="KM32" s="27">
        <v>191</v>
      </c>
      <c r="KN32" s="27">
        <v>202</v>
      </c>
      <c r="KO32" s="27">
        <v>157</v>
      </c>
      <c r="KP32" s="47">
        <f>SUM(KD32:KO32)</f>
        <v>1800</v>
      </c>
    </row>
    <row r="33" spans="1:302" ht="15" customHeight="1">
      <c r="A33" s="192"/>
      <c r="B33" s="193"/>
      <c r="C33" s="97" t="s">
        <v>86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6">
        <f>SUM(D33:O33)</f>
        <v>0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46">
        <f>SUM(Q33:AB33)</f>
        <v>0</v>
      </c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46">
        <f>SUM(AD33:AO33)</f>
        <v>0</v>
      </c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47">
        <f t="shared" si="3"/>
        <v>0</v>
      </c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47">
        <f t="shared" si="69"/>
        <v>0</v>
      </c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47">
        <f t="shared" si="70"/>
        <v>0</v>
      </c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47">
        <f t="shared" si="71"/>
        <v>0</v>
      </c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47">
        <f t="shared" si="72"/>
        <v>0</v>
      </c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47">
        <f t="shared" si="73"/>
        <v>0</v>
      </c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47">
        <f t="shared" si="74"/>
        <v>0</v>
      </c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47">
        <f t="shared" si="75"/>
        <v>0</v>
      </c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47">
        <f t="shared" si="76"/>
        <v>0</v>
      </c>
      <c r="FD33" s="27">
        <v>101</v>
      </c>
      <c r="FE33" s="27">
        <v>128</v>
      </c>
      <c r="FF33" s="27">
        <v>158</v>
      </c>
      <c r="FG33" s="27">
        <v>136</v>
      </c>
      <c r="FH33" s="27">
        <v>120</v>
      </c>
      <c r="FI33" s="27">
        <v>159</v>
      </c>
      <c r="FJ33" s="27">
        <v>176</v>
      </c>
      <c r="FK33" s="27">
        <v>133</v>
      </c>
      <c r="FL33" s="27">
        <v>177</v>
      </c>
      <c r="FM33" s="27">
        <v>162</v>
      </c>
      <c r="FN33" s="27">
        <v>118</v>
      </c>
      <c r="FO33" s="27">
        <v>123</v>
      </c>
      <c r="FP33" s="47">
        <f t="shared" si="77"/>
        <v>1691</v>
      </c>
      <c r="FQ33" s="27">
        <v>92</v>
      </c>
      <c r="FR33" s="27">
        <v>109</v>
      </c>
      <c r="FS33" s="27">
        <v>107</v>
      </c>
      <c r="FT33" s="27">
        <v>139</v>
      </c>
      <c r="FU33" s="27">
        <v>154</v>
      </c>
      <c r="FV33" s="27">
        <v>148</v>
      </c>
      <c r="FW33" s="27">
        <v>157</v>
      </c>
      <c r="FX33" s="27">
        <v>132</v>
      </c>
      <c r="FY33" s="27">
        <v>185</v>
      </c>
      <c r="FZ33" s="27">
        <v>140</v>
      </c>
      <c r="GA33" s="27">
        <v>139</v>
      </c>
      <c r="GB33" s="27">
        <v>132</v>
      </c>
      <c r="GC33" s="47">
        <f t="shared" si="78"/>
        <v>1634</v>
      </c>
      <c r="GD33" s="27">
        <v>140</v>
      </c>
      <c r="GE33" s="27">
        <v>101</v>
      </c>
      <c r="GF33" s="27">
        <v>119</v>
      </c>
      <c r="GG33" s="27">
        <v>149</v>
      </c>
      <c r="GH33" s="27">
        <v>125</v>
      </c>
      <c r="GI33" s="27">
        <v>130</v>
      </c>
      <c r="GJ33" s="27">
        <v>147</v>
      </c>
      <c r="GK33" s="27">
        <v>190</v>
      </c>
      <c r="GL33" s="27">
        <v>190</v>
      </c>
      <c r="GM33" s="27">
        <v>141</v>
      </c>
      <c r="GN33" s="27">
        <v>94</v>
      </c>
      <c r="GO33" s="27">
        <v>101</v>
      </c>
      <c r="GP33" s="47">
        <f>SUM(GD33:GO33)</f>
        <v>1627</v>
      </c>
      <c r="GQ33" s="27">
        <v>133</v>
      </c>
      <c r="GR33" s="27">
        <v>151</v>
      </c>
      <c r="GS33" s="27">
        <v>149</v>
      </c>
      <c r="GT33" s="27">
        <v>136</v>
      </c>
      <c r="GU33" s="27">
        <v>132</v>
      </c>
      <c r="GV33" s="27">
        <v>147</v>
      </c>
      <c r="GW33" s="27">
        <v>117</v>
      </c>
      <c r="GX33" s="27">
        <v>202</v>
      </c>
      <c r="GY33" s="27">
        <v>204</v>
      </c>
      <c r="GZ33" s="27">
        <v>151</v>
      </c>
      <c r="HA33" s="27">
        <v>93</v>
      </c>
      <c r="HB33" s="27">
        <v>111</v>
      </c>
      <c r="HC33" s="47">
        <f>SUM(GQ33:HB33)</f>
        <v>1726</v>
      </c>
      <c r="HD33" s="27">
        <v>131</v>
      </c>
      <c r="HE33" s="27">
        <v>145</v>
      </c>
      <c r="HF33" s="27">
        <v>121</v>
      </c>
      <c r="HG33" s="27">
        <v>140</v>
      </c>
      <c r="HH33" s="27">
        <v>129</v>
      </c>
      <c r="HI33" s="27">
        <v>112</v>
      </c>
      <c r="HJ33" s="27">
        <v>153</v>
      </c>
      <c r="HK33" s="27">
        <v>210</v>
      </c>
      <c r="HL33" s="27">
        <v>158</v>
      </c>
      <c r="HM33" s="27">
        <v>156</v>
      </c>
      <c r="HN33" s="27">
        <v>111</v>
      </c>
      <c r="HO33" s="27">
        <v>166</v>
      </c>
      <c r="HP33" s="47">
        <f>SUM(HD33:HO33)</f>
        <v>1732</v>
      </c>
      <c r="HQ33" s="27">
        <v>132</v>
      </c>
      <c r="HR33" s="27">
        <v>32</v>
      </c>
      <c r="HS33" s="27">
        <v>114</v>
      </c>
      <c r="HT33" s="27">
        <v>126</v>
      </c>
      <c r="HU33" s="27">
        <v>124</v>
      </c>
      <c r="HV33" s="27">
        <v>126</v>
      </c>
      <c r="HW33" s="27">
        <v>166</v>
      </c>
      <c r="HX33" s="27">
        <v>205</v>
      </c>
      <c r="HY33" s="27">
        <v>198</v>
      </c>
      <c r="HZ33" s="27">
        <v>127</v>
      </c>
      <c r="IA33" s="27">
        <v>109</v>
      </c>
      <c r="IB33" s="27">
        <v>115</v>
      </c>
      <c r="IC33" s="47">
        <f>SUM(HQ33:IB33)</f>
        <v>1574</v>
      </c>
      <c r="ID33" s="27">
        <v>125</v>
      </c>
      <c r="IE33" s="27">
        <v>102</v>
      </c>
      <c r="IF33" s="27">
        <v>117</v>
      </c>
      <c r="IG33" s="27">
        <v>115</v>
      </c>
      <c r="IH33" s="27">
        <v>161</v>
      </c>
      <c r="II33" s="27">
        <v>119</v>
      </c>
      <c r="IJ33" s="27">
        <v>165</v>
      </c>
      <c r="IK33" s="27">
        <v>199</v>
      </c>
      <c r="IL33" s="27">
        <v>153</v>
      </c>
      <c r="IM33" s="27">
        <v>137</v>
      </c>
      <c r="IN33" s="27">
        <v>93</v>
      </c>
      <c r="IO33" s="27">
        <v>123</v>
      </c>
      <c r="IP33" s="47">
        <f>SUM(ID33:IO33)</f>
        <v>1609</v>
      </c>
      <c r="IQ33" s="27">
        <v>123</v>
      </c>
      <c r="IR33" s="27">
        <v>111</v>
      </c>
      <c r="IS33" s="27">
        <v>117</v>
      </c>
      <c r="IT33" s="27">
        <v>118</v>
      </c>
      <c r="IU33" s="27">
        <v>101</v>
      </c>
      <c r="IV33" s="27">
        <v>109</v>
      </c>
      <c r="IW33" s="27">
        <v>198</v>
      </c>
      <c r="IX33" s="27">
        <v>206</v>
      </c>
      <c r="IY33" s="27">
        <v>131</v>
      </c>
      <c r="IZ33" s="27">
        <v>143</v>
      </c>
      <c r="JA33" s="27">
        <v>94</v>
      </c>
      <c r="JB33" s="27">
        <v>163</v>
      </c>
      <c r="JC33" s="47">
        <f>SUM(IQ33:JB33)</f>
        <v>1614</v>
      </c>
      <c r="JD33" s="27">
        <v>110</v>
      </c>
      <c r="JE33" s="27">
        <v>90</v>
      </c>
      <c r="JF33" s="27">
        <v>109</v>
      </c>
      <c r="JG33" s="27">
        <v>107</v>
      </c>
      <c r="JH33" s="27">
        <v>107</v>
      </c>
      <c r="JI33" s="27">
        <v>106</v>
      </c>
      <c r="JJ33" s="181">
        <v>186</v>
      </c>
      <c r="JK33" s="27">
        <v>190</v>
      </c>
      <c r="JL33" s="27">
        <v>125</v>
      </c>
      <c r="JM33" s="27">
        <v>115</v>
      </c>
      <c r="JN33" s="27">
        <v>90</v>
      </c>
      <c r="JO33" s="27">
        <v>101</v>
      </c>
      <c r="JP33" s="47">
        <f>SUM(JD33:JO33)</f>
        <v>1436</v>
      </c>
      <c r="JQ33" s="27">
        <v>123</v>
      </c>
      <c r="JR33" s="27">
        <v>97</v>
      </c>
      <c r="JS33" s="27">
        <v>82</v>
      </c>
      <c r="JT33" s="27">
        <v>28</v>
      </c>
      <c r="JU33" s="27">
        <v>38</v>
      </c>
      <c r="JV33" s="27">
        <v>107</v>
      </c>
      <c r="JW33" s="27">
        <v>136</v>
      </c>
      <c r="JX33" s="27">
        <v>151</v>
      </c>
      <c r="JY33" s="27">
        <v>128</v>
      </c>
      <c r="JZ33" s="27">
        <v>118</v>
      </c>
      <c r="KA33" s="27">
        <v>125</v>
      </c>
      <c r="KB33" s="27">
        <v>163</v>
      </c>
      <c r="KC33" s="47">
        <f>SUM(JQ33:KB33)</f>
        <v>1296</v>
      </c>
      <c r="KD33" s="27">
        <v>59</v>
      </c>
      <c r="KE33" s="27">
        <v>81</v>
      </c>
      <c r="KF33" s="27">
        <v>129</v>
      </c>
      <c r="KG33" s="27">
        <v>123</v>
      </c>
      <c r="KH33" s="27">
        <v>129</v>
      </c>
      <c r="KI33" s="27">
        <v>153</v>
      </c>
      <c r="KJ33" s="27">
        <v>152</v>
      </c>
      <c r="KK33" s="27">
        <v>171</v>
      </c>
      <c r="KL33" s="27">
        <v>119</v>
      </c>
      <c r="KM33" s="27">
        <v>154</v>
      </c>
      <c r="KN33" s="27">
        <v>129</v>
      </c>
      <c r="KO33" s="27">
        <v>138</v>
      </c>
      <c r="KP33" s="47">
        <f>SUM(KD33:KO33)</f>
        <v>1537</v>
      </c>
    </row>
    <row r="34" spans="1:302" ht="15" customHeight="1">
      <c r="A34" s="192"/>
      <c r="B34" s="193"/>
      <c r="C34" s="97" t="s">
        <v>87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46">
        <f>SUM(D34:O34)</f>
        <v>0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46">
        <f>SUM(Q34:AB34)</f>
        <v>0</v>
      </c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46">
        <f>SUM(AD34:AO34)</f>
        <v>0</v>
      </c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47">
        <f t="shared" si="3"/>
        <v>0</v>
      </c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47">
        <f t="shared" si="69"/>
        <v>0</v>
      </c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47">
        <f t="shared" si="70"/>
        <v>0</v>
      </c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47">
        <f t="shared" si="71"/>
        <v>0</v>
      </c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47">
        <f t="shared" si="72"/>
        <v>0</v>
      </c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47">
        <f t="shared" si="73"/>
        <v>0</v>
      </c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47">
        <f t="shared" si="74"/>
        <v>0</v>
      </c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47">
        <f t="shared" si="75"/>
        <v>0</v>
      </c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47">
        <f t="shared" si="76"/>
        <v>0</v>
      </c>
      <c r="FD34" s="27">
        <v>47</v>
      </c>
      <c r="FE34" s="27">
        <v>54</v>
      </c>
      <c r="FF34" s="27">
        <v>59</v>
      </c>
      <c r="FG34" s="27">
        <v>48</v>
      </c>
      <c r="FH34" s="27">
        <v>60</v>
      </c>
      <c r="FI34" s="27">
        <v>65</v>
      </c>
      <c r="FJ34" s="27">
        <v>77</v>
      </c>
      <c r="FK34" s="27">
        <v>63</v>
      </c>
      <c r="FL34" s="27">
        <v>73</v>
      </c>
      <c r="FM34" s="27">
        <v>72</v>
      </c>
      <c r="FN34" s="27">
        <v>54</v>
      </c>
      <c r="FO34" s="27">
        <v>46</v>
      </c>
      <c r="FP34" s="47">
        <f t="shared" si="77"/>
        <v>718</v>
      </c>
      <c r="FQ34" s="27">
        <v>58</v>
      </c>
      <c r="FR34" s="27">
        <v>61</v>
      </c>
      <c r="FS34" s="27">
        <v>59</v>
      </c>
      <c r="FT34" s="27">
        <v>39</v>
      </c>
      <c r="FU34" s="27">
        <v>48</v>
      </c>
      <c r="FV34" s="27">
        <v>67</v>
      </c>
      <c r="FW34" s="27">
        <v>55</v>
      </c>
      <c r="FX34" s="27">
        <v>60</v>
      </c>
      <c r="FY34" s="27">
        <v>69</v>
      </c>
      <c r="FZ34" s="27">
        <v>73</v>
      </c>
      <c r="GA34" s="27">
        <v>55</v>
      </c>
      <c r="GB34" s="27">
        <v>51</v>
      </c>
      <c r="GC34" s="47">
        <f t="shared" si="78"/>
        <v>695</v>
      </c>
      <c r="GD34" s="27">
        <v>53</v>
      </c>
      <c r="GE34" s="27">
        <v>42</v>
      </c>
      <c r="GF34" s="27">
        <v>42</v>
      </c>
      <c r="GG34" s="27">
        <v>53</v>
      </c>
      <c r="GH34" s="27">
        <v>51</v>
      </c>
      <c r="GI34" s="27">
        <v>76</v>
      </c>
      <c r="GJ34" s="27">
        <v>55</v>
      </c>
      <c r="GK34" s="27">
        <v>71</v>
      </c>
      <c r="GL34" s="27">
        <v>78</v>
      </c>
      <c r="GM34" s="27">
        <v>64</v>
      </c>
      <c r="GN34" s="27">
        <v>57</v>
      </c>
      <c r="GO34" s="27">
        <v>44</v>
      </c>
      <c r="GP34" s="47">
        <f>SUM(GD34:GO34)</f>
        <v>686</v>
      </c>
      <c r="GQ34" s="27">
        <v>70</v>
      </c>
      <c r="GR34" s="27">
        <v>46</v>
      </c>
      <c r="GS34" s="27">
        <v>50</v>
      </c>
      <c r="GT34" s="27">
        <v>50</v>
      </c>
      <c r="GU34" s="27">
        <v>64</v>
      </c>
      <c r="GV34" s="27">
        <v>54</v>
      </c>
      <c r="GW34" s="27">
        <v>41</v>
      </c>
      <c r="GX34" s="27">
        <v>96</v>
      </c>
      <c r="GY34" s="27">
        <v>75</v>
      </c>
      <c r="GZ34" s="27">
        <v>45</v>
      </c>
      <c r="HA34" s="27">
        <v>50</v>
      </c>
      <c r="HB34" s="27">
        <v>52</v>
      </c>
      <c r="HC34" s="47">
        <f>SUM(GQ34:HB34)</f>
        <v>693</v>
      </c>
      <c r="HD34" s="27">
        <v>38</v>
      </c>
      <c r="HE34" s="27">
        <v>54</v>
      </c>
      <c r="HF34" s="27">
        <v>49</v>
      </c>
      <c r="HG34" s="27">
        <v>64</v>
      </c>
      <c r="HH34" s="27">
        <v>54</v>
      </c>
      <c r="HI34" s="27">
        <v>51</v>
      </c>
      <c r="HJ34" s="27">
        <v>60</v>
      </c>
      <c r="HK34" s="27">
        <v>82</v>
      </c>
      <c r="HL34" s="27">
        <v>70</v>
      </c>
      <c r="HM34" s="27">
        <v>61</v>
      </c>
      <c r="HN34" s="27">
        <v>66</v>
      </c>
      <c r="HO34" s="27">
        <v>55</v>
      </c>
      <c r="HP34" s="47">
        <f>SUM(HD34:HO34)</f>
        <v>704</v>
      </c>
      <c r="HQ34" s="27">
        <v>61</v>
      </c>
      <c r="HR34" s="27">
        <v>10</v>
      </c>
      <c r="HS34" s="27">
        <v>57</v>
      </c>
      <c r="HT34" s="27">
        <v>68</v>
      </c>
      <c r="HU34" s="27">
        <v>43</v>
      </c>
      <c r="HV34" s="27">
        <v>53</v>
      </c>
      <c r="HW34" s="27">
        <v>59</v>
      </c>
      <c r="HX34" s="27">
        <v>71</v>
      </c>
      <c r="HY34" s="27">
        <v>70</v>
      </c>
      <c r="HZ34" s="27">
        <v>42</v>
      </c>
      <c r="IA34" s="27">
        <v>54</v>
      </c>
      <c r="IB34" s="27">
        <v>34</v>
      </c>
      <c r="IC34" s="47">
        <f>SUM(HQ34:IB34)</f>
        <v>622</v>
      </c>
      <c r="ID34" s="27">
        <v>50</v>
      </c>
      <c r="IE34" s="27">
        <v>35</v>
      </c>
      <c r="IF34" s="27">
        <v>55</v>
      </c>
      <c r="IG34" s="27">
        <v>56</v>
      </c>
      <c r="IH34" s="27">
        <v>73</v>
      </c>
      <c r="II34" s="27">
        <v>38</v>
      </c>
      <c r="IJ34" s="27">
        <v>70</v>
      </c>
      <c r="IK34" s="27">
        <v>75</v>
      </c>
      <c r="IL34" s="27">
        <v>49</v>
      </c>
      <c r="IM34" s="27">
        <v>65</v>
      </c>
      <c r="IN34" s="27">
        <v>55</v>
      </c>
      <c r="IO34" s="27">
        <v>58</v>
      </c>
      <c r="IP34" s="47">
        <f>SUM(ID34:IO34)</f>
        <v>679</v>
      </c>
      <c r="IQ34" s="27">
        <v>61</v>
      </c>
      <c r="IR34" s="27">
        <v>46</v>
      </c>
      <c r="IS34" s="27">
        <v>49</v>
      </c>
      <c r="IT34" s="27">
        <v>52</v>
      </c>
      <c r="IU34" s="27">
        <v>43</v>
      </c>
      <c r="IV34" s="27">
        <v>50</v>
      </c>
      <c r="IW34" s="27">
        <v>62</v>
      </c>
      <c r="IX34" s="27">
        <v>66</v>
      </c>
      <c r="IY34" s="27">
        <v>55</v>
      </c>
      <c r="IZ34" s="27">
        <v>57</v>
      </c>
      <c r="JA34" s="27">
        <v>33</v>
      </c>
      <c r="JB34" s="27">
        <v>48</v>
      </c>
      <c r="JC34" s="47">
        <f>SUM(IQ34:JB34)</f>
        <v>622</v>
      </c>
      <c r="JD34" s="27">
        <v>53</v>
      </c>
      <c r="JE34" s="27">
        <v>43</v>
      </c>
      <c r="JF34" s="27">
        <v>52</v>
      </c>
      <c r="JG34" s="27">
        <v>47</v>
      </c>
      <c r="JH34" s="27">
        <v>36</v>
      </c>
      <c r="JI34" s="27">
        <v>46</v>
      </c>
      <c r="JJ34" s="181">
        <v>60</v>
      </c>
      <c r="JK34" s="27">
        <v>58</v>
      </c>
      <c r="JL34" s="27">
        <v>80</v>
      </c>
      <c r="JM34" s="27">
        <v>41</v>
      </c>
      <c r="JN34" s="27">
        <v>37</v>
      </c>
      <c r="JO34" s="27">
        <v>41</v>
      </c>
      <c r="JP34" s="47">
        <f>SUM(JD34:JO34)</f>
        <v>594</v>
      </c>
      <c r="JQ34" s="27">
        <v>57</v>
      </c>
      <c r="JR34" s="27">
        <v>43</v>
      </c>
      <c r="JS34" s="27">
        <v>23</v>
      </c>
      <c r="JT34" s="27">
        <v>3</v>
      </c>
      <c r="JU34" s="27">
        <v>18</v>
      </c>
      <c r="JV34" s="27">
        <v>64</v>
      </c>
      <c r="JW34" s="27">
        <v>80</v>
      </c>
      <c r="JX34" s="27">
        <v>58</v>
      </c>
      <c r="JY34" s="27">
        <v>52</v>
      </c>
      <c r="JZ34" s="27">
        <v>43</v>
      </c>
      <c r="KA34" s="27">
        <v>50</v>
      </c>
      <c r="KB34" s="27">
        <v>59</v>
      </c>
      <c r="KC34" s="47">
        <f>SUM(JQ34:KB34)</f>
        <v>550</v>
      </c>
      <c r="KD34" s="27">
        <v>47</v>
      </c>
      <c r="KE34" s="27">
        <v>40</v>
      </c>
      <c r="KF34" s="27">
        <v>55</v>
      </c>
      <c r="KG34" s="27">
        <v>60</v>
      </c>
      <c r="KH34" s="27">
        <v>52</v>
      </c>
      <c r="KI34" s="27">
        <v>65</v>
      </c>
      <c r="KJ34" s="27">
        <v>54</v>
      </c>
      <c r="KK34" s="27">
        <v>57</v>
      </c>
      <c r="KL34" s="27">
        <v>67</v>
      </c>
      <c r="KM34" s="27">
        <v>62</v>
      </c>
      <c r="KN34" s="27">
        <v>49</v>
      </c>
      <c r="KO34" s="27">
        <v>67</v>
      </c>
      <c r="KP34" s="47">
        <f>SUM(KD34:KO34)</f>
        <v>675</v>
      </c>
    </row>
    <row r="35" spans="1:302" ht="15" customHeight="1" thickBot="1">
      <c r="A35" s="192"/>
      <c r="B35" s="193"/>
      <c r="C35" s="98" t="s">
        <v>88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46">
        <f>SUM(D35:O35)</f>
        <v>0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46">
        <f>SUM(Q35:AB35)</f>
        <v>0</v>
      </c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46">
        <f>SUM(AD35:AO35)</f>
        <v>0</v>
      </c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47">
        <f t="shared" si="3"/>
        <v>0</v>
      </c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47">
        <f t="shared" si="69"/>
        <v>0</v>
      </c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47">
        <f t="shared" si="70"/>
        <v>0</v>
      </c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47">
        <f t="shared" si="71"/>
        <v>0</v>
      </c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47">
        <f t="shared" si="72"/>
        <v>0</v>
      </c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47">
        <f t="shared" si="73"/>
        <v>0</v>
      </c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47">
        <f t="shared" si="74"/>
        <v>0</v>
      </c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47">
        <f t="shared" si="75"/>
        <v>0</v>
      </c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47">
        <f t="shared" si="76"/>
        <v>0</v>
      </c>
      <c r="FD35" s="27">
        <v>36</v>
      </c>
      <c r="FE35" s="27">
        <v>28</v>
      </c>
      <c r="FF35" s="27">
        <v>33</v>
      </c>
      <c r="FG35" s="27">
        <v>29</v>
      </c>
      <c r="FH35" s="27">
        <v>29</v>
      </c>
      <c r="FI35" s="27">
        <v>41</v>
      </c>
      <c r="FJ35" s="27">
        <v>40</v>
      </c>
      <c r="FK35" s="27">
        <v>46</v>
      </c>
      <c r="FL35" s="27">
        <v>52</v>
      </c>
      <c r="FM35" s="27">
        <v>52</v>
      </c>
      <c r="FN35" s="27">
        <v>39</v>
      </c>
      <c r="FO35" s="27">
        <v>38</v>
      </c>
      <c r="FP35" s="47">
        <f t="shared" si="77"/>
        <v>463</v>
      </c>
      <c r="FQ35" s="27">
        <v>26</v>
      </c>
      <c r="FR35" s="27">
        <v>28</v>
      </c>
      <c r="FS35" s="27">
        <v>26</v>
      </c>
      <c r="FT35" s="27">
        <v>15</v>
      </c>
      <c r="FU35" s="27">
        <v>27</v>
      </c>
      <c r="FV35" s="27">
        <v>34</v>
      </c>
      <c r="FW35" s="27">
        <v>37</v>
      </c>
      <c r="FX35" s="27">
        <v>45</v>
      </c>
      <c r="FY35" s="27">
        <v>58</v>
      </c>
      <c r="FZ35" s="27">
        <v>44</v>
      </c>
      <c r="GA35" s="27">
        <v>36</v>
      </c>
      <c r="GB35" s="27">
        <v>29</v>
      </c>
      <c r="GC35" s="47">
        <f t="shared" si="78"/>
        <v>405</v>
      </c>
      <c r="GD35" s="27">
        <v>25</v>
      </c>
      <c r="GE35" s="27">
        <v>24</v>
      </c>
      <c r="GF35" s="27">
        <v>23</v>
      </c>
      <c r="GG35" s="27">
        <v>19</v>
      </c>
      <c r="GH35" s="27">
        <v>17</v>
      </c>
      <c r="GI35" s="27">
        <v>26</v>
      </c>
      <c r="GJ35" s="27">
        <v>40</v>
      </c>
      <c r="GK35" s="27">
        <v>66</v>
      </c>
      <c r="GL35" s="27">
        <v>69</v>
      </c>
      <c r="GM35" s="27">
        <v>62</v>
      </c>
      <c r="GN35" s="27">
        <v>38</v>
      </c>
      <c r="GO35" s="27">
        <v>25</v>
      </c>
      <c r="GP35" s="47">
        <f>SUM(GD35:GO35)</f>
        <v>434</v>
      </c>
      <c r="GQ35" s="27">
        <v>33</v>
      </c>
      <c r="GR35" s="27">
        <v>31</v>
      </c>
      <c r="GS35" s="27">
        <v>29</v>
      </c>
      <c r="GT35" s="27">
        <v>18</v>
      </c>
      <c r="GU35" s="27">
        <v>23</v>
      </c>
      <c r="GV35" s="27">
        <v>26</v>
      </c>
      <c r="GW35" s="27">
        <v>25</v>
      </c>
      <c r="GX35" s="27">
        <v>67</v>
      </c>
      <c r="GY35" s="27">
        <v>66</v>
      </c>
      <c r="GZ35" s="27">
        <v>42</v>
      </c>
      <c r="HA35" s="27">
        <v>51</v>
      </c>
      <c r="HB35" s="27">
        <v>20</v>
      </c>
      <c r="HC35" s="47">
        <f>SUM(GQ35:HB35)</f>
        <v>431</v>
      </c>
      <c r="HD35" s="27">
        <v>15</v>
      </c>
      <c r="HE35" s="27">
        <v>22</v>
      </c>
      <c r="HF35" s="27">
        <v>34</v>
      </c>
      <c r="HG35" s="27">
        <v>22</v>
      </c>
      <c r="HH35" s="27">
        <v>40</v>
      </c>
      <c r="HI35" s="27">
        <v>29</v>
      </c>
      <c r="HJ35" s="27">
        <v>44</v>
      </c>
      <c r="HK35" s="27">
        <v>59</v>
      </c>
      <c r="HL35" s="27">
        <v>50</v>
      </c>
      <c r="HM35" s="27">
        <v>65</v>
      </c>
      <c r="HN35" s="27">
        <v>34</v>
      </c>
      <c r="HO35" s="27">
        <v>30</v>
      </c>
      <c r="HP35" s="47">
        <f>SUM(HD35:HO35)</f>
        <v>444</v>
      </c>
      <c r="HQ35" s="27">
        <v>17</v>
      </c>
      <c r="HR35" s="27">
        <v>20</v>
      </c>
      <c r="HS35" s="27">
        <v>24</v>
      </c>
      <c r="HT35" s="27">
        <v>28</v>
      </c>
      <c r="HU35" s="27">
        <v>21</v>
      </c>
      <c r="HV35" s="27">
        <v>39</v>
      </c>
      <c r="HW35" s="27">
        <v>41</v>
      </c>
      <c r="HX35" s="27">
        <v>53</v>
      </c>
      <c r="HY35" s="27">
        <v>52</v>
      </c>
      <c r="HZ35" s="27">
        <v>56</v>
      </c>
      <c r="IA35" s="27">
        <v>37</v>
      </c>
      <c r="IB35" s="27">
        <v>28</v>
      </c>
      <c r="IC35" s="47">
        <f>SUM(HQ35:IB35)</f>
        <v>416</v>
      </c>
      <c r="ID35" s="27">
        <v>17</v>
      </c>
      <c r="IE35" s="27">
        <v>32</v>
      </c>
      <c r="IF35" s="27">
        <v>15</v>
      </c>
      <c r="IG35" s="27">
        <v>38</v>
      </c>
      <c r="IH35" s="27">
        <v>30</v>
      </c>
      <c r="II35" s="27">
        <v>29</v>
      </c>
      <c r="IJ35" s="27">
        <v>34</v>
      </c>
      <c r="IK35" s="27">
        <v>55</v>
      </c>
      <c r="IL35" s="27">
        <v>37</v>
      </c>
      <c r="IM35" s="27">
        <v>55</v>
      </c>
      <c r="IN35" s="27">
        <v>41</v>
      </c>
      <c r="IO35" s="27">
        <v>29</v>
      </c>
      <c r="IP35" s="47">
        <f>SUM(ID35:IO35)</f>
        <v>412</v>
      </c>
      <c r="IQ35" s="27">
        <v>26</v>
      </c>
      <c r="IR35" s="27">
        <v>22</v>
      </c>
      <c r="IS35" s="27">
        <v>24</v>
      </c>
      <c r="IT35" s="27">
        <v>16</v>
      </c>
      <c r="IU35" s="27">
        <v>34</v>
      </c>
      <c r="IV35" s="27">
        <v>28</v>
      </c>
      <c r="IW35" s="27">
        <v>59</v>
      </c>
      <c r="IX35" s="27">
        <v>48</v>
      </c>
      <c r="IY35" s="27">
        <v>42</v>
      </c>
      <c r="IZ35" s="27">
        <v>66</v>
      </c>
      <c r="JA35" s="27">
        <v>34</v>
      </c>
      <c r="JB35" s="27">
        <v>17</v>
      </c>
      <c r="JC35" s="47">
        <f>SUM(IQ35:JB35)</f>
        <v>416</v>
      </c>
      <c r="JD35" s="27">
        <v>34</v>
      </c>
      <c r="JE35" s="27">
        <v>21</v>
      </c>
      <c r="JF35" s="27">
        <v>26</v>
      </c>
      <c r="JG35" s="27">
        <v>18</v>
      </c>
      <c r="JH35" s="27">
        <v>21</v>
      </c>
      <c r="JI35" s="27">
        <v>29</v>
      </c>
      <c r="JJ35" s="181">
        <v>54</v>
      </c>
      <c r="JK35" s="27">
        <v>43</v>
      </c>
      <c r="JL35" s="27">
        <v>68</v>
      </c>
      <c r="JM35" s="27">
        <v>42</v>
      </c>
      <c r="JN35" s="27">
        <v>32</v>
      </c>
      <c r="JO35" s="27">
        <v>44</v>
      </c>
      <c r="JP35" s="47">
        <f>SUM(JD35:JO35)</f>
        <v>432</v>
      </c>
      <c r="JQ35" s="27">
        <v>28</v>
      </c>
      <c r="JR35" s="27">
        <v>17</v>
      </c>
      <c r="JS35" s="27">
        <v>13</v>
      </c>
      <c r="JT35" s="27">
        <v>6</v>
      </c>
      <c r="JU35" s="27">
        <v>14</v>
      </c>
      <c r="JV35" s="27">
        <v>29</v>
      </c>
      <c r="JW35" s="27">
        <v>52</v>
      </c>
      <c r="JX35" s="27">
        <v>52</v>
      </c>
      <c r="JY35" s="27">
        <v>59</v>
      </c>
      <c r="JZ35" s="27">
        <v>48</v>
      </c>
      <c r="KA35" s="27">
        <v>30</v>
      </c>
      <c r="KB35" s="27">
        <v>29</v>
      </c>
      <c r="KC35" s="47">
        <f>SUM(JQ35:KB35)</f>
        <v>377</v>
      </c>
      <c r="KD35" s="27">
        <v>9</v>
      </c>
      <c r="KE35" s="27">
        <v>15</v>
      </c>
      <c r="KF35" s="27">
        <v>21</v>
      </c>
      <c r="KG35" s="27">
        <v>39</v>
      </c>
      <c r="KH35" s="27">
        <v>19</v>
      </c>
      <c r="KI35" s="27">
        <v>41</v>
      </c>
      <c r="KJ35" s="27">
        <v>27</v>
      </c>
      <c r="KK35" s="27">
        <v>42</v>
      </c>
      <c r="KL35" s="27">
        <v>45</v>
      </c>
      <c r="KM35" s="27">
        <v>38</v>
      </c>
      <c r="KN35" s="27">
        <v>36</v>
      </c>
      <c r="KO35" s="27">
        <v>28</v>
      </c>
      <c r="KP35" s="47">
        <f>SUM(KD35:KO35)</f>
        <v>360</v>
      </c>
    </row>
    <row r="36" spans="1:302" s="24" customFormat="1" ht="26.25" thickBot="1">
      <c r="A36" s="194"/>
      <c r="B36" s="195"/>
      <c r="C36" s="15" t="s">
        <v>46</v>
      </c>
      <c r="D36" s="43">
        <v>228</v>
      </c>
      <c r="E36" s="43">
        <v>285</v>
      </c>
      <c r="F36" s="43">
        <v>300</v>
      </c>
      <c r="G36" s="43">
        <v>385</v>
      </c>
      <c r="H36" s="43">
        <v>278</v>
      </c>
      <c r="I36" s="43">
        <v>321</v>
      </c>
      <c r="J36" s="43">
        <v>384</v>
      </c>
      <c r="K36" s="43">
        <v>456</v>
      </c>
      <c r="L36" s="43">
        <v>456</v>
      </c>
      <c r="M36" s="43">
        <v>412</v>
      </c>
      <c r="N36" s="43">
        <v>357</v>
      </c>
      <c r="O36" s="43">
        <v>284</v>
      </c>
      <c r="P36" s="44">
        <f>P29+P35</f>
        <v>1206</v>
      </c>
      <c r="Q36" s="43">
        <v>217</v>
      </c>
      <c r="R36" s="43">
        <v>468</v>
      </c>
      <c r="S36" s="43">
        <v>316</v>
      </c>
      <c r="T36" s="43">
        <v>236</v>
      </c>
      <c r="U36" s="43">
        <v>314</v>
      </c>
      <c r="V36" s="43">
        <v>293</v>
      </c>
      <c r="W36" s="43">
        <v>391</v>
      </c>
      <c r="X36" s="43">
        <v>430</v>
      </c>
      <c r="Y36" s="43">
        <v>323</v>
      </c>
      <c r="Z36" s="43">
        <v>457</v>
      </c>
      <c r="AA36" s="43">
        <v>411</v>
      </c>
      <c r="AB36" s="43">
        <v>226</v>
      </c>
      <c r="AC36" s="44">
        <f>AC29+AC35</f>
        <v>1155</v>
      </c>
      <c r="AD36" s="43">
        <v>350</v>
      </c>
      <c r="AE36" s="43">
        <v>316</v>
      </c>
      <c r="AF36" s="43">
        <v>317</v>
      </c>
      <c r="AG36" s="43">
        <v>232</v>
      </c>
      <c r="AH36" s="43">
        <v>339</v>
      </c>
      <c r="AI36" s="43">
        <v>318</v>
      </c>
      <c r="AJ36" s="43">
        <v>399</v>
      </c>
      <c r="AK36" s="43">
        <v>438</v>
      </c>
      <c r="AL36" s="43">
        <v>401</v>
      </c>
      <c r="AM36" s="43">
        <v>523</v>
      </c>
      <c r="AN36" s="43">
        <v>319</v>
      </c>
      <c r="AO36" s="43">
        <v>250</v>
      </c>
      <c r="AP36" s="44">
        <f>AP29+AP35</f>
        <v>1038</v>
      </c>
      <c r="AQ36" s="43">
        <v>315</v>
      </c>
      <c r="AR36" s="43">
        <v>292</v>
      </c>
      <c r="AS36" s="43">
        <v>296</v>
      </c>
      <c r="AT36" s="43">
        <v>342</v>
      </c>
      <c r="AU36" s="43">
        <v>306</v>
      </c>
      <c r="AV36" s="43">
        <v>286</v>
      </c>
      <c r="AW36" s="43">
        <v>399</v>
      </c>
      <c r="AX36" s="43">
        <v>482</v>
      </c>
      <c r="AY36" s="43">
        <v>444</v>
      </c>
      <c r="AZ36" s="43">
        <v>458</v>
      </c>
      <c r="BA36" s="43">
        <v>320</v>
      </c>
      <c r="BB36" s="43">
        <v>385</v>
      </c>
      <c r="BC36" s="45">
        <f t="shared" si="3"/>
        <v>4325</v>
      </c>
      <c r="BD36" s="43">
        <v>579</v>
      </c>
      <c r="BE36" s="43">
        <v>283</v>
      </c>
      <c r="BF36" s="43">
        <v>278</v>
      </c>
      <c r="BG36" s="43">
        <v>258</v>
      </c>
      <c r="BH36" s="43">
        <v>297</v>
      </c>
      <c r="BI36" s="43">
        <v>330</v>
      </c>
      <c r="BJ36" s="43">
        <v>443</v>
      </c>
      <c r="BK36" s="43">
        <v>469</v>
      </c>
      <c r="BL36" s="43">
        <v>455</v>
      </c>
      <c r="BM36" s="43">
        <v>423</v>
      </c>
      <c r="BN36" s="43">
        <v>224</v>
      </c>
      <c r="BO36" s="43">
        <v>347</v>
      </c>
      <c r="BP36" s="45">
        <f t="shared" si="69"/>
        <v>4386</v>
      </c>
      <c r="BQ36" s="43">
        <v>321</v>
      </c>
      <c r="BR36" s="43">
        <v>269</v>
      </c>
      <c r="BS36" s="43">
        <v>290</v>
      </c>
      <c r="BT36" s="43">
        <v>261</v>
      </c>
      <c r="BU36" s="43">
        <v>234</v>
      </c>
      <c r="BV36" s="43">
        <v>374</v>
      </c>
      <c r="BW36" s="43">
        <v>444</v>
      </c>
      <c r="BX36" s="43">
        <v>459</v>
      </c>
      <c r="BY36" s="43">
        <v>361</v>
      </c>
      <c r="BZ36" s="43">
        <v>393</v>
      </c>
      <c r="CA36" s="43">
        <v>314</v>
      </c>
      <c r="CB36" s="43">
        <v>420</v>
      </c>
      <c r="CC36" s="45">
        <f t="shared" si="70"/>
        <v>4140</v>
      </c>
      <c r="CD36" s="43">
        <v>308</v>
      </c>
      <c r="CE36" s="43">
        <v>265</v>
      </c>
      <c r="CF36" s="43">
        <v>342</v>
      </c>
      <c r="CG36" s="43">
        <v>285</v>
      </c>
      <c r="CH36" s="43">
        <v>355</v>
      </c>
      <c r="CI36" s="43">
        <v>356</v>
      </c>
      <c r="CJ36" s="43">
        <v>406</v>
      </c>
      <c r="CK36" s="43">
        <v>447</v>
      </c>
      <c r="CL36" s="43">
        <v>502</v>
      </c>
      <c r="CM36" s="43">
        <v>380</v>
      </c>
      <c r="CN36" s="43">
        <v>277</v>
      </c>
      <c r="CO36" s="43">
        <v>390</v>
      </c>
      <c r="CP36" s="45">
        <f t="shared" si="71"/>
        <v>4313</v>
      </c>
      <c r="CQ36" s="43">
        <v>289</v>
      </c>
      <c r="CR36" s="43">
        <v>317</v>
      </c>
      <c r="CS36" s="43">
        <v>297</v>
      </c>
      <c r="CT36" s="43">
        <v>365</v>
      </c>
      <c r="CU36" s="43">
        <v>395</v>
      </c>
      <c r="CV36" s="43">
        <v>386</v>
      </c>
      <c r="CW36" s="43">
        <v>200</v>
      </c>
      <c r="CX36" s="43">
        <v>244</v>
      </c>
      <c r="CY36" s="43">
        <v>545</v>
      </c>
      <c r="CZ36" s="43">
        <v>374</v>
      </c>
      <c r="DA36" s="43">
        <v>545</v>
      </c>
      <c r="DB36" s="43">
        <v>388</v>
      </c>
      <c r="DC36" s="45">
        <f t="shared" si="72"/>
        <v>4345</v>
      </c>
      <c r="DD36" s="43">
        <v>385</v>
      </c>
      <c r="DE36" s="43">
        <v>323</v>
      </c>
      <c r="DF36" s="43">
        <v>335</v>
      </c>
      <c r="DG36" s="43">
        <v>363</v>
      </c>
      <c r="DH36" s="43">
        <v>402</v>
      </c>
      <c r="DI36" s="43">
        <v>384</v>
      </c>
      <c r="DJ36" s="43">
        <v>500</v>
      </c>
      <c r="DK36" s="43">
        <v>657</v>
      </c>
      <c r="DL36" s="43">
        <v>527</v>
      </c>
      <c r="DM36" s="43">
        <v>456</v>
      </c>
      <c r="DN36" s="43">
        <v>483</v>
      </c>
      <c r="DO36" s="43">
        <v>316</v>
      </c>
      <c r="DP36" s="45">
        <f t="shared" si="73"/>
        <v>5131</v>
      </c>
      <c r="DQ36" s="43">
        <v>357</v>
      </c>
      <c r="DR36" s="43">
        <v>300</v>
      </c>
      <c r="DS36" s="43">
        <v>390</v>
      </c>
      <c r="DT36" s="43">
        <v>398</v>
      </c>
      <c r="DU36" s="43">
        <v>324</v>
      </c>
      <c r="DV36" s="43">
        <v>359</v>
      </c>
      <c r="DW36" s="43">
        <v>515</v>
      </c>
      <c r="DX36" s="43">
        <v>543</v>
      </c>
      <c r="DY36" s="43">
        <v>462</v>
      </c>
      <c r="DZ36" s="43">
        <v>474</v>
      </c>
      <c r="EA36" s="43">
        <v>434</v>
      </c>
      <c r="EB36" s="43">
        <v>358</v>
      </c>
      <c r="EC36" s="45">
        <f t="shared" si="74"/>
        <v>4914</v>
      </c>
      <c r="ED36" s="43">
        <v>363</v>
      </c>
      <c r="EE36" s="43">
        <v>332</v>
      </c>
      <c r="EF36" s="43">
        <v>416</v>
      </c>
      <c r="EG36" s="43">
        <v>390</v>
      </c>
      <c r="EH36" s="43">
        <v>323</v>
      </c>
      <c r="EI36" s="43">
        <v>418</v>
      </c>
      <c r="EJ36" s="43">
        <v>586</v>
      </c>
      <c r="EK36" s="43">
        <v>544</v>
      </c>
      <c r="EL36" s="43">
        <v>429</v>
      </c>
      <c r="EM36" s="43">
        <v>547</v>
      </c>
      <c r="EN36" s="43">
        <v>392</v>
      </c>
      <c r="EO36" s="43">
        <v>434</v>
      </c>
      <c r="EP36" s="45">
        <f t="shared" si="75"/>
        <v>5174</v>
      </c>
      <c r="EQ36" s="43">
        <v>327</v>
      </c>
      <c r="ER36" s="43">
        <v>336</v>
      </c>
      <c r="ES36" s="43">
        <v>431</v>
      </c>
      <c r="ET36" s="43">
        <v>392</v>
      </c>
      <c r="EU36" s="43">
        <v>329</v>
      </c>
      <c r="EV36" s="43">
        <v>403</v>
      </c>
      <c r="EW36" s="43">
        <v>623</v>
      </c>
      <c r="EX36" s="43">
        <v>526</v>
      </c>
      <c r="EY36" s="43">
        <v>516</v>
      </c>
      <c r="EZ36" s="43">
        <v>430</v>
      </c>
      <c r="FA36" s="43">
        <v>400</v>
      </c>
      <c r="FB36" s="43">
        <v>386</v>
      </c>
      <c r="FC36" s="45">
        <f t="shared" si="76"/>
        <v>5099</v>
      </c>
      <c r="FD36" s="43">
        <f>SUM(FD31:FD35)</f>
        <v>377</v>
      </c>
      <c r="FE36" s="43">
        <f t="shared" ref="FE36:HP36" si="79">SUM(FE31:FE35)</f>
        <v>369</v>
      </c>
      <c r="FF36" s="43">
        <f t="shared" si="79"/>
        <v>425</v>
      </c>
      <c r="FG36" s="43">
        <f t="shared" si="79"/>
        <v>371</v>
      </c>
      <c r="FH36" s="43">
        <f t="shared" si="79"/>
        <v>387</v>
      </c>
      <c r="FI36" s="43">
        <f t="shared" si="79"/>
        <v>463</v>
      </c>
      <c r="FJ36" s="43">
        <f t="shared" si="79"/>
        <v>515</v>
      </c>
      <c r="FK36" s="43">
        <f t="shared" si="79"/>
        <v>413</v>
      </c>
      <c r="FL36" s="43">
        <f t="shared" si="79"/>
        <v>532</v>
      </c>
      <c r="FM36" s="43">
        <f t="shared" si="79"/>
        <v>484</v>
      </c>
      <c r="FN36" s="43">
        <f t="shared" si="79"/>
        <v>379</v>
      </c>
      <c r="FO36" s="43">
        <f t="shared" si="79"/>
        <v>364</v>
      </c>
      <c r="FP36" s="43">
        <f t="shared" si="79"/>
        <v>5079</v>
      </c>
      <c r="FQ36" s="43">
        <f t="shared" si="79"/>
        <v>325</v>
      </c>
      <c r="FR36" s="43">
        <f t="shared" si="79"/>
        <v>374</v>
      </c>
      <c r="FS36" s="43">
        <f t="shared" si="79"/>
        <v>364</v>
      </c>
      <c r="FT36" s="43">
        <f t="shared" si="79"/>
        <v>366</v>
      </c>
      <c r="FU36" s="43">
        <f t="shared" si="79"/>
        <v>379</v>
      </c>
      <c r="FV36" s="43">
        <f t="shared" si="79"/>
        <v>447</v>
      </c>
      <c r="FW36" s="43">
        <f t="shared" si="79"/>
        <v>576</v>
      </c>
      <c r="FX36" s="43">
        <f t="shared" si="79"/>
        <v>424</v>
      </c>
      <c r="FY36" s="43">
        <f t="shared" si="79"/>
        <v>554</v>
      </c>
      <c r="FZ36" s="43">
        <f t="shared" si="79"/>
        <v>432</v>
      </c>
      <c r="GA36" s="43">
        <f t="shared" si="79"/>
        <v>419</v>
      </c>
      <c r="GB36" s="43">
        <f t="shared" si="79"/>
        <v>387</v>
      </c>
      <c r="GC36" s="43">
        <f t="shared" si="79"/>
        <v>5047</v>
      </c>
      <c r="GD36" s="43">
        <f t="shared" si="79"/>
        <v>381</v>
      </c>
      <c r="GE36" s="43">
        <f t="shared" si="79"/>
        <v>297</v>
      </c>
      <c r="GF36" s="43">
        <f t="shared" si="79"/>
        <v>315</v>
      </c>
      <c r="GG36" s="43">
        <f t="shared" si="79"/>
        <v>482</v>
      </c>
      <c r="GH36" s="43">
        <f t="shared" si="79"/>
        <v>382</v>
      </c>
      <c r="GI36" s="43">
        <f t="shared" si="79"/>
        <v>384</v>
      </c>
      <c r="GJ36" s="43">
        <f t="shared" si="79"/>
        <v>442</v>
      </c>
      <c r="GK36" s="43">
        <f t="shared" si="79"/>
        <v>537</v>
      </c>
      <c r="GL36" s="43">
        <f t="shared" si="79"/>
        <v>603</v>
      </c>
      <c r="GM36" s="43">
        <f t="shared" si="79"/>
        <v>490</v>
      </c>
      <c r="GN36" s="43">
        <f t="shared" si="79"/>
        <v>362</v>
      </c>
      <c r="GO36" s="43">
        <f t="shared" si="79"/>
        <v>326</v>
      </c>
      <c r="GP36" s="43">
        <f t="shared" si="79"/>
        <v>5001</v>
      </c>
      <c r="GQ36" s="43">
        <f t="shared" si="79"/>
        <v>415</v>
      </c>
      <c r="GR36" s="43">
        <f t="shared" si="79"/>
        <v>434</v>
      </c>
      <c r="GS36" s="43">
        <f t="shared" si="79"/>
        <v>405</v>
      </c>
      <c r="GT36" s="43">
        <f t="shared" si="79"/>
        <v>388</v>
      </c>
      <c r="GU36" s="43">
        <f t="shared" si="79"/>
        <v>407</v>
      </c>
      <c r="GV36" s="43">
        <f t="shared" si="79"/>
        <v>413</v>
      </c>
      <c r="GW36" s="43">
        <f t="shared" si="79"/>
        <v>377</v>
      </c>
      <c r="GX36" s="43">
        <f t="shared" si="79"/>
        <v>595</v>
      </c>
      <c r="GY36" s="43">
        <f t="shared" si="79"/>
        <v>622</v>
      </c>
      <c r="GZ36" s="43">
        <f t="shared" si="79"/>
        <v>492</v>
      </c>
      <c r="HA36" s="43">
        <f t="shared" si="79"/>
        <v>382</v>
      </c>
      <c r="HB36" s="43">
        <f t="shared" si="79"/>
        <v>373</v>
      </c>
      <c r="HC36" s="43">
        <f t="shared" si="79"/>
        <v>5303</v>
      </c>
      <c r="HD36" s="43">
        <f t="shared" si="79"/>
        <v>339</v>
      </c>
      <c r="HE36" s="43">
        <f t="shared" si="79"/>
        <v>404</v>
      </c>
      <c r="HF36" s="43">
        <f t="shared" si="79"/>
        <v>424</v>
      </c>
      <c r="HG36" s="43">
        <f t="shared" si="79"/>
        <v>441</v>
      </c>
      <c r="HH36" s="43">
        <f t="shared" si="79"/>
        <v>395</v>
      </c>
      <c r="HI36" s="43">
        <f t="shared" si="79"/>
        <v>431</v>
      </c>
      <c r="HJ36" s="43">
        <f t="shared" si="79"/>
        <v>424</v>
      </c>
      <c r="HK36" s="43">
        <f t="shared" si="79"/>
        <v>611</v>
      </c>
      <c r="HL36" s="43">
        <f t="shared" si="79"/>
        <v>494</v>
      </c>
      <c r="HM36" s="43">
        <f t="shared" si="79"/>
        <v>563</v>
      </c>
      <c r="HN36" s="43">
        <f t="shared" si="79"/>
        <v>380</v>
      </c>
      <c r="HO36" s="43">
        <f t="shared" si="79"/>
        <v>418</v>
      </c>
      <c r="HP36" s="43">
        <f t="shared" si="79"/>
        <v>5324</v>
      </c>
      <c r="HQ36" s="43">
        <f t="shared" ref="HQ36:IP36" si="80">SUM(HQ31:HQ35)</f>
        <v>370</v>
      </c>
      <c r="HR36" s="43">
        <f t="shared" si="80"/>
        <v>120</v>
      </c>
      <c r="HS36" s="43">
        <f t="shared" si="80"/>
        <v>424</v>
      </c>
      <c r="HT36" s="43">
        <f t="shared" si="80"/>
        <v>391</v>
      </c>
      <c r="HU36" s="43">
        <f t="shared" si="80"/>
        <v>383</v>
      </c>
      <c r="HV36" s="43">
        <f t="shared" si="80"/>
        <v>390</v>
      </c>
      <c r="HW36" s="43">
        <f t="shared" si="80"/>
        <v>446</v>
      </c>
      <c r="HX36" s="43">
        <f t="shared" si="80"/>
        <v>570</v>
      </c>
      <c r="HY36" s="43">
        <f t="shared" si="80"/>
        <v>527</v>
      </c>
      <c r="HZ36" s="43">
        <f t="shared" si="80"/>
        <v>476</v>
      </c>
      <c r="IA36" s="43">
        <f t="shared" si="80"/>
        <v>371</v>
      </c>
      <c r="IB36" s="43">
        <f t="shared" si="80"/>
        <v>331</v>
      </c>
      <c r="IC36" s="45">
        <f t="shared" si="80"/>
        <v>4799</v>
      </c>
      <c r="ID36" s="43">
        <f t="shared" si="80"/>
        <v>367</v>
      </c>
      <c r="IE36" s="43">
        <f t="shared" si="80"/>
        <v>301</v>
      </c>
      <c r="IF36" s="43">
        <f t="shared" si="80"/>
        <v>385</v>
      </c>
      <c r="IG36" s="43">
        <f t="shared" si="80"/>
        <v>394</v>
      </c>
      <c r="IH36" s="43">
        <f t="shared" si="80"/>
        <v>482</v>
      </c>
      <c r="II36" s="43">
        <f t="shared" si="80"/>
        <v>356</v>
      </c>
      <c r="IJ36" s="43">
        <f t="shared" si="80"/>
        <v>463</v>
      </c>
      <c r="IK36" s="43">
        <f t="shared" si="80"/>
        <v>570</v>
      </c>
      <c r="IL36" s="43">
        <f t="shared" si="80"/>
        <v>419</v>
      </c>
      <c r="IM36" s="43">
        <f t="shared" si="80"/>
        <v>512</v>
      </c>
      <c r="IN36" s="43">
        <f t="shared" si="80"/>
        <v>368</v>
      </c>
      <c r="IO36" s="43">
        <f t="shared" si="80"/>
        <v>379</v>
      </c>
      <c r="IP36" s="45">
        <f t="shared" si="80"/>
        <v>4996</v>
      </c>
      <c r="IQ36" s="43">
        <f t="shared" ref="IQ36:JC36" si="81">SUM(IQ31:IQ35)</f>
        <v>397</v>
      </c>
      <c r="IR36" s="43">
        <f t="shared" si="81"/>
        <v>322</v>
      </c>
      <c r="IS36" s="43">
        <f t="shared" si="81"/>
        <v>412</v>
      </c>
      <c r="IT36" s="43">
        <f t="shared" si="81"/>
        <v>380</v>
      </c>
      <c r="IU36" s="43">
        <f t="shared" si="81"/>
        <v>360</v>
      </c>
      <c r="IV36" s="43">
        <f t="shared" si="81"/>
        <v>370</v>
      </c>
      <c r="IW36" s="43">
        <f t="shared" si="81"/>
        <v>578</v>
      </c>
      <c r="IX36" s="43">
        <f t="shared" si="81"/>
        <v>559</v>
      </c>
      <c r="IY36" s="43">
        <f t="shared" si="81"/>
        <v>453</v>
      </c>
      <c r="IZ36" s="43">
        <f t="shared" si="81"/>
        <v>491</v>
      </c>
      <c r="JA36" s="43">
        <f t="shared" si="81"/>
        <v>317</v>
      </c>
      <c r="JB36" s="43">
        <f t="shared" si="81"/>
        <v>410</v>
      </c>
      <c r="JC36" s="45">
        <f t="shared" si="81"/>
        <v>5049</v>
      </c>
      <c r="JD36" s="43">
        <f t="shared" ref="JD36:JP36" si="82">SUM(JD31:JD35)</f>
        <v>367</v>
      </c>
      <c r="JE36" s="43">
        <f t="shared" si="82"/>
        <v>314</v>
      </c>
      <c r="JF36" s="43">
        <f t="shared" si="82"/>
        <v>356</v>
      </c>
      <c r="JG36" s="43">
        <f t="shared" si="82"/>
        <v>296</v>
      </c>
      <c r="JH36" s="43">
        <f t="shared" si="82"/>
        <v>350</v>
      </c>
      <c r="JI36" s="43">
        <f t="shared" si="82"/>
        <v>339</v>
      </c>
      <c r="JJ36" s="182">
        <f t="shared" si="82"/>
        <v>553</v>
      </c>
      <c r="JK36" s="43">
        <f t="shared" si="82"/>
        <v>508</v>
      </c>
      <c r="JL36" s="43">
        <f t="shared" si="82"/>
        <v>471</v>
      </c>
      <c r="JM36" s="43">
        <f t="shared" si="82"/>
        <v>371</v>
      </c>
      <c r="JN36" s="43">
        <f t="shared" si="82"/>
        <v>323</v>
      </c>
      <c r="JO36" s="43">
        <f t="shared" si="82"/>
        <v>382</v>
      </c>
      <c r="JP36" s="45">
        <f t="shared" si="82"/>
        <v>4630</v>
      </c>
      <c r="JQ36" s="43">
        <f t="shared" ref="JQ36:KC36" si="83">SUM(JQ31:JQ35)</f>
        <v>393</v>
      </c>
      <c r="JR36" s="43">
        <f t="shared" si="83"/>
        <v>312</v>
      </c>
      <c r="JS36" s="43">
        <f t="shared" si="83"/>
        <v>210</v>
      </c>
      <c r="JT36" s="43">
        <f t="shared" si="83"/>
        <v>60</v>
      </c>
      <c r="JU36" s="43">
        <f t="shared" si="83"/>
        <v>131</v>
      </c>
      <c r="JV36" s="43">
        <f t="shared" si="83"/>
        <v>411</v>
      </c>
      <c r="JW36" s="43">
        <f t="shared" si="83"/>
        <v>456</v>
      </c>
      <c r="JX36" s="43">
        <f t="shared" si="83"/>
        <v>433</v>
      </c>
      <c r="JY36" s="43">
        <f t="shared" si="83"/>
        <v>393</v>
      </c>
      <c r="JZ36" s="43">
        <f t="shared" si="83"/>
        <v>462</v>
      </c>
      <c r="KA36" s="43">
        <f t="shared" si="83"/>
        <v>376</v>
      </c>
      <c r="KB36" s="43">
        <f t="shared" si="83"/>
        <v>484</v>
      </c>
      <c r="KC36" s="45">
        <f t="shared" si="83"/>
        <v>4121</v>
      </c>
      <c r="KD36" s="43">
        <f t="shared" ref="KD36:KP36" si="84">SUM(KD31:KD35)</f>
        <v>214</v>
      </c>
      <c r="KE36" s="43">
        <f t="shared" si="84"/>
        <v>221</v>
      </c>
      <c r="KF36" s="43">
        <f t="shared" si="84"/>
        <v>436</v>
      </c>
      <c r="KG36" s="43">
        <f t="shared" si="84"/>
        <v>407</v>
      </c>
      <c r="KH36" s="43">
        <f t="shared" si="84"/>
        <v>343</v>
      </c>
      <c r="KI36" s="43">
        <f t="shared" si="84"/>
        <v>433</v>
      </c>
      <c r="KJ36" s="43">
        <f t="shared" si="84"/>
        <v>400</v>
      </c>
      <c r="KK36" s="43">
        <f t="shared" si="84"/>
        <v>429</v>
      </c>
      <c r="KL36" s="43">
        <f t="shared" si="84"/>
        <v>439</v>
      </c>
      <c r="KM36" s="43">
        <f t="shared" si="84"/>
        <v>473</v>
      </c>
      <c r="KN36" s="43">
        <f t="shared" si="84"/>
        <v>435</v>
      </c>
      <c r="KO36" s="43">
        <f t="shared" si="84"/>
        <v>400</v>
      </c>
      <c r="KP36" s="45">
        <f t="shared" si="84"/>
        <v>4630</v>
      </c>
    </row>
    <row r="37" spans="1:302" ht="38.25" customHeight="1">
      <c r="A37" s="190" t="s">
        <v>47</v>
      </c>
      <c r="B37" s="191"/>
      <c r="C37" s="25" t="s">
        <v>84</v>
      </c>
      <c r="D37" s="27"/>
      <c r="E37" s="27"/>
      <c r="F37" s="27"/>
      <c r="G37" s="27"/>
      <c r="H37" s="27"/>
      <c r="I37" s="27"/>
      <c r="J37" s="27"/>
      <c r="K37" s="27"/>
      <c r="L37" s="27"/>
      <c r="M37" s="26"/>
      <c r="N37" s="27"/>
      <c r="O37" s="27"/>
      <c r="P37" s="46">
        <f t="shared" ref="P37:P42" si="85">SUM(D37:O37)</f>
        <v>0</v>
      </c>
      <c r="Q37" s="27"/>
      <c r="R37" s="27"/>
      <c r="S37" s="27"/>
      <c r="T37" s="27"/>
      <c r="U37" s="27"/>
      <c r="V37" s="27"/>
      <c r="W37" s="27"/>
      <c r="X37" s="27"/>
      <c r="Y37" s="27"/>
      <c r="Z37" s="26"/>
      <c r="AA37" s="27"/>
      <c r="AB37" s="27"/>
      <c r="AC37" s="46">
        <f t="shared" ref="AC37:AC42" si="86">SUM(Q37:AB37)</f>
        <v>0</v>
      </c>
      <c r="AD37" s="27"/>
      <c r="AE37" s="27"/>
      <c r="AF37" s="27"/>
      <c r="AG37" s="27"/>
      <c r="AH37" s="27"/>
      <c r="AI37" s="27"/>
      <c r="AJ37" s="27"/>
      <c r="AK37" s="27"/>
      <c r="AL37" s="27"/>
      <c r="AM37" s="26"/>
      <c r="AN37" s="27"/>
      <c r="AO37" s="27"/>
      <c r="AP37" s="46">
        <f t="shared" ref="AP37:AP42" si="87">SUM(AD37:AO37)</f>
        <v>0</v>
      </c>
      <c r="AQ37" s="27"/>
      <c r="AR37" s="27"/>
      <c r="AS37" s="27"/>
      <c r="AT37" s="27"/>
      <c r="AU37" s="27"/>
      <c r="AV37" s="27"/>
      <c r="AW37" s="27"/>
      <c r="AX37" s="27"/>
      <c r="AY37" s="27"/>
      <c r="AZ37" s="26"/>
      <c r="BA37" s="27"/>
      <c r="BB37" s="27"/>
      <c r="BC37" s="47">
        <f t="shared" si="3"/>
        <v>0</v>
      </c>
      <c r="BD37" s="27"/>
      <c r="BE37" s="27"/>
      <c r="BF37" s="27"/>
      <c r="BG37" s="27"/>
      <c r="BH37" s="27"/>
      <c r="BI37" s="27"/>
      <c r="BJ37" s="27"/>
      <c r="BK37" s="27"/>
      <c r="BL37" s="27"/>
      <c r="BM37" s="26"/>
      <c r="BN37" s="27"/>
      <c r="BO37" s="27"/>
      <c r="BP37" s="47">
        <f t="shared" si="69"/>
        <v>0</v>
      </c>
      <c r="BQ37" s="27"/>
      <c r="BR37" s="27"/>
      <c r="BS37" s="27"/>
      <c r="BT37" s="27"/>
      <c r="BU37" s="27"/>
      <c r="BV37" s="27"/>
      <c r="BW37" s="27"/>
      <c r="BX37" s="27"/>
      <c r="BY37" s="27"/>
      <c r="BZ37" s="26"/>
      <c r="CA37" s="27"/>
      <c r="CB37" s="27"/>
      <c r="CC37" s="47">
        <f t="shared" si="70"/>
        <v>0</v>
      </c>
      <c r="CD37" s="27"/>
      <c r="CE37" s="27"/>
      <c r="CF37" s="27"/>
      <c r="CG37" s="27"/>
      <c r="CH37" s="27"/>
      <c r="CI37" s="27"/>
      <c r="CJ37" s="27"/>
      <c r="CK37" s="27"/>
      <c r="CL37" s="27"/>
      <c r="CM37" s="26"/>
      <c r="CN37" s="27"/>
      <c r="CO37" s="27"/>
      <c r="CP37" s="47">
        <f t="shared" si="71"/>
        <v>0</v>
      </c>
      <c r="CQ37" s="27"/>
      <c r="CR37" s="27"/>
      <c r="CS37" s="27"/>
      <c r="CT37" s="27"/>
      <c r="CU37" s="27"/>
      <c r="CV37" s="27"/>
      <c r="CW37" s="27"/>
      <c r="CX37" s="27"/>
      <c r="CY37" s="27"/>
      <c r="CZ37" s="26"/>
      <c r="DA37" s="27"/>
      <c r="DB37" s="27"/>
      <c r="DC37" s="47">
        <f t="shared" si="72"/>
        <v>0</v>
      </c>
      <c r="DD37" s="27"/>
      <c r="DE37" s="27"/>
      <c r="DF37" s="27"/>
      <c r="DG37" s="27"/>
      <c r="DH37" s="27"/>
      <c r="DI37" s="27"/>
      <c r="DJ37" s="27"/>
      <c r="DK37" s="27"/>
      <c r="DL37" s="27"/>
      <c r="DM37" s="26"/>
      <c r="DN37" s="27"/>
      <c r="DO37" s="27"/>
      <c r="DP37" s="47">
        <f t="shared" si="73"/>
        <v>0</v>
      </c>
      <c r="DQ37" s="27"/>
      <c r="DR37" s="27"/>
      <c r="DS37" s="27"/>
      <c r="DT37" s="27"/>
      <c r="DU37" s="27"/>
      <c r="DV37" s="27"/>
      <c r="DW37" s="27"/>
      <c r="DX37" s="27"/>
      <c r="DY37" s="27"/>
      <c r="DZ37" s="26"/>
      <c r="EA37" s="27"/>
      <c r="EB37" s="27"/>
      <c r="EC37" s="47">
        <f t="shared" si="74"/>
        <v>0</v>
      </c>
      <c r="ED37" s="27"/>
      <c r="EE37" s="27"/>
      <c r="EF37" s="27"/>
      <c r="EG37" s="27"/>
      <c r="EH37" s="27"/>
      <c r="EI37" s="27"/>
      <c r="EJ37" s="27"/>
      <c r="EK37" s="27"/>
      <c r="EL37" s="27"/>
      <c r="EM37" s="26"/>
      <c r="EN37" s="27"/>
      <c r="EO37" s="27"/>
      <c r="EP37" s="47">
        <f t="shared" si="75"/>
        <v>0</v>
      </c>
      <c r="EQ37" s="27"/>
      <c r="ER37" s="27"/>
      <c r="ES37" s="27"/>
      <c r="ET37" s="27"/>
      <c r="EU37" s="27"/>
      <c r="EV37" s="27"/>
      <c r="EW37" s="27"/>
      <c r="EX37" s="27"/>
      <c r="EY37" s="27"/>
      <c r="EZ37" s="26"/>
      <c r="FA37" s="27"/>
      <c r="FB37" s="27"/>
      <c r="FC37" s="47">
        <f t="shared" si="76"/>
        <v>0</v>
      </c>
      <c r="FD37" s="27">
        <v>3</v>
      </c>
      <c r="FE37" s="27">
        <v>3</v>
      </c>
      <c r="FF37" s="27">
        <v>4</v>
      </c>
      <c r="FG37" s="27">
        <v>2</v>
      </c>
      <c r="FH37" s="27">
        <v>1</v>
      </c>
      <c r="FI37" s="27">
        <v>1</v>
      </c>
      <c r="FJ37" s="27">
        <v>5</v>
      </c>
      <c r="FK37" s="27">
        <v>3</v>
      </c>
      <c r="FL37" s="27">
        <v>7</v>
      </c>
      <c r="FM37" s="26">
        <v>8</v>
      </c>
      <c r="FN37" s="27">
        <v>2</v>
      </c>
      <c r="FO37" s="27">
        <v>5</v>
      </c>
      <c r="FP37" s="47">
        <f t="shared" si="77"/>
        <v>44</v>
      </c>
      <c r="FQ37" s="27">
        <v>2</v>
      </c>
      <c r="FR37" s="27">
        <v>4</v>
      </c>
      <c r="FS37" s="27">
        <v>1</v>
      </c>
      <c r="FT37" s="27">
        <v>3</v>
      </c>
      <c r="FU37" s="27">
        <v>2</v>
      </c>
      <c r="FV37" s="27">
        <v>5</v>
      </c>
      <c r="FW37" s="27">
        <v>3</v>
      </c>
      <c r="FX37" s="27">
        <v>7</v>
      </c>
      <c r="FY37" s="27">
        <v>3</v>
      </c>
      <c r="FZ37" s="26">
        <v>5</v>
      </c>
      <c r="GA37" s="27">
        <v>0</v>
      </c>
      <c r="GB37" s="27">
        <v>6</v>
      </c>
      <c r="GC37" s="47">
        <f t="shared" si="78"/>
        <v>41</v>
      </c>
      <c r="GD37" s="27">
        <v>0</v>
      </c>
      <c r="GE37" s="27">
        <v>2</v>
      </c>
      <c r="GF37" s="27">
        <v>2</v>
      </c>
      <c r="GG37" s="27">
        <v>4</v>
      </c>
      <c r="GH37" s="27">
        <v>3</v>
      </c>
      <c r="GI37" s="27">
        <v>2</v>
      </c>
      <c r="GJ37" s="27">
        <v>2</v>
      </c>
      <c r="GK37" s="27">
        <v>3</v>
      </c>
      <c r="GL37" s="27">
        <v>3</v>
      </c>
      <c r="GM37" s="26">
        <v>3</v>
      </c>
      <c r="GN37" s="27">
        <v>3</v>
      </c>
      <c r="GO37" s="27">
        <v>1</v>
      </c>
      <c r="GP37" s="47">
        <f>SUM(GD37:GO37)</f>
        <v>28</v>
      </c>
      <c r="GQ37" s="27">
        <v>4</v>
      </c>
      <c r="GR37" s="27">
        <v>4</v>
      </c>
      <c r="GS37" s="27">
        <v>3</v>
      </c>
      <c r="GT37" s="27">
        <v>4</v>
      </c>
      <c r="GU37" s="27">
        <v>7</v>
      </c>
      <c r="GV37" s="27">
        <v>7</v>
      </c>
      <c r="GW37" s="27">
        <v>6</v>
      </c>
      <c r="GX37" s="27">
        <v>2</v>
      </c>
      <c r="GY37" s="27">
        <v>3</v>
      </c>
      <c r="GZ37" s="26">
        <v>2</v>
      </c>
      <c r="HA37" s="27">
        <v>2</v>
      </c>
      <c r="HB37" s="27">
        <v>3</v>
      </c>
      <c r="HC37" s="47">
        <f>SUM(GQ37:HB37)</f>
        <v>47</v>
      </c>
      <c r="HD37" s="27">
        <v>2</v>
      </c>
      <c r="HE37" s="27">
        <v>4</v>
      </c>
      <c r="HF37" s="27">
        <v>6</v>
      </c>
      <c r="HG37" s="27">
        <v>3</v>
      </c>
      <c r="HH37" s="27">
        <v>2</v>
      </c>
      <c r="HI37" s="27">
        <v>1</v>
      </c>
      <c r="HJ37" s="27">
        <v>4</v>
      </c>
      <c r="HK37" s="27">
        <v>7</v>
      </c>
      <c r="HL37" s="27">
        <v>4</v>
      </c>
      <c r="HM37" s="26">
        <v>8</v>
      </c>
      <c r="HN37" s="27">
        <v>6</v>
      </c>
      <c r="HO37" s="27">
        <v>5</v>
      </c>
      <c r="HP37" s="47">
        <f>SUM(HD37:HO37)</f>
        <v>52</v>
      </c>
      <c r="HQ37" s="27">
        <v>3</v>
      </c>
      <c r="HR37" s="27">
        <v>4</v>
      </c>
      <c r="HS37" s="27">
        <v>5</v>
      </c>
      <c r="HT37" s="27">
        <v>2</v>
      </c>
      <c r="HU37" s="27">
        <v>6</v>
      </c>
      <c r="HV37" s="27">
        <v>2</v>
      </c>
      <c r="HW37" s="27">
        <v>1</v>
      </c>
      <c r="HX37" s="27">
        <v>10</v>
      </c>
      <c r="HY37" s="27">
        <v>12</v>
      </c>
      <c r="HZ37" s="26">
        <v>10</v>
      </c>
      <c r="IA37" s="27">
        <v>3</v>
      </c>
      <c r="IB37" s="27">
        <v>2</v>
      </c>
      <c r="IC37" s="47">
        <f>SUM(HQ37:IB37)</f>
        <v>60</v>
      </c>
      <c r="ID37" s="27">
        <v>4</v>
      </c>
      <c r="IE37" s="27">
        <v>2</v>
      </c>
      <c r="IF37" s="27">
        <v>2</v>
      </c>
      <c r="IG37" s="27">
        <v>2</v>
      </c>
      <c r="IH37" s="27">
        <v>6</v>
      </c>
      <c r="II37" s="27">
        <v>5</v>
      </c>
      <c r="IJ37" s="27">
        <v>3</v>
      </c>
      <c r="IK37" s="27">
        <v>3</v>
      </c>
      <c r="IL37" s="27">
        <v>3</v>
      </c>
      <c r="IM37" s="26">
        <v>9</v>
      </c>
      <c r="IN37" s="27">
        <v>9</v>
      </c>
      <c r="IO37" s="27">
        <v>3</v>
      </c>
      <c r="IP37" s="47">
        <f>SUM(ID37:IO37)</f>
        <v>51</v>
      </c>
      <c r="IQ37" s="27">
        <v>11</v>
      </c>
      <c r="IR37" s="27">
        <v>9</v>
      </c>
      <c r="IS37" s="27">
        <v>13</v>
      </c>
      <c r="IT37" s="27">
        <v>6</v>
      </c>
      <c r="IU37" s="27">
        <v>5</v>
      </c>
      <c r="IV37" s="27">
        <v>3</v>
      </c>
      <c r="IW37" s="27">
        <v>9</v>
      </c>
      <c r="IX37" s="27">
        <v>5</v>
      </c>
      <c r="IY37" s="27">
        <v>4</v>
      </c>
      <c r="IZ37" s="26">
        <v>9</v>
      </c>
      <c r="JA37" s="27">
        <v>12</v>
      </c>
      <c r="JB37" s="27">
        <v>90</v>
      </c>
      <c r="JC37" s="47">
        <f>SUM(IQ37:JB37)</f>
        <v>176</v>
      </c>
      <c r="JD37" s="27">
        <v>8</v>
      </c>
      <c r="JE37" s="27">
        <v>5</v>
      </c>
      <c r="JF37" s="27">
        <v>9</v>
      </c>
      <c r="JG37" s="27">
        <v>3</v>
      </c>
      <c r="JH37" s="27">
        <v>6</v>
      </c>
      <c r="JI37" s="27">
        <v>2</v>
      </c>
      <c r="JJ37" s="181">
        <v>5</v>
      </c>
      <c r="JK37" s="27">
        <v>3</v>
      </c>
      <c r="JL37" s="27">
        <v>5</v>
      </c>
      <c r="JM37" s="26">
        <v>10</v>
      </c>
      <c r="JN37" s="27">
        <v>4</v>
      </c>
      <c r="JO37" s="27">
        <v>4</v>
      </c>
      <c r="JP37" s="47">
        <f>SUM(JD37:JO37)</f>
        <v>64</v>
      </c>
      <c r="JQ37" s="27">
        <v>2</v>
      </c>
      <c r="JR37" s="27">
        <v>8</v>
      </c>
      <c r="JS37" s="27">
        <v>1</v>
      </c>
      <c r="JT37" s="27">
        <v>0</v>
      </c>
      <c r="JU37" s="27">
        <v>1</v>
      </c>
      <c r="JV37" s="27">
        <v>1</v>
      </c>
      <c r="JW37" s="27">
        <v>6</v>
      </c>
      <c r="JX37" s="27">
        <v>3</v>
      </c>
      <c r="JY37" s="27">
        <v>7</v>
      </c>
      <c r="JZ37" s="26">
        <v>6</v>
      </c>
      <c r="KA37" s="27">
        <v>6</v>
      </c>
      <c r="KB37" s="27">
        <v>8</v>
      </c>
      <c r="KC37" s="47">
        <f>SUM(JQ37:KB37)</f>
        <v>49</v>
      </c>
      <c r="KD37" s="27">
        <v>3</v>
      </c>
      <c r="KE37" s="27">
        <v>1</v>
      </c>
      <c r="KF37" s="27">
        <v>6</v>
      </c>
      <c r="KG37" s="27">
        <v>8</v>
      </c>
      <c r="KH37" s="27">
        <v>2</v>
      </c>
      <c r="KI37" s="27">
        <v>6</v>
      </c>
      <c r="KJ37" s="27">
        <v>1</v>
      </c>
      <c r="KK37" s="27">
        <v>4</v>
      </c>
      <c r="KL37" s="27">
        <v>10</v>
      </c>
      <c r="KM37" s="26">
        <v>1</v>
      </c>
      <c r="KN37" s="27">
        <v>5</v>
      </c>
      <c r="KO37" s="27">
        <v>37</v>
      </c>
      <c r="KP37" s="47">
        <f>SUM(KD37:KO37)</f>
        <v>84</v>
      </c>
    </row>
    <row r="38" spans="1:302">
      <c r="A38" s="192"/>
      <c r="B38" s="193"/>
      <c r="C38" s="97" t="s">
        <v>85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6">
        <f t="shared" si="85"/>
        <v>0</v>
      </c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46">
        <f t="shared" si="86"/>
        <v>0</v>
      </c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46">
        <f t="shared" si="87"/>
        <v>0</v>
      </c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47">
        <f t="shared" si="3"/>
        <v>0</v>
      </c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47">
        <f t="shared" si="69"/>
        <v>0</v>
      </c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47">
        <f t="shared" si="70"/>
        <v>0</v>
      </c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47">
        <f t="shared" si="71"/>
        <v>0</v>
      </c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47">
        <f t="shared" si="72"/>
        <v>0</v>
      </c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47">
        <f t="shared" si="73"/>
        <v>0</v>
      </c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47">
        <f t="shared" si="74"/>
        <v>0</v>
      </c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47">
        <f t="shared" si="75"/>
        <v>0</v>
      </c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47">
        <f t="shared" si="76"/>
        <v>0</v>
      </c>
      <c r="FD38" s="27">
        <v>29</v>
      </c>
      <c r="FE38" s="27">
        <v>22</v>
      </c>
      <c r="FF38" s="27">
        <v>45</v>
      </c>
      <c r="FG38" s="27">
        <v>34</v>
      </c>
      <c r="FH38" s="27">
        <v>27</v>
      </c>
      <c r="FI38" s="27">
        <v>42</v>
      </c>
      <c r="FJ38" s="27">
        <v>32</v>
      </c>
      <c r="FK38" s="27">
        <v>19</v>
      </c>
      <c r="FL38" s="27">
        <v>26</v>
      </c>
      <c r="FM38" s="27">
        <v>45</v>
      </c>
      <c r="FN38" s="27">
        <v>19</v>
      </c>
      <c r="FO38" s="27">
        <v>30</v>
      </c>
      <c r="FP38" s="47">
        <f t="shared" si="77"/>
        <v>370</v>
      </c>
      <c r="FQ38" s="27">
        <v>26</v>
      </c>
      <c r="FR38" s="27">
        <v>43</v>
      </c>
      <c r="FS38" s="27">
        <v>44</v>
      </c>
      <c r="FT38" s="27">
        <v>33</v>
      </c>
      <c r="FU38" s="27">
        <v>34</v>
      </c>
      <c r="FV38" s="27">
        <v>33</v>
      </c>
      <c r="FW38" s="27">
        <v>60</v>
      </c>
      <c r="FX38" s="27">
        <v>34</v>
      </c>
      <c r="FY38" s="27">
        <v>38</v>
      </c>
      <c r="FZ38" s="27">
        <v>33</v>
      </c>
      <c r="GA38" s="27">
        <v>27</v>
      </c>
      <c r="GB38" s="27">
        <v>32</v>
      </c>
      <c r="GC38" s="47">
        <f t="shared" si="78"/>
        <v>437</v>
      </c>
      <c r="GD38" s="27">
        <v>30</v>
      </c>
      <c r="GE38" s="27">
        <v>19</v>
      </c>
      <c r="GF38" s="27">
        <v>15</v>
      </c>
      <c r="GG38" s="27">
        <v>48</v>
      </c>
      <c r="GH38" s="27">
        <v>25</v>
      </c>
      <c r="GI38" s="27">
        <v>38</v>
      </c>
      <c r="GJ38" s="27">
        <v>38</v>
      </c>
      <c r="GK38" s="27">
        <v>21</v>
      </c>
      <c r="GL38" s="27">
        <v>41</v>
      </c>
      <c r="GM38" s="27">
        <v>38</v>
      </c>
      <c r="GN38" s="27">
        <v>27</v>
      </c>
      <c r="GO38" s="27">
        <v>39</v>
      </c>
      <c r="GP38" s="47">
        <f>SUM(GD38:GO38)</f>
        <v>379</v>
      </c>
      <c r="GQ38" s="27">
        <v>13</v>
      </c>
      <c r="GR38" s="27">
        <v>20</v>
      </c>
      <c r="GS38" s="27">
        <v>44</v>
      </c>
      <c r="GT38" s="27">
        <v>29</v>
      </c>
      <c r="GU38" s="27">
        <v>43</v>
      </c>
      <c r="GV38" s="27">
        <v>34</v>
      </c>
      <c r="GW38" s="27">
        <v>32</v>
      </c>
      <c r="GX38" s="27">
        <v>27</v>
      </c>
      <c r="GY38" s="27">
        <v>58</v>
      </c>
      <c r="GZ38" s="27">
        <v>53</v>
      </c>
      <c r="HA38" s="27">
        <v>32</v>
      </c>
      <c r="HB38" s="27">
        <v>45</v>
      </c>
      <c r="HC38" s="47">
        <f>SUM(GQ38:HB38)</f>
        <v>430</v>
      </c>
      <c r="HD38" s="27">
        <v>28</v>
      </c>
      <c r="HE38" s="27">
        <v>34</v>
      </c>
      <c r="HF38" s="27">
        <v>44</v>
      </c>
      <c r="HG38" s="27">
        <v>37</v>
      </c>
      <c r="HH38" s="27">
        <v>35</v>
      </c>
      <c r="HI38" s="27">
        <v>49</v>
      </c>
      <c r="HJ38" s="27">
        <v>26</v>
      </c>
      <c r="HK38" s="27">
        <v>30</v>
      </c>
      <c r="HL38" s="27">
        <v>55</v>
      </c>
      <c r="HM38" s="27">
        <v>32</v>
      </c>
      <c r="HN38" s="27">
        <v>34</v>
      </c>
      <c r="HO38" s="27">
        <v>28</v>
      </c>
      <c r="HP38" s="47">
        <f>SUM(HD38:HO38)</f>
        <v>432</v>
      </c>
      <c r="HQ38" s="27">
        <v>14</v>
      </c>
      <c r="HR38" s="27">
        <v>68</v>
      </c>
      <c r="HS38" s="27">
        <v>43</v>
      </c>
      <c r="HT38" s="27">
        <v>38</v>
      </c>
      <c r="HU38" s="27">
        <v>35</v>
      </c>
      <c r="HV38" s="27">
        <v>38</v>
      </c>
      <c r="HW38" s="27">
        <v>30</v>
      </c>
      <c r="HX38" s="27">
        <v>39</v>
      </c>
      <c r="HY38" s="27">
        <v>40</v>
      </c>
      <c r="HZ38" s="27">
        <v>44</v>
      </c>
      <c r="IA38" s="27">
        <v>62</v>
      </c>
      <c r="IB38" s="27">
        <v>35</v>
      </c>
      <c r="IC38" s="47">
        <f>SUM(HQ38:IB38)</f>
        <v>486</v>
      </c>
      <c r="ID38" s="27">
        <v>37</v>
      </c>
      <c r="IE38" s="27">
        <v>23</v>
      </c>
      <c r="IF38" s="27">
        <v>50</v>
      </c>
      <c r="IG38" s="27">
        <v>43</v>
      </c>
      <c r="IH38" s="27">
        <v>56</v>
      </c>
      <c r="II38" s="27">
        <v>31</v>
      </c>
      <c r="IJ38" s="27">
        <v>30</v>
      </c>
      <c r="IK38" s="27">
        <v>51</v>
      </c>
      <c r="IL38" s="27">
        <v>19</v>
      </c>
      <c r="IM38" s="27">
        <v>51</v>
      </c>
      <c r="IN38" s="27">
        <v>59</v>
      </c>
      <c r="IO38" s="27">
        <v>35</v>
      </c>
      <c r="IP38" s="47">
        <f>SUM(ID38:IO38)</f>
        <v>485</v>
      </c>
      <c r="IQ38" s="27">
        <v>44</v>
      </c>
      <c r="IR38" s="27">
        <v>48</v>
      </c>
      <c r="IS38" s="27">
        <v>61</v>
      </c>
      <c r="IT38" s="27">
        <v>50</v>
      </c>
      <c r="IU38" s="27">
        <v>46</v>
      </c>
      <c r="IV38" s="27">
        <v>36</v>
      </c>
      <c r="IW38" s="27">
        <v>48</v>
      </c>
      <c r="IX38" s="27">
        <v>40</v>
      </c>
      <c r="IY38" s="27">
        <v>47</v>
      </c>
      <c r="IZ38" s="27">
        <v>51</v>
      </c>
      <c r="JA38" s="27">
        <v>22</v>
      </c>
      <c r="JB38" s="27">
        <v>36</v>
      </c>
      <c r="JC38" s="47">
        <f>SUM(IQ38:JB38)</f>
        <v>529</v>
      </c>
      <c r="JD38" s="27">
        <v>32</v>
      </c>
      <c r="JE38" s="27">
        <v>42</v>
      </c>
      <c r="JF38" s="27">
        <v>42</v>
      </c>
      <c r="JG38" s="27">
        <v>23</v>
      </c>
      <c r="JH38" s="27">
        <v>43</v>
      </c>
      <c r="JI38" s="27">
        <v>31</v>
      </c>
      <c r="JJ38" s="181">
        <v>54</v>
      </c>
      <c r="JK38" s="27">
        <v>43</v>
      </c>
      <c r="JL38" s="27">
        <v>48</v>
      </c>
      <c r="JM38" s="27">
        <v>38</v>
      </c>
      <c r="JN38" s="27">
        <v>35</v>
      </c>
      <c r="JO38" s="27">
        <v>37</v>
      </c>
      <c r="JP38" s="47">
        <f>SUM(JD38:JO38)</f>
        <v>468</v>
      </c>
      <c r="JQ38" s="27">
        <v>45</v>
      </c>
      <c r="JR38" s="27">
        <v>45</v>
      </c>
      <c r="JS38" s="27">
        <v>25</v>
      </c>
      <c r="JT38" s="27">
        <v>6</v>
      </c>
      <c r="JU38" s="27">
        <v>6</v>
      </c>
      <c r="JV38" s="27">
        <v>55</v>
      </c>
      <c r="JW38" s="27">
        <v>46</v>
      </c>
      <c r="JX38" s="27">
        <v>38</v>
      </c>
      <c r="JY38" s="27">
        <v>28</v>
      </c>
      <c r="JZ38" s="27">
        <v>55</v>
      </c>
      <c r="KA38" s="27">
        <v>39</v>
      </c>
      <c r="KB38" s="27">
        <v>53</v>
      </c>
      <c r="KC38" s="47">
        <f>SUM(JQ38:KB38)</f>
        <v>441</v>
      </c>
      <c r="KD38" s="27">
        <v>31</v>
      </c>
      <c r="KE38" s="27">
        <v>19</v>
      </c>
      <c r="KF38" s="27">
        <v>58</v>
      </c>
      <c r="KG38" s="27">
        <v>53</v>
      </c>
      <c r="KH38" s="27">
        <v>26</v>
      </c>
      <c r="KI38" s="27">
        <v>37</v>
      </c>
      <c r="KJ38" s="27">
        <v>31</v>
      </c>
      <c r="KK38" s="27">
        <v>22</v>
      </c>
      <c r="KL38" s="27">
        <v>24</v>
      </c>
      <c r="KM38" s="27">
        <v>43</v>
      </c>
      <c r="KN38" s="27">
        <v>46</v>
      </c>
      <c r="KO38" s="27">
        <v>63</v>
      </c>
      <c r="KP38" s="47">
        <f>SUM(KD38:KO38)</f>
        <v>453</v>
      </c>
    </row>
    <row r="39" spans="1:302">
      <c r="A39" s="192"/>
      <c r="B39" s="193"/>
      <c r="C39" s="97" t="s">
        <v>86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6">
        <f t="shared" si="85"/>
        <v>0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46">
        <f t="shared" si="86"/>
        <v>0</v>
      </c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46">
        <f t="shared" si="87"/>
        <v>0</v>
      </c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47">
        <f t="shared" si="3"/>
        <v>0</v>
      </c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47">
        <f t="shared" si="69"/>
        <v>0</v>
      </c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47">
        <f t="shared" si="70"/>
        <v>0</v>
      </c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47">
        <f t="shared" si="71"/>
        <v>0</v>
      </c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47">
        <f t="shared" si="72"/>
        <v>0</v>
      </c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47">
        <f t="shared" si="73"/>
        <v>0</v>
      </c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47">
        <f t="shared" si="74"/>
        <v>0</v>
      </c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47">
        <f t="shared" si="75"/>
        <v>0</v>
      </c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47">
        <f t="shared" si="76"/>
        <v>0</v>
      </c>
      <c r="FD39" s="27">
        <v>22</v>
      </c>
      <c r="FE39" s="27">
        <v>21</v>
      </c>
      <c r="FF39" s="27">
        <v>32</v>
      </c>
      <c r="FG39" s="27">
        <v>29</v>
      </c>
      <c r="FH39" s="27">
        <v>24</v>
      </c>
      <c r="FI39" s="27">
        <v>31</v>
      </c>
      <c r="FJ39" s="27">
        <v>27</v>
      </c>
      <c r="FK39" s="27">
        <v>25</v>
      </c>
      <c r="FL39" s="27">
        <v>20</v>
      </c>
      <c r="FM39" s="27">
        <v>27</v>
      </c>
      <c r="FN39" s="27">
        <v>20</v>
      </c>
      <c r="FO39" s="27">
        <v>25</v>
      </c>
      <c r="FP39" s="47">
        <f t="shared" si="77"/>
        <v>303</v>
      </c>
      <c r="FQ39" s="27">
        <v>34</v>
      </c>
      <c r="FR39" s="27">
        <v>27</v>
      </c>
      <c r="FS39" s="27">
        <v>31</v>
      </c>
      <c r="FT39" s="27">
        <v>27</v>
      </c>
      <c r="FU39" s="27">
        <v>24</v>
      </c>
      <c r="FV39" s="27">
        <v>26</v>
      </c>
      <c r="FW39" s="27">
        <v>39</v>
      </c>
      <c r="FX39" s="27">
        <v>18</v>
      </c>
      <c r="FY39" s="27">
        <v>30</v>
      </c>
      <c r="FZ39" s="27">
        <v>23</v>
      </c>
      <c r="GA39" s="27">
        <v>29</v>
      </c>
      <c r="GB39" s="27">
        <v>17</v>
      </c>
      <c r="GC39" s="47">
        <f t="shared" si="78"/>
        <v>325</v>
      </c>
      <c r="GD39" s="27">
        <v>35</v>
      </c>
      <c r="GE39" s="27">
        <v>14</v>
      </c>
      <c r="GF39" s="27">
        <v>28</v>
      </c>
      <c r="GG39" s="27">
        <v>36</v>
      </c>
      <c r="GH39" s="27">
        <v>32</v>
      </c>
      <c r="GI39" s="27">
        <v>28</v>
      </c>
      <c r="GJ39" s="27">
        <v>24</v>
      </c>
      <c r="GK39" s="27">
        <v>41</v>
      </c>
      <c r="GL39" s="27">
        <v>36</v>
      </c>
      <c r="GM39" s="27">
        <v>30</v>
      </c>
      <c r="GN39" s="27">
        <v>22</v>
      </c>
      <c r="GO39" s="27">
        <v>40</v>
      </c>
      <c r="GP39" s="47">
        <f>SUM(GD39:GO39)</f>
        <v>366</v>
      </c>
      <c r="GQ39" s="27">
        <v>32</v>
      </c>
      <c r="GR39" s="27">
        <v>23</v>
      </c>
      <c r="GS39" s="27">
        <v>37</v>
      </c>
      <c r="GT39" s="27">
        <v>22</v>
      </c>
      <c r="GU39" s="27">
        <v>40</v>
      </c>
      <c r="GV39" s="27">
        <v>34</v>
      </c>
      <c r="GW39" s="27">
        <v>29</v>
      </c>
      <c r="GX39" s="27">
        <v>25</v>
      </c>
      <c r="GY39" s="27">
        <v>24</v>
      </c>
      <c r="GZ39" s="27">
        <v>40</v>
      </c>
      <c r="HA39" s="27">
        <v>36</v>
      </c>
      <c r="HB39" s="27">
        <v>34</v>
      </c>
      <c r="HC39" s="47">
        <f>SUM(GQ39:HB39)</f>
        <v>376</v>
      </c>
      <c r="HD39" s="27">
        <v>30</v>
      </c>
      <c r="HE39" s="27">
        <v>28</v>
      </c>
      <c r="HF39" s="27">
        <v>28</v>
      </c>
      <c r="HG39" s="27">
        <v>45</v>
      </c>
      <c r="HH39" s="27">
        <v>31</v>
      </c>
      <c r="HI39" s="27">
        <v>22</v>
      </c>
      <c r="HJ39" s="27">
        <v>39</v>
      </c>
      <c r="HK39" s="27">
        <v>31</v>
      </c>
      <c r="HL39" s="27">
        <v>21</v>
      </c>
      <c r="HM39" s="27">
        <v>45</v>
      </c>
      <c r="HN39" s="27">
        <v>34</v>
      </c>
      <c r="HO39" s="27">
        <v>30</v>
      </c>
      <c r="HP39" s="47">
        <f>SUM(HD39:HO39)</f>
        <v>384</v>
      </c>
      <c r="HQ39" s="27">
        <v>34</v>
      </c>
      <c r="HR39" s="27">
        <v>39</v>
      </c>
      <c r="HS39" s="27">
        <v>35</v>
      </c>
      <c r="HT39" s="27">
        <v>26</v>
      </c>
      <c r="HU39" s="27">
        <v>21</v>
      </c>
      <c r="HV39" s="27">
        <v>52</v>
      </c>
      <c r="HW39" s="27">
        <v>31</v>
      </c>
      <c r="HX39" s="27">
        <v>36</v>
      </c>
      <c r="HY39" s="27">
        <v>34</v>
      </c>
      <c r="HZ39" s="27">
        <v>26</v>
      </c>
      <c r="IA39" s="27">
        <v>37</v>
      </c>
      <c r="IB39" s="27">
        <v>37</v>
      </c>
      <c r="IC39" s="47">
        <f>SUM(HQ39:IB39)</f>
        <v>408</v>
      </c>
      <c r="ID39" s="27">
        <v>35</v>
      </c>
      <c r="IE39" s="27">
        <v>26</v>
      </c>
      <c r="IF39" s="27">
        <v>57</v>
      </c>
      <c r="IG39" s="27">
        <v>32</v>
      </c>
      <c r="IH39" s="27">
        <v>27</v>
      </c>
      <c r="II39" s="27">
        <v>42</v>
      </c>
      <c r="IJ39" s="27">
        <v>35</v>
      </c>
      <c r="IK39" s="27">
        <v>32</v>
      </c>
      <c r="IL39" s="27">
        <v>25</v>
      </c>
      <c r="IM39" s="27">
        <v>44</v>
      </c>
      <c r="IN39" s="27">
        <v>34</v>
      </c>
      <c r="IO39" s="27">
        <v>29</v>
      </c>
      <c r="IP39" s="47">
        <f>SUM(ID39:IO39)</f>
        <v>418</v>
      </c>
      <c r="IQ39" s="27">
        <v>32</v>
      </c>
      <c r="IR39" s="27">
        <v>33</v>
      </c>
      <c r="IS39" s="27">
        <v>32</v>
      </c>
      <c r="IT39" s="27">
        <v>25</v>
      </c>
      <c r="IU39" s="27">
        <v>30</v>
      </c>
      <c r="IV39" s="27">
        <v>28</v>
      </c>
      <c r="IW39" s="27">
        <v>33</v>
      </c>
      <c r="IX39" s="27">
        <v>34</v>
      </c>
      <c r="IY39" s="27">
        <v>29</v>
      </c>
      <c r="IZ39" s="27">
        <v>36</v>
      </c>
      <c r="JA39" s="27">
        <v>30</v>
      </c>
      <c r="JB39" s="27">
        <v>37</v>
      </c>
      <c r="JC39" s="47">
        <f>SUM(IQ39:JB39)</f>
        <v>379</v>
      </c>
      <c r="JD39" s="27">
        <v>54</v>
      </c>
      <c r="JE39" s="27">
        <v>28</v>
      </c>
      <c r="JF39" s="27">
        <v>31</v>
      </c>
      <c r="JG39" s="27">
        <v>31</v>
      </c>
      <c r="JH39" s="27">
        <v>29</v>
      </c>
      <c r="JI39" s="27">
        <v>37</v>
      </c>
      <c r="JJ39" s="181">
        <v>36</v>
      </c>
      <c r="JK39" s="27">
        <v>41</v>
      </c>
      <c r="JL39" s="27">
        <v>40</v>
      </c>
      <c r="JM39" s="27">
        <v>29</v>
      </c>
      <c r="JN39" s="27">
        <v>19</v>
      </c>
      <c r="JO39" s="27">
        <v>28</v>
      </c>
      <c r="JP39" s="47">
        <f>SUM(JD39:JO39)</f>
        <v>403</v>
      </c>
      <c r="JQ39" s="27">
        <v>40</v>
      </c>
      <c r="JR39" s="27">
        <v>38</v>
      </c>
      <c r="JS39" s="27">
        <v>16</v>
      </c>
      <c r="JT39" s="27">
        <v>6</v>
      </c>
      <c r="JU39" s="27">
        <v>7</v>
      </c>
      <c r="JV39" s="27">
        <v>31</v>
      </c>
      <c r="JW39" s="27">
        <v>37</v>
      </c>
      <c r="JX39" s="27">
        <v>33</v>
      </c>
      <c r="JY39" s="27">
        <v>41</v>
      </c>
      <c r="JZ39" s="27">
        <v>41</v>
      </c>
      <c r="KA39" s="27">
        <v>47</v>
      </c>
      <c r="KB39" s="27">
        <v>21</v>
      </c>
      <c r="KC39" s="47">
        <f>SUM(JQ39:KB39)</f>
        <v>358</v>
      </c>
      <c r="KD39" s="27">
        <v>20</v>
      </c>
      <c r="KE39" s="27">
        <v>16</v>
      </c>
      <c r="KF39" s="27">
        <v>35</v>
      </c>
      <c r="KG39" s="27">
        <v>51</v>
      </c>
      <c r="KH39" s="27">
        <v>21</v>
      </c>
      <c r="KI39" s="27">
        <v>37</v>
      </c>
      <c r="KJ39" s="27">
        <v>17</v>
      </c>
      <c r="KK39" s="27">
        <v>35</v>
      </c>
      <c r="KL39" s="27">
        <v>34</v>
      </c>
      <c r="KM39" s="27">
        <v>39</v>
      </c>
      <c r="KN39" s="27">
        <v>34</v>
      </c>
      <c r="KO39" s="27">
        <v>45</v>
      </c>
      <c r="KP39" s="47">
        <f>SUM(KD39:KO39)</f>
        <v>384</v>
      </c>
    </row>
    <row r="40" spans="1:302">
      <c r="A40" s="192"/>
      <c r="B40" s="193"/>
      <c r="C40" s="97" t="s">
        <v>87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6">
        <f t="shared" si="85"/>
        <v>0</v>
      </c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46">
        <f t="shared" si="86"/>
        <v>0</v>
      </c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46">
        <f t="shared" si="87"/>
        <v>0</v>
      </c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47">
        <f t="shared" si="3"/>
        <v>0</v>
      </c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47">
        <f t="shared" si="69"/>
        <v>0</v>
      </c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47">
        <f t="shared" si="70"/>
        <v>0</v>
      </c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47">
        <f t="shared" si="71"/>
        <v>0</v>
      </c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47">
        <f t="shared" si="72"/>
        <v>0</v>
      </c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47">
        <f t="shared" si="73"/>
        <v>0</v>
      </c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47">
        <f t="shared" si="74"/>
        <v>0</v>
      </c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47">
        <f t="shared" si="75"/>
        <v>0</v>
      </c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47">
        <f t="shared" si="76"/>
        <v>0</v>
      </c>
      <c r="FD40" s="27">
        <v>8</v>
      </c>
      <c r="FE40" s="27">
        <v>3</v>
      </c>
      <c r="FF40" s="27">
        <v>15</v>
      </c>
      <c r="FG40" s="27">
        <v>15</v>
      </c>
      <c r="FH40" s="27">
        <v>18</v>
      </c>
      <c r="FI40" s="27">
        <v>19</v>
      </c>
      <c r="FJ40" s="27">
        <v>13</v>
      </c>
      <c r="FK40" s="27">
        <v>9</v>
      </c>
      <c r="FL40" s="27">
        <v>13</v>
      </c>
      <c r="FM40" s="27">
        <v>10</v>
      </c>
      <c r="FN40" s="27">
        <v>9</v>
      </c>
      <c r="FO40" s="27">
        <v>12</v>
      </c>
      <c r="FP40" s="47">
        <f t="shared" si="77"/>
        <v>144</v>
      </c>
      <c r="FQ40" s="27">
        <v>10</v>
      </c>
      <c r="FR40" s="27">
        <v>13</v>
      </c>
      <c r="FS40" s="27">
        <v>16</v>
      </c>
      <c r="FT40" s="27">
        <v>13</v>
      </c>
      <c r="FU40" s="27">
        <v>13</v>
      </c>
      <c r="FV40" s="27">
        <v>9</v>
      </c>
      <c r="FW40" s="27">
        <v>17</v>
      </c>
      <c r="FX40" s="27">
        <v>14</v>
      </c>
      <c r="FY40" s="27">
        <v>11</v>
      </c>
      <c r="FZ40" s="27">
        <v>16</v>
      </c>
      <c r="GA40" s="27">
        <v>16</v>
      </c>
      <c r="GB40" s="27">
        <v>4</v>
      </c>
      <c r="GC40" s="47">
        <f t="shared" si="78"/>
        <v>152</v>
      </c>
      <c r="GD40" s="27">
        <v>16</v>
      </c>
      <c r="GE40" s="27">
        <v>7</v>
      </c>
      <c r="GF40" s="27">
        <v>11</v>
      </c>
      <c r="GG40" s="27">
        <v>16</v>
      </c>
      <c r="GH40" s="27">
        <v>12</v>
      </c>
      <c r="GI40" s="27">
        <v>6</v>
      </c>
      <c r="GJ40" s="27">
        <v>9</v>
      </c>
      <c r="GK40" s="27">
        <v>9</v>
      </c>
      <c r="GL40" s="27">
        <v>9</v>
      </c>
      <c r="GM40" s="27">
        <v>6</v>
      </c>
      <c r="GN40" s="27">
        <v>8</v>
      </c>
      <c r="GO40" s="27">
        <v>9</v>
      </c>
      <c r="GP40" s="47">
        <f>SUM(GD40:GO40)</f>
        <v>118</v>
      </c>
      <c r="GQ40" s="27">
        <v>8</v>
      </c>
      <c r="GR40" s="27">
        <v>12</v>
      </c>
      <c r="GS40" s="27">
        <v>16</v>
      </c>
      <c r="GT40" s="27">
        <v>6</v>
      </c>
      <c r="GU40" s="27">
        <v>14</v>
      </c>
      <c r="GV40" s="27">
        <v>9</v>
      </c>
      <c r="GW40" s="27">
        <v>12</v>
      </c>
      <c r="GX40" s="27">
        <v>13</v>
      </c>
      <c r="GY40" s="27">
        <v>10</v>
      </c>
      <c r="GZ40" s="27">
        <v>18</v>
      </c>
      <c r="HA40" s="27">
        <v>6</v>
      </c>
      <c r="HB40" s="27">
        <v>15</v>
      </c>
      <c r="HC40" s="47">
        <f>SUM(GQ40:HB40)</f>
        <v>139</v>
      </c>
      <c r="HD40" s="27">
        <v>13</v>
      </c>
      <c r="HE40" s="27">
        <v>17</v>
      </c>
      <c r="HF40" s="27">
        <v>14</v>
      </c>
      <c r="HG40" s="27">
        <v>13</v>
      </c>
      <c r="HH40" s="27">
        <v>13</v>
      </c>
      <c r="HI40" s="27">
        <v>15</v>
      </c>
      <c r="HJ40" s="27">
        <v>15</v>
      </c>
      <c r="HK40" s="27">
        <v>13</v>
      </c>
      <c r="HL40" s="27">
        <v>11</v>
      </c>
      <c r="HM40" s="27">
        <v>9</v>
      </c>
      <c r="HN40" s="27">
        <v>16</v>
      </c>
      <c r="HO40" s="27">
        <v>10</v>
      </c>
      <c r="HP40" s="47">
        <f>SUM(HD40:HO40)</f>
        <v>159</v>
      </c>
      <c r="HQ40" s="27">
        <v>13</v>
      </c>
      <c r="HR40" s="27">
        <v>30</v>
      </c>
      <c r="HS40" s="27">
        <v>13</v>
      </c>
      <c r="HT40" s="27">
        <v>10</v>
      </c>
      <c r="HU40" s="27">
        <v>10</v>
      </c>
      <c r="HV40" s="27">
        <v>12</v>
      </c>
      <c r="HW40" s="27">
        <v>9</v>
      </c>
      <c r="HX40" s="27">
        <v>20</v>
      </c>
      <c r="HY40" s="27">
        <v>20</v>
      </c>
      <c r="HZ40" s="27">
        <v>19</v>
      </c>
      <c r="IA40" s="27">
        <v>17</v>
      </c>
      <c r="IB40" s="27">
        <v>9</v>
      </c>
      <c r="IC40" s="47">
        <f>SUM(HQ40:IB40)</f>
        <v>182</v>
      </c>
      <c r="ID40" s="27">
        <v>10</v>
      </c>
      <c r="IE40" s="27">
        <v>15</v>
      </c>
      <c r="IF40" s="27">
        <v>18</v>
      </c>
      <c r="IG40" s="27">
        <v>9</v>
      </c>
      <c r="IH40" s="27">
        <v>12</v>
      </c>
      <c r="II40" s="27">
        <v>10</v>
      </c>
      <c r="IJ40" s="27">
        <v>11</v>
      </c>
      <c r="IK40" s="27">
        <v>16</v>
      </c>
      <c r="IL40" s="27">
        <v>10</v>
      </c>
      <c r="IM40" s="27">
        <v>13</v>
      </c>
      <c r="IN40" s="27">
        <v>34</v>
      </c>
      <c r="IO40" s="27">
        <v>19</v>
      </c>
      <c r="IP40" s="47">
        <f>SUM(ID40:IO40)</f>
        <v>177</v>
      </c>
      <c r="IQ40" s="27">
        <v>11</v>
      </c>
      <c r="IR40" s="27">
        <v>7</v>
      </c>
      <c r="IS40" s="27">
        <v>26</v>
      </c>
      <c r="IT40" s="27">
        <v>17</v>
      </c>
      <c r="IU40" s="27">
        <v>21</v>
      </c>
      <c r="IV40" s="27">
        <v>11</v>
      </c>
      <c r="IW40" s="27">
        <v>15</v>
      </c>
      <c r="IX40" s="27">
        <v>12</v>
      </c>
      <c r="IY40" s="27">
        <v>10</v>
      </c>
      <c r="IZ40" s="27">
        <v>18</v>
      </c>
      <c r="JA40" s="27">
        <v>8</v>
      </c>
      <c r="JB40" s="27">
        <v>13</v>
      </c>
      <c r="JC40" s="47">
        <f>SUM(IQ40:JB40)</f>
        <v>169</v>
      </c>
      <c r="JD40" s="27">
        <v>16</v>
      </c>
      <c r="JE40" s="27">
        <v>16</v>
      </c>
      <c r="JF40" s="27">
        <v>10</v>
      </c>
      <c r="JG40" s="27">
        <v>21</v>
      </c>
      <c r="JH40" s="27">
        <v>14</v>
      </c>
      <c r="JI40" s="27">
        <v>13</v>
      </c>
      <c r="JJ40" s="181">
        <v>10</v>
      </c>
      <c r="JK40" s="27">
        <v>17</v>
      </c>
      <c r="JL40" s="27">
        <v>13</v>
      </c>
      <c r="JM40" s="27">
        <v>15</v>
      </c>
      <c r="JN40" s="27">
        <v>14</v>
      </c>
      <c r="JO40" s="27">
        <v>19</v>
      </c>
      <c r="JP40" s="47">
        <f>SUM(JD40:JO40)</f>
        <v>178</v>
      </c>
      <c r="JQ40" s="27">
        <v>7</v>
      </c>
      <c r="JR40" s="27">
        <v>6</v>
      </c>
      <c r="JS40" s="27">
        <v>4</v>
      </c>
      <c r="JT40" s="27">
        <v>0</v>
      </c>
      <c r="JU40" s="27">
        <v>2</v>
      </c>
      <c r="JV40" s="27">
        <v>18</v>
      </c>
      <c r="JW40" s="27">
        <v>17</v>
      </c>
      <c r="JX40" s="27">
        <v>13</v>
      </c>
      <c r="JY40" s="27">
        <v>20</v>
      </c>
      <c r="JZ40" s="27">
        <v>13</v>
      </c>
      <c r="KA40" s="27">
        <v>16</v>
      </c>
      <c r="KB40" s="27">
        <v>8</v>
      </c>
      <c r="KC40" s="47">
        <f>SUM(JQ40:KB40)</f>
        <v>124</v>
      </c>
      <c r="KD40" s="27">
        <v>8</v>
      </c>
      <c r="KE40" s="27">
        <v>9</v>
      </c>
      <c r="KF40" s="27">
        <v>14</v>
      </c>
      <c r="KG40" s="27">
        <v>8</v>
      </c>
      <c r="KH40" s="27">
        <v>15</v>
      </c>
      <c r="KI40" s="27">
        <v>19</v>
      </c>
      <c r="KJ40" s="27">
        <v>24</v>
      </c>
      <c r="KK40" s="27">
        <v>10</v>
      </c>
      <c r="KL40" s="27">
        <v>19</v>
      </c>
      <c r="KM40" s="27">
        <v>14</v>
      </c>
      <c r="KN40" s="27">
        <v>27</v>
      </c>
      <c r="KO40" s="27">
        <v>18</v>
      </c>
      <c r="KP40" s="47">
        <f>SUM(KD40:KO40)</f>
        <v>185</v>
      </c>
    </row>
    <row r="41" spans="1:302" ht="13.5" thickBot="1">
      <c r="A41" s="192"/>
      <c r="B41" s="193"/>
      <c r="C41" s="98" t="s">
        <v>88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6">
        <f t="shared" si="85"/>
        <v>0</v>
      </c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46">
        <f t="shared" si="86"/>
        <v>0</v>
      </c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46">
        <f t="shared" si="87"/>
        <v>0</v>
      </c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47">
        <f t="shared" si="3"/>
        <v>0</v>
      </c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47">
        <f t="shared" si="69"/>
        <v>0</v>
      </c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47">
        <f t="shared" si="70"/>
        <v>0</v>
      </c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47">
        <f t="shared" si="71"/>
        <v>0</v>
      </c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47">
        <f t="shared" si="72"/>
        <v>0</v>
      </c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47">
        <f t="shared" si="73"/>
        <v>0</v>
      </c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47">
        <f t="shared" si="74"/>
        <v>0</v>
      </c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47">
        <f t="shared" si="75"/>
        <v>0</v>
      </c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47">
        <f t="shared" si="76"/>
        <v>0</v>
      </c>
      <c r="FD41" s="27">
        <v>2</v>
      </c>
      <c r="FE41" s="27">
        <v>3</v>
      </c>
      <c r="FF41" s="27">
        <v>9</v>
      </c>
      <c r="FG41" s="27">
        <v>5</v>
      </c>
      <c r="FH41" s="27">
        <v>3</v>
      </c>
      <c r="FI41" s="27">
        <v>5</v>
      </c>
      <c r="FJ41" s="27">
        <v>4</v>
      </c>
      <c r="FK41" s="27">
        <v>5</v>
      </c>
      <c r="FL41" s="27">
        <v>7</v>
      </c>
      <c r="FM41" s="27">
        <v>2</v>
      </c>
      <c r="FN41" s="27">
        <v>3</v>
      </c>
      <c r="FO41" s="27">
        <v>5</v>
      </c>
      <c r="FP41" s="47">
        <f t="shared" si="77"/>
        <v>53</v>
      </c>
      <c r="FQ41" s="27">
        <v>6</v>
      </c>
      <c r="FR41" s="27">
        <v>2</v>
      </c>
      <c r="FS41" s="27">
        <v>6</v>
      </c>
      <c r="FT41" s="27">
        <v>5</v>
      </c>
      <c r="FU41" s="27">
        <v>3</v>
      </c>
      <c r="FV41" s="27">
        <v>5</v>
      </c>
      <c r="FW41" s="27">
        <v>6</v>
      </c>
      <c r="FX41" s="27">
        <v>8</v>
      </c>
      <c r="FY41" s="27">
        <v>8</v>
      </c>
      <c r="FZ41" s="27">
        <v>10</v>
      </c>
      <c r="GA41" s="27">
        <v>4</v>
      </c>
      <c r="GB41" s="27">
        <v>4</v>
      </c>
      <c r="GC41" s="47">
        <f t="shared" si="78"/>
        <v>67</v>
      </c>
      <c r="GD41" s="27">
        <v>1</v>
      </c>
      <c r="GE41" s="27">
        <v>8</v>
      </c>
      <c r="GF41" s="27">
        <v>5</v>
      </c>
      <c r="GG41" s="27">
        <v>5</v>
      </c>
      <c r="GH41" s="27">
        <v>5</v>
      </c>
      <c r="GI41" s="27">
        <v>7</v>
      </c>
      <c r="GJ41" s="27">
        <v>3</v>
      </c>
      <c r="GK41" s="27">
        <v>3</v>
      </c>
      <c r="GL41" s="27">
        <v>4</v>
      </c>
      <c r="GM41" s="27">
        <v>5</v>
      </c>
      <c r="GN41" s="27">
        <v>4</v>
      </c>
      <c r="GO41" s="27">
        <v>7</v>
      </c>
      <c r="GP41" s="47">
        <f>SUM(GD41:GO41)</f>
        <v>57</v>
      </c>
      <c r="GQ41" s="27">
        <v>3</v>
      </c>
      <c r="GR41" s="27">
        <v>7</v>
      </c>
      <c r="GS41" s="27">
        <v>7</v>
      </c>
      <c r="GT41" s="27">
        <v>3</v>
      </c>
      <c r="GU41" s="27">
        <v>4</v>
      </c>
      <c r="GV41" s="27">
        <v>5</v>
      </c>
      <c r="GW41" s="27">
        <v>4</v>
      </c>
      <c r="GX41" s="27">
        <v>7</v>
      </c>
      <c r="GY41" s="27">
        <v>7</v>
      </c>
      <c r="GZ41" s="27">
        <v>3</v>
      </c>
      <c r="HA41" s="27">
        <v>3</v>
      </c>
      <c r="HB41" s="27">
        <v>4</v>
      </c>
      <c r="HC41" s="47">
        <f>SUM(GQ41:HB41)</f>
        <v>57</v>
      </c>
      <c r="HD41" s="27">
        <v>5</v>
      </c>
      <c r="HE41" s="27">
        <v>3</v>
      </c>
      <c r="HF41" s="27">
        <v>7</v>
      </c>
      <c r="HG41" s="27">
        <v>10</v>
      </c>
      <c r="HH41" s="27">
        <v>8</v>
      </c>
      <c r="HI41" s="27">
        <v>5</v>
      </c>
      <c r="HJ41" s="27">
        <v>2</v>
      </c>
      <c r="HK41" s="27">
        <v>9</v>
      </c>
      <c r="HL41" s="27">
        <v>4</v>
      </c>
      <c r="HM41" s="27">
        <v>5</v>
      </c>
      <c r="HN41" s="27">
        <v>7</v>
      </c>
      <c r="HO41" s="27">
        <v>2</v>
      </c>
      <c r="HP41" s="47">
        <f>SUM(HD41:HO41)</f>
        <v>67</v>
      </c>
      <c r="HQ41" s="27">
        <v>0</v>
      </c>
      <c r="HR41" s="27">
        <v>21</v>
      </c>
      <c r="HS41" s="27">
        <v>3</v>
      </c>
      <c r="HT41" s="27">
        <v>7</v>
      </c>
      <c r="HU41" s="27">
        <v>3</v>
      </c>
      <c r="HV41" s="27">
        <v>15</v>
      </c>
      <c r="HW41" s="27">
        <v>13</v>
      </c>
      <c r="HX41" s="27">
        <v>0</v>
      </c>
      <c r="HY41" s="27">
        <v>1</v>
      </c>
      <c r="HZ41" s="27">
        <v>9</v>
      </c>
      <c r="IA41" s="27">
        <v>11</v>
      </c>
      <c r="IB41" s="27">
        <v>9</v>
      </c>
      <c r="IC41" s="47">
        <f>SUM(HQ41:IB41)</f>
        <v>92</v>
      </c>
      <c r="ID41" s="27">
        <v>3</v>
      </c>
      <c r="IE41" s="27">
        <v>3</v>
      </c>
      <c r="IF41" s="27">
        <v>8</v>
      </c>
      <c r="IG41" s="27">
        <v>11</v>
      </c>
      <c r="IH41" s="27">
        <v>13</v>
      </c>
      <c r="II41" s="27">
        <v>10</v>
      </c>
      <c r="IJ41" s="27">
        <v>6</v>
      </c>
      <c r="IK41" s="27">
        <v>6</v>
      </c>
      <c r="IL41" s="27">
        <v>3</v>
      </c>
      <c r="IM41" s="27">
        <v>16</v>
      </c>
      <c r="IN41" s="27">
        <v>8</v>
      </c>
      <c r="IO41" s="27">
        <v>13</v>
      </c>
      <c r="IP41" s="47">
        <f>SUM(ID41:IO41)</f>
        <v>100</v>
      </c>
      <c r="IQ41" s="27">
        <v>5</v>
      </c>
      <c r="IR41" s="27">
        <v>4</v>
      </c>
      <c r="IS41" s="27">
        <v>11</v>
      </c>
      <c r="IT41" s="27">
        <v>3</v>
      </c>
      <c r="IU41" s="27">
        <v>6</v>
      </c>
      <c r="IV41" s="27">
        <v>12</v>
      </c>
      <c r="IW41" s="27">
        <v>5</v>
      </c>
      <c r="IX41" s="27">
        <v>4</v>
      </c>
      <c r="IY41" s="27">
        <v>10</v>
      </c>
      <c r="IZ41" s="27">
        <v>10</v>
      </c>
      <c r="JA41" s="27">
        <v>10</v>
      </c>
      <c r="JB41" s="27">
        <v>4</v>
      </c>
      <c r="JC41" s="47">
        <f>SUM(IQ41:JB41)</f>
        <v>84</v>
      </c>
      <c r="JD41" s="27">
        <v>5</v>
      </c>
      <c r="JE41" s="27">
        <v>2</v>
      </c>
      <c r="JF41" s="27">
        <v>8</v>
      </c>
      <c r="JG41" s="27">
        <v>4</v>
      </c>
      <c r="JH41" s="27">
        <v>5</v>
      </c>
      <c r="JI41" s="27">
        <v>5</v>
      </c>
      <c r="JJ41" s="181">
        <v>8</v>
      </c>
      <c r="JK41" s="27">
        <v>5</v>
      </c>
      <c r="JL41" s="27">
        <v>9</v>
      </c>
      <c r="JM41" s="27">
        <v>4</v>
      </c>
      <c r="JN41" s="27">
        <v>10</v>
      </c>
      <c r="JO41" s="27">
        <v>5</v>
      </c>
      <c r="JP41" s="47">
        <f>SUM(JD41:JO41)</f>
        <v>70</v>
      </c>
      <c r="JQ41" s="27">
        <v>2</v>
      </c>
      <c r="JR41" s="27">
        <v>15</v>
      </c>
      <c r="JS41" s="27">
        <v>2</v>
      </c>
      <c r="JT41" s="27">
        <v>3</v>
      </c>
      <c r="JU41" s="27">
        <v>2</v>
      </c>
      <c r="JV41" s="27">
        <v>4</v>
      </c>
      <c r="JW41" s="27">
        <v>8</v>
      </c>
      <c r="JX41" s="27">
        <v>3</v>
      </c>
      <c r="JY41" s="27">
        <v>8</v>
      </c>
      <c r="JZ41" s="27">
        <v>3</v>
      </c>
      <c r="KA41" s="27">
        <v>6</v>
      </c>
      <c r="KB41" s="27">
        <v>10</v>
      </c>
      <c r="KC41" s="47">
        <f>SUM(JQ41:KB41)</f>
        <v>66</v>
      </c>
      <c r="KD41" s="27">
        <v>3</v>
      </c>
      <c r="KE41" s="27">
        <v>2</v>
      </c>
      <c r="KF41" s="27">
        <v>5</v>
      </c>
      <c r="KG41" s="27">
        <v>8</v>
      </c>
      <c r="KH41" s="27">
        <v>5</v>
      </c>
      <c r="KI41" s="27">
        <v>8</v>
      </c>
      <c r="KJ41" s="27">
        <v>6</v>
      </c>
      <c r="KK41" s="27">
        <v>6</v>
      </c>
      <c r="KL41" s="27">
        <v>4</v>
      </c>
      <c r="KM41" s="27">
        <v>3</v>
      </c>
      <c r="KN41" s="27">
        <v>3</v>
      </c>
      <c r="KO41" s="27">
        <v>7</v>
      </c>
      <c r="KP41" s="47">
        <f>SUM(KD41:KO41)</f>
        <v>60</v>
      </c>
    </row>
    <row r="42" spans="1:302" s="24" customFormat="1" ht="26.25" thickBot="1">
      <c r="A42" s="194"/>
      <c r="B42" s="195"/>
      <c r="C42" s="15" t="s">
        <v>48</v>
      </c>
      <c r="D42" s="43">
        <v>25</v>
      </c>
      <c r="E42" s="43">
        <v>39</v>
      </c>
      <c r="F42" s="43">
        <v>42</v>
      </c>
      <c r="G42" s="43">
        <v>36</v>
      </c>
      <c r="H42" s="43">
        <v>37</v>
      </c>
      <c r="I42" s="43">
        <v>47</v>
      </c>
      <c r="J42" s="43">
        <v>55</v>
      </c>
      <c r="K42" s="43">
        <v>60</v>
      </c>
      <c r="L42" s="43">
        <v>52</v>
      </c>
      <c r="M42" s="43">
        <v>38</v>
      </c>
      <c r="N42" s="43">
        <v>56</v>
      </c>
      <c r="O42" s="43">
        <v>47</v>
      </c>
      <c r="P42" s="44">
        <f t="shared" si="85"/>
        <v>534</v>
      </c>
      <c r="Q42" s="43">
        <v>33</v>
      </c>
      <c r="R42" s="43">
        <v>58</v>
      </c>
      <c r="S42" s="43">
        <v>41</v>
      </c>
      <c r="T42" s="43">
        <v>37</v>
      </c>
      <c r="U42" s="43">
        <v>43</v>
      </c>
      <c r="V42" s="43">
        <v>52</v>
      </c>
      <c r="W42" s="43">
        <v>68</v>
      </c>
      <c r="X42" s="43">
        <v>64</v>
      </c>
      <c r="Y42" s="43">
        <v>37</v>
      </c>
      <c r="Z42" s="43">
        <v>63</v>
      </c>
      <c r="AA42" s="43">
        <v>61</v>
      </c>
      <c r="AB42" s="43">
        <v>35</v>
      </c>
      <c r="AC42" s="44">
        <f t="shared" si="86"/>
        <v>592</v>
      </c>
      <c r="AD42" s="43">
        <v>65</v>
      </c>
      <c r="AE42" s="43">
        <v>46</v>
      </c>
      <c r="AF42" s="43">
        <v>59</v>
      </c>
      <c r="AG42" s="43">
        <v>59</v>
      </c>
      <c r="AH42" s="43">
        <v>49</v>
      </c>
      <c r="AI42" s="43">
        <v>59</v>
      </c>
      <c r="AJ42" s="43">
        <v>62</v>
      </c>
      <c r="AK42" s="43">
        <v>74</v>
      </c>
      <c r="AL42" s="43">
        <v>64</v>
      </c>
      <c r="AM42" s="43">
        <v>82</v>
      </c>
      <c r="AN42" s="43">
        <v>59</v>
      </c>
      <c r="AO42" s="43">
        <v>45</v>
      </c>
      <c r="AP42" s="44">
        <f t="shared" si="87"/>
        <v>723</v>
      </c>
      <c r="AQ42" s="43">
        <v>54</v>
      </c>
      <c r="AR42" s="43">
        <v>56</v>
      </c>
      <c r="AS42" s="43">
        <v>47</v>
      </c>
      <c r="AT42" s="43">
        <v>60</v>
      </c>
      <c r="AU42" s="43">
        <v>43</v>
      </c>
      <c r="AV42" s="43">
        <v>45</v>
      </c>
      <c r="AW42" s="43">
        <v>59</v>
      </c>
      <c r="AX42" s="43">
        <v>53</v>
      </c>
      <c r="AY42" s="43">
        <v>62</v>
      </c>
      <c r="AZ42" s="43">
        <v>79</v>
      </c>
      <c r="BA42" s="43">
        <v>32</v>
      </c>
      <c r="BB42" s="43">
        <v>36</v>
      </c>
      <c r="BC42" s="45">
        <f t="shared" si="3"/>
        <v>626</v>
      </c>
      <c r="BD42" s="43">
        <v>57</v>
      </c>
      <c r="BE42" s="43">
        <v>47</v>
      </c>
      <c r="BF42" s="43">
        <v>72</v>
      </c>
      <c r="BG42" s="43">
        <v>59</v>
      </c>
      <c r="BH42" s="43">
        <v>54</v>
      </c>
      <c r="BI42" s="43">
        <v>58</v>
      </c>
      <c r="BJ42" s="43">
        <v>75</v>
      </c>
      <c r="BK42" s="43">
        <v>78</v>
      </c>
      <c r="BL42" s="43">
        <v>64</v>
      </c>
      <c r="BM42" s="43">
        <v>75</v>
      </c>
      <c r="BN42" s="43">
        <v>41</v>
      </c>
      <c r="BO42" s="43">
        <v>48</v>
      </c>
      <c r="BP42" s="45">
        <f t="shared" si="69"/>
        <v>728</v>
      </c>
      <c r="BQ42" s="43">
        <v>55</v>
      </c>
      <c r="BR42" s="43">
        <v>38</v>
      </c>
      <c r="BS42" s="43">
        <v>70</v>
      </c>
      <c r="BT42" s="43">
        <v>59</v>
      </c>
      <c r="BU42" s="43">
        <v>44</v>
      </c>
      <c r="BV42" s="43">
        <v>47</v>
      </c>
      <c r="BW42" s="43">
        <v>56</v>
      </c>
      <c r="BX42" s="43">
        <v>46</v>
      </c>
      <c r="BY42" s="43">
        <v>60</v>
      </c>
      <c r="BZ42" s="43">
        <v>62</v>
      </c>
      <c r="CA42" s="43">
        <v>86</v>
      </c>
      <c r="CB42" s="43">
        <v>76</v>
      </c>
      <c r="CC42" s="45">
        <f t="shared" si="70"/>
        <v>699</v>
      </c>
      <c r="CD42" s="43">
        <v>52</v>
      </c>
      <c r="CE42" s="43">
        <v>44</v>
      </c>
      <c r="CF42" s="43">
        <v>63</v>
      </c>
      <c r="CG42" s="43">
        <v>49</v>
      </c>
      <c r="CH42" s="43">
        <v>56</v>
      </c>
      <c r="CI42" s="43">
        <v>65</v>
      </c>
      <c r="CJ42" s="43">
        <v>80</v>
      </c>
      <c r="CK42" s="43">
        <v>63</v>
      </c>
      <c r="CL42" s="43">
        <v>73</v>
      </c>
      <c r="CM42" s="43">
        <v>80</v>
      </c>
      <c r="CN42" s="43">
        <v>68</v>
      </c>
      <c r="CO42" s="43">
        <v>82</v>
      </c>
      <c r="CP42" s="45">
        <f t="shared" si="71"/>
        <v>775</v>
      </c>
      <c r="CQ42" s="43">
        <v>44</v>
      </c>
      <c r="CR42" s="43">
        <v>53</v>
      </c>
      <c r="CS42" s="43">
        <v>72</v>
      </c>
      <c r="CT42" s="43">
        <v>64</v>
      </c>
      <c r="CU42" s="43">
        <v>71</v>
      </c>
      <c r="CV42" s="43">
        <v>56</v>
      </c>
      <c r="CW42" s="43">
        <v>41</v>
      </c>
      <c r="CX42" s="43">
        <v>21</v>
      </c>
      <c r="CY42" s="43">
        <v>63</v>
      </c>
      <c r="CZ42" s="43">
        <v>56</v>
      </c>
      <c r="DA42" s="43">
        <v>85</v>
      </c>
      <c r="DB42" s="43">
        <v>64</v>
      </c>
      <c r="DC42" s="45">
        <f t="shared" si="72"/>
        <v>690</v>
      </c>
      <c r="DD42" s="43">
        <v>57</v>
      </c>
      <c r="DE42" s="43">
        <v>62</v>
      </c>
      <c r="DF42" s="43">
        <v>98</v>
      </c>
      <c r="DG42" s="43">
        <v>62</v>
      </c>
      <c r="DH42" s="43">
        <v>55</v>
      </c>
      <c r="DI42" s="43">
        <v>62</v>
      </c>
      <c r="DJ42" s="43">
        <v>91</v>
      </c>
      <c r="DK42" s="43">
        <v>67</v>
      </c>
      <c r="DL42" s="43">
        <v>50</v>
      </c>
      <c r="DM42" s="43">
        <v>75</v>
      </c>
      <c r="DN42" s="43">
        <v>87</v>
      </c>
      <c r="DO42" s="43">
        <v>65</v>
      </c>
      <c r="DP42" s="45">
        <f t="shared" si="73"/>
        <v>831</v>
      </c>
      <c r="DQ42" s="43">
        <v>73</v>
      </c>
      <c r="DR42" s="43">
        <v>59</v>
      </c>
      <c r="DS42" s="43">
        <v>71</v>
      </c>
      <c r="DT42" s="43">
        <v>67</v>
      </c>
      <c r="DU42" s="43">
        <v>59</v>
      </c>
      <c r="DV42" s="43">
        <v>55</v>
      </c>
      <c r="DW42" s="43">
        <v>80</v>
      </c>
      <c r="DX42" s="43">
        <v>64</v>
      </c>
      <c r="DY42" s="43">
        <v>75</v>
      </c>
      <c r="DZ42" s="43">
        <v>61</v>
      </c>
      <c r="EA42" s="43">
        <v>68</v>
      </c>
      <c r="EB42" s="43">
        <v>59</v>
      </c>
      <c r="EC42" s="45">
        <f t="shared" si="74"/>
        <v>791</v>
      </c>
      <c r="ED42" s="43">
        <v>45</v>
      </c>
      <c r="EE42" s="43">
        <v>76</v>
      </c>
      <c r="EF42" s="43">
        <v>76</v>
      </c>
      <c r="EG42" s="43">
        <v>78</v>
      </c>
      <c r="EH42" s="43">
        <v>65</v>
      </c>
      <c r="EI42" s="43">
        <v>58</v>
      </c>
      <c r="EJ42" s="43">
        <v>128</v>
      </c>
      <c r="EK42" s="43">
        <v>104</v>
      </c>
      <c r="EL42" s="43">
        <v>76</v>
      </c>
      <c r="EM42" s="43">
        <v>117</v>
      </c>
      <c r="EN42" s="43">
        <v>61</v>
      </c>
      <c r="EO42" s="43">
        <v>72</v>
      </c>
      <c r="EP42" s="45">
        <f t="shared" si="75"/>
        <v>956</v>
      </c>
      <c r="EQ42" s="43">
        <v>56</v>
      </c>
      <c r="ER42" s="43">
        <v>80</v>
      </c>
      <c r="ES42" s="43">
        <v>104</v>
      </c>
      <c r="ET42" s="43">
        <v>60</v>
      </c>
      <c r="EU42" s="43">
        <v>56</v>
      </c>
      <c r="EV42" s="43">
        <v>94</v>
      </c>
      <c r="EW42" s="43">
        <v>75</v>
      </c>
      <c r="EX42" s="43">
        <v>100</v>
      </c>
      <c r="EY42" s="43">
        <v>69</v>
      </c>
      <c r="EZ42" s="43">
        <v>67</v>
      </c>
      <c r="FA42" s="43">
        <v>72</v>
      </c>
      <c r="FB42" s="43">
        <v>84</v>
      </c>
      <c r="FC42" s="45">
        <f t="shared" si="76"/>
        <v>917</v>
      </c>
      <c r="FD42" s="43">
        <f>SUM(FD37:FD41)</f>
        <v>64</v>
      </c>
      <c r="FE42" s="43">
        <f t="shared" ref="FE42:HP42" si="88">SUM(FE37:FE41)</f>
        <v>52</v>
      </c>
      <c r="FF42" s="43">
        <f t="shared" si="88"/>
        <v>105</v>
      </c>
      <c r="FG42" s="43">
        <f t="shared" si="88"/>
        <v>85</v>
      </c>
      <c r="FH42" s="43">
        <f t="shared" si="88"/>
        <v>73</v>
      </c>
      <c r="FI42" s="43">
        <f t="shared" si="88"/>
        <v>98</v>
      </c>
      <c r="FJ42" s="43">
        <f t="shared" si="88"/>
        <v>81</v>
      </c>
      <c r="FK42" s="43">
        <f t="shared" si="88"/>
        <v>61</v>
      </c>
      <c r="FL42" s="43">
        <f t="shared" si="88"/>
        <v>73</v>
      </c>
      <c r="FM42" s="43">
        <f t="shared" si="88"/>
        <v>92</v>
      </c>
      <c r="FN42" s="43">
        <f t="shared" si="88"/>
        <v>53</v>
      </c>
      <c r="FO42" s="43">
        <f t="shared" si="88"/>
        <v>77</v>
      </c>
      <c r="FP42" s="43">
        <f t="shared" si="88"/>
        <v>914</v>
      </c>
      <c r="FQ42" s="43">
        <f t="shared" si="88"/>
        <v>78</v>
      </c>
      <c r="FR42" s="43">
        <f t="shared" si="88"/>
        <v>89</v>
      </c>
      <c r="FS42" s="43">
        <f t="shared" si="88"/>
        <v>98</v>
      </c>
      <c r="FT42" s="43">
        <f t="shared" si="88"/>
        <v>81</v>
      </c>
      <c r="FU42" s="43">
        <f t="shared" si="88"/>
        <v>76</v>
      </c>
      <c r="FV42" s="43">
        <f t="shared" si="88"/>
        <v>78</v>
      </c>
      <c r="FW42" s="43">
        <f t="shared" si="88"/>
        <v>125</v>
      </c>
      <c r="FX42" s="43">
        <f t="shared" si="88"/>
        <v>81</v>
      </c>
      <c r="FY42" s="43">
        <f t="shared" si="88"/>
        <v>90</v>
      </c>
      <c r="FZ42" s="43">
        <f t="shared" si="88"/>
        <v>87</v>
      </c>
      <c r="GA42" s="43">
        <f t="shared" si="88"/>
        <v>76</v>
      </c>
      <c r="GB42" s="43">
        <f t="shared" si="88"/>
        <v>63</v>
      </c>
      <c r="GC42" s="43">
        <f t="shared" si="88"/>
        <v>1022</v>
      </c>
      <c r="GD42" s="43">
        <f t="shared" si="88"/>
        <v>82</v>
      </c>
      <c r="GE42" s="43">
        <f t="shared" si="88"/>
        <v>50</v>
      </c>
      <c r="GF42" s="43">
        <f t="shared" si="88"/>
        <v>61</v>
      </c>
      <c r="GG42" s="43">
        <f t="shared" si="88"/>
        <v>109</v>
      </c>
      <c r="GH42" s="43">
        <f t="shared" si="88"/>
        <v>77</v>
      </c>
      <c r="GI42" s="43">
        <f t="shared" si="88"/>
        <v>81</v>
      </c>
      <c r="GJ42" s="43">
        <f t="shared" si="88"/>
        <v>76</v>
      </c>
      <c r="GK42" s="43">
        <f t="shared" si="88"/>
        <v>77</v>
      </c>
      <c r="GL42" s="43">
        <f t="shared" si="88"/>
        <v>93</v>
      </c>
      <c r="GM42" s="43">
        <f t="shared" si="88"/>
        <v>82</v>
      </c>
      <c r="GN42" s="43">
        <f t="shared" si="88"/>
        <v>64</v>
      </c>
      <c r="GO42" s="43">
        <f t="shared" si="88"/>
        <v>96</v>
      </c>
      <c r="GP42" s="43">
        <f t="shared" si="88"/>
        <v>948</v>
      </c>
      <c r="GQ42" s="43">
        <f t="shared" si="88"/>
        <v>60</v>
      </c>
      <c r="GR42" s="43">
        <f t="shared" si="88"/>
        <v>66</v>
      </c>
      <c r="GS42" s="43">
        <f t="shared" si="88"/>
        <v>107</v>
      </c>
      <c r="GT42" s="43">
        <f t="shared" si="88"/>
        <v>64</v>
      </c>
      <c r="GU42" s="43">
        <f t="shared" si="88"/>
        <v>108</v>
      </c>
      <c r="GV42" s="43">
        <f t="shared" si="88"/>
        <v>89</v>
      </c>
      <c r="GW42" s="43">
        <f t="shared" si="88"/>
        <v>83</v>
      </c>
      <c r="GX42" s="43">
        <f t="shared" si="88"/>
        <v>74</v>
      </c>
      <c r="GY42" s="43">
        <f t="shared" si="88"/>
        <v>102</v>
      </c>
      <c r="GZ42" s="43">
        <f t="shared" si="88"/>
        <v>116</v>
      </c>
      <c r="HA42" s="43">
        <f t="shared" si="88"/>
        <v>79</v>
      </c>
      <c r="HB42" s="43">
        <f t="shared" si="88"/>
        <v>101</v>
      </c>
      <c r="HC42" s="43">
        <f t="shared" si="88"/>
        <v>1049</v>
      </c>
      <c r="HD42" s="43">
        <f t="shared" si="88"/>
        <v>78</v>
      </c>
      <c r="HE42" s="43">
        <f t="shared" si="88"/>
        <v>86</v>
      </c>
      <c r="HF42" s="43">
        <f t="shared" si="88"/>
        <v>99</v>
      </c>
      <c r="HG42" s="43">
        <f t="shared" si="88"/>
        <v>108</v>
      </c>
      <c r="HH42" s="43">
        <f t="shared" si="88"/>
        <v>89</v>
      </c>
      <c r="HI42" s="43">
        <f t="shared" si="88"/>
        <v>92</v>
      </c>
      <c r="HJ42" s="43">
        <f t="shared" si="88"/>
        <v>86</v>
      </c>
      <c r="HK42" s="43">
        <f t="shared" si="88"/>
        <v>90</v>
      </c>
      <c r="HL42" s="43">
        <f t="shared" si="88"/>
        <v>95</v>
      </c>
      <c r="HM42" s="43">
        <f t="shared" si="88"/>
        <v>99</v>
      </c>
      <c r="HN42" s="43">
        <f t="shared" si="88"/>
        <v>97</v>
      </c>
      <c r="HO42" s="43">
        <f t="shared" si="88"/>
        <v>75</v>
      </c>
      <c r="HP42" s="43">
        <f t="shared" si="88"/>
        <v>1094</v>
      </c>
      <c r="HQ42" s="43">
        <f t="shared" ref="HQ42:IP42" si="89">SUM(HQ37:HQ41)</f>
        <v>64</v>
      </c>
      <c r="HR42" s="43">
        <f t="shared" si="89"/>
        <v>162</v>
      </c>
      <c r="HS42" s="43">
        <f t="shared" si="89"/>
        <v>99</v>
      </c>
      <c r="HT42" s="43">
        <f t="shared" si="89"/>
        <v>83</v>
      </c>
      <c r="HU42" s="43">
        <f t="shared" si="89"/>
        <v>75</v>
      </c>
      <c r="HV42" s="43">
        <f t="shared" si="89"/>
        <v>119</v>
      </c>
      <c r="HW42" s="43">
        <f t="shared" si="89"/>
        <v>84</v>
      </c>
      <c r="HX42" s="43">
        <f t="shared" si="89"/>
        <v>105</v>
      </c>
      <c r="HY42" s="43">
        <f t="shared" si="89"/>
        <v>107</v>
      </c>
      <c r="HZ42" s="43">
        <f t="shared" si="89"/>
        <v>108</v>
      </c>
      <c r="IA42" s="43">
        <f t="shared" si="89"/>
        <v>130</v>
      </c>
      <c r="IB42" s="43">
        <f t="shared" si="89"/>
        <v>92</v>
      </c>
      <c r="IC42" s="45">
        <f t="shared" si="89"/>
        <v>1228</v>
      </c>
      <c r="ID42" s="43">
        <f t="shared" si="89"/>
        <v>89</v>
      </c>
      <c r="IE42" s="43">
        <f t="shared" si="89"/>
        <v>69</v>
      </c>
      <c r="IF42" s="43">
        <f t="shared" si="89"/>
        <v>135</v>
      </c>
      <c r="IG42" s="43">
        <f t="shared" si="89"/>
        <v>97</v>
      </c>
      <c r="IH42" s="43">
        <f t="shared" si="89"/>
        <v>114</v>
      </c>
      <c r="II42" s="43">
        <f t="shared" si="89"/>
        <v>98</v>
      </c>
      <c r="IJ42" s="43">
        <f t="shared" si="89"/>
        <v>85</v>
      </c>
      <c r="IK42" s="43">
        <f t="shared" si="89"/>
        <v>108</v>
      </c>
      <c r="IL42" s="43">
        <f t="shared" si="89"/>
        <v>60</v>
      </c>
      <c r="IM42" s="43">
        <f t="shared" si="89"/>
        <v>133</v>
      </c>
      <c r="IN42" s="43">
        <f t="shared" si="89"/>
        <v>144</v>
      </c>
      <c r="IO42" s="43">
        <f t="shared" si="89"/>
        <v>99</v>
      </c>
      <c r="IP42" s="45">
        <f t="shared" si="89"/>
        <v>1231</v>
      </c>
      <c r="IQ42" s="43">
        <f t="shared" ref="IQ42:JC42" si="90">SUM(IQ37:IQ41)</f>
        <v>103</v>
      </c>
      <c r="IR42" s="43">
        <f t="shared" si="90"/>
        <v>101</v>
      </c>
      <c r="IS42" s="43">
        <f t="shared" si="90"/>
        <v>143</v>
      </c>
      <c r="IT42" s="43">
        <f t="shared" si="90"/>
        <v>101</v>
      </c>
      <c r="IU42" s="43">
        <f t="shared" si="90"/>
        <v>108</v>
      </c>
      <c r="IV42" s="43">
        <f t="shared" si="90"/>
        <v>90</v>
      </c>
      <c r="IW42" s="43">
        <f t="shared" si="90"/>
        <v>110</v>
      </c>
      <c r="IX42" s="43">
        <f t="shared" si="90"/>
        <v>95</v>
      </c>
      <c r="IY42" s="43">
        <f t="shared" si="90"/>
        <v>100</v>
      </c>
      <c r="IZ42" s="43">
        <f t="shared" si="90"/>
        <v>124</v>
      </c>
      <c r="JA42" s="43">
        <f t="shared" si="90"/>
        <v>82</v>
      </c>
      <c r="JB42" s="43">
        <f t="shared" si="90"/>
        <v>180</v>
      </c>
      <c r="JC42" s="45">
        <f t="shared" si="90"/>
        <v>1337</v>
      </c>
      <c r="JD42" s="43">
        <f t="shared" ref="JD42:JP42" si="91">SUM(JD37:JD41)</f>
        <v>115</v>
      </c>
      <c r="JE42" s="43">
        <f t="shared" si="91"/>
        <v>93</v>
      </c>
      <c r="JF42" s="43">
        <f t="shared" si="91"/>
        <v>100</v>
      </c>
      <c r="JG42" s="43">
        <f t="shared" si="91"/>
        <v>82</v>
      </c>
      <c r="JH42" s="43">
        <f t="shared" si="91"/>
        <v>97</v>
      </c>
      <c r="JI42" s="43">
        <f t="shared" si="91"/>
        <v>88</v>
      </c>
      <c r="JJ42" s="182">
        <f t="shared" si="91"/>
        <v>113</v>
      </c>
      <c r="JK42" s="43">
        <f t="shared" si="91"/>
        <v>109</v>
      </c>
      <c r="JL42" s="43">
        <f t="shared" si="91"/>
        <v>115</v>
      </c>
      <c r="JM42" s="43">
        <f t="shared" si="91"/>
        <v>96</v>
      </c>
      <c r="JN42" s="43">
        <f t="shared" si="91"/>
        <v>82</v>
      </c>
      <c r="JO42" s="43">
        <f t="shared" si="91"/>
        <v>93</v>
      </c>
      <c r="JP42" s="45">
        <f t="shared" si="91"/>
        <v>1183</v>
      </c>
      <c r="JQ42" s="43">
        <f t="shared" ref="JQ42:KC42" si="92">SUM(JQ37:JQ41)</f>
        <v>96</v>
      </c>
      <c r="JR42" s="43">
        <f t="shared" si="92"/>
        <v>112</v>
      </c>
      <c r="JS42" s="43">
        <f t="shared" si="92"/>
        <v>48</v>
      </c>
      <c r="JT42" s="43">
        <f t="shared" si="92"/>
        <v>15</v>
      </c>
      <c r="JU42" s="43">
        <f t="shared" si="92"/>
        <v>18</v>
      </c>
      <c r="JV42" s="43">
        <f t="shared" si="92"/>
        <v>109</v>
      </c>
      <c r="JW42" s="43">
        <f t="shared" si="92"/>
        <v>114</v>
      </c>
      <c r="JX42" s="43">
        <f t="shared" si="92"/>
        <v>90</v>
      </c>
      <c r="JY42" s="43">
        <f t="shared" si="92"/>
        <v>104</v>
      </c>
      <c r="JZ42" s="43">
        <f t="shared" si="92"/>
        <v>118</v>
      </c>
      <c r="KA42" s="43">
        <f t="shared" si="92"/>
        <v>114</v>
      </c>
      <c r="KB42" s="43">
        <f t="shared" si="92"/>
        <v>100</v>
      </c>
      <c r="KC42" s="45">
        <f t="shared" si="92"/>
        <v>1038</v>
      </c>
      <c r="KD42" s="43">
        <f t="shared" ref="KD42:KP42" si="93">SUM(KD37:KD41)</f>
        <v>65</v>
      </c>
      <c r="KE42" s="43">
        <f t="shared" si="93"/>
        <v>47</v>
      </c>
      <c r="KF42" s="43">
        <f t="shared" si="93"/>
        <v>118</v>
      </c>
      <c r="KG42" s="43">
        <f t="shared" si="93"/>
        <v>128</v>
      </c>
      <c r="KH42" s="43">
        <f t="shared" si="93"/>
        <v>69</v>
      </c>
      <c r="KI42" s="43">
        <f t="shared" si="93"/>
        <v>107</v>
      </c>
      <c r="KJ42" s="43">
        <f t="shared" si="93"/>
        <v>79</v>
      </c>
      <c r="KK42" s="43">
        <f t="shared" si="93"/>
        <v>77</v>
      </c>
      <c r="KL42" s="43">
        <f t="shared" si="93"/>
        <v>91</v>
      </c>
      <c r="KM42" s="43">
        <f t="shared" si="93"/>
        <v>100</v>
      </c>
      <c r="KN42" s="43">
        <f t="shared" si="93"/>
        <v>115</v>
      </c>
      <c r="KO42" s="43">
        <f t="shared" si="93"/>
        <v>170</v>
      </c>
      <c r="KP42" s="45">
        <f t="shared" si="93"/>
        <v>1166</v>
      </c>
    </row>
    <row r="43" spans="1:302" customFormat="1" ht="15">
      <c r="A43" s="16" t="s">
        <v>140</v>
      </c>
      <c r="B43" s="17"/>
      <c r="C43" s="2"/>
      <c r="D43" s="3"/>
      <c r="E43" s="3"/>
      <c r="F43" s="19"/>
      <c r="G43" s="3"/>
      <c r="H43" s="3"/>
      <c r="I43" s="3"/>
      <c r="J43" s="3"/>
      <c r="K43" s="3"/>
      <c r="L43" s="3"/>
      <c r="M43" s="3"/>
      <c r="N43" s="3"/>
      <c r="O43" s="3"/>
      <c r="P43" s="5"/>
      <c r="Q43" s="3"/>
      <c r="R43" s="3"/>
      <c r="S43" s="19"/>
      <c r="T43" s="3"/>
      <c r="U43" s="3"/>
      <c r="V43" s="3"/>
      <c r="W43" s="3"/>
      <c r="X43" s="7" t="s">
        <v>141</v>
      </c>
      <c r="Y43" s="3"/>
      <c r="Z43" s="3"/>
      <c r="AA43" s="3"/>
      <c r="AB43" s="3"/>
      <c r="AC43" s="5"/>
      <c r="AD43" s="3"/>
      <c r="AE43" s="3"/>
      <c r="AF43" s="19"/>
      <c r="AG43" s="3"/>
      <c r="AH43" s="3"/>
      <c r="AI43" s="3"/>
      <c r="AJ43" s="3"/>
      <c r="AK43" s="3"/>
      <c r="AL43" s="3"/>
      <c r="AM43" s="3"/>
      <c r="AN43" s="3"/>
      <c r="AO43" s="3"/>
      <c r="AP43" s="5"/>
      <c r="AQ43" s="3"/>
      <c r="AR43" s="3"/>
      <c r="AS43" s="19"/>
      <c r="AT43" s="3"/>
      <c r="AU43" s="3"/>
      <c r="AV43" s="3"/>
      <c r="AW43" s="3"/>
      <c r="AX43" s="3"/>
      <c r="AY43" s="3"/>
      <c r="AZ43" s="3"/>
      <c r="BA43" s="3"/>
      <c r="BB43" s="3"/>
      <c r="BC43" s="5"/>
      <c r="BD43" s="3"/>
      <c r="BE43" s="3"/>
      <c r="BF43" s="19"/>
      <c r="BG43" s="3"/>
      <c r="BH43" s="3"/>
      <c r="BI43" s="3"/>
      <c r="BJ43" s="3"/>
      <c r="BK43" s="3"/>
      <c r="BL43" s="3"/>
      <c r="BM43" s="3"/>
      <c r="BN43" s="3"/>
      <c r="BO43" s="3"/>
      <c r="BP43" s="6"/>
      <c r="BQ43" s="3"/>
      <c r="BR43" s="3"/>
      <c r="BS43" s="19"/>
      <c r="BT43" s="3"/>
      <c r="BU43" s="3"/>
      <c r="BV43" s="3"/>
      <c r="BW43" s="3"/>
      <c r="BX43" s="3"/>
      <c r="BY43" s="3"/>
      <c r="BZ43" s="3"/>
      <c r="CA43" s="3"/>
      <c r="CB43" s="3"/>
      <c r="CC43" s="5"/>
      <c r="CD43" s="3"/>
      <c r="CE43" s="3"/>
      <c r="CF43" s="19"/>
      <c r="CG43" s="3"/>
      <c r="CH43" s="3"/>
      <c r="CI43" s="3"/>
      <c r="CJ43" s="3"/>
      <c r="CK43" s="3"/>
      <c r="CL43" s="3"/>
      <c r="CM43" s="3"/>
      <c r="CN43" s="3"/>
      <c r="CO43" s="3"/>
      <c r="CP43" s="6"/>
      <c r="CQ43" s="3"/>
      <c r="CR43" s="3"/>
      <c r="CS43" s="19"/>
      <c r="CT43" s="3"/>
      <c r="CU43" s="3"/>
      <c r="CV43" s="3"/>
      <c r="CW43" s="3"/>
      <c r="CX43" s="3"/>
      <c r="CY43" s="3"/>
      <c r="CZ43" s="3"/>
      <c r="DA43" s="3"/>
      <c r="DB43" s="3"/>
      <c r="DC43" s="5"/>
      <c r="DD43" s="3"/>
      <c r="DE43" s="3"/>
      <c r="DF43" s="19"/>
      <c r="DG43" s="3"/>
      <c r="DH43" s="3"/>
      <c r="DI43" s="3"/>
      <c r="DJ43" s="3"/>
      <c r="DK43" s="3"/>
      <c r="DL43" s="3"/>
      <c r="DM43" s="3"/>
      <c r="DN43" s="3"/>
      <c r="DO43" s="3"/>
      <c r="DP43" s="6"/>
      <c r="DQ43" s="3"/>
      <c r="DR43" s="3"/>
      <c r="DS43" s="19"/>
      <c r="DT43" s="3"/>
      <c r="DU43" s="3"/>
      <c r="DV43" s="3"/>
      <c r="DW43" s="3"/>
      <c r="DX43" s="3"/>
      <c r="DY43" s="3"/>
      <c r="DZ43" s="3"/>
      <c r="EA43" s="3"/>
      <c r="EB43" s="3"/>
      <c r="EC43" s="5"/>
      <c r="ED43" s="3"/>
      <c r="EE43" s="3"/>
      <c r="EF43" s="19"/>
      <c r="EG43" s="3"/>
      <c r="EH43" s="3"/>
      <c r="EI43" s="3"/>
      <c r="EJ43" s="3"/>
      <c r="EK43" s="3"/>
      <c r="EL43" s="3"/>
      <c r="EM43" s="3"/>
      <c r="EN43" s="3"/>
      <c r="EO43" s="3"/>
      <c r="EP43" s="6"/>
      <c r="EQ43" s="3"/>
      <c r="ER43" s="3"/>
      <c r="ES43" s="19"/>
      <c r="ET43" s="3"/>
      <c r="EU43" s="3"/>
      <c r="EV43" s="3"/>
      <c r="EW43" s="3"/>
      <c r="EX43" s="3"/>
      <c r="EY43" s="3"/>
      <c r="EZ43" s="3"/>
      <c r="FA43" s="3"/>
      <c r="FB43" s="3"/>
      <c r="FC43" s="5"/>
      <c r="FD43" s="3"/>
      <c r="FE43" s="3"/>
      <c r="FF43" s="19"/>
      <c r="FG43" s="3"/>
      <c r="FH43" s="3"/>
      <c r="FI43" s="3"/>
      <c r="FJ43" s="3"/>
      <c r="FK43" s="3"/>
      <c r="FL43" s="3"/>
      <c r="FM43" s="3"/>
      <c r="FN43" s="3"/>
      <c r="FO43" s="3"/>
      <c r="FP43" s="5"/>
      <c r="FQ43" s="3"/>
      <c r="FR43" s="3"/>
      <c r="FS43" s="19"/>
      <c r="FT43" s="3"/>
      <c r="FU43" s="3"/>
      <c r="FV43" s="3"/>
      <c r="FW43" s="3"/>
      <c r="FX43" s="3"/>
      <c r="FY43" s="3"/>
      <c r="FZ43" s="3"/>
      <c r="GA43" s="3"/>
      <c r="GB43" s="3"/>
      <c r="GC43" s="5"/>
      <c r="GD43" s="3"/>
      <c r="GE43" s="3"/>
      <c r="GF43" s="19"/>
      <c r="GG43" s="3"/>
      <c r="GH43" s="3"/>
      <c r="GI43" s="3"/>
      <c r="GJ43" s="3"/>
      <c r="GK43" s="3"/>
      <c r="GL43" s="3"/>
      <c r="GM43" s="3"/>
      <c r="GN43" s="3"/>
      <c r="GO43" s="3"/>
      <c r="GP43" s="5"/>
      <c r="GQ43" s="3"/>
      <c r="GR43" s="3"/>
      <c r="GS43" s="19"/>
      <c r="GT43" s="3"/>
      <c r="GU43" s="3"/>
      <c r="GV43" s="3"/>
      <c r="GW43" s="3"/>
      <c r="GX43" s="3"/>
      <c r="GY43" s="3"/>
      <c r="GZ43" s="3"/>
      <c r="HA43" s="3"/>
      <c r="HB43" s="3"/>
      <c r="HC43" s="5"/>
      <c r="HD43" s="3"/>
      <c r="HE43" s="3"/>
      <c r="HF43" s="19"/>
      <c r="HG43" s="3"/>
      <c r="HH43" s="3"/>
      <c r="HI43" s="3"/>
      <c r="HJ43" s="3"/>
      <c r="HK43" s="3"/>
      <c r="HL43" s="3"/>
      <c r="HM43" s="3"/>
      <c r="HN43" s="3"/>
      <c r="HO43" s="3"/>
      <c r="HP43" s="6"/>
      <c r="HQ43" s="3"/>
      <c r="HR43" s="3"/>
      <c r="HS43" s="19"/>
      <c r="HT43" s="3"/>
      <c r="HU43" s="3"/>
      <c r="HV43" s="3"/>
      <c r="HW43" s="3"/>
      <c r="HX43" s="3"/>
      <c r="HY43" s="3"/>
      <c r="HZ43" s="3"/>
      <c r="IA43" s="3"/>
      <c r="IB43" s="3"/>
      <c r="IC43" s="6"/>
      <c r="ID43" s="3"/>
      <c r="IE43" s="3"/>
      <c r="IF43" s="19"/>
      <c r="IG43" s="3"/>
      <c r="IH43" s="3"/>
      <c r="II43" s="3"/>
      <c r="IJ43" s="3"/>
      <c r="IK43" s="3"/>
      <c r="IL43" s="3"/>
      <c r="IM43" s="3"/>
      <c r="IN43" s="3"/>
      <c r="IO43" s="3"/>
      <c r="IP43" s="6"/>
      <c r="IQ43" s="3"/>
      <c r="IR43" s="3"/>
      <c r="IS43" s="19"/>
      <c r="IT43" s="3"/>
      <c r="IU43" s="3"/>
      <c r="IV43" s="3"/>
      <c r="IW43" s="3"/>
      <c r="IX43" s="3"/>
      <c r="IY43" s="3"/>
      <c r="IZ43" s="3"/>
      <c r="JA43" s="3"/>
      <c r="JB43" s="3"/>
      <c r="JC43" s="6"/>
      <c r="JD43" s="3"/>
      <c r="JE43" s="3"/>
      <c r="JF43" s="19"/>
      <c r="JG43" s="3"/>
      <c r="JH43" s="3"/>
      <c r="JI43" s="3"/>
      <c r="JJ43" s="183"/>
      <c r="JK43" s="3"/>
      <c r="JL43" s="3"/>
      <c r="JM43" s="3"/>
      <c r="JN43" s="3"/>
      <c r="JO43" s="3"/>
      <c r="JP43" s="6"/>
      <c r="JQ43" s="3"/>
      <c r="JR43" s="3"/>
      <c r="JS43" s="19"/>
      <c r="JT43" s="3"/>
      <c r="JU43" s="3"/>
      <c r="JV43" s="3"/>
      <c r="JW43" s="3"/>
      <c r="JX43" s="3"/>
      <c r="JY43" s="3"/>
      <c r="JZ43" s="3"/>
      <c r="KA43" s="3"/>
      <c r="KB43" s="3"/>
      <c r="KC43" s="6"/>
      <c r="KD43" s="3"/>
      <c r="KE43" s="3"/>
      <c r="KF43" s="19"/>
      <c r="KG43" s="3"/>
      <c r="KH43" s="3"/>
      <c r="KI43" s="3"/>
      <c r="KJ43" s="3"/>
      <c r="KK43" s="3"/>
      <c r="KL43" s="3"/>
      <c r="KM43" s="3"/>
      <c r="KN43" s="3"/>
      <c r="KO43" s="3"/>
      <c r="KP43" s="6"/>
    </row>
    <row r="45" spans="1:302">
      <c r="F45" s="57"/>
      <c r="S45" s="57"/>
      <c r="AF45" s="57"/>
      <c r="AS45" s="57"/>
      <c r="BF45" s="57"/>
    </row>
    <row r="46" spans="1:302">
      <c r="F46" s="57"/>
      <c r="S46" s="57"/>
      <c r="AF46" s="57"/>
      <c r="AS46" s="57"/>
      <c r="BF46" s="57"/>
    </row>
    <row r="47" spans="1:302">
      <c r="F47" s="57"/>
      <c r="S47" s="57"/>
      <c r="AF47" s="57"/>
      <c r="AS47" s="57"/>
      <c r="BF47" s="57"/>
    </row>
    <row r="48" spans="1:302">
      <c r="F48" s="57"/>
      <c r="S48" s="57"/>
      <c r="AF48" s="57"/>
      <c r="AS48" s="57"/>
      <c r="BF48" s="57"/>
    </row>
    <row r="49" spans="6:58">
      <c r="F49" s="57"/>
      <c r="S49" s="57"/>
      <c r="AF49" s="57"/>
      <c r="AS49" s="57"/>
      <c r="BF49" s="57"/>
    </row>
    <row r="50" spans="6:58">
      <c r="F50" s="57"/>
      <c r="S50" s="57"/>
      <c r="AF50" s="57"/>
      <c r="AS50" s="57"/>
      <c r="BF50" s="57"/>
    </row>
    <row r="51" spans="6:58">
      <c r="F51" s="57"/>
      <c r="S51" s="57"/>
      <c r="AF51" s="57"/>
      <c r="AS51" s="57"/>
      <c r="BF51" s="57"/>
    </row>
  </sheetData>
  <mergeCells count="33">
    <mergeCell ref="JQ3:KC3"/>
    <mergeCell ref="KD3:KP3"/>
    <mergeCell ref="JD3:JP3"/>
    <mergeCell ref="A31:B36"/>
    <mergeCell ref="A37:B42"/>
    <mergeCell ref="IQ3:JC3"/>
    <mergeCell ref="ID3:IP3"/>
    <mergeCell ref="A5:A17"/>
    <mergeCell ref="B5:B10"/>
    <mergeCell ref="B11:B16"/>
    <mergeCell ref="B17:C17"/>
    <mergeCell ref="A18:A30"/>
    <mergeCell ref="B18:B23"/>
    <mergeCell ref="B24:B29"/>
    <mergeCell ref="B30:C30"/>
    <mergeCell ref="FD3:FP3"/>
    <mergeCell ref="FQ3:GC3"/>
    <mergeCell ref="GD3:GP3"/>
    <mergeCell ref="GQ3:HC3"/>
    <mergeCell ref="HD3:HP3"/>
    <mergeCell ref="HQ3:IC3"/>
    <mergeCell ref="EQ3:FC3"/>
    <mergeCell ref="BQ3:CC3"/>
    <mergeCell ref="D3:P3"/>
    <mergeCell ref="Q3:AC3"/>
    <mergeCell ref="AD3:AP3"/>
    <mergeCell ref="AQ3:BC3"/>
    <mergeCell ref="BD3:BP3"/>
    <mergeCell ref="CD3:CP3"/>
    <mergeCell ref="CQ3:DC3"/>
    <mergeCell ref="DD3:DP3"/>
    <mergeCell ref="DQ3:EC3"/>
    <mergeCell ref="ED3:EP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KP69"/>
  <sheetViews>
    <sheetView workbookViewId="0">
      <pane xSplit="3" topLeftCell="D1" activePane="topRight" state="frozen"/>
      <selection pane="topRight"/>
    </sheetView>
  </sheetViews>
  <sheetFormatPr defaultColWidth="9.125" defaultRowHeight="12.75"/>
  <cols>
    <col min="1" max="1" width="3.875" style="17" customWidth="1"/>
    <col min="2" max="2" width="8" style="17" customWidth="1"/>
    <col min="3" max="3" width="22.25" style="2" customWidth="1"/>
    <col min="4" max="15" width="9.125" style="17" customWidth="1"/>
    <col min="16" max="16" width="9.125" style="5" customWidth="1"/>
    <col min="17" max="28" width="9.125" style="17" customWidth="1"/>
    <col min="29" max="29" width="9.125" style="5" customWidth="1"/>
    <col min="30" max="41" width="9.125" style="17" customWidth="1"/>
    <col min="42" max="42" width="9.125" style="5" customWidth="1"/>
    <col min="43" max="54" width="9.125" style="17" customWidth="1"/>
    <col min="55" max="55" width="9.125" style="5" customWidth="1"/>
    <col min="56" max="67" width="9.125" style="17" customWidth="1"/>
    <col min="68" max="68" width="9.125" style="59" customWidth="1"/>
    <col min="69" max="80" width="9.125" style="17" customWidth="1"/>
    <col min="81" max="81" width="9.125" style="59" customWidth="1"/>
    <col min="82" max="145" width="9.125" style="17" customWidth="1"/>
    <col min="146" max="146" width="9.125" style="99" customWidth="1"/>
    <col min="147" max="158" width="9.125" style="17" customWidth="1"/>
    <col min="159" max="159" width="9.125" style="59" customWidth="1"/>
    <col min="160" max="210" width="9.125" style="17" customWidth="1"/>
    <col min="211" max="211" width="9.125" style="99" customWidth="1"/>
    <col min="212" max="224" width="9.125" style="17" customWidth="1"/>
    <col min="225" max="226" width="6.875" style="17" customWidth="1"/>
    <col min="227" max="232" width="4.875" style="17" customWidth="1"/>
    <col min="233" max="236" width="6.875" style="17" customWidth="1"/>
    <col min="237" max="237" width="9.125" style="59" customWidth="1"/>
    <col min="238" max="249" width="9.125" style="17" customWidth="1"/>
    <col min="250" max="250" width="9.125" style="59" customWidth="1"/>
    <col min="251" max="262" width="9.125" style="17" customWidth="1"/>
    <col min="263" max="263" width="9.125" style="59" customWidth="1"/>
    <col min="264" max="267" width="9.125" style="17" customWidth="1"/>
    <col min="268" max="269" width="9.125" style="17"/>
    <col min="270" max="270" width="9.125" style="159"/>
    <col min="271" max="275" width="9.125" style="17"/>
    <col min="276" max="276" width="9.125" style="59"/>
    <col min="277" max="280" width="9.125" style="17" customWidth="1"/>
    <col min="281" max="288" width="9.125" style="17"/>
    <col min="289" max="289" width="9.125" style="59"/>
    <col min="290" max="293" width="9.125" style="17" customWidth="1"/>
    <col min="294" max="301" width="9.125" style="17"/>
    <col min="302" max="302" width="9.125" style="59"/>
    <col min="303" max="16384" width="9.125" style="17"/>
  </cols>
  <sheetData>
    <row r="1" spans="1:302" ht="18.75">
      <c r="A1" s="1" t="s">
        <v>136</v>
      </c>
      <c r="B1" s="1"/>
      <c r="D1" s="22"/>
      <c r="E1" s="22"/>
      <c r="F1" s="22"/>
      <c r="G1" s="22"/>
      <c r="H1" s="22"/>
      <c r="O1" s="23"/>
      <c r="Q1" s="22"/>
      <c r="R1" s="22"/>
      <c r="S1" s="22"/>
      <c r="T1" s="22"/>
      <c r="U1" s="22"/>
      <c r="AB1" s="23"/>
      <c r="AD1" s="22"/>
      <c r="AE1" s="22"/>
      <c r="AF1" s="22"/>
      <c r="AG1" s="22"/>
      <c r="AH1" s="22"/>
      <c r="AO1" s="23"/>
      <c r="AQ1" s="22"/>
      <c r="AR1" s="22"/>
      <c r="AS1" s="22"/>
      <c r="AT1" s="22"/>
      <c r="AU1" s="22"/>
      <c r="BB1" s="23"/>
    </row>
    <row r="2" spans="1:302" ht="13.5" thickBot="1">
      <c r="A2" s="7"/>
      <c r="B2" s="8"/>
      <c r="D2" s="24"/>
      <c r="Q2" s="24"/>
      <c r="AD2" s="24"/>
      <c r="AQ2" s="24"/>
    </row>
    <row r="3" spans="1:302" ht="13.5" thickBot="1">
      <c r="A3" s="8"/>
      <c r="B3" s="8"/>
      <c r="D3" s="189">
        <v>1999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>
        <v>2000</v>
      </c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>
        <v>2001</v>
      </c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>
        <v>2002</v>
      </c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>
        <v>2003</v>
      </c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>
        <v>2004</v>
      </c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>
        <v>2005</v>
      </c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>
        <v>2006</v>
      </c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>
        <v>2007</v>
      </c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>
        <v>2008</v>
      </c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>
        <v>2009</v>
      </c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>
        <v>2010</v>
      </c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>
        <v>2011</v>
      </c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>
        <v>2012</v>
      </c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>
        <v>2013</v>
      </c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>
        <v>2014</v>
      </c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>
        <v>2015</v>
      </c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>
        <v>2016</v>
      </c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>
        <v>2017</v>
      </c>
      <c r="IE3" s="189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>
        <v>2018</v>
      </c>
      <c r="IR3" s="189"/>
      <c r="IS3" s="189"/>
      <c r="IT3" s="189"/>
      <c r="IU3" s="189"/>
      <c r="IV3" s="189"/>
      <c r="IW3" s="189"/>
      <c r="IX3" s="189"/>
      <c r="IY3" s="189"/>
      <c r="IZ3" s="189"/>
      <c r="JA3" s="189"/>
      <c r="JB3" s="189"/>
      <c r="JC3" s="189"/>
      <c r="JD3" s="189">
        <v>2019</v>
      </c>
      <c r="JE3" s="189"/>
      <c r="JF3" s="189"/>
      <c r="JG3" s="189"/>
      <c r="JH3" s="189"/>
      <c r="JI3" s="189"/>
      <c r="JJ3" s="189"/>
      <c r="JK3" s="189"/>
      <c r="JL3" s="189"/>
      <c r="JM3" s="189"/>
      <c r="JN3" s="189"/>
      <c r="JO3" s="189"/>
      <c r="JP3" s="189"/>
      <c r="JQ3" s="189">
        <v>2020</v>
      </c>
      <c r="JR3" s="189"/>
      <c r="JS3" s="189"/>
      <c r="JT3" s="189"/>
      <c r="JU3" s="189"/>
      <c r="JV3" s="189"/>
      <c r="JW3" s="189"/>
      <c r="JX3" s="189"/>
      <c r="JY3" s="189"/>
      <c r="JZ3" s="189"/>
      <c r="KA3" s="189"/>
      <c r="KB3" s="189"/>
      <c r="KC3" s="189"/>
      <c r="KD3" s="189">
        <v>2021</v>
      </c>
      <c r="KE3" s="189"/>
      <c r="KF3" s="189"/>
      <c r="KG3" s="189"/>
      <c r="KH3" s="189"/>
      <c r="KI3" s="189"/>
      <c r="KJ3" s="189"/>
      <c r="KK3" s="189"/>
      <c r="KL3" s="189"/>
      <c r="KM3" s="189"/>
      <c r="KN3" s="189"/>
      <c r="KO3" s="189"/>
      <c r="KP3" s="189"/>
    </row>
    <row r="4" spans="1:302" ht="56.25" customHeight="1" thickBot="1">
      <c r="A4" s="8"/>
      <c r="B4" s="8"/>
      <c r="D4" s="10" t="s">
        <v>0</v>
      </c>
      <c r="E4" s="10" t="s">
        <v>1</v>
      </c>
      <c r="F4" s="10" t="s">
        <v>2</v>
      </c>
      <c r="G4" s="10" t="s">
        <v>3</v>
      </c>
      <c r="H4" s="10" t="s">
        <v>4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9</v>
      </c>
      <c r="N4" s="10" t="s">
        <v>10</v>
      </c>
      <c r="O4" s="10" t="s">
        <v>11</v>
      </c>
      <c r="P4" s="11" t="s">
        <v>12</v>
      </c>
      <c r="Q4" s="10" t="s">
        <v>0</v>
      </c>
      <c r="R4" s="10" t="s">
        <v>1</v>
      </c>
      <c r="S4" s="10" t="s">
        <v>2</v>
      </c>
      <c r="T4" s="10" t="s">
        <v>3</v>
      </c>
      <c r="U4" s="10" t="s">
        <v>4</v>
      </c>
      <c r="V4" s="10" t="s">
        <v>5</v>
      </c>
      <c r="W4" s="10" t="s">
        <v>6</v>
      </c>
      <c r="X4" s="10" t="s">
        <v>7</v>
      </c>
      <c r="Y4" s="10" t="s">
        <v>8</v>
      </c>
      <c r="Z4" s="10" t="s">
        <v>9</v>
      </c>
      <c r="AA4" s="10" t="s">
        <v>10</v>
      </c>
      <c r="AB4" s="10" t="s">
        <v>11</v>
      </c>
      <c r="AC4" s="11" t="s">
        <v>13</v>
      </c>
      <c r="AD4" s="10" t="s">
        <v>0</v>
      </c>
      <c r="AE4" s="10" t="s">
        <v>1</v>
      </c>
      <c r="AF4" s="10" t="s">
        <v>2</v>
      </c>
      <c r="AG4" s="10" t="s">
        <v>3</v>
      </c>
      <c r="AH4" s="10" t="s">
        <v>4</v>
      </c>
      <c r="AI4" s="10" t="s">
        <v>5</v>
      </c>
      <c r="AJ4" s="10" t="s">
        <v>6</v>
      </c>
      <c r="AK4" s="10" t="s">
        <v>7</v>
      </c>
      <c r="AL4" s="10" t="s">
        <v>8</v>
      </c>
      <c r="AM4" s="10" t="s">
        <v>9</v>
      </c>
      <c r="AN4" s="10" t="s">
        <v>10</v>
      </c>
      <c r="AO4" s="10" t="s">
        <v>11</v>
      </c>
      <c r="AP4" s="11" t="s">
        <v>14</v>
      </c>
      <c r="AQ4" s="10" t="s">
        <v>0</v>
      </c>
      <c r="AR4" s="10" t="s">
        <v>1</v>
      </c>
      <c r="AS4" s="10" t="s">
        <v>2</v>
      </c>
      <c r="AT4" s="10" t="s">
        <v>3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8</v>
      </c>
      <c r="AZ4" s="10" t="s">
        <v>9</v>
      </c>
      <c r="BA4" s="10" t="s">
        <v>10</v>
      </c>
      <c r="BB4" s="10" t="s">
        <v>11</v>
      </c>
      <c r="BC4" s="11" t="s">
        <v>15</v>
      </c>
      <c r="BD4" s="10" t="s">
        <v>0</v>
      </c>
      <c r="BE4" s="10" t="s">
        <v>1</v>
      </c>
      <c r="BF4" s="10" t="s">
        <v>2</v>
      </c>
      <c r="BG4" s="10" t="s">
        <v>3</v>
      </c>
      <c r="BH4" s="10" t="s">
        <v>4</v>
      </c>
      <c r="BI4" s="10" t="s">
        <v>5</v>
      </c>
      <c r="BJ4" s="10" t="s">
        <v>6</v>
      </c>
      <c r="BK4" s="10" t="s">
        <v>7</v>
      </c>
      <c r="BL4" s="10" t="s">
        <v>8</v>
      </c>
      <c r="BM4" s="10" t="s">
        <v>9</v>
      </c>
      <c r="BN4" s="10" t="s">
        <v>10</v>
      </c>
      <c r="BO4" s="10" t="s">
        <v>11</v>
      </c>
      <c r="BP4" s="11" t="s">
        <v>16</v>
      </c>
      <c r="BQ4" s="10" t="s">
        <v>0</v>
      </c>
      <c r="BR4" s="10" t="s">
        <v>1</v>
      </c>
      <c r="BS4" s="10" t="s">
        <v>2</v>
      </c>
      <c r="BT4" s="10" t="s">
        <v>3</v>
      </c>
      <c r="BU4" s="10" t="s">
        <v>4</v>
      </c>
      <c r="BV4" s="10" t="s">
        <v>5</v>
      </c>
      <c r="BW4" s="10" t="s">
        <v>6</v>
      </c>
      <c r="BX4" s="10" t="s">
        <v>7</v>
      </c>
      <c r="BY4" s="10" t="s">
        <v>8</v>
      </c>
      <c r="BZ4" s="10" t="s">
        <v>9</v>
      </c>
      <c r="CA4" s="10" t="s">
        <v>10</v>
      </c>
      <c r="CB4" s="10" t="s">
        <v>11</v>
      </c>
      <c r="CC4" s="11" t="s">
        <v>17</v>
      </c>
      <c r="CD4" s="10" t="s">
        <v>0</v>
      </c>
      <c r="CE4" s="10" t="s">
        <v>1</v>
      </c>
      <c r="CF4" s="10" t="s">
        <v>2</v>
      </c>
      <c r="CG4" s="10" t="s">
        <v>3</v>
      </c>
      <c r="CH4" s="10" t="s">
        <v>4</v>
      </c>
      <c r="CI4" s="10" t="s">
        <v>5</v>
      </c>
      <c r="CJ4" s="10" t="s">
        <v>6</v>
      </c>
      <c r="CK4" s="10" t="s">
        <v>7</v>
      </c>
      <c r="CL4" s="10" t="s">
        <v>8</v>
      </c>
      <c r="CM4" s="10" t="s">
        <v>9</v>
      </c>
      <c r="CN4" s="10" t="s">
        <v>10</v>
      </c>
      <c r="CO4" s="10" t="s">
        <v>11</v>
      </c>
      <c r="CP4" s="11" t="s">
        <v>18</v>
      </c>
      <c r="CQ4" s="10" t="s">
        <v>0</v>
      </c>
      <c r="CR4" s="10" t="s">
        <v>1</v>
      </c>
      <c r="CS4" s="10" t="s">
        <v>2</v>
      </c>
      <c r="CT4" s="10" t="s">
        <v>3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8</v>
      </c>
      <c r="CZ4" s="10" t="s">
        <v>9</v>
      </c>
      <c r="DA4" s="10" t="s">
        <v>10</v>
      </c>
      <c r="DB4" s="10" t="s">
        <v>11</v>
      </c>
      <c r="DC4" s="11" t="s">
        <v>19</v>
      </c>
      <c r="DD4" s="10" t="s">
        <v>0</v>
      </c>
      <c r="DE4" s="10" t="s">
        <v>1</v>
      </c>
      <c r="DF4" s="10" t="s">
        <v>2</v>
      </c>
      <c r="DG4" s="10" t="s">
        <v>3</v>
      </c>
      <c r="DH4" s="10" t="s">
        <v>4</v>
      </c>
      <c r="DI4" s="10" t="s">
        <v>5</v>
      </c>
      <c r="DJ4" s="10" t="s">
        <v>6</v>
      </c>
      <c r="DK4" s="10" t="s">
        <v>7</v>
      </c>
      <c r="DL4" s="10" t="s">
        <v>8</v>
      </c>
      <c r="DM4" s="10" t="s">
        <v>9</v>
      </c>
      <c r="DN4" s="10" t="s">
        <v>10</v>
      </c>
      <c r="DO4" s="10" t="s">
        <v>11</v>
      </c>
      <c r="DP4" s="11" t="s">
        <v>20</v>
      </c>
      <c r="DQ4" s="10" t="s">
        <v>0</v>
      </c>
      <c r="DR4" s="10" t="s">
        <v>1</v>
      </c>
      <c r="DS4" s="10" t="s">
        <v>2</v>
      </c>
      <c r="DT4" s="10" t="s">
        <v>3</v>
      </c>
      <c r="DU4" s="10" t="s">
        <v>4</v>
      </c>
      <c r="DV4" s="10" t="s">
        <v>5</v>
      </c>
      <c r="DW4" s="10" t="s">
        <v>6</v>
      </c>
      <c r="DX4" s="10" t="s">
        <v>7</v>
      </c>
      <c r="DY4" s="10" t="s">
        <v>8</v>
      </c>
      <c r="DZ4" s="10" t="s">
        <v>9</v>
      </c>
      <c r="EA4" s="10" t="s">
        <v>10</v>
      </c>
      <c r="EB4" s="10" t="s">
        <v>11</v>
      </c>
      <c r="EC4" s="11" t="s">
        <v>21</v>
      </c>
      <c r="ED4" s="10" t="s">
        <v>0</v>
      </c>
      <c r="EE4" s="10" t="s">
        <v>1</v>
      </c>
      <c r="EF4" s="10" t="s">
        <v>2</v>
      </c>
      <c r="EG4" s="10" t="s">
        <v>3</v>
      </c>
      <c r="EH4" s="10" t="s">
        <v>4</v>
      </c>
      <c r="EI4" s="10" t="s">
        <v>5</v>
      </c>
      <c r="EJ4" s="10" t="s">
        <v>6</v>
      </c>
      <c r="EK4" s="10" t="s">
        <v>7</v>
      </c>
      <c r="EL4" s="10" t="s">
        <v>8</v>
      </c>
      <c r="EM4" s="10" t="s">
        <v>9</v>
      </c>
      <c r="EN4" s="10" t="s">
        <v>10</v>
      </c>
      <c r="EO4" s="10" t="s">
        <v>11</v>
      </c>
      <c r="EP4" s="11" t="s">
        <v>22</v>
      </c>
      <c r="EQ4" s="10" t="s">
        <v>0</v>
      </c>
      <c r="ER4" s="10" t="s">
        <v>1</v>
      </c>
      <c r="ES4" s="10" t="s">
        <v>2</v>
      </c>
      <c r="ET4" s="10" t="s">
        <v>3</v>
      </c>
      <c r="EU4" s="10" t="s">
        <v>4</v>
      </c>
      <c r="EV4" s="10" t="s">
        <v>5</v>
      </c>
      <c r="EW4" s="10" t="s">
        <v>6</v>
      </c>
      <c r="EX4" s="10" t="s">
        <v>7</v>
      </c>
      <c r="EY4" s="10" t="s">
        <v>8</v>
      </c>
      <c r="EZ4" s="10" t="s">
        <v>9</v>
      </c>
      <c r="FA4" s="10" t="s">
        <v>10</v>
      </c>
      <c r="FB4" s="10" t="s">
        <v>11</v>
      </c>
      <c r="FC4" s="11" t="s">
        <v>23</v>
      </c>
      <c r="FD4" s="10" t="s">
        <v>0</v>
      </c>
      <c r="FE4" s="10" t="s">
        <v>1</v>
      </c>
      <c r="FF4" s="10" t="s">
        <v>2</v>
      </c>
      <c r="FG4" s="10" t="s">
        <v>3</v>
      </c>
      <c r="FH4" s="10" t="s">
        <v>4</v>
      </c>
      <c r="FI4" s="10" t="s">
        <v>5</v>
      </c>
      <c r="FJ4" s="10" t="s">
        <v>6</v>
      </c>
      <c r="FK4" s="10" t="s">
        <v>7</v>
      </c>
      <c r="FL4" s="10" t="s">
        <v>8</v>
      </c>
      <c r="FM4" s="10" t="s">
        <v>9</v>
      </c>
      <c r="FN4" s="10" t="s">
        <v>10</v>
      </c>
      <c r="FO4" s="10" t="s">
        <v>11</v>
      </c>
      <c r="FP4" s="11" t="s">
        <v>24</v>
      </c>
      <c r="FQ4" s="10" t="s">
        <v>0</v>
      </c>
      <c r="FR4" s="10" t="s">
        <v>1</v>
      </c>
      <c r="FS4" s="10" t="s">
        <v>2</v>
      </c>
      <c r="FT4" s="10" t="s">
        <v>3</v>
      </c>
      <c r="FU4" s="10" t="s">
        <v>4</v>
      </c>
      <c r="FV4" s="10" t="s">
        <v>5</v>
      </c>
      <c r="FW4" s="10" t="s">
        <v>6</v>
      </c>
      <c r="FX4" s="10" t="s">
        <v>7</v>
      </c>
      <c r="FY4" s="10" t="s">
        <v>8</v>
      </c>
      <c r="FZ4" s="10" t="s">
        <v>9</v>
      </c>
      <c r="GA4" s="10" t="s">
        <v>10</v>
      </c>
      <c r="GB4" s="10" t="s">
        <v>11</v>
      </c>
      <c r="GC4" s="11" t="s">
        <v>24</v>
      </c>
      <c r="GD4" s="10" t="s">
        <v>0</v>
      </c>
      <c r="GE4" s="10" t="s">
        <v>1</v>
      </c>
      <c r="GF4" s="10" t="s">
        <v>2</v>
      </c>
      <c r="GG4" s="10" t="s">
        <v>3</v>
      </c>
      <c r="GH4" s="10" t="s">
        <v>4</v>
      </c>
      <c r="GI4" s="10" t="s">
        <v>5</v>
      </c>
      <c r="GJ4" s="10" t="s">
        <v>6</v>
      </c>
      <c r="GK4" s="10" t="s">
        <v>7</v>
      </c>
      <c r="GL4" s="10" t="s">
        <v>8</v>
      </c>
      <c r="GM4" s="10" t="s">
        <v>9</v>
      </c>
      <c r="GN4" s="10" t="s">
        <v>10</v>
      </c>
      <c r="GO4" s="10" t="s">
        <v>11</v>
      </c>
      <c r="GP4" s="11" t="s">
        <v>26</v>
      </c>
      <c r="GQ4" s="10" t="s">
        <v>0</v>
      </c>
      <c r="GR4" s="10" t="s">
        <v>1</v>
      </c>
      <c r="GS4" s="10" t="s">
        <v>2</v>
      </c>
      <c r="GT4" s="10" t="s">
        <v>3</v>
      </c>
      <c r="GU4" s="10" t="s">
        <v>4</v>
      </c>
      <c r="GV4" s="10" t="s">
        <v>5</v>
      </c>
      <c r="GW4" s="10" t="s">
        <v>6</v>
      </c>
      <c r="GX4" s="10" t="s">
        <v>7</v>
      </c>
      <c r="GY4" s="10" t="s">
        <v>8</v>
      </c>
      <c r="GZ4" s="10" t="s">
        <v>9</v>
      </c>
      <c r="HA4" s="10" t="s">
        <v>10</v>
      </c>
      <c r="HB4" s="10" t="s">
        <v>11</v>
      </c>
      <c r="HC4" s="11" t="s">
        <v>27</v>
      </c>
      <c r="HD4" s="10" t="s">
        <v>0</v>
      </c>
      <c r="HE4" s="10" t="s">
        <v>1</v>
      </c>
      <c r="HF4" s="10" t="s">
        <v>2</v>
      </c>
      <c r="HG4" s="10" t="s">
        <v>3</v>
      </c>
      <c r="HH4" s="10" t="s">
        <v>4</v>
      </c>
      <c r="HI4" s="10" t="s">
        <v>5</v>
      </c>
      <c r="HJ4" s="10" t="s">
        <v>6</v>
      </c>
      <c r="HK4" s="10" t="s">
        <v>7</v>
      </c>
      <c r="HL4" s="10" t="s">
        <v>8</v>
      </c>
      <c r="HM4" s="10" t="s">
        <v>9</v>
      </c>
      <c r="HN4" s="10" t="s">
        <v>10</v>
      </c>
      <c r="HO4" s="10" t="s">
        <v>11</v>
      </c>
      <c r="HP4" s="11" t="s">
        <v>28</v>
      </c>
      <c r="HQ4" s="10" t="s">
        <v>0</v>
      </c>
      <c r="HR4" s="10" t="s">
        <v>1</v>
      </c>
      <c r="HS4" s="10" t="s">
        <v>2</v>
      </c>
      <c r="HT4" s="10" t="s">
        <v>3</v>
      </c>
      <c r="HU4" s="10" t="s">
        <v>4</v>
      </c>
      <c r="HV4" s="10" t="s">
        <v>5</v>
      </c>
      <c r="HW4" s="10" t="s">
        <v>6</v>
      </c>
      <c r="HX4" s="10" t="s">
        <v>7</v>
      </c>
      <c r="HY4" s="10" t="s">
        <v>8</v>
      </c>
      <c r="HZ4" s="10" t="s">
        <v>9</v>
      </c>
      <c r="IA4" s="10" t="s">
        <v>10</v>
      </c>
      <c r="IB4" s="10" t="s">
        <v>11</v>
      </c>
      <c r="IC4" s="11" t="s">
        <v>29</v>
      </c>
      <c r="ID4" s="10" t="s">
        <v>0</v>
      </c>
      <c r="IE4" s="10" t="s">
        <v>1</v>
      </c>
      <c r="IF4" s="10" t="s">
        <v>2</v>
      </c>
      <c r="IG4" s="10" t="s">
        <v>3</v>
      </c>
      <c r="IH4" s="10" t="s">
        <v>4</v>
      </c>
      <c r="II4" s="10" t="s">
        <v>5</v>
      </c>
      <c r="IJ4" s="10" t="s">
        <v>6</v>
      </c>
      <c r="IK4" s="10" t="s">
        <v>7</v>
      </c>
      <c r="IL4" s="10" t="s">
        <v>8</v>
      </c>
      <c r="IM4" s="10" t="s">
        <v>9</v>
      </c>
      <c r="IN4" s="10" t="s">
        <v>10</v>
      </c>
      <c r="IO4" s="10" t="s">
        <v>11</v>
      </c>
      <c r="IP4" s="11" t="s">
        <v>30</v>
      </c>
      <c r="IQ4" s="10" t="s">
        <v>0</v>
      </c>
      <c r="IR4" s="10" t="s">
        <v>1</v>
      </c>
      <c r="IS4" s="10" t="s">
        <v>2</v>
      </c>
      <c r="IT4" s="10" t="s">
        <v>3</v>
      </c>
      <c r="IU4" s="10" t="s">
        <v>4</v>
      </c>
      <c r="IV4" s="10" t="s">
        <v>5</v>
      </c>
      <c r="IW4" s="10" t="s">
        <v>6</v>
      </c>
      <c r="IX4" s="10" t="s">
        <v>7</v>
      </c>
      <c r="IY4" s="10" t="s">
        <v>8</v>
      </c>
      <c r="IZ4" s="10" t="s">
        <v>9</v>
      </c>
      <c r="JA4" s="10" t="s">
        <v>10</v>
      </c>
      <c r="JB4" s="10" t="s">
        <v>11</v>
      </c>
      <c r="JC4" s="11" t="s">
        <v>49</v>
      </c>
      <c r="JD4" s="10" t="s">
        <v>0</v>
      </c>
      <c r="JE4" s="10" t="s">
        <v>1</v>
      </c>
      <c r="JF4" s="10" t="s">
        <v>2</v>
      </c>
      <c r="JG4" s="10" t="s">
        <v>3</v>
      </c>
      <c r="JH4" s="10" t="s">
        <v>4</v>
      </c>
      <c r="JI4" s="10" t="s">
        <v>5</v>
      </c>
      <c r="JJ4" s="160" t="s">
        <v>6</v>
      </c>
      <c r="JK4" s="10" t="s">
        <v>7</v>
      </c>
      <c r="JL4" s="10" t="s">
        <v>8</v>
      </c>
      <c r="JM4" s="10" t="s">
        <v>9</v>
      </c>
      <c r="JN4" s="10" t="s">
        <v>10</v>
      </c>
      <c r="JO4" s="10" t="s">
        <v>11</v>
      </c>
      <c r="JP4" s="11" t="s">
        <v>126</v>
      </c>
      <c r="JQ4" s="10" t="s">
        <v>0</v>
      </c>
      <c r="JR4" s="10" t="s">
        <v>1</v>
      </c>
      <c r="JS4" s="10" t="s">
        <v>2</v>
      </c>
      <c r="JT4" s="10" t="s">
        <v>3</v>
      </c>
      <c r="JU4" s="10" t="s">
        <v>4</v>
      </c>
      <c r="JV4" s="10" t="s">
        <v>5</v>
      </c>
      <c r="JW4" s="10" t="s">
        <v>6</v>
      </c>
      <c r="JX4" s="10" t="s">
        <v>7</v>
      </c>
      <c r="JY4" s="10" t="s">
        <v>8</v>
      </c>
      <c r="JZ4" s="10" t="s">
        <v>9</v>
      </c>
      <c r="KA4" s="10" t="s">
        <v>10</v>
      </c>
      <c r="KB4" s="10" t="s">
        <v>11</v>
      </c>
      <c r="KC4" s="11" t="s">
        <v>163</v>
      </c>
      <c r="KD4" s="10" t="s">
        <v>0</v>
      </c>
      <c r="KE4" s="10" t="s">
        <v>1</v>
      </c>
      <c r="KF4" s="10" t="s">
        <v>2</v>
      </c>
      <c r="KG4" s="10" t="s">
        <v>3</v>
      </c>
      <c r="KH4" s="10" t="s">
        <v>4</v>
      </c>
      <c r="KI4" s="10" t="s">
        <v>5</v>
      </c>
      <c r="KJ4" s="10" t="s">
        <v>6</v>
      </c>
      <c r="KK4" s="10" t="s">
        <v>7</v>
      </c>
      <c r="KL4" s="10" t="s">
        <v>8</v>
      </c>
      <c r="KM4" s="10" t="s">
        <v>9</v>
      </c>
      <c r="KN4" s="10" t="s">
        <v>10</v>
      </c>
      <c r="KO4" s="10" t="s">
        <v>11</v>
      </c>
      <c r="KP4" s="11" t="s">
        <v>164</v>
      </c>
    </row>
    <row r="5" spans="1:302" ht="27.75" customHeight="1" thickBot="1">
      <c r="A5" s="196" t="s">
        <v>31</v>
      </c>
      <c r="B5" s="199" t="s">
        <v>32</v>
      </c>
      <c r="C5" s="25" t="s">
        <v>89</v>
      </c>
      <c r="D5" s="61"/>
      <c r="E5" s="61"/>
      <c r="F5" s="62"/>
      <c r="G5" s="61"/>
      <c r="H5" s="61"/>
      <c r="I5" s="61"/>
      <c r="J5" s="61"/>
      <c r="K5" s="61"/>
      <c r="L5" s="61"/>
      <c r="M5" s="61"/>
      <c r="N5" s="61"/>
      <c r="O5" s="61"/>
      <c r="P5" s="63">
        <f t="shared" ref="P5:P41" si="0">SUM(D5:O5)</f>
        <v>0</v>
      </c>
      <c r="Q5" s="61"/>
      <c r="R5" s="61"/>
      <c r="S5" s="62"/>
      <c r="T5" s="61"/>
      <c r="U5" s="61"/>
      <c r="V5" s="61"/>
      <c r="W5" s="61"/>
      <c r="X5" s="61"/>
      <c r="Y5" s="61"/>
      <c r="Z5" s="61"/>
      <c r="AA5" s="61"/>
      <c r="AB5" s="61"/>
      <c r="AC5" s="63">
        <f t="shared" ref="AC5:AC41" si="1">SUM(Q5:AB5)</f>
        <v>0</v>
      </c>
      <c r="AD5" s="61"/>
      <c r="AE5" s="61"/>
      <c r="AF5" s="62"/>
      <c r="AG5" s="61"/>
      <c r="AH5" s="61"/>
      <c r="AI5" s="61"/>
      <c r="AJ5" s="61"/>
      <c r="AK5" s="61"/>
      <c r="AL5" s="61"/>
      <c r="AM5" s="61"/>
      <c r="AN5" s="61"/>
      <c r="AO5" s="61"/>
      <c r="AP5" s="63">
        <f t="shared" ref="AP5:AP41" si="2">SUM(AD5:AO5)</f>
        <v>0</v>
      </c>
      <c r="AQ5" s="61"/>
      <c r="AR5" s="61"/>
      <c r="AS5" s="62"/>
      <c r="AT5" s="61"/>
      <c r="AU5" s="61"/>
      <c r="AV5" s="61"/>
      <c r="AW5" s="61"/>
      <c r="AX5" s="61"/>
      <c r="AY5" s="61"/>
      <c r="AZ5" s="61"/>
      <c r="BA5" s="61"/>
      <c r="BB5" s="61"/>
      <c r="BC5" s="63">
        <f t="shared" ref="BC5:BC41" si="3">SUM(AQ5:BB5)</f>
        <v>0</v>
      </c>
      <c r="BD5" s="61"/>
      <c r="BE5" s="61"/>
      <c r="BF5" s="62"/>
      <c r="BG5" s="61"/>
      <c r="BH5" s="61"/>
      <c r="BI5" s="61"/>
      <c r="BJ5" s="61"/>
      <c r="BK5" s="61"/>
      <c r="BL5" s="61"/>
      <c r="BM5" s="61"/>
      <c r="BN5" s="61"/>
      <c r="BO5" s="61"/>
      <c r="BP5" s="64">
        <f t="shared" ref="BP5:BP41" si="4">SUM(BD5:BO5)</f>
        <v>0</v>
      </c>
      <c r="BQ5" s="61"/>
      <c r="BR5" s="61"/>
      <c r="BS5" s="62"/>
      <c r="BT5" s="61"/>
      <c r="BU5" s="61"/>
      <c r="BV5" s="61"/>
      <c r="BW5" s="61"/>
      <c r="BX5" s="61"/>
      <c r="BY5" s="61"/>
      <c r="BZ5" s="61"/>
      <c r="CA5" s="61"/>
      <c r="CB5" s="61"/>
      <c r="CC5" s="64">
        <f t="shared" ref="CC5:CC41" si="5">SUM(BQ5:CB5)</f>
        <v>0</v>
      </c>
      <c r="CD5" s="61"/>
      <c r="CE5" s="61"/>
      <c r="CF5" s="62"/>
      <c r="CG5" s="61"/>
      <c r="CH5" s="61"/>
      <c r="CI5" s="61"/>
      <c r="CJ5" s="61"/>
      <c r="CK5" s="61"/>
      <c r="CL5" s="61"/>
      <c r="CM5" s="61"/>
      <c r="CN5" s="61"/>
      <c r="CO5" s="61"/>
      <c r="CP5" s="63">
        <f t="shared" ref="CP5:CP41" si="6">SUM(CD5:CO5)</f>
        <v>0</v>
      </c>
      <c r="CQ5" s="61"/>
      <c r="CR5" s="61"/>
      <c r="CS5" s="62"/>
      <c r="CT5" s="61"/>
      <c r="CU5" s="61"/>
      <c r="CV5" s="61"/>
      <c r="CW5" s="61"/>
      <c r="CX5" s="61"/>
      <c r="CY5" s="61"/>
      <c r="CZ5" s="61"/>
      <c r="DA5" s="61"/>
      <c r="DB5" s="61"/>
      <c r="DC5" s="63">
        <f t="shared" ref="DC5:DC41" si="7">SUM(CQ5:DB5)</f>
        <v>0</v>
      </c>
      <c r="DD5" s="61"/>
      <c r="DE5" s="61"/>
      <c r="DF5" s="62"/>
      <c r="DG5" s="61"/>
      <c r="DH5" s="61"/>
      <c r="DI5" s="61"/>
      <c r="DJ5" s="61"/>
      <c r="DK5" s="61"/>
      <c r="DL5" s="61"/>
      <c r="DM5" s="61"/>
      <c r="DN5" s="61"/>
      <c r="DO5" s="61"/>
      <c r="DP5" s="63">
        <f t="shared" ref="DP5:DP41" si="8">SUM(DD5:DO5)</f>
        <v>0</v>
      </c>
      <c r="DQ5" s="61"/>
      <c r="DR5" s="61"/>
      <c r="DS5" s="62"/>
      <c r="DT5" s="61"/>
      <c r="DU5" s="61"/>
      <c r="DV5" s="61"/>
      <c r="DW5" s="61"/>
      <c r="DX5" s="61"/>
      <c r="DY5" s="61"/>
      <c r="DZ5" s="61"/>
      <c r="EA5" s="61"/>
      <c r="EB5" s="61"/>
      <c r="EC5" s="63">
        <f t="shared" ref="EC5:EC41" si="9">SUM(DQ5:EB5)</f>
        <v>0</v>
      </c>
      <c r="ED5" s="61"/>
      <c r="EE5" s="61"/>
      <c r="EF5" s="62"/>
      <c r="EG5" s="61"/>
      <c r="EH5" s="61"/>
      <c r="EI5" s="61"/>
      <c r="EJ5" s="61"/>
      <c r="EK5" s="61"/>
      <c r="EL5" s="61"/>
      <c r="EM5" s="61"/>
      <c r="EN5" s="61"/>
      <c r="EO5" s="61"/>
      <c r="EP5" s="64">
        <f t="shared" ref="EP5:EP41" si="10">SUM(ED5:EO5)</f>
        <v>0</v>
      </c>
      <c r="EQ5" s="61"/>
      <c r="ER5" s="61"/>
      <c r="ES5" s="62"/>
      <c r="ET5" s="61"/>
      <c r="EU5" s="61"/>
      <c r="EV5" s="61"/>
      <c r="EW5" s="61"/>
      <c r="EX5" s="61"/>
      <c r="EY5" s="61"/>
      <c r="EZ5" s="61"/>
      <c r="FA5" s="61"/>
      <c r="FB5" s="61"/>
      <c r="FC5" s="64">
        <f t="shared" ref="FC5:FC41" si="11">SUM(EQ5:FB5)</f>
        <v>0</v>
      </c>
      <c r="FD5" s="61">
        <v>0</v>
      </c>
      <c r="FE5" s="61">
        <v>1</v>
      </c>
      <c r="FF5" s="62">
        <v>4</v>
      </c>
      <c r="FG5" s="61">
        <v>1</v>
      </c>
      <c r="FH5" s="61">
        <v>2</v>
      </c>
      <c r="FI5" s="61">
        <v>0</v>
      </c>
      <c r="FJ5" s="61">
        <v>2</v>
      </c>
      <c r="FK5" s="61">
        <v>3</v>
      </c>
      <c r="FL5" s="61">
        <v>2</v>
      </c>
      <c r="FM5" s="61">
        <v>2</v>
      </c>
      <c r="FN5" s="61">
        <v>2</v>
      </c>
      <c r="FO5" s="61">
        <v>2</v>
      </c>
      <c r="FP5" s="63">
        <f t="shared" ref="FP5:FP40" si="12">SUM(FD5:FO5)</f>
        <v>21</v>
      </c>
      <c r="FQ5" s="61">
        <v>3</v>
      </c>
      <c r="FR5" s="61">
        <v>1</v>
      </c>
      <c r="FS5" s="62">
        <v>1</v>
      </c>
      <c r="FT5" s="61">
        <v>1</v>
      </c>
      <c r="FU5" s="61">
        <v>3</v>
      </c>
      <c r="FV5" s="61">
        <v>1</v>
      </c>
      <c r="FW5" s="61">
        <v>0</v>
      </c>
      <c r="FX5" s="61">
        <v>4</v>
      </c>
      <c r="FY5" s="61">
        <v>0</v>
      </c>
      <c r="FZ5" s="61">
        <v>7</v>
      </c>
      <c r="GA5" s="61">
        <v>1</v>
      </c>
      <c r="GB5" s="61">
        <v>10</v>
      </c>
      <c r="GC5" s="63">
        <f t="shared" ref="GC5:GC12" si="13">SUM(FQ5:GB5)</f>
        <v>32</v>
      </c>
      <c r="GD5" s="61">
        <v>3</v>
      </c>
      <c r="GE5" s="61">
        <v>8</v>
      </c>
      <c r="GF5" s="62">
        <v>15</v>
      </c>
      <c r="GG5" s="61">
        <v>18</v>
      </c>
      <c r="GH5" s="61">
        <v>43</v>
      </c>
      <c r="GI5" s="61">
        <v>33</v>
      </c>
      <c r="GJ5" s="61">
        <v>32</v>
      </c>
      <c r="GK5" s="61">
        <v>30</v>
      </c>
      <c r="GL5" s="61">
        <v>29</v>
      </c>
      <c r="GM5" s="61">
        <v>35</v>
      </c>
      <c r="GN5" s="61">
        <v>35</v>
      </c>
      <c r="GO5" s="61">
        <v>46</v>
      </c>
      <c r="GP5" s="63">
        <f t="shared" ref="GP5:GP12" si="14">SUM(GD5:GO5)</f>
        <v>327</v>
      </c>
      <c r="GQ5" s="61">
        <v>32</v>
      </c>
      <c r="GR5" s="61">
        <v>34</v>
      </c>
      <c r="GS5" s="62">
        <v>59</v>
      </c>
      <c r="GT5" s="61">
        <v>45</v>
      </c>
      <c r="GU5" s="61">
        <v>25</v>
      </c>
      <c r="GV5" s="61">
        <v>31</v>
      </c>
      <c r="GW5" s="61">
        <v>39</v>
      </c>
      <c r="GX5" s="61">
        <v>58</v>
      </c>
      <c r="GY5" s="61">
        <v>34</v>
      </c>
      <c r="GZ5" s="61">
        <v>31</v>
      </c>
      <c r="HA5" s="61">
        <v>38</v>
      </c>
      <c r="HB5" s="61">
        <v>54</v>
      </c>
      <c r="HC5" s="64">
        <f t="shared" ref="HC5:HC12" si="15">SUM(GQ5:HB5)</f>
        <v>480</v>
      </c>
      <c r="HD5" s="61">
        <v>39</v>
      </c>
      <c r="HE5" s="61">
        <v>27</v>
      </c>
      <c r="HF5" s="62">
        <v>39</v>
      </c>
      <c r="HG5" s="61">
        <v>11</v>
      </c>
      <c r="HH5" s="61">
        <v>17</v>
      </c>
      <c r="HI5" s="61">
        <v>18</v>
      </c>
      <c r="HJ5" s="61">
        <v>19</v>
      </c>
      <c r="HK5" s="61">
        <v>28</v>
      </c>
      <c r="HL5" s="61">
        <v>23</v>
      </c>
      <c r="HM5" s="61">
        <v>16</v>
      </c>
      <c r="HN5" s="61">
        <v>16</v>
      </c>
      <c r="HO5" s="61">
        <v>13</v>
      </c>
      <c r="HP5" s="63">
        <f t="shared" ref="HP5:HP12" si="16">SUM(HD5:HO5)</f>
        <v>266</v>
      </c>
      <c r="HQ5" s="61">
        <v>22</v>
      </c>
      <c r="HR5" s="61">
        <v>28</v>
      </c>
      <c r="HS5" s="62">
        <v>16</v>
      </c>
      <c r="HT5" s="61">
        <v>17</v>
      </c>
      <c r="HU5" s="61">
        <v>17</v>
      </c>
      <c r="HV5" s="61">
        <v>7</v>
      </c>
      <c r="HW5" s="61">
        <v>25</v>
      </c>
      <c r="HX5" s="61">
        <v>14</v>
      </c>
      <c r="HY5" s="61">
        <v>20</v>
      </c>
      <c r="HZ5" s="61">
        <v>15</v>
      </c>
      <c r="IA5" s="61">
        <v>23</v>
      </c>
      <c r="IB5" s="61">
        <v>17</v>
      </c>
      <c r="IC5" s="64">
        <f t="shared" ref="IC5:IC12" si="17">SUM(HQ5:IB5)</f>
        <v>221</v>
      </c>
      <c r="ID5" s="61">
        <v>15</v>
      </c>
      <c r="IE5" s="61">
        <v>11</v>
      </c>
      <c r="IF5" s="62">
        <v>12</v>
      </c>
      <c r="IG5" s="61">
        <v>24</v>
      </c>
      <c r="IH5" s="61">
        <v>13</v>
      </c>
      <c r="II5" s="61">
        <v>28</v>
      </c>
      <c r="IJ5" s="61">
        <v>35</v>
      </c>
      <c r="IK5" s="61">
        <v>30</v>
      </c>
      <c r="IL5" s="61">
        <v>55</v>
      </c>
      <c r="IM5" s="61">
        <v>60</v>
      </c>
      <c r="IN5" s="61">
        <v>72</v>
      </c>
      <c r="IO5" s="61">
        <v>60</v>
      </c>
      <c r="IP5" s="64">
        <f t="shared" ref="IP5:IP12" si="18">SUM(ID5:IO5)</f>
        <v>415</v>
      </c>
      <c r="IQ5" s="61">
        <v>103</v>
      </c>
      <c r="IR5" s="61">
        <v>55</v>
      </c>
      <c r="IS5" s="62">
        <v>69</v>
      </c>
      <c r="IT5" s="61">
        <v>61</v>
      </c>
      <c r="IU5" s="61">
        <v>56</v>
      </c>
      <c r="IV5" s="61">
        <v>39</v>
      </c>
      <c r="IW5" s="61">
        <v>63</v>
      </c>
      <c r="IX5" s="61">
        <v>52</v>
      </c>
      <c r="IY5" s="61">
        <v>59</v>
      </c>
      <c r="IZ5" s="61">
        <v>79</v>
      </c>
      <c r="JA5" s="61">
        <v>85</v>
      </c>
      <c r="JB5" s="61">
        <v>62</v>
      </c>
      <c r="JC5" s="64">
        <f t="shared" ref="JC5:JC12" si="19">SUM(IQ5:JB5)</f>
        <v>783</v>
      </c>
      <c r="JD5" s="61">
        <v>71</v>
      </c>
      <c r="JE5" s="61">
        <v>85</v>
      </c>
      <c r="JF5" s="62">
        <v>48</v>
      </c>
      <c r="JG5" s="61">
        <v>57</v>
      </c>
      <c r="JH5" s="61">
        <v>53</v>
      </c>
      <c r="JI5" s="61">
        <v>67</v>
      </c>
      <c r="JJ5" s="161">
        <v>88</v>
      </c>
      <c r="JK5" s="61">
        <v>81</v>
      </c>
      <c r="JL5" s="61">
        <v>91</v>
      </c>
      <c r="JM5" s="61">
        <v>86</v>
      </c>
      <c r="JN5" s="61">
        <v>87</v>
      </c>
      <c r="JO5" s="61">
        <v>107</v>
      </c>
      <c r="JP5" s="64">
        <f t="shared" ref="JP5:JP12" si="20">SUM(JD5:JO5)</f>
        <v>921</v>
      </c>
      <c r="JQ5" s="61">
        <v>90</v>
      </c>
      <c r="JR5" s="61">
        <v>45</v>
      </c>
      <c r="JS5" s="62">
        <v>31</v>
      </c>
      <c r="JT5" s="61">
        <v>15</v>
      </c>
      <c r="JU5" s="61">
        <v>16</v>
      </c>
      <c r="JV5" s="61">
        <v>57</v>
      </c>
      <c r="JW5" s="61">
        <v>58</v>
      </c>
      <c r="JX5" s="61">
        <v>26</v>
      </c>
      <c r="JY5" s="61">
        <v>42</v>
      </c>
      <c r="JZ5" s="61">
        <v>46</v>
      </c>
      <c r="KA5" s="61">
        <v>47</v>
      </c>
      <c r="KB5" s="61">
        <v>48</v>
      </c>
      <c r="KC5" s="64">
        <f t="shared" ref="KC5:KC12" si="21">SUM(JQ5:KB5)</f>
        <v>521</v>
      </c>
      <c r="KD5" s="61">
        <v>16</v>
      </c>
      <c r="KE5" s="61">
        <v>21</v>
      </c>
      <c r="KF5" s="62">
        <v>49</v>
      </c>
      <c r="KG5" s="61">
        <v>46</v>
      </c>
      <c r="KH5" s="61">
        <v>35</v>
      </c>
      <c r="KI5" s="61">
        <v>127</v>
      </c>
      <c r="KJ5" s="61">
        <v>36</v>
      </c>
      <c r="KK5" s="61">
        <v>37</v>
      </c>
      <c r="KL5" s="61">
        <v>39</v>
      </c>
      <c r="KM5" s="61">
        <v>50</v>
      </c>
      <c r="KN5" s="61">
        <v>46</v>
      </c>
      <c r="KO5" s="61">
        <v>51</v>
      </c>
      <c r="KP5" s="64">
        <f t="shared" ref="KP5:KP12" si="22">SUM(KD5:KO5)</f>
        <v>553</v>
      </c>
    </row>
    <row r="6" spans="1:302" ht="13.5" thickBot="1">
      <c r="A6" s="197"/>
      <c r="B6" s="199"/>
      <c r="C6" s="12" t="s">
        <v>90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>
        <f t="shared" si="0"/>
        <v>0</v>
      </c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7">
        <f t="shared" si="1"/>
        <v>0</v>
      </c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7">
        <f t="shared" si="2"/>
        <v>0</v>
      </c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7">
        <f t="shared" si="3"/>
        <v>0</v>
      </c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8">
        <f t="shared" si="4"/>
        <v>0</v>
      </c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8">
        <f t="shared" si="5"/>
        <v>0</v>
      </c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7">
        <f t="shared" si="6"/>
        <v>0</v>
      </c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7">
        <f t="shared" si="7"/>
        <v>0</v>
      </c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7">
        <f t="shared" si="8"/>
        <v>0</v>
      </c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7">
        <f t="shared" si="9"/>
        <v>0</v>
      </c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8">
        <f t="shared" si="10"/>
        <v>0</v>
      </c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8">
        <f t="shared" si="11"/>
        <v>0</v>
      </c>
      <c r="FD6" s="66">
        <v>164</v>
      </c>
      <c r="FE6" s="66">
        <v>95</v>
      </c>
      <c r="FF6" s="66">
        <v>169</v>
      </c>
      <c r="FG6" s="66">
        <v>145</v>
      </c>
      <c r="FH6" s="66">
        <v>116</v>
      </c>
      <c r="FI6" s="66">
        <v>138</v>
      </c>
      <c r="FJ6" s="66">
        <v>121</v>
      </c>
      <c r="FK6" s="66">
        <v>148</v>
      </c>
      <c r="FL6" s="66">
        <v>180</v>
      </c>
      <c r="FM6" s="66">
        <v>179</v>
      </c>
      <c r="FN6" s="66">
        <v>124</v>
      </c>
      <c r="FO6" s="66">
        <v>155</v>
      </c>
      <c r="FP6" s="67">
        <f t="shared" si="12"/>
        <v>1734</v>
      </c>
      <c r="FQ6" s="66">
        <v>118</v>
      </c>
      <c r="FR6" s="66">
        <v>136</v>
      </c>
      <c r="FS6" s="66">
        <v>148</v>
      </c>
      <c r="FT6" s="66">
        <v>121</v>
      </c>
      <c r="FU6" s="66">
        <v>123</v>
      </c>
      <c r="FV6" s="66">
        <v>163</v>
      </c>
      <c r="FW6" s="66">
        <v>145</v>
      </c>
      <c r="FX6" s="66">
        <v>142</v>
      </c>
      <c r="FY6" s="66">
        <v>174</v>
      </c>
      <c r="FZ6" s="66">
        <v>148</v>
      </c>
      <c r="GA6" s="66">
        <v>122</v>
      </c>
      <c r="GB6" s="66">
        <v>144</v>
      </c>
      <c r="GC6" s="67">
        <f t="shared" si="13"/>
        <v>1684</v>
      </c>
      <c r="GD6" s="66">
        <v>103</v>
      </c>
      <c r="GE6" s="66">
        <v>109</v>
      </c>
      <c r="GF6" s="66">
        <v>109</v>
      </c>
      <c r="GG6" s="66">
        <v>152</v>
      </c>
      <c r="GH6" s="66">
        <v>126</v>
      </c>
      <c r="GI6" s="66">
        <v>119</v>
      </c>
      <c r="GJ6" s="66">
        <v>167</v>
      </c>
      <c r="GK6" s="66">
        <v>140</v>
      </c>
      <c r="GL6" s="66">
        <v>128</v>
      </c>
      <c r="GM6" s="66">
        <v>158</v>
      </c>
      <c r="GN6" s="66">
        <v>147</v>
      </c>
      <c r="GO6" s="66">
        <v>123</v>
      </c>
      <c r="GP6" s="67">
        <f t="shared" si="14"/>
        <v>1581</v>
      </c>
      <c r="GQ6" s="66">
        <v>112</v>
      </c>
      <c r="GR6" s="66">
        <v>144</v>
      </c>
      <c r="GS6" s="66">
        <v>161</v>
      </c>
      <c r="GT6" s="66">
        <v>108</v>
      </c>
      <c r="GU6" s="66">
        <v>98</v>
      </c>
      <c r="GV6" s="66">
        <v>169</v>
      </c>
      <c r="GW6" s="66">
        <v>112</v>
      </c>
      <c r="GX6" s="66">
        <v>157</v>
      </c>
      <c r="GY6" s="66">
        <v>144</v>
      </c>
      <c r="GZ6" s="66">
        <v>147</v>
      </c>
      <c r="HA6" s="66">
        <v>114</v>
      </c>
      <c r="HB6" s="66">
        <v>138</v>
      </c>
      <c r="HC6" s="68">
        <f t="shared" si="15"/>
        <v>1604</v>
      </c>
      <c r="HD6" s="66">
        <v>122</v>
      </c>
      <c r="HE6" s="66">
        <v>131</v>
      </c>
      <c r="HF6" s="66">
        <v>156</v>
      </c>
      <c r="HG6" s="66">
        <v>104</v>
      </c>
      <c r="HH6" s="66">
        <v>123</v>
      </c>
      <c r="HI6" s="66">
        <v>131</v>
      </c>
      <c r="HJ6" s="66">
        <v>139</v>
      </c>
      <c r="HK6" s="66">
        <v>170</v>
      </c>
      <c r="HL6" s="66">
        <v>122</v>
      </c>
      <c r="HM6" s="66">
        <v>135</v>
      </c>
      <c r="HN6" s="66">
        <v>146</v>
      </c>
      <c r="HO6" s="66">
        <v>127</v>
      </c>
      <c r="HP6" s="67">
        <f t="shared" si="16"/>
        <v>1606</v>
      </c>
      <c r="HQ6" s="66">
        <v>124</v>
      </c>
      <c r="HR6" s="66">
        <v>125</v>
      </c>
      <c r="HS6" s="66">
        <v>141</v>
      </c>
      <c r="HT6" s="66">
        <v>170</v>
      </c>
      <c r="HU6" s="66">
        <v>120</v>
      </c>
      <c r="HV6" s="66">
        <v>129</v>
      </c>
      <c r="HW6" s="66">
        <v>131</v>
      </c>
      <c r="HX6" s="66">
        <v>130</v>
      </c>
      <c r="HY6" s="66">
        <v>144</v>
      </c>
      <c r="HZ6" s="66">
        <v>182</v>
      </c>
      <c r="IA6" s="66">
        <v>147</v>
      </c>
      <c r="IB6" s="66">
        <v>114</v>
      </c>
      <c r="IC6" s="68">
        <f t="shared" si="17"/>
        <v>1657</v>
      </c>
      <c r="ID6" s="66">
        <v>152</v>
      </c>
      <c r="IE6" s="66">
        <v>135</v>
      </c>
      <c r="IF6" s="66">
        <v>147</v>
      </c>
      <c r="IG6" s="66">
        <v>123</v>
      </c>
      <c r="IH6" s="66">
        <v>129</v>
      </c>
      <c r="II6" s="66">
        <v>160</v>
      </c>
      <c r="IJ6" s="66">
        <v>160</v>
      </c>
      <c r="IK6" s="66">
        <v>171</v>
      </c>
      <c r="IL6" s="66">
        <v>87</v>
      </c>
      <c r="IM6" s="66">
        <v>242</v>
      </c>
      <c r="IN6" s="66">
        <v>115</v>
      </c>
      <c r="IO6" s="66">
        <v>103</v>
      </c>
      <c r="IP6" s="68">
        <f t="shared" si="18"/>
        <v>1724</v>
      </c>
      <c r="IQ6" s="66">
        <v>142</v>
      </c>
      <c r="IR6" s="66">
        <v>107</v>
      </c>
      <c r="IS6" s="66">
        <v>154</v>
      </c>
      <c r="IT6" s="66">
        <v>158</v>
      </c>
      <c r="IU6" s="66">
        <v>197</v>
      </c>
      <c r="IV6" s="66">
        <v>122</v>
      </c>
      <c r="IW6" s="66">
        <v>267</v>
      </c>
      <c r="IX6" s="66">
        <v>158</v>
      </c>
      <c r="IY6" s="66">
        <v>140</v>
      </c>
      <c r="IZ6" s="66">
        <v>167</v>
      </c>
      <c r="JA6" s="66">
        <v>124</v>
      </c>
      <c r="JB6" s="66">
        <v>124</v>
      </c>
      <c r="JC6" s="68">
        <f t="shared" si="19"/>
        <v>1860</v>
      </c>
      <c r="JD6" s="66">
        <v>130</v>
      </c>
      <c r="JE6" s="66">
        <v>130</v>
      </c>
      <c r="JF6" s="66">
        <v>108</v>
      </c>
      <c r="JG6" s="66">
        <v>112</v>
      </c>
      <c r="JH6" s="66">
        <v>139</v>
      </c>
      <c r="JI6" s="66">
        <v>135</v>
      </c>
      <c r="JJ6" s="162">
        <v>149</v>
      </c>
      <c r="JK6" s="66">
        <v>130</v>
      </c>
      <c r="JL6" s="66">
        <v>125</v>
      </c>
      <c r="JM6" s="66">
        <v>120</v>
      </c>
      <c r="JN6" s="66">
        <v>140</v>
      </c>
      <c r="JO6" s="66">
        <v>139</v>
      </c>
      <c r="JP6" s="68">
        <f t="shared" si="20"/>
        <v>1557</v>
      </c>
      <c r="JQ6" s="66">
        <v>120</v>
      </c>
      <c r="JR6" s="66">
        <v>95</v>
      </c>
      <c r="JS6" s="66">
        <v>82</v>
      </c>
      <c r="JT6" s="66">
        <v>99</v>
      </c>
      <c r="JU6" s="66">
        <v>190</v>
      </c>
      <c r="JV6" s="66">
        <v>153</v>
      </c>
      <c r="JW6" s="66">
        <v>129</v>
      </c>
      <c r="JX6" s="66">
        <v>105</v>
      </c>
      <c r="JY6" s="66">
        <v>117</v>
      </c>
      <c r="JZ6" s="66">
        <v>101</v>
      </c>
      <c r="KA6" s="66">
        <v>97</v>
      </c>
      <c r="KB6" s="66">
        <v>144</v>
      </c>
      <c r="KC6" s="68">
        <f t="shared" si="21"/>
        <v>1432</v>
      </c>
      <c r="KD6" s="66">
        <v>46</v>
      </c>
      <c r="KE6" s="66">
        <v>86</v>
      </c>
      <c r="KF6" s="66">
        <v>125</v>
      </c>
      <c r="KG6" s="66">
        <v>132</v>
      </c>
      <c r="KH6" s="66">
        <v>97</v>
      </c>
      <c r="KI6" s="66">
        <v>45</v>
      </c>
      <c r="KJ6" s="66">
        <v>93</v>
      </c>
      <c r="KK6" s="66">
        <v>116</v>
      </c>
      <c r="KL6" s="66">
        <v>134</v>
      </c>
      <c r="KM6" s="66">
        <v>129</v>
      </c>
      <c r="KN6" s="66">
        <v>120</v>
      </c>
      <c r="KO6" s="66">
        <v>105</v>
      </c>
      <c r="KP6" s="68">
        <f t="shared" si="22"/>
        <v>1228</v>
      </c>
    </row>
    <row r="7" spans="1:302" ht="13.5" thickBot="1">
      <c r="A7" s="197"/>
      <c r="B7" s="199"/>
      <c r="C7" s="12" t="s">
        <v>91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>
        <f t="shared" si="0"/>
        <v>0</v>
      </c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7">
        <f t="shared" si="1"/>
        <v>0</v>
      </c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7">
        <f t="shared" si="2"/>
        <v>0</v>
      </c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7">
        <f t="shared" si="3"/>
        <v>0</v>
      </c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8">
        <f t="shared" si="4"/>
        <v>0</v>
      </c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8">
        <f t="shared" si="5"/>
        <v>0</v>
      </c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7">
        <f t="shared" si="6"/>
        <v>0</v>
      </c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7">
        <f t="shared" si="7"/>
        <v>0</v>
      </c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7">
        <f t="shared" si="8"/>
        <v>0</v>
      </c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7">
        <f t="shared" si="9"/>
        <v>0</v>
      </c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8">
        <f t="shared" si="10"/>
        <v>0</v>
      </c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8">
        <f t="shared" si="11"/>
        <v>0</v>
      </c>
      <c r="FD7" s="66">
        <v>37</v>
      </c>
      <c r="FE7" s="66">
        <v>25</v>
      </c>
      <c r="FF7" s="66">
        <v>21</v>
      </c>
      <c r="FG7" s="66">
        <v>35</v>
      </c>
      <c r="FH7" s="66">
        <v>25</v>
      </c>
      <c r="FI7" s="66">
        <v>17</v>
      </c>
      <c r="FJ7" s="66">
        <v>28</v>
      </c>
      <c r="FK7" s="66">
        <v>34</v>
      </c>
      <c r="FL7" s="66">
        <v>19</v>
      </c>
      <c r="FM7" s="66">
        <v>21</v>
      </c>
      <c r="FN7" s="66">
        <v>29</v>
      </c>
      <c r="FO7" s="66">
        <v>30</v>
      </c>
      <c r="FP7" s="67">
        <f t="shared" si="12"/>
        <v>321</v>
      </c>
      <c r="FQ7" s="66">
        <v>27</v>
      </c>
      <c r="FR7" s="66">
        <v>31</v>
      </c>
      <c r="FS7" s="66">
        <v>22</v>
      </c>
      <c r="FT7" s="66">
        <v>28</v>
      </c>
      <c r="FU7" s="66">
        <v>29</v>
      </c>
      <c r="FV7" s="66">
        <v>34</v>
      </c>
      <c r="FW7" s="66">
        <v>31</v>
      </c>
      <c r="FX7" s="66">
        <v>24</v>
      </c>
      <c r="FY7" s="66">
        <v>31</v>
      </c>
      <c r="FZ7" s="66">
        <v>28</v>
      </c>
      <c r="GA7" s="66">
        <v>23</v>
      </c>
      <c r="GB7" s="66">
        <v>30</v>
      </c>
      <c r="GC7" s="67">
        <f t="shared" si="13"/>
        <v>338</v>
      </c>
      <c r="GD7" s="66">
        <v>28</v>
      </c>
      <c r="GE7" s="66">
        <v>23</v>
      </c>
      <c r="GF7" s="66">
        <v>32</v>
      </c>
      <c r="GG7" s="66">
        <v>25</v>
      </c>
      <c r="GH7" s="66">
        <v>31</v>
      </c>
      <c r="GI7" s="66">
        <v>25</v>
      </c>
      <c r="GJ7" s="66">
        <v>38</v>
      </c>
      <c r="GK7" s="66">
        <v>27</v>
      </c>
      <c r="GL7" s="66">
        <v>33</v>
      </c>
      <c r="GM7" s="66">
        <v>27</v>
      </c>
      <c r="GN7" s="66">
        <v>32</v>
      </c>
      <c r="GO7" s="66">
        <v>31</v>
      </c>
      <c r="GP7" s="67">
        <f t="shared" si="14"/>
        <v>352</v>
      </c>
      <c r="GQ7" s="66">
        <v>23</v>
      </c>
      <c r="GR7" s="66">
        <v>26</v>
      </c>
      <c r="GS7" s="66">
        <v>21</v>
      </c>
      <c r="GT7" s="66">
        <v>20</v>
      </c>
      <c r="GU7" s="66">
        <v>20</v>
      </c>
      <c r="GV7" s="66">
        <v>35</v>
      </c>
      <c r="GW7" s="66">
        <v>32</v>
      </c>
      <c r="GX7" s="66">
        <v>27</v>
      </c>
      <c r="GY7" s="66">
        <v>22</v>
      </c>
      <c r="GZ7" s="66">
        <v>33</v>
      </c>
      <c r="HA7" s="66">
        <v>26</v>
      </c>
      <c r="HB7" s="66">
        <v>35</v>
      </c>
      <c r="HC7" s="68">
        <f t="shared" si="15"/>
        <v>320</v>
      </c>
      <c r="HD7" s="66">
        <v>30</v>
      </c>
      <c r="HE7" s="66">
        <v>27</v>
      </c>
      <c r="HF7" s="66">
        <v>30</v>
      </c>
      <c r="HG7" s="66">
        <v>28</v>
      </c>
      <c r="HH7" s="66">
        <v>20</v>
      </c>
      <c r="HI7" s="66">
        <v>21</v>
      </c>
      <c r="HJ7" s="66">
        <v>26</v>
      </c>
      <c r="HK7" s="66">
        <v>34</v>
      </c>
      <c r="HL7" s="66">
        <v>29</v>
      </c>
      <c r="HM7" s="66">
        <v>34</v>
      </c>
      <c r="HN7" s="66">
        <v>29</v>
      </c>
      <c r="HO7" s="66">
        <v>42</v>
      </c>
      <c r="HP7" s="67">
        <f t="shared" si="16"/>
        <v>350</v>
      </c>
      <c r="HQ7" s="66">
        <v>29</v>
      </c>
      <c r="HR7" s="66">
        <v>30</v>
      </c>
      <c r="HS7" s="66">
        <v>23</v>
      </c>
      <c r="HT7" s="66">
        <v>23</v>
      </c>
      <c r="HU7" s="66">
        <v>22</v>
      </c>
      <c r="HV7" s="66">
        <v>31</v>
      </c>
      <c r="HW7" s="66">
        <v>40</v>
      </c>
      <c r="HX7" s="66">
        <v>33</v>
      </c>
      <c r="HY7" s="66">
        <v>29</v>
      </c>
      <c r="HZ7" s="66">
        <v>35</v>
      </c>
      <c r="IA7" s="66">
        <v>30</v>
      </c>
      <c r="IB7" s="66">
        <v>30</v>
      </c>
      <c r="IC7" s="68">
        <f t="shared" si="17"/>
        <v>355</v>
      </c>
      <c r="ID7" s="66">
        <v>25</v>
      </c>
      <c r="IE7" s="66">
        <v>34</v>
      </c>
      <c r="IF7" s="66">
        <v>25</v>
      </c>
      <c r="IG7" s="66">
        <v>23</v>
      </c>
      <c r="IH7" s="66">
        <v>29</v>
      </c>
      <c r="II7" s="66">
        <v>31</v>
      </c>
      <c r="IJ7" s="66">
        <v>43</v>
      </c>
      <c r="IK7" s="66">
        <v>35</v>
      </c>
      <c r="IL7" s="66">
        <v>24</v>
      </c>
      <c r="IM7" s="66">
        <v>41</v>
      </c>
      <c r="IN7" s="66">
        <v>25</v>
      </c>
      <c r="IO7" s="66">
        <v>27</v>
      </c>
      <c r="IP7" s="68">
        <f t="shared" si="18"/>
        <v>362</v>
      </c>
      <c r="IQ7" s="66">
        <v>29</v>
      </c>
      <c r="IR7" s="66">
        <v>32</v>
      </c>
      <c r="IS7" s="66">
        <v>14</v>
      </c>
      <c r="IT7" s="66">
        <v>33</v>
      </c>
      <c r="IU7" s="66">
        <v>28</v>
      </c>
      <c r="IV7" s="66">
        <v>35</v>
      </c>
      <c r="IW7" s="66">
        <v>28</v>
      </c>
      <c r="IX7" s="66">
        <v>30</v>
      </c>
      <c r="IY7" s="66">
        <v>32</v>
      </c>
      <c r="IZ7" s="66">
        <v>30</v>
      </c>
      <c r="JA7" s="66">
        <v>18</v>
      </c>
      <c r="JB7" s="66">
        <v>18</v>
      </c>
      <c r="JC7" s="68">
        <f t="shared" si="19"/>
        <v>327</v>
      </c>
      <c r="JD7" s="66">
        <v>28</v>
      </c>
      <c r="JE7" s="66">
        <v>19</v>
      </c>
      <c r="JF7" s="66">
        <v>22</v>
      </c>
      <c r="JG7" s="66">
        <v>27</v>
      </c>
      <c r="JH7" s="66">
        <v>28</v>
      </c>
      <c r="JI7" s="66">
        <v>28</v>
      </c>
      <c r="JJ7" s="162">
        <v>33</v>
      </c>
      <c r="JK7" s="66">
        <v>31</v>
      </c>
      <c r="JL7" s="66">
        <v>22</v>
      </c>
      <c r="JM7" s="66">
        <v>31</v>
      </c>
      <c r="JN7" s="66">
        <v>28</v>
      </c>
      <c r="JO7" s="66">
        <v>34</v>
      </c>
      <c r="JP7" s="68">
        <f t="shared" si="20"/>
        <v>331</v>
      </c>
      <c r="JQ7" s="66">
        <v>23</v>
      </c>
      <c r="JR7" s="66">
        <v>19</v>
      </c>
      <c r="JS7" s="66">
        <v>19</v>
      </c>
      <c r="JT7" s="66">
        <v>14</v>
      </c>
      <c r="JU7" s="66">
        <v>29</v>
      </c>
      <c r="JV7" s="66">
        <v>30</v>
      </c>
      <c r="JW7" s="66">
        <v>19</v>
      </c>
      <c r="JX7" s="66">
        <v>19</v>
      </c>
      <c r="JY7" s="66">
        <v>18</v>
      </c>
      <c r="JZ7" s="66">
        <v>28</v>
      </c>
      <c r="KA7" s="66">
        <v>26</v>
      </c>
      <c r="KB7" s="66">
        <v>22</v>
      </c>
      <c r="KC7" s="68">
        <f t="shared" si="21"/>
        <v>266</v>
      </c>
      <c r="KD7" s="66">
        <v>15</v>
      </c>
      <c r="KE7" s="66">
        <v>10</v>
      </c>
      <c r="KF7" s="66">
        <v>28</v>
      </c>
      <c r="KG7" s="66">
        <v>23</v>
      </c>
      <c r="KH7" s="66">
        <v>23</v>
      </c>
      <c r="KI7" s="66">
        <v>40</v>
      </c>
      <c r="KJ7" s="66">
        <v>25</v>
      </c>
      <c r="KK7" s="66">
        <v>27</v>
      </c>
      <c r="KL7" s="66">
        <v>32</v>
      </c>
      <c r="KM7" s="66">
        <v>29</v>
      </c>
      <c r="KN7" s="66">
        <v>28</v>
      </c>
      <c r="KO7" s="66">
        <v>16</v>
      </c>
      <c r="KP7" s="68">
        <f t="shared" si="22"/>
        <v>296</v>
      </c>
    </row>
    <row r="8" spans="1:302" ht="13.5" thickBot="1">
      <c r="A8" s="197"/>
      <c r="B8" s="199"/>
      <c r="C8" s="12" t="s">
        <v>92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>
        <f t="shared" si="0"/>
        <v>0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>
        <f t="shared" si="1"/>
        <v>0</v>
      </c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7">
        <f t="shared" si="2"/>
        <v>0</v>
      </c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7">
        <f t="shared" si="3"/>
        <v>0</v>
      </c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8">
        <f t="shared" si="4"/>
        <v>0</v>
      </c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8">
        <f t="shared" si="5"/>
        <v>0</v>
      </c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7">
        <f t="shared" si="6"/>
        <v>0</v>
      </c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7">
        <f t="shared" si="7"/>
        <v>0</v>
      </c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7">
        <f t="shared" si="8"/>
        <v>0</v>
      </c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7">
        <f t="shared" si="9"/>
        <v>0</v>
      </c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8">
        <f t="shared" si="10"/>
        <v>0</v>
      </c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8">
        <f t="shared" si="11"/>
        <v>0</v>
      </c>
      <c r="FD8" s="66">
        <v>126</v>
      </c>
      <c r="FE8" s="66">
        <v>82</v>
      </c>
      <c r="FF8" s="66">
        <v>96</v>
      </c>
      <c r="FG8" s="66">
        <v>80</v>
      </c>
      <c r="FH8" s="66">
        <v>114</v>
      </c>
      <c r="FI8" s="66">
        <v>90</v>
      </c>
      <c r="FJ8" s="66">
        <v>100</v>
      </c>
      <c r="FK8" s="66">
        <v>105</v>
      </c>
      <c r="FL8" s="66">
        <v>119</v>
      </c>
      <c r="FM8" s="66">
        <v>86</v>
      </c>
      <c r="FN8" s="66">
        <v>72</v>
      </c>
      <c r="FO8" s="66">
        <v>99</v>
      </c>
      <c r="FP8" s="67">
        <f t="shared" si="12"/>
        <v>1169</v>
      </c>
      <c r="FQ8" s="66">
        <v>72</v>
      </c>
      <c r="FR8" s="66">
        <v>67</v>
      </c>
      <c r="FS8" s="66">
        <v>96</v>
      </c>
      <c r="FT8" s="66">
        <v>80</v>
      </c>
      <c r="FU8" s="66">
        <v>89</v>
      </c>
      <c r="FV8" s="66">
        <v>104</v>
      </c>
      <c r="FW8" s="66">
        <v>90</v>
      </c>
      <c r="FX8" s="66">
        <v>86</v>
      </c>
      <c r="FY8" s="66">
        <v>100</v>
      </c>
      <c r="FZ8" s="66">
        <v>90</v>
      </c>
      <c r="GA8" s="66">
        <v>79</v>
      </c>
      <c r="GB8" s="66">
        <v>93</v>
      </c>
      <c r="GC8" s="67">
        <f t="shared" si="13"/>
        <v>1046</v>
      </c>
      <c r="GD8" s="66">
        <v>97</v>
      </c>
      <c r="GE8" s="66">
        <v>84</v>
      </c>
      <c r="GF8" s="66">
        <v>86</v>
      </c>
      <c r="GG8" s="66">
        <v>109</v>
      </c>
      <c r="GH8" s="66">
        <v>60</v>
      </c>
      <c r="GI8" s="66">
        <v>63</v>
      </c>
      <c r="GJ8" s="66">
        <v>108</v>
      </c>
      <c r="GK8" s="66">
        <v>89</v>
      </c>
      <c r="GL8" s="66">
        <v>83</v>
      </c>
      <c r="GM8" s="66">
        <v>97</v>
      </c>
      <c r="GN8" s="66">
        <v>89</v>
      </c>
      <c r="GO8" s="66">
        <v>78</v>
      </c>
      <c r="GP8" s="67">
        <f t="shared" si="14"/>
        <v>1043</v>
      </c>
      <c r="GQ8" s="66">
        <v>78</v>
      </c>
      <c r="GR8" s="66">
        <v>77</v>
      </c>
      <c r="GS8" s="66">
        <v>70</v>
      </c>
      <c r="GT8" s="66">
        <v>63</v>
      </c>
      <c r="GU8" s="66">
        <v>85</v>
      </c>
      <c r="GV8" s="66">
        <v>81</v>
      </c>
      <c r="GW8" s="66">
        <v>89</v>
      </c>
      <c r="GX8" s="66">
        <v>86</v>
      </c>
      <c r="GY8" s="66">
        <v>86</v>
      </c>
      <c r="GZ8" s="66">
        <v>91</v>
      </c>
      <c r="HA8" s="66">
        <v>72</v>
      </c>
      <c r="HB8" s="66">
        <v>90</v>
      </c>
      <c r="HC8" s="68">
        <f t="shared" si="15"/>
        <v>968</v>
      </c>
      <c r="HD8" s="66">
        <v>79</v>
      </c>
      <c r="HE8" s="66">
        <v>54</v>
      </c>
      <c r="HF8" s="66">
        <v>92</v>
      </c>
      <c r="HG8" s="66">
        <v>92</v>
      </c>
      <c r="HH8" s="66">
        <v>52</v>
      </c>
      <c r="HI8" s="66">
        <v>84</v>
      </c>
      <c r="HJ8" s="66">
        <v>66</v>
      </c>
      <c r="HK8" s="66">
        <v>91</v>
      </c>
      <c r="HL8" s="66">
        <v>62</v>
      </c>
      <c r="HM8" s="66">
        <v>92</v>
      </c>
      <c r="HN8" s="66">
        <v>79</v>
      </c>
      <c r="HO8" s="66">
        <v>74</v>
      </c>
      <c r="HP8" s="67">
        <f t="shared" si="16"/>
        <v>917</v>
      </c>
      <c r="HQ8" s="66">
        <v>87</v>
      </c>
      <c r="HR8" s="66">
        <v>82</v>
      </c>
      <c r="HS8" s="66">
        <v>109</v>
      </c>
      <c r="HT8" s="66">
        <v>95</v>
      </c>
      <c r="HU8" s="66">
        <v>71</v>
      </c>
      <c r="HV8" s="66">
        <v>80</v>
      </c>
      <c r="HW8" s="66">
        <v>112</v>
      </c>
      <c r="HX8" s="66">
        <v>91</v>
      </c>
      <c r="HY8" s="66">
        <v>100</v>
      </c>
      <c r="HZ8" s="66">
        <v>83</v>
      </c>
      <c r="IA8" s="66">
        <v>105</v>
      </c>
      <c r="IB8" s="66">
        <v>112</v>
      </c>
      <c r="IC8" s="68">
        <f t="shared" si="17"/>
        <v>1127</v>
      </c>
      <c r="ID8" s="66">
        <v>89</v>
      </c>
      <c r="IE8" s="66">
        <v>62</v>
      </c>
      <c r="IF8" s="66">
        <v>95</v>
      </c>
      <c r="IG8" s="66">
        <v>94</v>
      </c>
      <c r="IH8" s="66">
        <v>81</v>
      </c>
      <c r="II8" s="66">
        <v>83</v>
      </c>
      <c r="IJ8" s="66">
        <v>100</v>
      </c>
      <c r="IK8" s="66">
        <v>155</v>
      </c>
      <c r="IL8" s="66">
        <v>74</v>
      </c>
      <c r="IM8" s="66">
        <v>72</v>
      </c>
      <c r="IN8" s="66">
        <v>117</v>
      </c>
      <c r="IO8" s="66">
        <v>75</v>
      </c>
      <c r="IP8" s="68">
        <f t="shared" si="18"/>
        <v>1097</v>
      </c>
      <c r="IQ8" s="66">
        <v>71</v>
      </c>
      <c r="IR8" s="66">
        <v>65</v>
      </c>
      <c r="IS8" s="66">
        <v>80</v>
      </c>
      <c r="IT8" s="66">
        <v>60</v>
      </c>
      <c r="IU8" s="66">
        <v>133</v>
      </c>
      <c r="IV8" s="66">
        <v>94</v>
      </c>
      <c r="IW8" s="66">
        <v>80</v>
      </c>
      <c r="IX8" s="66">
        <v>100</v>
      </c>
      <c r="IY8" s="66">
        <v>63</v>
      </c>
      <c r="IZ8" s="66">
        <v>78</v>
      </c>
      <c r="JA8" s="66">
        <v>94</v>
      </c>
      <c r="JB8" s="66">
        <v>99</v>
      </c>
      <c r="JC8" s="68">
        <f t="shared" si="19"/>
        <v>1017</v>
      </c>
      <c r="JD8" s="66">
        <v>105</v>
      </c>
      <c r="JE8" s="66">
        <v>100</v>
      </c>
      <c r="JF8" s="66">
        <v>88</v>
      </c>
      <c r="JG8" s="66">
        <v>63</v>
      </c>
      <c r="JH8" s="66">
        <v>109</v>
      </c>
      <c r="JI8" s="66">
        <v>86</v>
      </c>
      <c r="JJ8" s="162">
        <v>103</v>
      </c>
      <c r="JK8" s="66">
        <v>84</v>
      </c>
      <c r="JL8" s="66">
        <v>80</v>
      </c>
      <c r="JM8" s="66">
        <v>66</v>
      </c>
      <c r="JN8" s="66">
        <v>85</v>
      </c>
      <c r="JO8" s="66">
        <v>85</v>
      </c>
      <c r="JP8" s="68">
        <f t="shared" si="20"/>
        <v>1054</v>
      </c>
      <c r="JQ8" s="66">
        <v>74</v>
      </c>
      <c r="JR8" s="66">
        <v>58</v>
      </c>
      <c r="JS8" s="66">
        <v>59</v>
      </c>
      <c r="JT8" s="66">
        <v>59</v>
      </c>
      <c r="JU8" s="66">
        <v>51</v>
      </c>
      <c r="JV8" s="66">
        <v>80</v>
      </c>
      <c r="JW8" s="66">
        <v>77</v>
      </c>
      <c r="JX8" s="66">
        <v>50</v>
      </c>
      <c r="JY8" s="66">
        <v>77</v>
      </c>
      <c r="JZ8" s="66">
        <v>72</v>
      </c>
      <c r="KA8" s="66">
        <v>40</v>
      </c>
      <c r="KB8" s="66">
        <v>60</v>
      </c>
      <c r="KC8" s="68">
        <f t="shared" si="21"/>
        <v>757</v>
      </c>
      <c r="KD8" s="66">
        <v>26</v>
      </c>
      <c r="KE8" s="66">
        <v>50</v>
      </c>
      <c r="KF8" s="66">
        <v>64</v>
      </c>
      <c r="KG8" s="66">
        <v>56</v>
      </c>
      <c r="KH8" s="66">
        <v>57</v>
      </c>
      <c r="KI8" s="66">
        <v>52</v>
      </c>
      <c r="KJ8" s="66">
        <v>45</v>
      </c>
      <c r="KK8" s="66">
        <v>56</v>
      </c>
      <c r="KL8" s="66">
        <v>75</v>
      </c>
      <c r="KM8" s="66">
        <v>81</v>
      </c>
      <c r="KN8" s="66">
        <v>62</v>
      </c>
      <c r="KO8" s="66">
        <v>72</v>
      </c>
      <c r="KP8" s="68">
        <f t="shared" si="22"/>
        <v>696</v>
      </c>
    </row>
    <row r="9" spans="1:302" ht="13.5" thickBot="1">
      <c r="A9" s="197"/>
      <c r="B9" s="199"/>
      <c r="C9" s="12" t="s">
        <v>93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>
        <f t="shared" si="0"/>
        <v>0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7">
        <f t="shared" si="1"/>
        <v>0</v>
      </c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7">
        <f t="shared" si="2"/>
        <v>0</v>
      </c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7">
        <f t="shared" si="3"/>
        <v>0</v>
      </c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8">
        <f t="shared" si="4"/>
        <v>0</v>
      </c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8">
        <f t="shared" si="5"/>
        <v>0</v>
      </c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7">
        <f t="shared" si="6"/>
        <v>0</v>
      </c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7">
        <f t="shared" si="7"/>
        <v>0</v>
      </c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7">
        <f t="shared" si="8"/>
        <v>0</v>
      </c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7">
        <f t="shared" si="9"/>
        <v>0</v>
      </c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8">
        <f t="shared" si="10"/>
        <v>0</v>
      </c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8">
        <f t="shared" si="11"/>
        <v>0</v>
      </c>
      <c r="FD9" s="66">
        <v>94</v>
      </c>
      <c r="FE9" s="66">
        <v>69</v>
      </c>
      <c r="FF9" s="66">
        <v>77</v>
      </c>
      <c r="FG9" s="66">
        <v>67</v>
      </c>
      <c r="FH9" s="66">
        <v>125</v>
      </c>
      <c r="FI9" s="66">
        <v>83</v>
      </c>
      <c r="FJ9" s="66">
        <v>79</v>
      </c>
      <c r="FK9" s="66">
        <v>75</v>
      </c>
      <c r="FL9" s="66">
        <v>104</v>
      </c>
      <c r="FM9" s="66">
        <v>84</v>
      </c>
      <c r="FN9" s="66">
        <v>70</v>
      </c>
      <c r="FO9" s="66">
        <v>77</v>
      </c>
      <c r="FP9" s="67">
        <f t="shared" si="12"/>
        <v>1004</v>
      </c>
      <c r="FQ9" s="66">
        <v>82</v>
      </c>
      <c r="FR9" s="66">
        <v>70</v>
      </c>
      <c r="FS9" s="66">
        <v>96</v>
      </c>
      <c r="FT9" s="66">
        <v>50</v>
      </c>
      <c r="FU9" s="66">
        <v>78</v>
      </c>
      <c r="FV9" s="66">
        <v>88</v>
      </c>
      <c r="FW9" s="66">
        <v>82</v>
      </c>
      <c r="FX9" s="66">
        <v>89</v>
      </c>
      <c r="FY9" s="66">
        <v>102</v>
      </c>
      <c r="FZ9" s="66">
        <v>71</v>
      </c>
      <c r="GA9" s="66">
        <v>71</v>
      </c>
      <c r="GB9" s="66">
        <v>73</v>
      </c>
      <c r="GC9" s="67">
        <f t="shared" si="13"/>
        <v>952</v>
      </c>
      <c r="GD9" s="66">
        <v>68</v>
      </c>
      <c r="GE9" s="66">
        <v>79</v>
      </c>
      <c r="GF9" s="66">
        <v>73</v>
      </c>
      <c r="GG9" s="66">
        <v>79</v>
      </c>
      <c r="GH9" s="66">
        <v>63</v>
      </c>
      <c r="GI9" s="66">
        <v>68</v>
      </c>
      <c r="GJ9" s="66">
        <v>96</v>
      </c>
      <c r="GK9" s="66">
        <v>75</v>
      </c>
      <c r="GL9" s="66">
        <v>95</v>
      </c>
      <c r="GM9" s="66">
        <v>82</v>
      </c>
      <c r="GN9" s="66">
        <v>68</v>
      </c>
      <c r="GO9" s="66">
        <v>57</v>
      </c>
      <c r="GP9" s="67">
        <f t="shared" si="14"/>
        <v>903</v>
      </c>
      <c r="GQ9" s="66">
        <v>69</v>
      </c>
      <c r="GR9" s="66">
        <v>71</v>
      </c>
      <c r="GS9" s="66">
        <v>58</v>
      </c>
      <c r="GT9" s="66">
        <v>71</v>
      </c>
      <c r="GU9" s="66">
        <v>63</v>
      </c>
      <c r="GV9" s="66">
        <v>66</v>
      </c>
      <c r="GW9" s="66">
        <v>80</v>
      </c>
      <c r="GX9" s="66">
        <v>100</v>
      </c>
      <c r="GY9" s="66">
        <v>65</v>
      </c>
      <c r="GZ9" s="66">
        <v>63</v>
      </c>
      <c r="HA9" s="66">
        <v>74</v>
      </c>
      <c r="HB9" s="66">
        <v>79</v>
      </c>
      <c r="HC9" s="68">
        <f t="shared" si="15"/>
        <v>859</v>
      </c>
      <c r="HD9" s="66">
        <v>79</v>
      </c>
      <c r="HE9" s="66">
        <v>62</v>
      </c>
      <c r="HF9" s="66">
        <v>65</v>
      </c>
      <c r="HG9" s="66">
        <v>56</v>
      </c>
      <c r="HH9" s="66">
        <v>50</v>
      </c>
      <c r="HI9" s="66">
        <v>78</v>
      </c>
      <c r="HJ9" s="66">
        <v>68</v>
      </c>
      <c r="HK9" s="66">
        <v>67</v>
      </c>
      <c r="HL9" s="66">
        <v>66</v>
      </c>
      <c r="HM9" s="66">
        <v>90</v>
      </c>
      <c r="HN9" s="66">
        <v>75</v>
      </c>
      <c r="HO9" s="66">
        <v>54</v>
      </c>
      <c r="HP9" s="67">
        <f t="shared" si="16"/>
        <v>810</v>
      </c>
      <c r="HQ9" s="66">
        <v>64</v>
      </c>
      <c r="HR9" s="66">
        <v>62</v>
      </c>
      <c r="HS9" s="66">
        <v>85</v>
      </c>
      <c r="HT9" s="66">
        <v>75</v>
      </c>
      <c r="HU9" s="66">
        <v>45</v>
      </c>
      <c r="HV9" s="66">
        <v>57</v>
      </c>
      <c r="HW9" s="66">
        <v>77</v>
      </c>
      <c r="HX9" s="66">
        <v>102</v>
      </c>
      <c r="HY9" s="66">
        <v>78</v>
      </c>
      <c r="HZ9" s="66">
        <v>91</v>
      </c>
      <c r="IA9" s="66">
        <v>81</v>
      </c>
      <c r="IB9" s="66">
        <v>79</v>
      </c>
      <c r="IC9" s="68">
        <f t="shared" si="17"/>
        <v>896</v>
      </c>
      <c r="ID9" s="66">
        <v>80</v>
      </c>
      <c r="IE9" s="66">
        <v>58</v>
      </c>
      <c r="IF9" s="66">
        <v>51</v>
      </c>
      <c r="IG9" s="66">
        <v>52</v>
      </c>
      <c r="IH9" s="66">
        <v>102</v>
      </c>
      <c r="II9" s="66">
        <v>75</v>
      </c>
      <c r="IJ9" s="66">
        <v>94</v>
      </c>
      <c r="IK9" s="66">
        <v>67</v>
      </c>
      <c r="IL9" s="66">
        <v>84</v>
      </c>
      <c r="IM9" s="66">
        <v>81</v>
      </c>
      <c r="IN9" s="66">
        <v>69</v>
      </c>
      <c r="IO9" s="66">
        <v>69</v>
      </c>
      <c r="IP9" s="68">
        <f t="shared" si="18"/>
        <v>882</v>
      </c>
      <c r="IQ9" s="66">
        <v>59</v>
      </c>
      <c r="IR9" s="66">
        <v>55</v>
      </c>
      <c r="IS9" s="66">
        <v>57</v>
      </c>
      <c r="IT9" s="66">
        <v>56</v>
      </c>
      <c r="IU9" s="66">
        <v>81</v>
      </c>
      <c r="IV9" s="66">
        <v>56</v>
      </c>
      <c r="IW9" s="66">
        <v>58</v>
      </c>
      <c r="IX9" s="66">
        <v>74</v>
      </c>
      <c r="IY9" s="66">
        <v>68</v>
      </c>
      <c r="IZ9" s="66">
        <v>97</v>
      </c>
      <c r="JA9" s="66">
        <v>65</v>
      </c>
      <c r="JB9" s="66">
        <v>57</v>
      </c>
      <c r="JC9" s="68">
        <f t="shared" si="19"/>
        <v>783</v>
      </c>
      <c r="JD9" s="66">
        <v>80</v>
      </c>
      <c r="JE9" s="66">
        <v>56</v>
      </c>
      <c r="JF9" s="66">
        <v>73</v>
      </c>
      <c r="JG9" s="66">
        <v>64</v>
      </c>
      <c r="JH9" s="66">
        <v>68</v>
      </c>
      <c r="JI9" s="66">
        <v>72</v>
      </c>
      <c r="JJ9" s="162">
        <v>93</v>
      </c>
      <c r="JK9" s="66">
        <v>70</v>
      </c>
      <c r="JL9" s="66">
        <v>86</v>
      </c>
      <c r="JM9" s="66">
        <v>58</v>
      </c>
      <c r="JN9" s="66">
        <v>59</v>
      </c>
      <c r="JO9" s="66">
        <v>61</v>
      </c>
      <c r="JP9" s="68">
        <f t="shared" si="20"/>
        <v>840</v>
      </c>
      <c r="JQ9" s="66">
        <v>68</v>
      </c>
      <c r="JR9" s="66">
        <v>51</v>
      </c>
      <c r="JS9" s="66">
        <v>57</v>
      </c>
      <c r="JT9" s="66">
        <v>30</v>
      </c>
      <c r="JU9" s="66">
        <v>59</v>
      </c>
      <c r="JV9" s="66">
        <v>72</v>
      </c>
      <c r="JW9" s="66">
        <v>65</v>
      </c>
      <c r="JX9" s="66">
        <v>43</v>
      </c>
      <c r="JY9" s="66">
        <v>55</v>
      </c>
      <c r="JZ9" s="66">
        <v>55</v>
      </c>
      <c r="KA9" s="66">
        <v>20</v>
      </c>
      <c r="KB9" s="66">
        <v>45</v>
      </c>
      <c r="KC9" s="68">
        <f t="shared" si="21"/>
        <v>620</v>
      </c>
      <c r="KD9" s="66">
        <v>46</v>
      </c>
      <c r="KE9" s="66">
        <v>27</v>
      </c>
      <c r="KF9" s="66">
        <v>76</v>
      </c>
      <c r="KG9" s="66">
        <v>66</v>
      </c>
      <c r="KH9" s="66">
        <v>110</v>
      </c>
      <c r="KI9" s="66">
        <v>51</v>
      </c>
      <c r="KJ9" s="66">
        <v>74</v>
      </c>
      <c r="KK9" s="66">
        <v>54</v>
      </c>
      <c r="KL9" s="66">
        <v>73</v>
      </c>
      <c r="KM9" s="66">
        <v>66</v>
      </c>
      <c r="KN9" s="66">
        <v>64</v>
      </c>
      <c r="KO9" s="66">
        <v>50</v>
      </c>
      <c r="KP9" s="68">
        <f t="shared" si="22"/>
        <v>757</v>
      </c>
    </row>
    <row r="10" spans="1:302" ht="13.5" thickBot="1">
      <c r="A10" s="197"/>
      <c r="B10" s="199"/>
      <c r="C10" s="12" t="s">
        <v>94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7">
        <f t="shared" si="0"/>
        <v>0</v>
      </c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7">
        <f t="shared" si="1"/>
        <v>0</v>
      </c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7">
        <f t="shared" si="2"/>
        <v>0</v>
      </c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7">
        <f t="shared" si="3"/>
        <v>0</v>
      </c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8">
        <f t="shared" si="4"/>
        <v>0</v>
      </c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8">
        <f t="shared" si="5"/>
        <v>0</v>
      </c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7">
        <f t="shared" si="6"/>
        <v>0</v>
      </c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7">
        <f t="shared" si="7"/>
        <v>0</v>
      </c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7">
        <f t="shared" si="8"/>
        <v>0</v>
      </c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7">
        <f t="shared" si="9"/>
        <v>0</v>
      </c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8">
        <f t="shared" si="10"/>
        <v>0</v>
      </c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8">
        <f t="shared" si="11"/>
        <v>0</v>
      </c>
      <c r="FD10" s="66">
        <v>38</v>
      </c>
      <c r="FE10" s="66">
        <v>54</v>
      </c>
      <c r="FF10" s="66">
        <v>30</v>
      </c>
      <c r="FG10" s="66">
        <v>54</v>
      </c>
      <c r="FH10" s="66">
        <v>57</v>
      </c>
      <c r="FI10" s="66">
        <v>57</v>
      </c>
      <c r="FJ10" s="66">
        <v>66</v>
      </c>
      <c r="FK10" s="66">
        <v>53</v>
      </c>
      <c r="FL10" s="66">
        <v>45</v>
      </c>
      <c r="FM10" s="66">
        <v>44</v>
      </c>
      <c r="FN10" s="66">
        <v>34</v>
      </c>
      <c r="FO10" s="66">
        <v>64</v>
      </c>
      <c r="FP10" s="67">
        <f t="shared" si="12"/>
        <v>596</v>
      </c>
      <c r="FQ10" s="66">
        <v>42</v>
      </c>
      <c r="FR10" s="66">
        <v>39</v>
      </c>
      <c r="FS10" s="66">
        <v>47</v>
      </c>
      <c r="FT10" s="66">
        <v>42</v>
      </c>
      <c r="FU10" s="66">
        <v>67</v>
      </c>
      <c r="FV10" s="66">
        <v>55</v>
      </c>
      <c r="FW10" s="66">
        <v>98</v>
      </c>
      <c r="FX10" s="66">
        <v>57</v>
      </c>
      <c r="FY10" s="66">
        <v>47</v>
      </c>
      <c r="FZ10" s="66">
        <v>40</v>
      </c>
      <c r="GA10" s="66">
        <v>39</v>
      </c>
      <c r="GB10" s="66">
        <v>54</v>
      </c>
      <c r="GC10" s="67">
        <f t="shared" si="13"/>
        <v>627</v>
      </c>
      <c r="GD10" s="66">
        <v>47</v>
      </c>
      <c r="GE10" s="66">
        <v>31</v>
      </c>
      <c r="GF10" s="66">
        <v>49</v>
      </c>
      <c r="GG10" s="66">
        <v>48</v>
      </c>
      <c r="GH10" s="66">
        <v>55</v>
      </c>
      <c r="GI10" s="66">
        <v>54</v>
      </c>
      <c r="GJ10" s="66">
        <v>50</v>
      </c>
      <c r="GK10" s="66">
        <v>48</v>
      </c>
      <c r="GL10" s="66">
        <v>52</v>
      </c>
      <c r="GM10" s="66">
        <v>40</v>
      </c>
      <c r="GN10" s="66">
        <v>50</v>
      </c>
      <c r="GO10" s="66">
        <v>44</v>
      </c>
      <c r="GP10" s="67">
        <f t="shared" si="14"/>
        <v>568</v>
      </c>
      <c r="GQ10" s="66">
        <v>36</v>
      </c>
      <c r="GR10" s="66">
        <v>53</v>
      </c>
      <c r="GS10" s="66">
        <v>51</v>
      </c>
      <c r="GT10" s="66">
        <v>33</v>
      </c>
      <c r="GU10" s="66">
        <v>49</v>
      </c>
      <c r="GV10" s="66">
        <v>44</v>
      </c>
      <c r="GW10" s="66">
        <v>27</v>
      </c>
      <c r="GX10" s="66">
        <v>66</v>
      </c>
      <c r="GY10" s="66">
        <v>33</v>
      </c>
      <c r="GZ10" s="66">
        <v>47</v>
      </c>
      <c r="HA10" s="66">
        <v>49</v>
      </c>
      <c r="HB10" s="66">
        <v>41</v>
      </c>
      <c r="HC10" s="68">
        <f t="shared" si="15"/>
        <v>529</v>
      </c>
      <c r="HD10" s="66">
        <v>32</v>
      </c>
      <c r="HE10" s="66">
        <v>34</v>
      </c>
      <c r="HF10" s="66">
        <v>31</v>
      </c>
      <c r="HG10" s="66">
        <v>48</v>
      </c>
      <c r="HH10" s="66">
        <v>37</v>
      </c>
      <c r="HI10" s="66">
        <v>41</v>
      </c>
      <c r="HJ10" s="66">
        <v>41</v>
      </c>
      <c r="HK10" s="66">
        <v>68</v>
      </c>
      <c r="HL10" s="66">
        <v>37</v>
      </c>
      <c r="HM10" s="66">
        <v>60</v>
      </c>
      <c r="HN10" s="66">
        <v>36</v>
      </c>
      <c r="HO10" s="66">
        <v>40</v>
      </c>
      <c r="HP10" s="67">
        <f t="shared" si="16"/>
        <v>505</v>
      </c>
      <c r="HQ10" s="66">
        <v>50</v>
      </c>
      <c r="HR10" s="66">
        <v>42</v>
      </c>
      <c r="HS10" s="66">
        <v>33</v>
      </c>
      <c r="HT10" s="66">
        <v>46</v>
      </c>
      <c r="HU10" s="66">
        <v>44</v>
      </c>
      <c r="HV10" s="66">
        <v>48</v>
      </c>
      <c r="HW10" s="66">
        <v>33</v>
      </c>
      <c r="HX10" s="66">
        <v>54</v>
      </c>
      <c r="HY10" s="66">
        <v>62</v>
      </c>
      <c r="HZ10" s="66">
        <v>43</v>
      </c>
      <c r="IA10" s="66">
        <v>47</v>
      </c>
      <c r="IB10" s="66">
        <v>38</v>
      </c>
      <c r="IC10" s="68">
        <f t="shared" si="17"/>
        <v>540</v>
      </c>
      <c r="ID10" s="66">
        <v>48</v>
      </c>
      <c r="IE10" s="66">
        <v>34</v>
      </c>
      <c r="IF10" s="66">
        <v>49</v>
      </c>
      <c r="IG10" s="66">
        <v>34</v>
      </c>
      <c r="IH10" s="66">
        <v>48</v>
      </c>
      <c r="II10" s="66">
        <v>60</v>
      </c>
      <c r="IJ10" s="66">
        <v>65</v>
      </c>
      <c r="IK10" s="66">
        <v>54</v>
      </c>
      <c r="IL10" s="66">
        <v>33</v>
      </c>
      <c r="IM10" s="66">
        <v>44</v>
      </c>
      <c r="IN10" s="66">
        <v>48</v>
      </c>
      <c r="IO10" s="66">
        <v>41</v>
      </c>
      <c r="IP10" s="68">
        <f t="shared" si="18"/>
        <v>558</v>
      </c>
      <c r="IQ10" s="66">
        <v>50</v>
      </c>
      <c r="IR10" s="66">
        <v>21</v>
      </c>
      <c r="IS10" s="66">
        <v>44</v>
      </c>
      <c r="IT10" s="66">
        <v>29</v>
      </c>
      <c r="IU10" s="66">
        <v>40</v>
      </c>
      <c r="IV10" s="66">
        <v>46</v>
      </c>
      <c r="IW10" s="66">
        <v>63</v>
      </c>
      <c r="IX10" s="66">
        <v>43</v>
      </c>
      <c r="IY10" s="66">
        <v>44</v>
      </c>
      <c r="IZ10" s="66">
        <v>55</v>
      </c>
      <c r="JA10" s="66">
        <v>32</v>
      </c>
      <c r="JB10" s="66">
        <v>37</v>
      </c>
      <c r="JC10" s="68">
        <f t="shared" si="19"/>
        <v>504</v>
      </c>
      <c r="JD10" s="66">
        <v>60</v>
      </c>
      <c r="JE10" s="66">
        <v>52</v>
      </c>
      <c r="JF10" s="66">
        <v>33</v>
      </c>
      <c r="JG10" s="66">
        <v>35</v>
      </c>
      <c r="JH10" s="66">
        <v>35</v>
      </c>
      <c r="JI10" s="66">
        <v>49</v>
      </c>
      <c r="JJ10" s="162">
        <v>59</v>
      </c>
      <c r="JK10" s="66">
        <v>42</v>
      </c>
      <c r="JL10" s="66">
        <v>48</v>
      </c>
      <c r="JM10" s="66">
        <v>43</v>
      </c>
      <c r="JN10" s="66">
        <v>47</v>
      </c>
      <c r="JO10" s="66">
        <v>52</v>
      </c>
      <c r="JP10" s="68">
        <f t="shared" si="20"/>
        <v>555</v>
      </c>
      <c r="JQ10" s="66">
        <v>37</v>
      </c>
      <c r="JR10" s="66">
        <v>38</v>
      </c>
      <c r="JS10" s="66">
        <v>53</v>
      </c>
      <c r="JT10" s="66">
        <v>33</v>
      </c>
      <c r="JU10" s="66">
        <v>26</v>
      </c>
      <c r="JV10" s="66">
        <v>64</v>
      </c>
      <c r="JW10" s="66">
        <v>44</v>
      </c>
      <c r="JX10" s="66">
        <v>31</v>
      </c>
      <c r="JY10" s="66">
        <v>54</v>
      </c>
      <c r="JZ10" s="66">
        <v>29</v>
      </c>
      <c r="KA10" s="66">
        <v>32</v>
      </c>
      <c r="KB10" s="66">
        <v>41</v>
      </c>
      <c r="KC10" s="68">
        <f t="shared" si="21"/>
        <v>482</v>
      </c>
      <c r="KD10" s="66">
        <v>27</v>
      </c>
      <c r="KE10" s="66">
        <v>13</v>
      </c>
      <c r="KF10" s="66">
        <v>30</v>
      </c>
      <c r="KG10" s="66">
        <v>22</v>
      </c>
      <c r="KH10" s="66">
        <v>62</v>
      </c>
      <c r="KI10" s="66">
        <v>42</v>
      </c>
      <c r="KJ10" s="66">
        <v>29</v>
      </c>
      <c r="KK10" s="66">
        <v>37</v>
      </c>
      <c r="KL10" s="66">
        <v>33</v>
      </c>
      <c r="KM10" s="66">
        <v>29</v>
      </c>
      <c r="KN10" s="66">
        <v>46</v>
      </c>
      <c r="KO10" s="66">
        <v>26</v>
      </c>
      <c r="KP10" s="68">
        <f t="shared" si="22"/>
        <v>396</v>
      </c>
    </row>
    <row r="11" spans="1:302" s="74" customFormat="1" ht="13.5" thickBot="1">
      <c r="A11" s="197"/>
      <c r="B11" s="199"/>
      <c r="C11" s="115" t="s">
        <v>130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72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72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72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72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73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73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72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72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72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72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73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73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72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72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72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73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72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73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73"/>
      <c r="IQ11" s="140"/>
      <c r="IR11" s="140"/>
      <c r="IS11" s="140">
        <v>41</v>
      </c>
      <c r="IT11" s="140">
        <v>63</v>
      </c>
      <c r="IU11" s="140">
        <v>68</v>
      </c>
      <c r="IV11" s="140">
        <v>54</v>
      </c>
      <c r="IW11" s="140">
        <v>53</v>
      </c>
      <c r="IX11" s="140">
        <v>55</v>
      </c>
      <c r="IY11" s="140">
        <v>41</v>
      </c>
      <c r="IZ11" s="140">
        <v>76</v>
      </c>
      <c r="JA11" s="140">
        <v>62</v>
      </c>
      <c r="JB11" s="140">
        <v>67</v>
      </c>
      <c r="JC11" s="73"/>
      <c r="JD11" s="140">
        <v>59</v>
      </c>
      <c r="JE11" s="140">
        <v>50</v>
      </c>
      <c r="JF11" s="140">
        <v>52</v>
      </c>
      <c r="JG11" s="140">
        <v>44</v>
      </c>
      <c r="JH11" s="140">
        <v>51</v>
      </c>
      <c r="JI11" s="140">
        <v>51</v>
      </c>
      <c r="JJ11" s="162">
        <v>61</v>
      </c>
      <c r="JK11" s="140">
        <v>71</v>
      </c>
      <c r="JL11" s="140">
        <v>53</v>
      </c>
      <c r="JM11" s="140">
        <v>48</v>
      </c>
      <c r="JN11" s="140">
        <v>49</v>
      </c>
      <c r="JO11" s="140">
        <v>48</v>
      </c>
      <c r="JP11" s="73">
        <f t="shared" si="20"/>
        <v>637</v>
      </c>
      <c r="JQ11" s="140">
        <v>51</v>
      </c>
      <c r="JR11" s="140">
        <v>44</v>
      </c>
      <c r="JS11" s="140">
        <v>32</v>
      </c>
      <c r="JT11" s="140">
        <v>36</v>
      </c>
      <c r="JU11" s="140">
        <v>37</v>
      </c>
      <c r="JV11" s="140">
        <v>66</v>
      </c>
      <c r="JW11" s="140">
        <v>44</v>
      </c>
      <c r="JX11" s="140">
        <v>50</v>
      </c>
      <c r="JY11" s="140">
        <v>52</v>
      </c>
      <c r="JZ11" s="140">
        <v>40</v>
      </c>
      <c r="KA11" s="140">
        <v>36</v>
      </c>
      <c r="KB11" s="140">
        <v>61</v>
      </c>
      <c r="KC11" s="73">
        <f t="shared" si="21"/>
        <v>549</v>
      </c>
      <c r="KD11" s="140">
        <v>20</v>
      </c>
      <c r="KE11" s="140">
        <v>33</v>
      </c>
      <c r="KF11" s="140">
        <v>58</v>
      </c>
      <c r="KG11" s="140">
        <v>36</v>
      </c>
      <c r="KH11" s="140">
        <v>37</v>
      </c>
      <c r="KI11" s="140">
        <v>60</v>
      </c>
      <c r="KJ11" s="140">
        <v>44</v>
      </c>
      <c r="KK11" s="140">
        <v>57</v>
      </c>
      <c r="KL11" s="140">
        <v>60</v>
      </c>
      <c r="KM11" s="140">
        <v>39</v>
      </c>
      <c r="KN11" s="140">
        <v>41</v>
      </c>
      <c r="KO11" s="140">
        <v>45</v>
      </c>
      <c r="KP11" s="73">
        <f t="shared" si="22"/>
        <v>530</v>
      </c>
    </row>
    <row r="12" spans="1:302" ht="13.5" thickBot="1">
      <c r="A12" s="197"/>
      <c r="B12" s="199"/>
      <c r="C12" s="12" t="s">
        <v>95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96">
        <f t="shared" si="0"/>
        <v>0</v>
      </c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96">
        <f t="shared" si="1"/>
        <v>0</v>
      </c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96">
        <f t="shared" si="2"/>
        <v>0</v>
      </c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96">
        <f t="shared" si="3"/>
        <v>0</v>
      </c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79">
        <f t="shared" si="4"/>
        <v>0</v>
      </c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79">
        <f t="shared" si="5"/>
        <v>0</v>
      </c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96">
        <f t="shared" si="6"/>
        <v>0</v>
      </c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96">
        <f t="shared" si="7"/>
        <v>0</v>
      </c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96">
        <f t="shared" si="8"/>
        <v>0</v>
      </c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96">
        <f t="shared" si="9"/>
        <v>0</v>
      </c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79">
        <f t="shared" si="10"/>
        <v>0</v>
      </c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79">
        <f t="shared" si="11"/>
        <v>0</v>
      </c>
      <c r="FD12" s="66">
        <v>151</v>
      </c>
      <c r="FE12" s="66">
        <v>120</v>
      </c>
      <c r="FF12" s="66">
        <v>34</v>
      </c>
      <c r="FG12" s="66">
        <v>137</v>
      </c>
      <c r="FH12" s="66">
        <v>100</v>
      </c>
      <c r="FI12" s="66">
        <v>149</v>
      </c>
      <c r="FJ12" s="66">
        <v>165</v>
      </c>
      <c r="FK12" s="66">
        <v>140</v>
      </c>
      <c r="FL12" s="66">
        <v>22</v>
      </c>
      <c r="FM12" s="66">
        <v>153</v>
      </c>
      <c r="FN12" s="66">
        <v>27</v>
      </c>
      <c r="FO12" s="66">
        <v>130</v>
      </c>
      <c r="FP12" s="96">
        <f t="shared" si="12"/>
        <v>1328</v>
      </c>
      <c r="FQ12" s="66">
        <v>124</v>
      </c>
      <c r="FR12" s="66">
        <v>152</v>
      </c>
      <c r="FS12" s="66">
        <v>167</v>
      </c>
      <c r="FT12" s="66">
        <v>130</v>
      </c>
      <c r="FU12" s="66">
        <v>115</v>
      </c>
      <c r="FV12" s="66">
        <v>148</v>
      </c>
      <c r="FW12" s="66">
        <v>124</v>
      </c>
      <c r="FX12" s="66">
        <v>170</v>
      </c>
      <c r="FY12" s="66">
        <v>138</v>
      </c>
      <c r="FZ12" s="66">
        <v>149</v>
      </c>
      <c r="GA12" s="66">
        <v>134</v>
      </c>
      <c r="GB12" s="66">
        <v>143</v>
      </c>
      <c r="GC12" s="96">
        <f t="shared" si="13"/>
        <v>1694</v>
      </c>
      <c r="GD12" s="66">
        <v>122</v>
      </c>
      <c r="GE12" s="66">
        <v>127</v>
      </c>
      <c r="GF12" s="66">
        <v>137</v>
      </c>
      <c r="GG12" s="66">
        <v>132</v>
      </c>
      <c r="GH12" s="66">
        <v>116</v>
      </c>
      <c r="GI12" s="66">
        <v>95</v>
      </c>
      <c r="GJ12" s="66">
        <v>162</v>
      </c>
      <c r="GK12" s="66">
        <v>126</v>
      </c>
      <c r="GL12" s="66">
        <v>138</v>
      </c>
      <c r="GM12" s="66">
        <v>125</v>
      </c>
      <c r="GN12" s="66">
        <v>134</v>
      </c>
      <c r="GO12" s="66">
        <v>116</v>
      </c>
      <c r="GP12" s="96">
        <f t="shared" si="14"/>
        <v>1530</v>
      </c>
      <c r="GQ12" s="66">
        <v>157</v>
      </c>
      <c r="GR12" s="66">
        <v>143</v>
      </c>
      <c r="GS12" s="66">
        <v>132</v>
      </c>
      <c r="GT12" s="66">
        <v>162</v>
      </c>
      <c r="GU12" s="66">
        <v>101</v>
      </c>
      <c r="GV12" s="66">
        <v>116</v>
      </c>
      <c r="GW12" s="66">
        <v>140</v>
      </c>
      <c r="GX12" s="66">
        <v>177</v>
      </c>
      <c r="GY12" s="66">
        <v>28</v>
      </c>
      <c r="GZ12" s="66">
        <v>150</v>
      </c>
      <c r="HA12" s="66">
        <v>141</v>
      </c>
      <c r="HB12" s="66">
        <v>142</v>
      </c>
      <c r="HC12" s="79">
        <f t="shared" si="15"/>
        <v>1589</v>
      </c>
      <c r="HD12" s="66">
        <v>119</v>
      </c>
      <c r="HE12" s="66">
        <v>94</v>
      </c>
      <c r="HF12" s="66">
        <v>110</v>
      </c>
      <c r="HG12" s="66">
        <v>125</v>
      </c>
      <c r="HH12" s="66">
        <v>117</v>
      </c>
      <c r="HI12" s="66">
        <v>126</v>
      </c>
      <c r="HJ12" s="66">
        <v>137</v>
      </c>
      <c r="HK12" s="66">
        <v>141</v>
      </c>
      <c r="HL12" s="66">
        <v>163</v>
      </c>
      <c r="HM12" s="66">
        <v>145</v>
      </c>
      <c r="HN12" s="66">
        <v>103</v>
      </c>
      <c r="HO12" s="66">
        <v>132</v>
      </c>
      <c r="HP12" s="96">
        <f t="shared" si="16"/>
        <v>1512</v>
      </c>
      <c r="HQ12" s="66">
        <v>107</v>
      </c>
      <c r="HR12" s="66">
        <v>128</v>
      </c>
      <c r="HS12" s="66">
        <v>156</v>
      </c>
      <c r="HT12" s="66">
        <v>130</v>
      </c>
      <c r="HU12" s="66">
        <v>97</v>
      </c>
      <c r="HV12" s="66">
        <v>124</v>
      </c>
      <c r="HW12" s="66">
        <v>117</v>
      </c>
      <c r="HX12" s="66">
        <v>162</v>
      </c>
      <c r="HY12" s="66">
        <v>141</v>
      </c>
      <c r="HZ12" s="66">
        <v>130</v>
      </c>
      <c r="IA12" s="66">
        <v>151</v>
      </c>
      <c r="IB12" s="66">
        <v>111</v>
      </c>
      <c r="IC12" s="79">
        <f t="shared" si="17"/>
        <v>1554</v>
      </c>
      <c r="ID12" s="66">
        <v>107</v>
      </c>
      <c r="IE12" s="66">
        <v>111</v>
      </c>
      <c r="IF12" s="66">
        <v>105</v>
      </c>
      <c r="IG12" s="66">
        <v>109</v>
      </c>
      <c r="IH12" s="66">
        <v>145</v>
      </c>
      <c r="II12" s="66">
        <v>118</v>
      </c>
      <c r="IJ12" s="66">
        <v>146</v>
      </c>
      <c r="IK12" s="66">
        <v>148</v>
      </c>
      <c r="IL12" s="66">
        <v>129</v>
      </c>
      <c r="IM12" s="66">
        <v>150</v>
      </c>
      <c r="IN12" s="66">
        <v>145</v>
      </c>
      <c r="IO12" s="66">
        <v>126</v>
      </c>
      <c r="IP12" s="79">
        <f t="shared" si="18"/>
        <v>1539</v>
      </c>
      <c r="IQ12" s="66">
        <v>95</v>
      </c>
      <c r="IR12" s="66">
        <v>54</v>
      </c>
      <c r="IS12" s="66">
        <v>59</v>
      </c>
      <c r="IT12" s="66">
        <v>60</v>
      </c>
      <c r="IU12" s="66">
        <v>81</v>
      </c>
      <c r="IV12" s="66">
        <v>66</v>
      </c>
      <c r="IW12" s="66">
        <v>59</v>
      </c>
      <c r="IX12" s="66">
        <v>79</v>
      </c>
      <c r="IY12" s="66">
        <v>76</v>
      </c>
      <c r="IZ12" s="66">
        <v>57</v>
      </c>
      <c r="JA12" s="66">
        <v>82</v>
      </c>
      <c r="JB12" s="66">
        <v>49</v>
      </c>
      <c r="JC12" s="79">
        <f t="shared" si="19"/>
        <v>817</v>
      </c>
      <c r="JD12" s="66">
        <v>72</v>
      </c>
      <c r="JE12" s="66">
        <v>59</v>
      </c>
      <c r="JF12" s="66">
        <v>67</v>
      </c>
      <c r="JG12" s="66">
        <v>60</v>
      </c>
      <c r="JH12" s="66">
        <v>61</v>
      </c>
      <c r="JI12" s="66">
        <v>55</v>
      </c>
      <c r="JJ12" s="162">
        <v>83</v>
      </c>
      <c r="JK12" s="66">
        <v>66</v>
      </c>
      <c r="JL12" s="66">
        <v>53</v>
      </c>
      <c r="JM12" s="66">
        <v>16</v>
      </c>
      <c r="JN12" s="66">
        <v>80</v>
      </c>
      <c r="JO12" s="66">
        <v>75</v>
      </c>
      <c r="JP12" s="79">
        <f t="shared" si="20"/>
        <v>747</v>
      </c>
      <c r="JQ12" s="66">
        <v>50</v>
      </c>
      <c r="JR12" s="66">
        <v>15</v>
      </c>
      <c r="JS12" s="66">
        <v>38</v>
      </c>
      <c r="JT12" s="66">
        <v>32</v>
      </c>
      <c r="JU12" s="66">
        <v>38</v>
      </c>
      <c r="JV12" s="66">
        <v>66</v>
      </c>
      <c r="JW12" s="66">
        <v>56</v>
      </c>
      <c r="JX12" s="66">
        <v>49</v>
      </c>
      <c r="JY12" s="66">
        <v>50</v>
      </c>
      <c r="JZ12" s="66">
        <v>53</v>
      </c>
      <c r="KA12" s="66">
        <v>56</v>
      </c>
      <c r="KB12" s="66">
        <v>65</v>
      </c>
      <c r="KC12" s="79">
        <f t="shared" si="21"/>
        <v>568</v>
      </c>
      <c r="KD12" s="66">
        <v>37</v>
      </c>
      <c r="KE12" s="66">
        <v>35</v>
      </c>
      <c r="KF12" s="66">
        <v>54</v>
      </c>
      <c r="KG12" s="66">
        <v>37</v>
      </c>
      <c r="KH12" s="66">
        <v>43</v>
      </c>
      <c r="KI12" s="66">
        <v>51</v>
      </c>
      <c r="KJ12" s="66">
        <v>48</v>
      </c>
      <c r="KK12" s="66">
        <v>45</v>
      </c>
      <c r="KL12" s="66">
        <v>56</v>
      </c>
      <c r="KM12" s="66">
        <v>57</v>
      </c>
      <c r="KN12" s="66">
        <v>39</v>
      </c>
      <c r="KO12" s="66">
        <v>58</v>
      </c>
      <c r="KP12" s="79">
        <f t="shared" si="22"/>
        <v>560</v>
      </c>
    </row>
    <row r="13" spans="1:302" ht="23.25" thickBot="1">
      <c r="A13" s="197"/>
      <c r="B13" s="199"/>
      <c r="C13" s="13" t="s">
        <v>35</v>
      </c>
      <c r="D13" s="83">
        <v>459</v>
      </c>
      <c r="E13" s="83">
        <v>447</v>
      </c>
      <c r="F13" s="83">
        <v>444</v>
      </c>
      <c r="G13" s="83">
        <v>453</v>
      </c>
      <c r="H13" s="83">
        <v>478</v>
      </c>
      <c r="I13" s="83">
        <v>482</v>
      </c>
      <c r="J13" s="83">
        <v>581</v>
      </c>
      <c r="K13" s="83">
        <v>683</v>
      </c>
      <c r="L13" s="83">
        <v>571</v>
      </c>
      <c r="M13" s="83">
        <v>527</v>
      </c>
      <c r="N13" s="83">
        <v>486</v>
      </c>
      <c r="O13" s="83">
        <v>357</v>
      </c>
      <c r="P13" s="87">
        <f t="shared" si="0"/>
        <v>5968</v>
      </c>
      <c r="Q13" s="83">
        <v>484</v>
      </c>
      <c r="R13" s="83">
        <v>521</v>
      </c>
      <c r="S13" s="83">
        <v>460</v>
      </c>
      <c r="T13" s="83">
        <v>451</v>
      </c>
      <c r="U13" s="83">
        <v>402</v>
      </c>
      <c r="V13" s="83">
        <v>505</v>
      </c>
      <c r="W13" s="83">
        <v>846</v>
      </c>
      <c r="X13" s="83">
        <v>674</v>
      </c>
      <c r="Y13" s="83">
        <v>617</v>
      </c>
      <c r="Z13" s="83">
        <v>547</v>
      </c>
      <c r="AA13" s="83">
        <v>437</v>
      </c>
      <c r="AB13" s="83">
        <v>411</v>
      </c>
      <c r="AC13" s="87">
        <f t="shared" si="1"/>
        <v>6355</v>
      </c>
      <c r="AD13" s="83">
        <v>561</v>
      </c>
      <c r="AE13" s="83">
        <v>436</v>
      </c>
      <c r="AF13" s="83">
        <v>736</v>
      </c>
      <c r="AG13" s="83">
        <v>582</v>
      </c>
      <c r="AH13" s="83">
        <v>625</v>
      </c>
      <c r="AI13" s="83">
        <v>565</v>
      </c>
      <c r="AJ13" s="83">
        <v>733</v>
      </c>
      <c r="AK13" s="83">
        <v>548</v>
      </c>
      <c r="AL13" s="83">
        <v>471</v>
      </c>
      <c r="AM13" s="83">
        <v>536</v>
      </c>
      <c r="AN13" s="83">
        <v>535</v>
      </c>
      <c r="AO13" s="83">
        <v>391</v>
      </c>
      <c r="AP13" s="87">
        <f t="shared" si="2"/>
        <v>6719</v>
      </c>
      <c r="AQ13" s="83">
        <v>526</v>
      </c>
      <c r="AR13" s="83">
        <v>428</v>
      </c>
      <c r="AS13" s="83">
        <v>517</v>
      </c>
      <c r="AT13" s="83">
        <v>461</v>
      </c>
      <c r="AU13" s="83">
        <v>427</v>
      </c>
      <c r="AV13" s="83">
        <v>463</v>
      </c>
      <c r="AW13" s="83">
        <v>551</v>
      </c>
      <c r="AX13" s="83">
        <v>621</v>
      </c>
      <c r="AY13" s="83">
        <v>674</v>
      </c>
      <c r="AZ13" s="83">
        <v>668</v>
      </c>
      <c r="BA13" s="83">
        <v>488</v>
      </c>
      <c r="BB13" s="83">
        <v>519</v>
      </c>
      <c r="BC13" s="87">
        <f t="shared" si="3"/>
        <v>6343</v>
      </c>
      <c r="BD13" s="83">
        <v>639</v>
      </c>
      <c r="BE13" s="83">
        <v>268</v>
      </c>
      <c r="BF13" s="83">
        <v>494</v>
      </c>
      <c r="BG13" s="83">
        <v>440</v>
      </c>
      <c r="BH13" s="83">
        <v>469</v>
      </c>
      <c r="BI13" s="83">
        <v>416</v>
      </c>
      <c r="BJ13" s="83">
        <v>559</v>
      </c>
      <c r="BK13" s="83">
        <v>538</v>
      </c>
      <c r="BL13" s="83">
        <v>562</v>
      </c>
      <c r="BM13" s="83">
        <v>583</v>
      </c>
      <c r="BN13" s="83">
        <v>409</v>
      </c>
      <c r="BO13" s="83">
        <v>540</v>
      </c>
      <c r="BP13" s="88">
        <f t="shared" si="4"/>
        <v>5917</v>
      </c>
      <c r="BQ13" s="83">
        <v>502</v>
      </c>
      <c r="BR13" s="83">
        <v>408</v>
      </c>
      <c r="BS13" s="83">
        <v>524</v>
      </c>
      <c r="BT13" s="83">
        <v>469</v>
      </c>
      <c r="BU13" s="83">
        <v>387</v>
      </c>
      <c r="BV13" s="83">
        <v>510</v>
      </c>
      <c r="BW13" s="83">
        <v>515</v>
      </c>
      <c r="BX13" s="83">
        <v>506</v>
      </c>
      <c r="BY13" s="83">
        <v>558</v>
      </c>
      <c r="BZ13" s="83">
        <v>562</v>
      </c>
      <c r="CA13" s="83">
        <v>480</v>
      </c>
      <c r="CB13" s="83">
        <v>480</v>
      </c>
      <c r="CC13" s="88">
        <f t="shared" si="5"/>
        <v>5901</v>
      </c>
      <c r="CD13" s="83">
        <v>578</v>
      </c>
      <c r="CE13" s="83">
        <v>408</v>
      </c>
      <c r="CF13" s="83">
        <v>710</v>
      </c>
      <c r="CG13" s="83">
        <v>551</v>
      </c>
      <c r="CH13" s="83">
        <v>396</v>
      </c>
      <c r="CI13" s="83">
        <v>511</v>
      </c>
      <c r="CJ13" s="83">
        <v>513</v>
      </c>
      <c r="CK13" s="83">
        <v>664</v>
      </c>
      <c r="CL13" s="83">
        <v>565</v>
      </c>
      <c r="CM13" s="83">
        <v>537</v>
      </c>
      <c r="CN13" s="83">
        <v>424</v>
      </c>
      <c r="CO13" s="83">
        <v>463</v>
      </c>
      <c r="CP13" s="87">
        <f t="shared" si="6"/>
        <v>6320</v>
      </c>
      <c r="CQ13" s="83">
        <v>508</v>
      </c>
      <c r="CR13" s="83">
        <v>488</v>
      </c>
      <c r="CS13" s="83">
        <v>567</v>
      </c>
      <c r="CT13" s="83">
        <v>497</v>
      </c>
      <c r="CU13" s="83">
        <v>536</v>
      </c>
      <c r="CV13" s="83">
        <v>502</v>
      </c>
      <c r="CW13" s="83">
        <v>208</v>
      </c>
      <c r="CX13" s="83">
        <v>339</v>
      </c>
      <c r="CY13" s="83">
        <v>610</v>
      </c>
      <c r="CZ13" s="83">
        <v>474</v>
      </c>
      <c r="DA13" s="83">
        <v>543</v>
      </c>
      <c r="DB13" s="83">
        <v>458</v>
      </c>
      <c r="DC13" s="87">
        <f t="shared" si="7"/>
        <v>5730</v>
      </c>
      <c r="DD13" s="83">
        <v>532</v>
      </c>
      <c r="DE13" s="83">
        <v>489</v>
      </c>
      <c r="DF13" s="83">
        <v>532</v>
      </c>
      <c r="DG13" s="83">
        <v>347</v>
      </c>
      <c r="DH13" s="83">
        <v>407</v>
      </c>
      <c r="DI13" s="83">
        <v>481</v>
      </c>
      <c r="DJ13" s="83">
        <v>522</v>
      </c>
      <c r="DK13" s="83">
        <v>623</v>
      </c>
      <c r="DL13" s="83">
        <v>561</v>
      </c>
      <c r="DM13" s="83">
        <v>594</v>
      </c>
      <c r="DN13" s="83">
        <v>509</v>
      </c>
      <c r="DO13" s="83">
        <v>354</v>
      </c>
      <c r="DP13" s="87">
        <f t="shared" si="8"/>
        <v>5951</v>
      </c>
      <c r="DQ13" s="83">
        <v>507</v>
      </c>
      <c r="DR13" s="83">
        <v>608</v>
      </c>
      <c r="DS13" s="83">
        <v>728</v>
      </c>
      <c r="DT13" s="83">
        <v>462</v>
      </c>
      <c r="DU13" s="83">
        <v>454</v>
      </c>
      <c r="DV13" s="83">
        <v>505</v>
      </c>
      <c r="DW13" s="83">
        <v>512</v>
      </c>
      <c r="DX13" s="83">
        <v>671</v>
      </c>
      <c r="DY13" s="83">
        <v>518</v>
      </c>
      <c r="DZ13" s="83">
        <v>558</v>
      </c>
      <c r="EA13" s="83">
        <v>440</v>
      </c>
      <c r="EB13" s="83">
        <v>506</v>
      </c>
      <c r="EC13" s="87">
        <f t="shared" si="9"/>
        <v>6469</v>
      </c>
      <c r="ED13" s="83">
        <v>570</v>
      </c>
      <c r="EE13" s="83">
        <v>425</v>
      </c>
      <c r="EF13" s="83">
        <v>574</v>
      </c>
      <c r="EG13" s="83">
        <v>458</v>
      </c>
      <c r="EH13" s="83">
        <v>462</v>
      </c>
      <c r="EI13" s="83">
        <v>481</v>
      </c>
      <c r="EJ13" s="83">
        <v>510</v>
      </c>
      <c r="EK13" s="83">
        <v>566</v>
      </c>
      <c r="EL13" s="83">
        <v>578</v>
      </c>
      <c r="EM13" s="83">
        <v>635</v>
      </c>
      <c r="EN13" s="83">
        <v>467</v>
      </c>
      <c r="EO13" s="83">
        <v>513</v>
      </c>
      <c r="EP13" s="88">
        <f t="shared" si="10"/>
        <v>6239</v>
      </c>
      <c r="EQ13" s="83">
        <v>550</v>
      </c>
      <c r="ER13" s="83">
        <v>527</v>
      </c>
      <c r="ES13" s="83">
        <v>606</v>
      </c>
      <c r="ET13" s="83">
        <v>459</v>
      </c>
      <c r="EU13" s="83">
        <v>337</v>
      </c>
      <c r="EV13" s="83">
        <v>547</v>
      </c>
      <c r="EW13" s="83">
        <v>641</v>
      </c>
      <c r="EX13" s="83">
        <v>597</v>
      </c>
      <c r="EY13" s="83">
        <v>599</v>
      </c>
      <c r="EZ13" s="83">
        <v>522</v>
      </c>
      <c r="FA13" s="83">
        <v>505</v>
      </c>
      <c r="FB13" s="83">
        <v>514</v>
      </c>
      <c r="FC13" s="88">
        <f t="shared" si="11"/>
        <v>6404</v>
      </c>
      <c r="FD13" s="83">
        <f>SUM(FD5:FD12)</f>
        <v>610</v>
      </c>
      <c r="FE13" s="83">
        <f t="shared" ref="FE13:HP13" si="23">SUM(FE5:FE12)</f>
        <v>446</v>
      </c>
      <c r="FF13" s="83">
        <f t="shared" si="23"/>
        <v>431</v>
      </c>
      <c r="FG13" s="83">
        <f t="shared" si="23"/>
        <v>519</v>
      </c>
      <c r="FH13" s="83">
        <f t="shared" si="23"/>
        <v>539</v>
      </c>
      <c r="FI13" s="83">
        <f t="shared" si="23"/>
        <v>534</v>
      </c>
      <c r="FJ13" s="83">
        <f t="shared" si="23"/>
        <v>561</v>
      </c>
      <c r="FK13" s="83">
        <f t="shared" si="23"/>
        <v>558</v>
      </c>
      <c r="FL13" s="83">
        <f t="shared" si="23"/>
        <v>491</v>
      </c>
      <c r="FM13" s="83">
        <f t="shared" si="23"/>
        <v>569</v>
      </c>
      <c r="FN13" s="83">
        <f t="shared" si="23"/>
        <v>358</v>
      </c>
      <c r="FO13" s="83">
        <f t="shared" si="23"/>
        <v>557</v>
      </c>
      <c r="FP13" s="83">
        <f t="shared" si="23"/>
        <v>6173</v>
      </c>
      <c r="FQ13" s="83">
        <f t="shared" si="23"/>
        <v>468</v>
      </c>
      <c r="FR13" s="83">
        <f t="shared" si="23"/>
        <v>496</v>
      </c>
      <c r="FS13" s="83">
        <f t="shared" si="23"/>
        <v>577</v>
      </c>
      <c r="FT13" s="83">
        <f t="shared" si="23"/>
        <v>452</v>
      </c>
      <c r="FU13" s="83">
        <f t="shared" si="23"/>
        <v>504</v>
      </c>
      <c r="FV13" s="83">
        <f t="shared" si="23"/>
        <v>593</v>
      </c>
      <c r="FW13" s="83">
        <f t="shared" si="23"/>
        <v>570</v>
      </c>
      <c r="FX13" s="83">
        <f t="shared" si="23"/>
        <v>572</v>
      </c>
      <c r="FY13" s="83">
        <f t="shared" si="23"/>
        <v>592</v>
      </c>
      <c r="FZ13" s="83">
        <f t="shared" si="23"/>
        <v>533</v>
      </c>
      <c r="GA13" s="83">
        <f t="shared" si="23"/>
        <v>469</v>
      </c>
      <c r="GB13" s="83">
        <f t="shared" si="23"/>
        <v>547</v>
      </c>
      <c r="GC13" s="83">
        <f t="shared" si="23"/>
        <v>6373</v>
      </c>
      <c r="GD13" s="83">
        <f t="shared" si="23"/>
        <v>468</v>
      </c>
      <c r="GE13" s="83">
        <f t="shared" si="23"/>
        <v>461</v>
      </c>
      <c r="GF13" s="83">
        <f t="shared" si="23"/>
        <v>501</v>
      </c>
      <c r="GG13" s="83">
        <f t="shared" si="23"/>
        <v>563</v>
      </c>
      <c r="GH13" s="83">
        <f t="shared" si="23"/>
        <v>494</v>
      </c>
      <c r="GI13" s="83">
        <f>SUM(GI5:GI12)</f>
        <v>457</v>
      </c>
      <c r="GJ13" s="83">
        <f t="shared" si="23"/>
        <v>653</v>
      </c>
      <c r="GK13" s="83">
        <f t="shared" si="23"/>
        <v>535</v>
      </c>
      <c r="GL13" s="83">
        <f t="shared" si="23"/>
        <v>558</v>
      </c>
      <c r="GM13" s="83">
        <f t="shared" si="23"/>
        <v>564</v>
      </c>
      <c r="GN13" s="83">
        <f t="shared" si="23"/>
        <v>555</v>
      </c>
      <c r="GO13" s="83">
        <f t="shared" si="23"/>
        <v>495</v>
      </c>
      <c r="GP13" s="83">
        <f t="shared" si="23"/>
        <v>6304</v>
      </c>
      <c r="GQ13" s="83">
        <f t="shared" si="23"/>
        <v>507</v>
      </c>
      <c r="GR13" s="83">
        <f t="shared" si="23"/>
        <v>548</v>
      </c>
      <c r="GS13" s="83">
        <f t="shared" si="23"/>
        <v>552</v>
      </c>
      <c r="GT13" s="83">
        <f t="shared" si="23"/>
        <v>502</v>
      </c>
      <c r="GU13" s="83">
        <f t="shared" si="23"/>
        <v>441</v>
      </c>
      <c r="GV13" s="83">
        <f t="shared" si="23"/>
        <v>542</v>
      </c>
      <c r="GW13" s="83">
        <f t="shared" si="23"/>
        <v>519</v>
      </c>
      <c r="GX13" s="83">
        <f t="shared" si="23"/>
        <v>671</v>
      </c>
      <c r="GY13" s="83">
        <f t="shared" si="23"/>
        <v>412</v>
      </c>
      <c r="GZ13" s="83">
        <f t="shared" si="23"/>
        <v>562</v>
      </c>
      <c r="HA13" s="83">
        <f t="shared" si="23"/>
        <v>514</v>
      </c>
      <c r="HB13" s="83">
        <f t="shared" si="23"/>
        <v>579</v>
      </c>
      <c r="HC13" s="122">
        <f t="shared" si="23"/>
        <v>6349</v>
      </c>
      <c r="HD13" s="83">
        <f t="shared" si="23"/>
        <v>500</v>
      </c>
      <c r="HE13" s="83">
        <f t="shared" si="23"/>
        <v>429</v>
      </c>
      <c r="HF13" s="83">
        <f t="shared" si="23"/>
        <v>523</v>
      </c>
      <c r="HG13" s="83">
        <f t="shared" si="23"/>
        <v>464</v>
      </c>
      <c r="HH13" s="83">
        <f t="shared" si="23"/>
        <v>416</v>
      </c>
      <c r="HI13" s="83">
        <f t="shared" si="23"/>
        <v>499</v>
      </c>
      <c r="HJ13" s="83">
        <f t="shared" si="23"/>
        <v>496</v>
      </c>
      <c r="HK13" s="83">
        <f t="shared" si="23"/>
        <v>599</v>
      </c>
      <c r="HL13" s="83">
        <f t="shared" si="23"/>
        <v>502</v>
      </c>
      <c r="HM13" s="83">
        <f t="shared" si="23"/>
        <v>572</v>
      </c>
      <c r="HN13" s="83">
        <f t="shared" si="23"/>
        <v>484</v>
      </c>
      <c r="HO13" s="83">
        <f t="shared" si="23"/>
        <v>482</v>
      </c>
      <c r="HP13" s="83">
        <f t="shared" si="23"/>
        <v>5966</v>
      </c>
      <c r="HQ13" s="83">
        <f t="shared" ref="HQ13:IP13" si="24">SUM(HQ5:HQ12)</f>
        <v>483</v>
      </c>
      <c r="HR13" s="83">
        <f t="shared" si="24"/>
        <v>497</v>
      </c>
      <c r="HS13" s="83">
        <f t="shared" si="24"/>
        <v>563</v>
      </c>
      <c r="HT13" s="83">
        <f t="shared" si="24"/>
        <v>556</v>
      </c>
      <c r="HU13" s="83">
        <f t="shared" si="24"/>
        <v>416</v>
      </c>
      <c r="HV13" s="83">
        <f t="shared" si="24"/>
        <v>476</v>
      </c>
      <c r="HW13" s="83">
        <f t="shared" si="24"/>
        <v>535</v>
      </c>
      <c r="HX13" s="83">
        <f t="shared" si="24"/>
        <v>586</v>
      </c>
      <c r="HY13" s="83">
        <f t="shared" si="24"/>
        <v>574</v>
      </c>
      <c r="HZ13" s="83">
        <f t="shared" si="24"/>
        <v>579</v>
      </c>
      <c r="IA13" s="83">
        <f t="shared" si="24"/>
        <v>584</v>
      </c>
      <c r="IB13" s="83">
        <f t="shared" si="24"/>
        <v>501</v>
      </c>
      <c r="IC13" s="82">
        <f t="shared" si="24"/>
        <v>6350</v>
      </c>
      <c r="ID13" s="83">
        <f t="shared" si="24"/>
        <v>516</v>
      </c>
      <c r="IE13" s="83">
        <f t="shared" si="24"/>
        <v>445</v>
      </c>
      <c r="IF13" s="83">
        <f t="shared" si="24"/>
        <v>484</v>
      </c>
      <c r="IG13" s="83">
        <f t="shared" si="24"/>
        <v>459</v>
      </c>
      <c r="IH13" s="83">
        <f t="shared" si="24"/>
        <v>547</v>
      </c>
      <c r="II13" s="83">
        <f t="shared" si="24"/>
        <v>555</v>
      </c>
      <c r="IJ13" s="83">
        <f t="shared" si="24"/>
        <v>643</v>
      </c>
      <c r="IK13" s="83">
        <f t="shared" si="24"/>
        <v>660</v>
      </c>
      <c r="IL13" s="83">
        <f t="shared" si="24"/>
        <v>486</v>
      </c>
      <c r="IM13" s="83">
        <f t="shared" si="24"/>
        <v>690</v>
      </c>
      <c r="IN13" s="83">
        <f t="shared" si="24"/>
        <v>591</v>
      </c>
      <c r="IO13" s="83">
        <f t="shared" si="24"/>
        <v>501</v>
      </c>
      <c r="IP13" s="82">
        <f t="shared" si="24"/>
        <v>6577</v>
      </c>
      <c r="IQ13" s="83">
        <f>SUM(IQ5:IQ12)</f>
        <v>549</v>
      </c>
      <c r="IR13" s="83">
        <f t="shared" ref="IR13:JP13" si="25">SUM(IR5:IR12)</f>
        <v>389</v>
      </c>
      <c r="IS13" s="83">
        <f t="shared" si="25"/>
        <v>518</v>
      </c>
      <c r="IT13" s="83">
        <f t="shared" si="25"/>
        <v>520</v>
      </c>
      <c r="IU13" s="83">
        <f t="shared" si="25"/>
        <v>684</v>
      </c>
      <c r="IV13" s="83">
        <f t="shared" si="25"/>
        <v>512</v>
      </c>
      <c r="IW13" s="83">
        <f t="shared" si="25"/>
        <v>671</v>
      </c>
      <c r="IX13" s="83">
        <f t="shared" si="25"/>
        <v>591</v>
      </c>
      <c r="IY13" s="83">
        <f t="shared" si="25"/>
        <v>523</v>
      </c>
      <c r="IZ13" s="83">
        <f t="shared" si="25"/>
        <v>639</v>
      </c>
      <c r="JA13" s="83">
        <f t="shared" si="25"/>
        <v>562</v>
      </c>
      <c r="JB13" s="83">
        <f t="shared" si="25"/>
        <v>513</v>
      </c>
      <c r="JC13" s="82">
        <f t="shared" si="25"/>
        <v>6091</v>
      </c>
      <c r="JD13" s="118">
        <f t="shared" si="25"/>
        <v>605</v>
      </c>
      <c r="JE13" s="83">
        <f t="shared" si="25"/>
        <v>551</v>
      </c>
      <c r="JF13" s="83">
        <f t="shared" si="25"/>
        <v>491</v>
      </c>
      <c r="JG13" s="83">
        <f t="shared" si="25"/>
        <v>462</v>
      </c>
      <c r="JH13" s="83">
        <f t="shared" si="25"/>
        <v>544</v>
      </c>
      <c r="JI13" s="83">
        <f t="shared" si="25"/>
        <v>543</v>
      </c>
      <c r="JJ13" s="163">
        <f t="shared" si="25"/>
        <v>669</v>
      </c>
      <c r="JK13" s="83">
        <f t="shared" si="25"/>
        <v>575</v>
      </c>
      <c r="JL13" s="83">
        <f t="shared" si="25"/>
        <v>558</v>
      </c>
      <c r="JM13" s="83">
        <f t="shared" si="25"/>
        <v>468</v>
      </c>
      <c r="JN13" s="83">
        <f t="shared" si="25"/>
        <v>575</v>
      </c>
      <c r="JO13" s="83">
        <f t="shared" si="25"/>
        <v>601</v>
      </c>
      <c r="JP13" s="82">
        <f t="shared" si="25"/>
        <v>6642</v>
      </c>
      <c r="JQ13" s="118">
        <f t="shared" ref="JQ13:KC13" si="26">SUM(JQ5:JQ12)</f>
        <v>513</v>
      </c>
      <c r="JR13" s="83">
        <f t="shared" si="26"/>
        <v>365</v>
      </c>
      <c r="JS13" s="83">
        <f t="shared" si="26"/>
        <v>371</v>
      </c>
      <c r="JT13" s="83">
        <f t="shared" si="26"/>
        <v>318</v>
      </c>
      <c r="JU13" s="83">
        <f t="shared" si="26"/>
        <v>446</v>
      </c>
      <c r="JV13" s="83">
        <f t="shared" si="26"/>
        <v>588</v>
      </c>
      <c r="JW13" s="83">
        <f t="shared" si="26"/>
        <v>492</v>
      </c>
      <c r="JX13" s="83">
        <f t="shared" si="26"/>
        <v>373</v>
      </c>
      <c r="JY13" s="83">
        <f t="shared" si="26"/>
        <v>465</v>
      </c>
      <c r="JZ13" s="83">
        <f t="shared" si="26"/>
        <v>424</v>
      </c>
      <c r="KA13" s="83">
        <f t="shared" si="26"/>
        <v>354</v>
      </c>
      <c r="KB13" s="83">
        <f t="shared" si="26"/>
        <v>486</v>
      </c>
      <c r="KC13" s="82">
        <f t="shared" si="26"/>
        <v>5195</v>
      </c>
      <c r="KD13" s="118">
        <f t="shared" ref="KD13:KP13" si="27">SUM(KD5:KD12)</f>
        <v>233</v>
      </c>
      <c r="KE13" s="83">
        <f t="shared" si="27"/>
        <v>275</v>
      </c>
      <c r="KF13" s="83">
        <f t="shared" si="27"/>
        <v>484</v>
      </c>
      <c r="KG13" s="83">
        <f t="shared" si="27"/>
        <v>418</v>
      </c>
      <c r="KH13" s="83">
        <f t="shared" si="27"/>
        <v>464</v>
      </c>
      <c r="KI13" s="83">
        <f t="shared" si="27"/>
        <v>468</v>
      </c>
      <c r="KJ13" s="83">
        <f t="shared" si="27"/>
        <v>394</v>
      </c>
      <c r="KK13" s="83">
        <f t="shared" si="27"/>
        <v>429</v>
      </c>
      <c r="KL13" s="83">
        <f t="shared" si="27"/>
        <v>502</v>
      </c>
      <c r="KM13" s="83">
        <f t="shared" si="27"/>
        <v>480</v>
      </c>
      <c r="KN13" s="83">
        <f t="shared" si="27"/>
        <v>446</v>
      </c>
      <c r="KO13" s="83">
        <f t="shared" si="27"/>
        <v>423</v>
      </c>
      <c r="KP13" s="82">
        <f t="shared" si="27"/>
        <v>5016</v>
      </c>
    </row>
    <row r="14" spans="1:302" ht="23.25" thickBot="1">
      <c r="A14" s="197"/>
      <c r="B14" s="199" t="s">
        <v>36</v>
      </c>
      <c r="C14" s="25" t="s">
        <v>89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1"/>
      <c r="O14" s="62"/>
      <c r="P14" s="63">
        <f t="shared" si="0"/>
        <v>0</v>
      </c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1"/>
      <c r="AB14" s="62"/>
      <c r="AC14" s="63">
        <f t="shared" si="1"/>
        <v>0</v>
      </c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1"/>
      <c r="AO14" s="62"/>
      <c r="AP14" s="63">
        <f t="shared" si="2"/>
        <v>0</v>
      </c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1"/>
      <c r="BB14" s="62"/>
      <c r="BC14" s="63">
        <f t="shared" si="3"/>
        <v>0</v>
      </c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1"/>
      <c r="BO14" s="62"/>
      <c r="BP14" s="64">
        <f t="shared" si="4"/>
        <v>0</v>
      </c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1"/>
      <c r="CB14" s="62"/>
      <c r="CC14" s="64">
        <f t="shared" si="5"/>
        <v>0</v>
      </c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1"/>
      <c r="CO14" s="62"/>
      <c r="CP14" s="63">
        <f t="shared" si="6"/>
        <v>0</v>
      </c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1"/>
      <c r="DB14" s="62"/>
      <c r="DC14" s="63">
        <f t="shared" si="7"/>
        <v>0</v>
      </c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1"/>
      <c r="DO14" s="62"/>
      <c r="DP14" s="63">
        <f t="shared" si="8"/>
        <v>0</v>
      </c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1"/>
      <c r="EB14" s="62"/>
      <c r="EC14" s="63">
        <f t="shared" si="9"/>
        <v>0</v>
      </c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1"/>
      <c r="EO14" s="62"/>
      <c r="EP14" s="64">
        <f t="shared" si="10"/>
        <v>0</v>
      </c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1"/>
      <c r="FB14" s="62"/>
      <c r="FC14" s="64">
        <f t="shared" si="11"/>
        <v>0</v>
      </c>
      <c r="FD14" s="62">
        <v>2</v>
      </c>
      <c r="FE14" s="62">
        <v>3</v>
      </c>
      <c r="FF14" s="62">
        <v>2</v>
      </c>
      <c r="FG14" s="62">
        <v>1</v>
      </c>
      <c r="FH14" s="62">
        <v>2</v>
      </c>
      <c r="FI14" s="62">
        <v>1</v>
      </c>
      <c r="FJ14" s="62">
        <v>2</v>
      </c>
      <c r="FK14" s="62">
        <v>1</v>
      </c>
      <c r="FL14" s="62">
        <v>4</v>
      </c>
      <c r="FM14" s="62">
        <v>1</v>
      </c>
      <c r="FN14" s="61">
        <v>0</v>
      </c>
      <c r="FO14" s="62">
        <v>4</v>
      </c>
      <c r="FP14" s="63">
        <f t="shared" si="12"/>
        <v>23</v>
      </c>
      <c r="FQ14" s="62">
        <v>2</v>
      </c>
      <c r="FR14" s="61">
        <v>2</v>
      </c>
      <c r="FS14" s="62">
        <v>1</v>
      </c>
      <c r="FT14" s="62">
        <v>0</v>
      </c>
      <c r="FU14" s="62">
        <v>3</v>
      </c>
      <c r="FV14" s="62">
        <v>6</v>
      </c>
      <c r="FW14" s="62">
        <v>2</v>
      </c>
      <c r="FX14" s="62">
        <v>3</v>
      </c>
      <c r="FY14" s="62">
        <v>2</v>
      </c>
      <c r="FZ14" s="62">
        <v>11</v>
      </c>
      <c r="GA14" s="61">
        <v>5</v>
      </c>
      <c r="GB14" s="62">
        <v>14</v>
      </c>
      <c r="GC14" s="63">
        <f t="shared" ref="GC14:GC21" si="28">SUM(FQ14:GB14)</f>
        <v>51</v>
      </c>
      <c r="GD14" s="62">
        <v>8</v>
      </c>
      <c r="GE14" s="61">
        <v>12</v>
      </c>
      <c r="GF14" s="62">
        <v>25</v>
      </c>
      <c r="GG14" s="62">
        <v>29</v>
      </c>
      <c r="GH14" s="62">
        <v>34</v>
      </c>
      <c r="GI14" s="62">
        <v>29</v>
      </c>
      <c r="GJ14" s="62">
        <v>25</v>
      </c>
      <c r="GK14" s="62">
        <v>23</v>
      </c>
      <c r="GL14" s="62">
        <v>41</v>
      </c>
      <c r="GM14" s="62">
        <v>35</v>
      </c>
      <c r="GN14" s="61">
        <v>25</v>
      </c>
      <c r="GO14" s="62">
        <v>43</v>
      </c>
      <c r="GP14" s="63">
        <f t="shared" ref="GP14:GP21" si="29">SUM(GD14:GO14)</f>
        <v>329</v>
      </c>
      <c r="GQ14" s="62">
        <v>41</v>
      </c>
      <c r="GR14" s="61">
        <v>38</v>
      </c>
      <c r="GS14" s="62">
        <v>57</v>
      </c>
      <c r="GT14" s="62">
        <v>30</v>
      </c>
      <c r="GU14" s="62">
        <v>46</v>
      </c>
      <c r="GV14" s="62">
        <v>39</v>
      </c>
      <c r="GW14" s="62">
        <v>30</v>
      </c>
      <c r="GX14" s="62">
        <v>50</v>
      </c>
      <c r="GY14" s="62">
        <v>55</v>
      </c>
      <c r="GZ14" s="62">
        <v>33</v>
      </c>
      <c r="HA14" s="61">
        <v>52</v>
      </c>
      <c r="HB14" s="62">
        <v>43</v>
      </c>
      <c r="HC14" s="64">
        <f t="shared" ref="HC14:HC21" si="30">SUM(GQ14:HB14)</f>
        <v>514</v>
      </c>
      <c r="HD14" s="62">
        <v>45</v>
      </c>
      <c r="HE14" s="61">
        <v>31</v>
      </c>
      <c r="HF14" s="62">
        <v>37</v>
      </c>
      <c r="HG14" s="62">
        <v>22</v>
      </c>
      <c r="HH14" s="62">
        <v>23</v>
      </c>
      <c r="HI14" s="62">
        <v>14</v>
      </c>
      <c r="HJ14" s="62">
        <v>17</v>
      </c>
      <c r="HK14" s="62">
        <v>7</v>
      </c>
      <c r="HL14" s="62">
        <v>21</v>
      </c>
      <c r="HM14" s="62">
        <v>19</v>
      </c>
      <c r="HN14" s="61">
        <v>17</v>
      </c>
      <c r="HO14" s="62">
        <v>12</v>
      </c>
      <c r="HP14" s="63">
        <f t="shared" ref="HP14:HP21" si="31">SUM(HD14:HO14)</f>
        <v>265</v>
      </c>
      <c r="HQ14" s="62">
        <v>15</v>
      </c>
      <c r="HR14" s="61">
        <v>18</v>
      </c>
      <c r="HS14" s="62">
        <v>21</v>
      </c>
      <c r="HT14" s="62">
        <v>11</v>
      </c>
      <c r="HU14" s="62">
        <v>10</v>
      </c>
      <c r="HV14" s="62">
        <v>14</v>
      </c>
      <c r="HW14" s="62">
        <v>13</v>
      </c>
      <c r="HX14" s="62">
        <v>19</v>
      </c>
      <c r="HY14" s="62">
        <v>19</v>
      </c>
      <c r="HZ14" s="62">
        <v>18</v>
      </c>
      <c r="IA14" s="61">
        <v>13</v>
      </c>
      <c r="IB14" s="62">
        <v>15</v>
      </c>
      <c r="IC14" s="64">
        <f t="shared" ref="IC14:IC21" si="32">SUM(HQ14:IB14)</f>
        <v>186</v>
      </c>
      <c r="ID14" s="62">
        <v>20</v>
      </c>
      <c r="IE14" s="61">
        <v>12</v>
      </c>
      <c r="IF14" s="62">
        <v>26</v>
      </c>
      <c r="IG14" s="62">
        <v>19</v>
      </c>
      <c r="IH14" s="62">
        <v>25</v>
      </c>
      <c r="II14" s="62">
        <v>22</v>
      </c>
      <c r="IJ14" s="62">
        <v>34</v>
      </c>
      <c r="IK14" s="62">
        <v>38</v>
      </c>
      <c r="IL14" s="62">
        <v>28</v>
      </c>
      <c r="IM14" s="62">
        <v>61</v>
      </c>
      <c r="IN14" s="61">
        <v>96</v>
      </c>
      <c r="IO14" s="62">
        <v>77</v>
      </c>
      <c r="IP14" s="64">
        <f t="shared" ref="IP14:IP21" si="33">SUM(ID14:IO14)</f>
        <v>458</v>
      </c>
      <c r="IQ14" s="62">
        <v>103</v>
      </c>
      <c r="IR14" s="61">
        <v>72</v>
      </c>
      <c r="IS14" s="62">
        <v>78</v>
      </c>
      <c r="IT14" s="62">
        <v>70</v>
      </c>
      <c r="IU14" s="62">
        <v>48</v>
      </c>
      <c r="IV14" s="62">
        <v>71</v>
      </c>
      <c r="IW14" s="62">
        <v>68</v>
      </c>
      <c r="IX14" s="62">
        <v>91</v>
      </c>
      <c r="IY14" s="62">
        <v>64</v>
      </c>
      <c r="IZ14" s="62">
        <v>85</v>
      </c>
      <c r="JA14" s="61">
        <v>81</v>
      </c>
      <c r="JB14" s="62">
        <v>60</v>
      </c>
      <c r="JC14" s="64">
        <f t="shared" ref="JC14:JC21" si="34">SUM(IQ14:JB14)</f>
        <v>891</v>
      </c>
      <c r="JD14" s="62">
        <v>63</v>
      </c>
      <c r="JE14" s="61">
        <v>54</v>
      </c>
      <c r="JF14" s="62">
        <v>69</v>
      </c>
      <c r="JG14" s="62">
        <v>43</v>
      </c>
      <c r="JH14" s="62">
        <v>62</v>
      </c>
      <c r="JI14" s="62">
        <v>57</v>
      </c>
      <c r="JJ14" s="164">
        <v>89</v>
      </c>
      <c r="JK14" s="62">
        <v>77</v>
      </c>
      <c r="JL14" s="62">
        <v>96</v>
      </c>
      <c r="JM14" s="62">
        <v>77</v>
      </c>
      <c r="JN14" s="61">
        <v>75</v>
      </c>
      <c r="JO14" s="62">
        <v>86</v>
      </c>
      <c r="JP14" s="64">
        <f t="shared" ref="JP14:JP21" si="35">SUM(JD14:JO14)</f>
        <v>848</v>
      </c>
      <c r="JQ14" s="62">
        <v>81</v>
      </c>
      <c r="JR14" s="61">
        <v>55</v>
      </c>
      <c r="JS14" s="62">
        <v>23</v>
      </c>
      <c r="JT14" s="62">
        <v>12</v>
      </c>
      <c r="JU14" s="62">
        <v>14</v>
      </c>
      <c r="JV14" s="62">
        <v>47</v>
      </c>
      <c r="JW14" s="62">
        <v>67</v>
      </c>
      <c r="JX14" s="62">
        <v>38</v>
      </c>
      <c r="JY14" s="62">
        <v>56</v>
      </c>
      <c r="JZ14" s="62">
        <v>49</v>
      </c>
      <c r="KA14" s="61">
        <v>35</v>
      </c>
      <c r="KB14" s="62">
        <v>51</v>
      </c>
      <c r="KC14" s="64">
        <f t="shared" ref="KC14:KC21" si="36">SUM(JQ14:KB14)</f>
        <v>528</v>
      </c>
      <c r="KD14" s="62">
        <v>16</v>
      </c>
      <c r="KE14" s="61">
        <v>27</v>
      </c>
      <c r="KF14" s="62">
        <v>23</v>
      </c>
      <c r="KG14" s="62">
        <v>33</v>
      </c>
      <c r="KH14" s="62">
        <v>32</v>
      </c>
      <c r="KI14" s="62">
        <v>126</v>
      </c>
      <c r="KJ14" s="62">
        <v>26</v>
      </c>
      <c r="KK14" s="62">
        <v>36</v>
      </c>
      <c r="KL14" s="62">
        <v>48</v>
      </c>
      <c r="KM14" s="62">
        <v>51</v>
      </c>
      <c r="KN14" s="61">
        <v>48</v>
      </c>
      <c r="KO14" s="62">
        <v>49</v>
      </c>
      <c r="KP14" s="64">
        <f t="shared" ref="KP14:KP21" si="37">SUM(KD14:KO14)</f>
        <v>515</v>
      </c>
    </row>
    <row r="15" spans="1:302" ht="13.5" thickBot="1">
      <c r="A15" s="197"/>
      <c r="B15" s="199"/>
      <c r="C15" s="12" t="s">
        <v>90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7">
        <f t="shared" si="0"/>
        <v>0</v>
      </c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7">
        <f t="shared" si="1"/>
        <v>0</v>
      </c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7">
        <f t="shared" si="2"/>
        <v>0</v>
      </c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7">
        <f t="shared" si="3"/>
        <v>0</v>
      </c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8">
        <f t="shared" si="4"/>
        <v>0</v>
      </c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8">
        <f t="shared" si="5"/>
        <v>0</v>
      </c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7">
        <f t="shared" si="6"/>
        <v>0</v>
      </c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7">
        <f t="shared" si="7"/>
        <v>0</v>
      </c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7">
        <f t="shared" si="8"/>
        <v>0</v>
      </c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7">
        <f t="shared" si="9"/>
        <v>0</v>
      </c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8">
        <f t="shared" si="10"/>
        <v>0</v>
      </c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8">
        <f t="shared" si="11"/>
        <v>0</v>
      </c>
      <c r="FD15" s="62">
        <v>173</v>
      </c>
      <c r="FE15" s="62">
        <v>111</v>
      </c>
      <c r="FF15" s="62">
        <v>153</v>
      </c>
      <c r="FG15" s="62">
        <v>143</v>
      </c>
      <c r="FH15" s="62">
        <v>139</v>
      </c>
      <c r="FI15" s="62">
        <v>157</v>
      </c>
      <c r="FJ15" s="62">
        <v>155</v>
      </c>
      <c r="FK15" s="62">
        <v>159</v>
      </c>
      <c r="FL15" s="62">
        <v>152</v>
      </c>
      <c r="FM15" s="62">
        <v>159</v>
      </c>
      <c r="FN15" s="62">
        <v>123</v>
      </c>
      <c r="FO15" s="62">
        <v>141</v>
      </c>
      <c r="FP15" s="67">
        <f t="shared" si="12"/>
        <v>1765</v>
      </c>
      <c r="FQ15" s="62">
        <v>127</v>
      </c>
      <c r="FR15" s="66">
        <v>141</v>
      </c>
      <c r="FS15" s="62">
        <v>146</v>
      </c>
      <c r="FT15" s="62">
        <v>133</v>
      </c>
      <c r="FU15" s="62">
        <v>140</v>
      </c>
      <c r="FV15" s="62">
        <v>152</v>
      </c>
      <c r="FW15" s="62">
        <v>157</v>
      </c>
      <c r="FX15" s="62">
        <v>151</v>
      </c>
      <c r="FY15" s="62">
        <v>136</v>
      </c>
      <c r="FZ15" s="62">
        <v>178</v>
      </c>
      <c r="GA15" s="62">
        <v>116</v>
      </c>
      <c r="GB15" s="62">
        <v>148</v>
      </c>
      <c r="GC15" s="67">
        <f t="shared" si="28"/>
        <v>1725</v>
      </c>
      <c r="GD15" s="62">
        <v>134</v>
      </c>
      <c r="GE15" s="66">
        <v>101</v>
      </c>
      <c r="GF15" s="62">
        <v>122</v>
      </c>
      <c r="GG15" s="62">
        <v>165</v>
      </c>
      <c r="GH15" s="62">
        <v>137</v>
      </c>
      <c r="GI15" s="62">
        <v>147</v>
      </c>
      <c r="GJ15" s="62">
        <v>154</v>
      </c>
      <c r="GK15" s="62">
        <v>162</v>
      </c>
      <c r="GL15" s="62">
        <v>147</v>
      </c>
      <c r="GM15" s="62">
        <v>170</v>
      </c>
      <c r="GN15" s="62">
        <v>134</v>
      </c>
      <c r="GO15" s="62">
        <v>123</v>
      </c>
      <c r="GP15" s="67">
        <f t="shared" si="29"/>
        <v>1696</v>
      </c>
      <c r="GQ15" s="62">
        <v>124</v>
      </c>
      <c r="GR15" s="66">
        <v>138</v>
      </c>
      <c r="GS15" s="62">
        <v>154</v>
      </c>
      <c r="GT15" s="62">
        <v>117</v>
      </c>
      <c r="GU15" s="62">
        <v>118</v>
      </c>
      <c r="GV15" s="62">
        <v>161</v>
      </c>
      <c r="GW15" s="62">
        <v>128</v>
      </c>
      <c r="GX15" s="62">
        <v>174</v>
      </c>
      <c r="GY15" s="62">
        <v>130</v>
      </c>
      <c r="GZ15" s="62">
        <v>171</v>
      </c>
      <c r="HA15" s="62">
        <v>154</v>
      </c>
      <c r="HB15" s="62">
        <v>159</v>
      </c>
      <c r="HC15" s="68">
        <f t="shared" si="30"/>
        <v>1728</v>
      </c>
      <c r="HD15" s="62">
        <v>118</v>
      </c>
      <c r="HE15" s="66">
        <v>123</v>
      </c>
      <c r="HF15" s="62">
        <v>153</v>
      </c>
      <c r="HG15" s="62">
        <v>135</v>
      </c>
      <c r="HH15" s="62">
        <v>120</v>
      </c>
      <c r="HI15" s="62">
        <v>154</v>
      </c>
      <c r="HJ15" s="62">
        <v>141</v>
      </c>
      <c r="HK15" s="62">
        <v>138</v>
      </c>
      <c r="HL15" s="62">
        <v>125</v>
      </c>
      <c r="HM15" s="62">
        <v>149</v>
      </c>
      <c r="HN15" s="62">
        <v>132</v>
      </c>
      <c r="HO15" s="62">
        <v>136</v>
      </c>
      <c r="HP15" s="67">
        <f t="shared" si="31"/>
        <v>1624</v>
      </c>
      <c r="HQ15" s="62">
        <v>159</v>
      </c>
      <c r="HR15" s="66">
        <v>133</v>
      </c>
      <c r="HS15" s="62">
        <v>162</v>
      </c>
      <c r="HT15" s="62">
        <v>134</v>
      </c>
      <c r="HU15" s="62">
        <v>132</v>
      </c>
      <c r="HV15" s="62">
        <v>138</v>
      </c>
      <c r="HW15" s="62">
        <v>152</v>
      </c>
      <c r="HX15" s="62">
        <v>141</v>
      </c>
      <c r="HY15" s="62">
        <v>150</v>
      </c>
      <c r="HZ15" s="62">
        <v>163</v>
      </c>
      <c r="IA15" s="62">
        <v>157</v>
      </c>
      <c r="IB15" s="62">
        <v>118</v>
      </c>
      <c r="IC15" s="68">
        <f t="shared" si="32"/>
        <v>1739</v>
      </c>
      <c r="ID15" s="62">
        <v>124</v>
      </c>
      <c r="IE15" s="66">
        <v>124</v>
      </c>
      <c r="IF15" s="62">
        <v>147</v>
      </c>
      <c r="IG15" s="62">
        <v>128</v>
      </c>
      <c r="IH15" s="62">
        <v>144</v>
      </c>
      <c r="II15" s="62">
        <v>160</v>
      </c>
      <c r="IJ15" s="62">
        <v>167</v>
      </c>
      <c r="IK15" s="62">
        <v>171</v>
      </c>
      <c r="IL15" s="62">
        <v>90</v>
      </c>
      <c r="IM15" s="62">
        <v>71</v>
      </c>
      <c r="IN15" s="62">
        <v>148</v>
      </c>
      <c r="IO15" s="62">
        <v>113</v>
      </c>
      <c r="IP15" s="68">
        <f t="shared" si="33"/>
        <v>1587</v>
      </c>
      <c r="IQ15" s="62">
        <v>104</v>
      </c>
      <c r="IR15" s="66">
        <v>94</v>
      </c>
      <c r="IS15" s="62">
        <v>145</v>
      </c>
      <c r="IT15" s="62">
        <v>169</v>
      </c>
      <c r="IU15" s="62">
        <v>171</v>
      </c>
      <c r="IV15" s="62">
        <v>136</v>
      </c>
      <c r="IW15" s="62">
        <v>170</v>
      </c>
      <c r="IX15" s="62">
        <v>155</v>
      </c>
      <c r="IY15" s="62">
        <v>162</v>
      </c>
      <c r="IZ15" s="62">
        <v>196</v>
      </c>
      <c r="JA15" s="62">
        <v>133</v>
      </c>
      <c r="JB15" s="62">
        <v>134</v>
      </c>
      <c r="JC15" s="68">
        <f t="shared" si="34"/>
        <v>1769</v>
      </c>
      <c r="JD15" s="62">
        <v>149</v>
      </c>
      <c r="JE15" s="66">
        <v>126</v>
      </c>
      <c r="JF15" s="62">
        <v>130</v>
      </c>
      <c r="JG15" s="62">
        <v>121</v>
      </c>
      <c r="JH15" s="62">
        <v>146</v>
      </c>
      <c r="JI15" s="62">
        <v>136</v>
      </c>
      <c r="JJ15" s="164">
        <v>166</v>
      </c>
      <c r="JK15" s="62">
        <v>136</v>
      </c>
      <c r="JL15" s="62">
        <v>127</v>
      </c>
      <c r="JM15" s="62">
        <v>147</v>
      </c>
      <c r="JN15" s="62">
        <v>149</v>
      </c>
      <c r="JO15" s="62">
        <v>135</v>
      </c>
      <c r="JP15" s="68">
        <f t="shared" si="35"/>
        <v>1668</v>
      </c>
      <c r="JQ15" s="62">
        <v>116</v>
      </c>
      <c r="JR15" s="66">
        <v>104</v>
      </c>
      <c r="JS15" s="62">
        <v>74</v>
      </c>
      <c r="JT15" s="62">
        <v>101</v>
      </c>
      <c r="JU15" s="62">
        <v>94</v>
      </c>
      <c r="JV15" s="62">
        <v>165</v>
      </c>
      <c r="JW15" s="62">
        <v>128</v>
      </c>
      <c r="JX15" s="62">
        <v>117</v>
      </c>
      <c r="JY15" s="62">
        <v>123</v>
      </c>
      <c r="JZ15" s="62">
        <v>124</v>
      </c>
      <c r="KA15" s="62">
        <v>99</v>
      </c>
      <c r="KB15" s="62">
        <v>143</v>
      </c>
      <c r="KC15" s="68">
        <f t="shared" si="36"/>
        <v>1388</v>
      </c>
      <c r="KD15" s="62">
        <v>48</v>
      </c>
      <c r="KE15" s="66">
        <v>82</v>
      </c>
      <c r="KF15" s="62">
        <v>150</v>
      </c>
      <c r="KG15" s="62">
        <v>142</v>
      </c>
      <c r="KH15" s="62">
        <v>120</v>
      </c>
      <c r="KI15" s="62">
        <v>43</v>
      </c>
      <c r="KJ15" s="62">
        <v>118</v>
      </c>
      <c r="KK15" s="62">
        <v>114</v>
      </c>
      <c r="KL15" s="62">
        <v>149</v>
      </c>
      <c r="KM15" s="62">
        <v>126</v>
      </c>
      <c r="KN15" s="62">
        <v>129</v>
      </c>
      <c r="KO15" s="62">
        <v>113</v>
      </c>
      <c r="KP15" s="68">
        <f t="shared" si="37"/>
        <v>1334</v>
      </c>
    </row>
    <row r="16" spans="1:302" ht="13.5" thickBot="1">
      <c r="A16" s="197"/>
      <c r="B16" s="199"/>
      <c r="C16" s="12" t="s">
        <v>91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7">
        <f t="shared" si="0"/>
        <v>0</v>
      </c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7">
        <f t="shared" si="1"/>
        <v>0</v>
      </c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7">
        <f t="shared" si="2"/>
        <v>0</v>
      </c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7">
        <f t="shared" si="3"/>
        <v>0</v>
      </c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8">
        <f t="shared" si="4"/>
        <v>0</v>
      </c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8">
        <f t="shared" si="5"/>
        <v>0</v>
      </c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7">
        <f t="shared" si="6"/>
        <v>0</v>
      </c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7">
        <f t="shared" si="7"/>
        <v>0</v>
      </c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7">
        <f t="shared" si="8"/>
        <v>0</v>
      </c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7">
        <f t="shared" si="9"/>
        <v>0</v>
      </c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8">
        <f t="shared" si="10"/>
        <v>0</v>
      </c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8">
        <f t="shared" si="11"/>
        <v>0</v>
      </c>
      <c r="FD16" s="62">
        <v>43</v>
      </c>
      <c r="FE16" s="62">
        <v>29</v>
      </c>
      <c r="FF16" s="62">
        <v>30</v>
      </c>
      <c r="FG16" s="62">
        <v>24</v>
      </c>
      <c r="FH16" s="62">
        <v>25</v>
      </c>
      <c r="FI16" s="62">
        <v>25</v>
      </c>
      <c r="FJ16" s="62">
        <v>30</v>
      </c>
      <c r="FK16" s="62">
        <v>32</v>
      </c>
      <c r="FL16" s="62">
        <v>25</v>
      </c>
      <c r="FM16" s="62">
        <v>26</v>
      </c>
      <c r="FN16" s="62">
        <v>29</v>
      </c>
      <c r="FO16" s="62">
        <v>35</v>
      </c>
      <c r="FP16" s="67">
        <f t="shared" si="12"/>
        <v>353</v>
      </c>
      <c r="FQ16" s="62">
        <v>30</v>
      </c>
      <c r="FR16" s="66">
        <v>20</v>
      </c>
      <c r="FS16" s="62">
        <v>32</v>
      </c>
      <c r="FT16" s="62">
        <v>24</v>
      </c>
      <c r="FU16" s="62">
        <v>22</v>
      </c>
      <c r="FV16" s="62">
        <v>22</v>
      </c>
      <c r="FW16" s="62">
        <v>33</v>
      </c>
      <c r="FX16" s="62">
        <v>38</v>
      </c>
      <c r="FY16" s="62">
        <v>38</v>
      </c>
      <c r="FZ16" s="62">
        <v>26</v>
      </c>
      <c r="GA16" s="62">
        <v>33</v>
      </c>
      <c r="GB16" s="62">
        <v>25</v>
      </c>
      <c r="GC16" s="67">
        <f t="shared" si="28"/>
        <v>343</v>
      </c>
      <c r="GD16" s="62">
        <v>34</v>
      </c>
      <c r="GE16" s="66">
        <v>24</v>
      </c>
      <c r="GF16" s="62">
        <v>30</v>
      </c>
      <c r="GG16" s="62">
        <v>37</v>
      </c>
      <c r="GH16" s="62">
        <v>34</v>
      </c>
      <c r="GI16" s="62">
        <v>34</v>
      </c>
      <c r="GJ16" s="62">
        <v>22</v>
      </c>
      <c r="GK16" s="62">
        <v>20</v>
      </c>
      <c r="GL16" s="62">
        <v>36</v>
      </c>
      <c r="GM16" s="62">
        <v>30</v>
      </c>
      <c r="GN16" s="62">
        <v>31</v>
      </c>
      <c r="GO16" s="62">
        <v>18</v>
      </c>
      <c r="GP16" s="67">
        <f t="shared" si="29"/>
        <v>350</v>
      </c>
      <c r="GQ16" s="62">
        <v>15</v>
      </c>
      <c r="GR16" s="66">
        <v>24</v>
      </c>
      <c r="GS16" s="62">
        <v>20</v>
      </c>
      <c r="GT16" s="62">
        <v>26</v>
      </c>
      <c r="GU16" s="62">
        <v>29</v>
      </c>
      <c r="GV16" s="62">
        <v>32</v>
      </c>
      <c r="GW16" s="62">
        <v>31</v>
      </c>
      <c r="GX16" s="62">
        <v>32</v>
      </c>
      <c r="GY16" s="62">
        <v>38</v>
      </c>
      <c r="GZ16" s="62">
        <v>27</v>
      </c>
      <c r="HA16" s="62">
        <v>24</v>
      </c>
      <c r="HB16" s="62">
        <v>21</v>
      </c>
      <c r="HC16" s="68">
        <f t="shared" si="30"/>
        <v>319</v>
      </c>
      <c r="HD16" s="62">
        <v>23</v>
      </c>
      <c r="HE16" s="66">
        <v>31</v>
      </c>
      <c r="HF16" s="62">
        <v>23</v>
      </c>
      <c r="HG16" s="62">
        <v>29</v>
      </c>
      <c r="HH16" s="62">
        <v>20</v>
      </c>
      <c r="HI16" s="62">
        <v>28</v>
      </c>
      <c r="HJ16" s="62">
        <v>22</v>
      </c>
      <c r="HK16" s="62">
        <v>26</v>
      </c>
      <c r="HL16" s="62">
        <v>27</v>
      </c>
      <c r="HM16" s="62">
        <v>31</v>
      </c>
      <c r="HN16" s="62">
        <v>33</v>
      </c>
      <c r="HO16" s="62">
        <v>27</v>
      </c>
      <c r="HP16" s="67">
        <f t="shared" si="31"/>
        <v>320</v>
      </c>
      <c r="HQ16" s="62">
        <v>24</v>
      </c>
      <c r="HR16" s="66">
        <v>23</v>
      </c>
      <c r="HS16" s="62">
        <v>26</v>
      </c>
      <c r="HT16" s="62">
        <v>23</v>
      </c>
      <c r="HU16" s="62">
        <v>29</v>
      </c>
      <c r="HV16" s="62">
        <v>25</v>
      </c>
      <c r="HW16" s="62">
        <v>28</v>
      </c>
      <c r="HX16" s="62">
        <v>32</v>
      </c>
      <c r="HY16" s="62">
        <v>39</v>
      </c>
      <c r="HZ16" s="62">
        <v>36</v>
      </c>
      <c r="IA16" s="62">
        <v>31</v>
      </c>
      <c r="IB16" s="62">
        <v>29</v>
      </c>
      <c r="IC16" s="68">
        <f t="shared" si="32"/>
        <v>345</v>
      </c>
      <c r="ID16" s="62">
        <v>27</v>
      </c>
      <c r="IE16" s="66">
        <v>25</v>
      </c>
      <c r="IF16" s="62">
        <v>27</v>
      </c>
      <c r="IG16" s="62">
        <v>28</v>
      </c>
      <c r="IH16" s="62">
        <v>33</v>
      </c>
      <c r="II16" s="62">
        <v>26</v>
      </c>
      <c r="IJ16" s="62">
        <v>43</v>
      </c>
      <c r="IK16" s="62">
        <v>27</v>
      </c>
      <c r="IL16" s="62">
        <v>18</v>
      </c>
      <c r="IM16" s="62">
        <v>33</v>
      </c>
      <c r="IN16" s="62">
        <v>26</v>
      </c>
      <c r="IO16" s="62">
        <v>23</v>
      </c>
      <c r="IP16" s="68">
        <f t="shared" si="33"/>
        <v>336</v>
      </c>
      <c r="IQ16" s="62">
        <v>23</v>
      </c>
      <c r="IR16" s="66">
        <v>26</v>
      </c>
      <c r="IS16" s="62">
        <v>23</v>
      </c>
      <c r="IT16" s="62">
        <v>38</v>
      </c>
      <c r="IU16" s="62">
        <v>35</v>
      </c>
      <c r="IV16" s="62">
        <v>42</v>
      </c>
      <c r="IW16" s="62">
        <v>33</v>
      </c>
      <c r="IX16" s="62">
        <v>29</v>
      </c>
      <c r="IY16" s="62">
        <v>32</v>
      </c>
      <c r="IZ16" s="62">
        <v>40</v>
      </c>
      <c r="JA16" s="62">
        <v>30</v>
      </c>
      <c r="JB16" s="62">
        <v>26</v>
      </c>
      <c r="JC16" s="68">
        <f t="shared" si="34"/>
        <v>377</v>
      </c>
      <c r="JD16" s="62">
        <v>30</v>
      </c>
      <c r="JE16" s="66">
        <v>25</v>
      </c>
      <c r="JF16" s="62">
        <v>23</v>
      </c>
      <c r="JG16" s="62">
        <v>26</v>
      </c>
      <c r="JH16" s="62">
        <v>25</v>
      </c>
      <c r="JI16" s="62">
        <v>25</v>
      </c>
      <c r="JJ16" s="164">
        <v>31</v>
      </c>
      <c r="JK16" s="62">
        <v>42</v>
      </c>
      <c r="JL16" s="62">
        <v>35</v>
      </c>
      <c r="JM16" s="62">
        <v>24</v>
      </c>
      <c r="JN16" s="62">
        <v>33</v>
      </c>
      <c r="JO16" s="62">
        <v>30</v>
      </c>
      <c r="JP16" s="68">
        <f t="shared" si="35"/>
        <v>349</v>
      </c>
      <c r="JQ16" s="62">
        <v>29</v>
      </c>
      <c r="JR16" s="66">
        <v>20</v>
      </c>
      <c r="JS16" s="62">
        <v>19</v>
      </c>
      <c r="JT16" s="62">
        <v>8</v>
      </c>
      <c r="JU16" s="62">
        <v>23</v>
      </c>
      <c r="JV16" s="62">
        <v>33</v>
      </c>
      <c r="JW16" s="62">
        <v>25</v>
      </c>
      <c r="JX16" s="62">
        <v>28</v>
      </c>
      <c r="JY16" s="62">
        <v>30</v>
      </c>
      <c r="JZ16" s="62">
        <v>25</v>
      </c>
      <c r="KA16" s="62">
        <v>29</v>
      </c>
      <c r="KB16" s="62">
        <v>24</v>
      </c>
      <c r="KC16" s="68">
        <f t="shared" si="36"/>
        <v>293</v>
      </c>
      <c r="KD16" s="62">
        <v>12</v>
      </c>
      <c r="KE16" s="66">
        <v>24</v>
      </c>
      <c r="KF16" s="62">
        <v>25</v>
      </c>
      <c r="KG16" s="62">
        <v>27</v>
      </c>
      <c r="KH16" s="62">
        <v>23</v>
      </c>
      <c r="KI16" s="62">
        <v>19</v>
      </c>
      <c r="KJ16" s="62">
        <v>26</v>
      </c>
      <c r="KK16" s="62">
        <v>43</v>
      </c>
      <c r="KL16" s="62">
        <v>26</v>
      </c>
      <c r="KM16" s="62">
        <v>26</v>
      </c>
      <c r="KN16" s="62">
        <v>30</v>
      </c>
      <c r="KO16" s="62">
        <v>20</v>
      </c>
      <c r="KP16" s="68">
        <f t="shared" si="37"/>
        <v>301</v>
      </c>
    </row>
    <row r="17" spans="1:302" ht="13.5" thickBot="1">
      <c r="A17" s="197"/>
      <c r="B17" s="199"/>
      <c r="C17" s="12" t="s">
        <v>92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7">
        <f t="shared" si="0"/>
        <v>0</v>
      </c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7">
        <f t="shared" si="1"/>
        <v>0</v>
      </c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7">
        <f t="shared" si="2"/>
        <v>0</v>
      </c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7">
        <f t="shared" si="3"/>
        <v>0</v>
      </c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8">
        <f t="shared" si="4"/>
        <v>0</v>
      </c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8">
        <f t="shared" si="5"/>
        <v>0</v>
      </c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7">
        <f t="shared" si="6"/>
        <v>0</v>
      </c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7">
        <f t="shared" si="7"/>
        <v>0</v>
      </c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7">
        <f t="shared" si="8"/>
        <v>0</v>
      </c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7">
        <f t="shared" si="9"/>
        <v>0</v>
      </c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8">
        <f t="shared" si="10"/>
        <v>0</v>
      </c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8">
        <f t="shared" si="11"/>
        <v>0</v>
      </c>
      <c r="FD17" s="62">
        <v>160</v>
      </c>
      <c r="FE17" s="62">
        <v>68</v>
      </c>
      <c r="FF17" s="62">
        <v>110</v>
      </c>
      <c r="FG17" s="62">
        <v>110</v>
      </c>
      <c r="FH17" s="62">
        <v>86</v>
      </c>
      <c r="FI17" s="62">
        <v>92</v>
      </c>
      <c r="FJ17" s="62">
        <v>100</v>
      </c>
      <c r="FK17" s="62">
        <v>71</v>
      </c>
      <c r="FL17" s="62">
        <v>114</v>
      </c>
      <c r="FM17" s="62">
        <v>97</v>
      </c>
      <c r="FN17" s="62">
        <v>80</v>
      </c>
      <c r="FO17" s="62">
        <v>122</v>
      </c>
      <c r="FP17" s="67">
        <f t="shared" si="12"/>
        <v>1210</v>
      </c>
      <c r="FQ17" s="62">
        <v>77</v>
      </c>
      <c r="FR17" s="66">
        <v>59</v>
      </c>
      <c r="FS17" s="62">
        <v>119</v>
      </c>
      <c r="FT17" s="62">
        <v>82</v>
      </c>
      <c r="FU17" s="62">
        <v>87</v>
      </c>
      <c r="FV17" s="62">
        <v>115</v>
      </c>
      <c r="FW17" s="62">
        <v>104</v>
      </c>
      <c r="FX17" s="62">
        <v>99</v>
      </c>
      <c r="FY17" s="62">
        <v>113</v>
      </c>
      <c r="FZ17" s="62">
        <v>96</v>
      </c>
      <c r="GA17" s="62">
        <v>88</v>
      </c>
      <c r="GB17" s="62">
        <v>100</v>
      </c>
      <c r="GC17" s="67">
        <f t="shared" si="28"/>
        <v>1139</v>
      </c>
      <c r="GD17" s="62">
        <v>114</v>
      </c>
      <c r="GE17" s="66">
        <v>83</v>
      </c>
      <c r="GF17" s="62">
        <v>95</v>
      </c>
      <c r="GG17" s="62">
        <v>118</v>
      </c>
      <c r="GH17" s="62">
        <v>74</v>
      </c>
      <c r="GI17" s="62">
        <v>84</v>
      </c>
      <c r="GJ17" s="62">
        <v>107</v>
      </c>
      <c r="GK17" s="62">
        <v>101</v>
      </c>
      <c r="GL17" s="62">
        <v>99</v>
      </c>
      <c r="GM17" s="62">
        <v>85</v>
      </c>
      <c r="GN17" s="62">
        <v>103</v>
      </c>
      <c r="GO17" s="62">
        <v>68</v>
      </c>
      <c r="GP17" s="67">
        <f t="shared" si="29"/>
        <v>1131</v>
      </c>
      <c r="GQ17" s="62">
        <v>78</v>
      </c>
      <c r="GR17" s="66">
        <v>110</v>
      </c>
      <c r="GS17" s="62">
        <v>88</v>
      </c>
      <c r="GT17" s="62">
        <v>80</v>
      </c>
      <c r="GU17" s="62">
        <v>72</v>
      </c>
      <c r="GV17" s="62">
        <v>79</v>
      </c>
      <c r="GW17" s="62">
        <v>80</v>
      </c>
      <c r="GX17" s="62">
        <v>130</v>
      </c>
      <c r="GY17" s="62">
        <v>95</v>
      </c>
      <c r="GZ17" s="62">
        <v>70</v>
      </c>
      <c r="HA17" s="62">
        <v>87</v>
      </c>
      <c r="HB17" s="62">
        <v>82</v>
      </c>
      <c r="HC17" s="68">
        <f t="shared" si="30"/>
        <v>1051</v>
      </c>
      <c r="HD17" s="62">
        <v>95</v>
      </c>
      <c r="HE17" s="66">
        <v>78</v>
      </c>
      <c r="HF17" s="62">
        <v>91</v>
      </c>
      <c r="HG17" s="62">
        <v>99</v>
      </c>
      <c r="HH17" s="62">
        <v>81</v>
      </c>
      <c r="HI17" s="62">
        <v>83</v>
      </c>
      <c r="HJ17" s="62">
        <v>100</v>
      </c>
      <c r="HK17" s="62">
        <v>85</v>
      </c>
      <c r="HL17" s="62">
        <v>93</v>
      </c>
      <c r="HM17" s="62">
        <v>104</v>
      </c>
      <c r="HN17" s="62">
        <v>77</v>
      </c>
      <c r="HO17" s="62">
        <v>90</v>
      </c>
      <c r="HP17" s="67">
        <f t="shared" si="31"/>
        <v>1076</v>
      </c>
      <c r="HQ17" s="62">
        <v>78</v>
      </c>
      <c r="HR17" s="66">
        <v>89</v>
      </c>
      <c r="HS17" s="62">
        <v>107</v>
      </c>
      <c r="HT17" s="62">
        <v>97</v>
      </c>
      <c r="HU17" s="62">
        <v>65</v>
      </c>
      <c r="HV17" s="62">
        <v>105</v>
      </c>
      <c r="HW17" s="62">
        <v>98</v>
      </c>
      <c r="HX17" s="62">
        <v>94</v>
      </c>
      <c r="HY17" s="62">
        <v>110</v>
      </c>
      <c r="HZ17" s="62">
        <v>101</v>
      </c>
      <c r="IA17" s="62">
        <v>80</v>
      </c>
      <c r="IB17" s="62">
        <v>91</v>
      </c>
      <c r="IC17" s="68">
        <f t="shared" si="32"/>
        <v>1115</v>
      </c>
      <c r="ID17" s="62">
        <v>67</v>
      </c>
      <c r="IE17" s="66">
        <v>70</v>
      </c>
      <c r="IF17" s="62">
        <v>94</v>
      </c>
      <c r="IG17" s="62">
        <v>91</v>
      </c>
      <c r="IH17" s="62">
        <v>121</v>
      </c>
      <c r="II17" s="62">
        <v>95</v>
      </c>
      <c r="IJ17" s="62">
        <v>86</v>
      </c>
      <c r="IK17" s="62">
        <v>128</v>
      </c>
      <c r="IL17" s="62">
        <v>59</v>
      </c>
      <c r="IM17" s="62">
        <v>61</v>
      </c>
      <c r="IN17" s="62">
        <v>122</v>
      </c>
      <c r="IO17" s="62">
        <v>80</v>
      </c>
      <c r="IP17" s="68">
        <f t="shared" si="33"/>
        <v>1074</v>
      </c>
      <c r="IQ17" s="62">
        <v>65</v>
      </c>
      <c r="IR17" s="66">
        <v>65</v>
      </c>
      <c r="IS17" s="62">
        <v>109</v>
      </c>
      <c r="IT17" s="62">
        <v>54</v>
      </c>
      <c r="IU17" s="62">
        <v>116</v>
      </c>
      <c r="IV17" s="62">
        <v>86</v>
      </c>
      <c r="IW17" s="62">
        <v>79</v>
      </c>
      <c r="IX17" s="62">
        <v>86</v>
      </c>
      <c r="IY17" s="62">
        <v>60</v>
      </c>
      <c r="IZ17" s="62">
        <v>78</v>
      </c>
      <c r="JA17" s="62">
        <v>106</v>
      </c>
      <c r="JB17" s="62">
        <v>111</v>
      </c>
      <c r="JC17" s="68">
        <f t="shared" si="34"/>
        <v>1015</v>
      </c>
      <c r="JD17" s="62">
        <v>92</v>
      </c>
      <c r="JE17" s="66">
        <v>83</v>
      </c>
      <c r="JF17" s="62">
        <v>108</v>
      </c>
      <c r="JG17" s="62">
        <v>70</v>
      </c>
      <c r="JH17" s="62">
        <v>90</v>
      </c>
      <c r="JI17" s="62">
        <v>79</v>
      </c>
      <c r="JJ17" s="164">
        <v>107</v>
      </c>
      <c r="JK17" s="62">
        <v>85</v>
      </c>
      <c r="JL17" s="62">
        <v>78</v>
      </c>
      <c r="JM17" s="62">
        <v>80</v>
      </c>
      <c r="JN17" s="62">
        <v>82</v>
      </c>
      <c r="JO17" s="62">
        <v>85</v>
      </c>
      <c r="JP17" s="68">
        <f t="shared" si="35"/>
        <v>1039</v>
      </c>
      <c r="JQ17" s="62">
        <v>76</v>
      </c>
      <c r="JR17" s="66">
        <v>52</v>
      </c>
      <c r="JS17" s="62">
        <v>62</v>
      </c>
      <c r="JT17" s="62">
        <v>59</v>
      </c>
      <c r="JU17" s="62">
        <v>44</v>
      </c>
      <c r="JV17" s="62">
        <v>80</v>
      </c>
      <c r="JW17" s="62">
        <v>90</v>
      </c>
      <c r="JX17" s="62">
        <v>65</v>
      </c>
      <c r="JY17" s="62">
        <v>63</v>
      </c>
      <c r="JZ17" s="62">
        <v>74</v>
      </c>
      <c r="KA17" s="62">
        <v>61</v>
      </c>
      <c r="KB17" s="62">
        <v>56</v>
      </c>
      <c r="KC17" s="68">
        <f t="shared" si="36"/>
        <v>782</v>
      </c>
      <c r="KD17" s="62">
        <v>34</v>
      </c>
      <c r="KE17" s="66">
        <v>48</v>
      </c>
      <c r="KF17" s="62">
        <v>68</v>
      </c>
      <c r="KG17" s="62">
        <v>82</v>
      </c>
      <c r="KH17" s="62">
        <v>43</v>
      </c>
      <c r="KI17" s="62">
        <v>80</v>
      </c>
      <c r="KJ17" s="62">
        <v>74</v>
      </c>
      <c r="KK17" s="62">
        <v>54</v>
      </c>
      <c r="KL17" s="62">
        <v>81</v>
      </c>
      <c r="KM17" s="62">
        <v>63</v>
      </c>
      <c r="KN17" s="62">
        <v>57</v>
      </c>
      <c r="KO17" s="62">
        <v>57</v>
      </c>
      <c r="KP17" s="68">
        <f t="shared" si="37"/>
        <v>741</v>
      </c>
    </row>
    <row r="18" spans="1:302" ht="13.5" thickBot="1">
      <c r="A18" s="197"/>
      <c r="B18" s="199"/>
      <c r="C18" s="12" t="s">
        <v>93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7">
        <f t="shared" si="0"/>
        <v>0</v>
      </c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7">
        <f t="shared" si="1"/>
        <v>0</v>
      </c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7">
        <f t="shared" si="2"/>
        <v>0</v>
      </c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7">
        <f t="shared" si="3"/>
        <v>0</v>
      </c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8">
        <f t="shared" si="4"/>
        <v>0</v>
      </c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8">
        <f t="shared" si="5"/>
        <v>0</v>
      </c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7">
        <f t="shared" si="6"/>
        <v>0</v>
      </c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7">
        <f t="shared" si="7"/>
        <v>0</v>
      </c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7">
        <f t="shared" si="8"/>
        <v>0</v>
      </c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7">
        <f t="shared" si="9"/>
        <v>0</v>
      </c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8">
        <f t="shared" si="10"/>
        <v>0</v>
      </c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8">
        <f t="shared" si="11"/>
        <v>0</v>
      </c>
      <c r="FD18" s="62">
        <v>105</v>
      </c>
      <c r="FE18" s="62">
        <v>73</v>
      </c>
      <c r="FF18" s="62">
        <v>85</v>
      </c>
      <c r="FG18" s="62">
        <v>81</v>
      </c>
      <c r="FH18" s="62">
        <v>88</v>
      </c>
      <c r="FI18" s="62">
        <v>73</v>
      </c>
      <c r="FJ18" s="62">
        <v>87</v>
      </c>
      <c r="FK18" s="62">
        <v>79</v>
      </c>
      <c r="FL18" s="62">
        <v>105</v>
      </c>
      <c r="FM18" s="62">
        <v>106</v>
      </c>
      <c r="FN18" s="62">
        <v>83</v>
      </c>
      <c r="FO18" s="62">
        <v>85</v>
      </c>
      <c r="FP18" s="67">
        <f t="shared" si="12"/>
        <v>1050</v>
      </c>
      <c r="FQ18" s="62">
        <v>67</v>
      </c>
      <c r="FR18" s="66">
        <v>64</v>
      </c>
      <c r="FS18" s="62">
        <v>119</v>
      </c>
      <c r="FT18" s="62">
        <v>80</v>
      </c>
      <c r="FU18" s="62">
        <v>75</v>
      </c>
      <c r="FV18" s="62">
        <v>92</v>
      </c>
      <c r="FW18" s="62">
        <v>88</v>
      </c>
      <c r="FX18" s="62">
        <v>66</v>
      </c>
      <c r="FY18" s="62">
        <v>97</v>
      </c>
      <c r="FZ18" s="62">
        <v>81</v>
      </c>
      <c r="GA18" s="62">
        <v>79</v>
      </c>
      <c r="GB18" s="62">
        <v>82</v>
      </c>
      <c r="GC18" s="67">
        <f t="shared" si="28"/>
        <v>990</v>
      </c>
      <c r="GD18" s="62">
        <v>83</v>
      </c>
      <c r="GE18" s="66">
        <v>72</v>
      </c>
      <c r="GF18" s="62">
        <v>64</v>
      </c>
      <c r="GG18" s="62">
        <v>62</v>
      </c>
      <c r="GH18" s="62">
        <v>80</v>
      </c>
      <c r="GI18" s="62">
        <v>73</v>
      </c>
      <c r="GJ18" s="62">
        <v>76</v>
      </c>
      <c r="GK18" s="62">
        <v>84</v>
      </c>
      <c r="GL18" s="62">
        <v>77</v>
      </c>
      <c r="GM18" s="62">
        <v>67</v>
      </c>
      <c r="GN18" s="62">
        <v>70</v>
      </c>
      <c r="GO18" s="62">
        <v>68</v>
      </c>
      <c r="GP18" s="67">
        <f t="shared" si="29"/>
        <v>876</v>
      </c>
      <c r="GQ18" s="62">
        <v>65</v>
      </c>
      <c r="GR18" s="66">
        <v>67</v>
      </c>
      <c r="GS18" s="62">
        <v>71</v>
      </c>
      <c r="GT18" s="62">
        <v>68</v>
      </c>
      <c r="GU18" s="62">
        <v>71</v>
      </c>
      <c r="GV18" s="62">
        <v>74</v>
      </c>
      <c r="GW18" s="62">
        <v>84</v>
      </c>
      <c r="GX18" s="62">
        <v>82</v>
      </c>
      <c r="GY18" s="62">
        <v>76</v>
      </c>
      <c r="GZ18" s="62">
        <v>63</v>
      </c>
      <c r="HA18" s="62">
        <v>72</v>
      </c>
      <c r="HB18" s="62">
        <v>83</v>
      </c>
      <c r="HC18" s="68">
        <f t="shared" si="30"/>
        <v>876</v>
      </c>
      <c r="HD18" s="62">
        <v>74</v>
      </c>
      <c r="HE18" s="66">
        <v>66</v>
      </c>
      <c r="HF18" s="62">
        <v>68</v>
      </c>
      <c r="HG18" s="62">
        <v>82</v>
      </c>
      <c r="HH18" s="62">
        <v>74</v>
      </c>
      <c r="HI18" s="62">
        <v>73</v>
      </c>
      <c r="HJ18" s="62">
        <v>79</v>
      </c>
      <c r="HK18" s="62">
        <v>74</v>
      </c>
      <c r="HL18" s="62">
        <v>82</v>
      </c>
      <c r="HM18" s="62">
        <v>92</v>
      </c>
      <c r="HN18" s="62">
        <v>74</v>
      </c>
      <c r="HO18" s="62">
        <v>82</v>
      </c>
      <c r="HP18" s="67">
        <f t="shared" si="31"/>
        <v>920</v>
      </c>
      <c r="HQ18" s="62">
        <v>66</v>
      </c>
      <c r="HR18" s="66">
        <v>73</v>
      </c>
      <c r="HS18" s="62">
        <v>68</v>
      </c>
      <c r="HT18" s="62">
        <v>83</v>
      </c>
      <c r="HU18" s="62">
        <v>70</v>
      </c>
      <c r="HV18" s="62">
        <v>71</v>
      </c>
      <c r="HW18" s="62">
        <v>68</v>
      </c>
      <c r="HX18" s="62">
        <v>112</v>
      </c>
      <c r="HY18" s="62">
        <v>85</v>
      </c>
      <c r="HZ18" s="62">
        <v>71</v>
      </c>
      <c r="IA18" s="62">
        <v>82</v>
      </c>
      <c r="IB18" s="62">
        <v>76</v>
      </c>
      <c r="IC18" s="68">
        <f t="shared" si="32"/>
        <v>925</v>
      </c>
      <c r="ID18" s="62">
        <v>82</v>
      </c>
      <c r="IE18" s="66">
        <v>66</v>
      </c>
      <c r="IF18" s="62">
        <v>62</v>
      </c>
      <c r="IG18" s="62">
        <v>61</v>
      </c>
      <c r="IH18" s="62">
        <v>80</v>
      </c>
      <c r="II18" s="62">
        <v>67</v>
      </c>
      <c r="IJ18" s="62">
        <v>93</v>
      </c>
      <c r="IK18" s="62">
        <v>94</v>
      </c>
      <c r="IL18" s="62">
        <v>54</v>
      </c>
      <c r="IM18" s="62">
        <v>90</v>
      </c>
      <c r="IN18" s="62">
        <v>69</v>
      </c>
      <c r="IO18" s="62">
        <v>88</v>
      </c>
      <c r="IP18" s="68">
        <f t="shared" si="33"/>
        <v>906</v>
      </c>
      <c r="IQ18" s="62">
        <v>59</v>
      </c>
      <c r="IR18" s="66">
        <v>53</v>
      </c>
      <c r="IS18" s="62">
        <v>75</v>
      </c>
      <c r="IT18" s="62">
        <v>76</v>
      </c>
      <c r="IU18" s="62">
        <v>86</v>
      </c>
      <c r="IV18" s="62">
        <v>76</v>
      </c>
      <c r="IW18" s="62">
        <v>78</v>
      </c>
      <c r="IX18" s="62">
        <v>86</v>
      </c>
      <c r="IY18" s="62">
        <v>70</v>
      </c>
      <c r="IZ18" s="62">
        <v>100</v>
      </c>
      <c r="JA18" s="62">
        <v>69</v>
      </c>
      <c r="JB18" s="62">
        <v>72</v>
      </c>
      <c r="JC18" s="68">
        <f t="shared" si="34"/>
        <v>900</v>
      </c>
      <c r="JD18" s="62">
        <v>76</v>
      </c>
      <c r="JE18" s="66">
        <v>57</v>
      </c>
      <c r="JF18" s="62">
        <v>68</v>
      </c>
      <c r="JG18" s="62">
        <v>55</v>
      </c>
      <c r="JH18" s="62">
        <v>54</v>
      </c>
      <c r="JI18" s="62">
        <v>73</v>
      </c>
      <c r="JJ18" s="164">
        <v>89</v>
      </c>
      <c r="JK18" s="62">
        <v>81</v>
      </c>
      <c r="JL18" s="62">
        <v>50</v>
      </c>
      <c r="JM18" s="62">
        <v>59</v>
      </c>
      <c r="JN18" s="62">
        <v>65</v>
      </c>
      <c r="JO18" s="62">
        <v>68</v>
      </c>
      <c r="JP18" s="68">
        <f t="shared" si="35"/>
        <v>795</v>
      </c>
      <c r="JQ18" s="62">
        <v>85</v>
      </c>
      <c r="JR18" s="66">
        <v>52</v>
      </c>
      <c r="JS18" s="62">
        <v>42</v>
      </c>
      <c r="JT18" s="62">
        <v>48</v>
      </c>
      <c r="JU18" s="62">
        <v>63</v>
      </c>
      <c r="JV18" s="62">
        <v>87</v>
      </c>
      <c r="JW18" s="62">
        <v>61</v>
      </c>
      <c r="JX18" s="62">
        <v>56</v>
      </c>
      <c r="JY18" s="62">
        <v>53</v>
      </c>
      <c r="JZ18" s="62">
        <v>69</v>
      </c>
      <c r="KA18" s="62">
        <v>56</v>
      </c>
      <c r="KB18" s="62">
        <v>53</v>
      </c>
      <c r="KC18" s="68">
        <f t="shared" si="36"/>
        <v>725</v>
      </c>
      <c r="KD18" s="62">
        <v>51</v>
      </c>
      <c r="KE18" s="66">
        <v>52</v>
      </c>
      <c r="KF18" s="62">
        <v>81</v>
      </c>
      <c r="KG18" s="62">
        <v>60</v>
      </c>
      <c r="KH18" s="62">
        <v>59</v>
      </c>
      <c r="KI18" s="62">
        <v>50</v>
      </c>
      <c r="KJ18" s="62">
        <v>54</v>
      </c>
      <c r="KK18" s="62">
        <v>57</v>
      </c>
      <c r="KL18" s="62">
        <v>80</v>
      </c>
      <c r="KM18" s="62">
        <v>73</v>
      </c>
      <c r="KN18" s="62">
        <v>55</v>
      </c>
      <c r="KO18" s="62">
        <v>64</v>
      </c>
      <c r="KP18" s="68">
        <f t="shared" si="37"/>
        <v>736</v>
      </c>
    </row>
    <row r="19" spans="1:302" ht="13.5" thickBot="1">
      <c r="A19" s="197"/>
      <c r="B19" s="199"/>
      <c r="C19" s="12" t="s">
        <v>94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7">
        <f t="shared" si="0"/>
        <v>0</v>
      </c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7">
        <f t="shared" si="1"/>
        <v>0</v>
      </c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7">
        <f t="shared" si="2"/>
        <v>0</v>
      </c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7">
        <f t="shared" si="3"/>
        <v>0</v>
      </c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8">
        <f t="shared" si="4"/>
        <v>0</v>
      </c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8">
        <f t="shared" si="5"/>
        <v>0</v>
      </c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7">
        <f t="shared" si="6"/>
        <v>0</v>
      </c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7">
        <f t="shared" si="7"/>
        <v>0</v>
      </c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7">
        <f t="shared" si="8"/>
        <v>0</v>
      </c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7">
        <f t="shared" si="9"/>
        <v>0</v>
      </c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8">
        <f t="shared" si="10"/>
        <v>0</v>
      </c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8">
        <f t="shared" si="11"/>
        <v>0</v>
      </c>
      <c r="FD19" s="62">
        <v>47</v>
      </c>
      <c r="FE19" s="62">
        <v>56</v>
      </c>
      <c r="FF19" s="62">
        <v>27</v>
      </c>
      <c r="FG19" s="62">
        <v>32</v>
      </c>
      <c r="FH19" s="62">
        <v>46</v>
      </c>
      <c r="FI19" s="62">
        <v>52</v>
      </c>
      <c r="FJ19" s="62">
        <v>52</v>
      </c>
      <c r="FK19" s="62">
        <v>69</v>
      </c>
      <c r="FL19" s="62">
        <v>46</v>
      </c>
      <c r="FM19" s="62">
        <v>44</v>
      </c>
      <c r="FN19" s="62">
        <v>41</v>
      </c>
      <c r="FO19" s="62">
        <v>55</v>
      </c>
      <c r="FP19" s="67">
        <f t="shared" si="12"/>
        <v>567</v>
      </c>
      <c r="FQ19" s="62">
        <v>42</v>
      </c>
      <c r="FR19" s="66">
        <v>37</v>
      </c>
      <c r="FS19" s="62">
        <v>62</v>
      </c>
      <c r="FT19" s="62">
        <v>45</v>
      </c>
      <c r="FU19" s="62">
        <v>74</v>
      </c>
      <c r="FV19" s="62">
        <v>59</v>
      </c>
      <c r="FW19" s="62">
        <v>103</v>
      </c>
      <c r="FX19" s="62">
        <v>61</v>
      </c>
      <c r="FY19" s="62">
        <v>59</v>
      </c>
      <c r="FZ19" s="62">
        <v>57</v>
      </c>
      <c r="GA19" s="62">
        <v>47</v>
      </c>
      <c r="GB19" s="62">
        <v>69</v>
      </c>
      <c r="GC19" s="67">
        <f t="shared" si="28"/>
        <v>715</v>
      </c>
      <c r="GD19" s="62">
        <v>59</v>
      </c>
      <c r="GE19" s="66">
        <v>39</v>
      </c>
      <c r="GF19" s="62">
        <v>44</v>
      </c>
      <c r="GG19" s="62">
        <v>44</v>
      </c>
      <c r="GH19" s="62">
        <v>61</v>
      </c>
      <c r="GI19" s="62">
        <v>51</v>
      </c>
      <c r="GJ19" s="62">
        <v>46</v>
      </c>
      <c r="GK19" s="62">
        <v>52</v>
      </c>
      <c r="GL19" s="62">
        <v>62</v>
      </c>
      <c r="GM19" s="62">
        <v>39</v>
      </c>
      <c r="GN19" s="62">
        <v>40</v>
      </c>
      <c r="GO19" s="62">
        <v>28</v>
      </c>
      <c r="GP19" s="67">
        <f t="shared" si="29"/>
        <v>565</v>
      </c>
      <c r="GQ19" s="62">
        <v>41</v>
      </c>
      <c r="GR19" s="66">
        <v>55</v>
      </c>
      <c r="GS19" s="62">
        <v>57</v>
      </c>
      <c r="GT19" s="62">
        <v>35</v>
      </c>
      <c r="GU19" s="62">
        <v>52</v>
      </c>
      <c r="GV19" s="62">
        <v>38</v>
      </c>
      <c r="GW19" s="62">
        <v>41</v>
      </c>
      <c r="GX19" s="62">
        <v>62</v>
      </c>
      <c r="GY19" s="62">
        <v>54</v>
      </c>
      <c r="GZ19" s="62">
        <v>49</v>
      </c>
      <c r="HA19" s="62">
        <v>51</v>
      </c>
      <c r="HB19" s="62">
        <v>45</v>
      </c>
      <c r="HC19" s="68">
        <f t="shared" si="30"/>
        <v>580</v>
      </c>
      <c r="HD19" s="62">
        <v>50</v>
      </c>
      <c r="HE19" s="66">
        <v>34</v>
      </c>
      <c r="HF19" s="62">
        <v>39</v>
      </c>
      <c r="HG19" s="62">
        <v>51</v>
      </c>
      <c r="HH19" s="62">
        <v>36</v>
      </c>
      <c r="HI19" s="62">
        <v>59</v>
      </c>
      <c r="HJ19" s="62">
        <v>40</v>
      </c>
      <c r="HK19" s="62">
        <v>69</v>
      </c>
      <c r="HL19" s="62">
        <v>49</v>
      </c>
      <c r="HM19" s="62">
        <v>68</v>
      </c>
      <c r="HN19" s="62">
        <v>49</v>
      </c>
      <c r="HO19" s="62">
        <v>30</v>
      </c>
      <c r="HP19" s="67">
        <f t="shared" si="31"/>
        <v>574</v>
      </c>
      <c r="HQ19" s="62">
        <v>42</v>
      </c>
      <c r="HR19" s="66">
        <v>39</v>
      </c>
      <c r="HS19" s="62">
        <v>34</v>
      </c>
      <c r="HT19" s="62">
        <v>45</v>
      </c>
      <c r="HU19" s="62">
        <v>46</v>
      </c>
      <c r="HV19" s="62">
        <v>44</v>
      </c>
      <c r="HW19" s="62">
        <v>44</v>
      </c>
      <c r="HX19" s="62">
        <v>47</v>
      </c>
      <c r="HY19" s="62">
        <v>53</v>
      </c>
      <c r="HZ19" s="62">
        <v>61</v>
      </c>
      <c r="IA19" s="62">
        <v>48</v>
      </c>
      <c r="IB19" s="62">
        <v>42</v>
      </c>
      <c r="IC19" s="68">
        <f t="shared" si="32"/>
        <v>545</v>
      </c>
      <c r="ID19" s="62">
        <v>37</v>
      </c>
      <c r="IE19" s="66">
        <v>42</v>
      </c>
      <c r="IF19" s="62">
        <v>50</v>
      </c>
      <c r="IG19" s="62">
        <v>44</v>
      </c>
      <c r="IH19" s="62">
        <v>72</v>
      </c>
      <c r="II19" s="62">
        <v>43</v>
      </c>
      <c r="IJ19" s="62">
        <v>56</v>
      </c>
      <c r="IK19" s="62">
        <v>64</v>
      </c>
      <c r="IL19" s="62">
        <v>37</v>
      </c>
      <c r="IM19" s="62">
        <v>47</v>
      </c>
      <c r="IN19" s="62">
        <v>49</v>
      </c>
      <c r="IO19" s="62">
        <v>29</v>
      </c>
      <c r="IP19" s="68">
        <f t="shared" si="33"/>
        <v>570</v>
      </c>
      <c r="IQ19" s="62">
        <v>42</v>
      </c>
      <c r="IR19" s="66">
        <v>47</v>
      </c>
      <c r="IS19" s="62">
        <v>41</v>
      </c>
      <c r="IT19" s="62">
        <v>31</v>
      </c>
      <c r="IU19" s="62">
        <v>54</v>
      </c>
      <c r="IV19" s="62">
        <v>66</v>
      </c>
      <c r="IW19" s="62">
        <v>65</v>
      </c>
      <c r="IX19" s="62">
        <v>40</v>
      </c>
      <c r="IY19" s="62">
        <v>55</v>
      </c>
      <c r="IZ19" s="62">
        <v>57</v>
      </c>
      <c r="JA19" s="62">
        <v>52</v>
      </c>
      <c r="JB19" s="62">
        <v>50</v>
      </c>
      <c r="JC19" s="68">
        <f t="shared" si="34"/>
        <v>600</v>
      </c>
      <c r="JD19" s="62">
        <v>63</v>
      </c>
      <c r="JE19" s="66">
        <v>44</v>
      </c>
      <c r="JF19" s="62">
        <v>48</v>
      </c>
      <c r="JG19" s="62">
        <v>48</v>
      </c>
      <c r="JH19" s="62">
        <v>42</v>
      </c>
      <c r="JI19" s="62">
        <v>43</v>
      </c>
      <c r="JJ19" s="164">
        <v>61</v>
      </c>
      <c r="JK19" s="62">
        <v>41</v>
      </c>
      <c r="JL19" s="62">
        <v>61</v>
      </c>
      <c r="JM19" s="62">
        <v>41</v>
      </c>
      <c r="JN19" s="62">
        <v>35</v>
      </c>
      <c r="JO19" s="62">
        <v>65</v>
      </c>
      <c r="JP19" s="68">
        <f t="shared" si="35"/>
        <v>592</v>
      </c>
      <c r="JQ19" s="62">
        <v>39</v>
      </c>
      <c r="JR19" s="66">
        <v>44</v>
      </c>
      <c r="JS19" s="62">
        <v>44</v>
      </c>
      <c r="JT19" s="62">
        <v>35</v>
      </c>
      <c r="JU19" s="62">
        <v>19</v>
      </c>
      <c r="JV19" s="62">
        <v>66</v>
      </c>
      <c r="JW19" s="62">
        <v>47</v>
      </c>
      <c r="JX19" s="62">
        <v>41</v>
      </c>
      <c r="JY19" s="62">
        <v>35</v>
      </c>
      <c r="JZ19" s="62">
        <v>26</v>
      </c>
      <c r="KA19" s="62">
        <v>35</v>
      </c>
      <c r="KB19" s="62">
        <v>45</v>
      </c>
      <c r="KC19" s="68">
        <f t="shared" si="36"/>
        <v>476</v>
      </c>
      <c r="KD19" s="62">
        <v>22</v>
      </c>
      <c r="KE19" s="66">
        <v>15</v>
      </c>
      <c r="KF19" s="62">
        <v>44</v>
      </c>
      <c r="KG19" s="62">
        <v>29</v>
      </c>
      <c r="KH19" s="62">
        <v>50</v>
      </c>
      <c r="KI19" s="62">
        <v>44</v>
      </c>
      <c r="KJ19" s="62">
        <v>24</v>
      </c>
      <c r="KK19" s="62">
        <v>33</v>
      </c>
      <c r="KL19" s="62">
        <v>36</v>
      </c>
      <c r="KM19" s="62">
        <v>31</v>
      </c>
      <c r="KN19" s="62">
        <v>55</v>
      </c>
      <c r="KO19" s="62">
        <v>26</v>
      </c>
      <c r="KP19" s="68">
        <f t="shared" si="37"/>
        <v>409</v>
      </c>
    </row>
    <row r="20" spans="1:302" s="74" customFormat="1" ht="13.5" thickBot="1">
      <c r="A20" s="197"/>
      <c r="B20" s="199"/>
      <c r="C20" s="115" t="s">
        <v>130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72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72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72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72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73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73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72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72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72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72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73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73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72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72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72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73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72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73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73"/>
      <c r="IQ20" s="140"/>
      <c r="IR20" s="140"/>
      <c r="IS20" s="140">
        <v>46</v>
      </c>
      <c r="IT20" s="140">
        <v>54</v>
      </c>
      <c r="IU20" s="140">
        <v>66</v>
      </c>
      <c r="IV20" s="140">
        <v>54</v>
      </c>
      <c r="IW20" s="140">
        <v>69</v>
      </c>
      <c r="IX20" s="140">
        <v>60</v>
      </c>
      <c r="IY20" s="140">
        <v>41</v>
      </c>
      <c r="IZ20" s="140">
        <v>82</v>
      </c>
      <c r="JA20" s="140">
        <v>70</v>
      </c>
      <c r="JB20" s="140">
        <v>67</v>
      </c>
      <c r="JC20" s="73"/>
      <c r="JD20" s="140">
        <v>51</v>
      </c>
      <c r="JE20" s="140">
        <v>53</v>
      </c>
      <c r="JF20" s="140">
        <v>53</v>
      </c>
      <c r="JG20" s="140">
        <v>56</v>
      </c>
      <c r="JH20" s="140">
        <v>62</v>
      </c>
      <c r="JI20" s="140">
        <v>64</v>
      </c>
      <c r="JJ20" s="162">
        <v>76</v>
      </c>
      <c r="JK20" s="140">
        <v>76</v>
      </c>
      <c r="JL20" s="140">
        <v>75</v>
      </c>
      <c r="JM20" s="140">
        <v>53</v>
      </c>
      <c r="JN20" s="140">
        <v>48</v>
      </c>
      <c r="JO20" s="140">
        <v>61</v>
      </c>
      <c r="JP20" s="73">
        <f t="shared" si="35"/>
        <v>728</v>
      </c>
      <c r="JQ20" s="140">
        <v>63</v>
      </c>
      <c r="JR20" s="140">
        <v>58</v>
      </c>
      <c r="JS20" s="140">
        <v>38</v>
      </c>
      <c r="JT20" s="140">
        <v>38</v>
      </c>
      <c r="JU20" s="140">
        <v>42</v>
      </c>
      <c r="JV20" s="140">
        <v>59</v>
      </c>
      <c r="JW20" s="140">
        <v>50</v>
      </c>
      <c r="JX20" s="140">
        <v>35</v>
      </c>
      <c r="JY20" s="140">
        <v>49</v>
      </c>
      <c r="JZ20" s="140">
        <v>49</v>
      </c>
      <c r="KA20" s="140">
        <v>54</v>
      </c>
      <c r="KB20" s="140">
        <v>30</v>
      </c>
      <c r="KC20" s="73">
        <f t="shared" si="36"/>
        <v>565</v>
      </c>
      <c r="KD20" s="140">
        <v>21</v>
      </c>
      <c r="KE20" s="140">
        <v>36</v>
      </c>
      <c r="KF20" s="140">
        <v>58</v>
      </c>
      <c r="KG20" s="140">
        <v>50</v>
      </c>
      <c r="KH20" s="140">
        <v>58</v>
      </c>
      <c r="KI20" s="140">
        <v>60</v>
      </c>
      <c r="KJ20" s="140">
        <v>37</v>
      </c>
      <c r="KK20" s="140">
        <v>44</v>
      </c>
      <c r="KL20" s="140">
        <v>62</v>
      </c>
      <c r="KM20" s="140">
        <v>41</v>
      </c>
      <c r="KN20" s="140">
        <v>46</v>
      </c>
      <c r="KO20" s="140">
        <v>55</v>
      </c>
      <c r="KP20" s="73">
        <f t="shared" si="37"/>
        <v>568</v>
      </c>
    </row>
    <row r="21" spans="1:302" ht="13.5" thickBot="1">
      <c r="A21" s="197"/>
      <c r="B21" s="199"/>
      <c r="C21" s="12" t="s">
        <v>95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96">
        <f t="shared" si="0"/>
        <v>0</v>
      </c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96">
        <f t="shared" si="1"/>
        <v>0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96">
        <f t="shared" si="2"/>
        <v>0</v>
      </c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96">
        <f t="shared" si="3"/>
        <v>0</v>
      </c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79">
        <f t="shared" si="4"/>
        <v>0</v>
      </c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79">
        <f t="shared" si="5"/>
        <v>0</v>
      </c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96">
        <f t="shared" si="6"/>
        <v>0</v>
      </c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96">
        <f t="shared" si="7"/>
        <v>0</v>
      </c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96">
        <f t="shared" si="8"/>
        <v>0</v>
      </c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96">
        <f t="shared" si="9"/>
        <v>0</v>
      </c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79">
        <f t="shared" si="10"/>
        <v>0</v>
      </c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79">
        <f t="shared" si="11"/>
        <v>0</v>
      </c>
      <c r="FD21" s="62">
        <v>144</v>
      </c>
      <c r="FE21" s="62">
        <v>132</v>
      </c>
      <c r="FF21" s="62">
        <v>31</v>
      </c>
      <c r="FG21" s="62">
        <v>132</v>
      </c>
      <c r="FH21" s="62">
        <v>138</v>
      </c>
      <c r="FI21" s="62">
        <v>167</v>
      </c>
      <c r="FJ21" s="62">
        <v>157</v>
      </c>
      <c r="FK21" s="62">
        <v>152</v>
      </c>
      <c r="FL21" s="62">
        <v>38</v>
      </c>
      <c r="FM21" s="62">
        <v>157</v>
      </c>
      <c r="FN21" s="62">
        <v>33</v>
      </c>
      <c r="FO21" s="62">
        <v>143</v>
      </c>
      <c r="FP21" s="96">
        <f t="shared" si="12"/>
        <v>1424</v>
      </c>
      <c r="FQ21" s="62">
        <v>138</v>
      </c>
      <c r="FR21" s="66">
        <v>142</v>
      </c>
      <c r="FS21" s="62">
        <v>157</v>
      </c>
      <c r="FT21" s="62">
        <v>142</v>
      </c>
      <c r="FU21" s="62">
        <v>116</v>
      </c>
      <c r="FV21" s="62">
        <v>168</v>
      </c>
      <c r="FW21" s="62">
        <v>140</v>
      </c>
      <c r="FX21" s="62">
        <v>137</v>
      </c>
      <c r="FY21" s="62">
        <v>141</v>
      </c>
      <c r="FZ21" s="62">
        <v>183</v>
      </c>
      <c r="GA21" s="62">
        <v>128</v>
      </c>
      <c r="GB21" s="62">
        <v>152</v>
      </c>
      <c r="GC21" s="96">
        <f t="shared" si="28"/>
        <v>1744</v>
      </c>
      <c r="GD21" s="62">
        <v>155</v>
      </c>
      <c r="GE21" s="66">
        <v>126</v>
      </c>
      <c r="GF21" s="62">
        <v>128</v>
      </c>
      <c r="GG21" s="62">
        <v>115</v>
      </c>
      <c r="GH21" s="62">
        <v>99</v>
      </c>
      <c r="GI21" s="62">
        <v>113</v>
      </c>
      <c r="GJ21" s="62">
        <v>137</v>
      </c>
      <c r="GK21" s="62">
        <v>127</v>
      </c>
      <c r="GL21" s="62">
        <v>149</v>
      </c>
      <c r="GM21" s="62">
        <v>117</v>
      </c>
      <c r="GN21" s="62">
        <v>136</v>
      </c>
      <c r="GO21" s="62">
        <v>105</v>
      </c>
      <c r="GP21" s="96">
        <f t="shared" si="29"/>
        <v>1507</v>
      </c>
      <c r="GQ21" s="62">
        <v>152</v>
      </c>
      <c r="GR21" s="66">
        <v>150</v>
      </c>
      <c r="GS21" s="62">
        <v>127</v>
      </c>
      <c r="GT21" s="62">
        <v>139</v>
      </c>
      <c r="GU21" s="62">
        <v>114</v>
      </c>
      <c r="GV21" s="62">
        <v>148</v>
      </c>
      <c r="GW21" s="62">
        <v>153</v>
      </c>
      <c r="GX21" s="62">
        <v>168</v>
      </c>
      <c r="GY21" s="62">
        <v>30</v>
      </c>
      <c r="GZ21" s="62">
        <v>140</v>
      </c>
      <c r="HA21" s="62">
        <v>167</v>
      </c>
      <c r="HB21" s="62">
        <v>126</v>
      </c>
      <c r="HC21" s="79">
        <f t="shared" si="30"/>
        <v>1614</v>
      </c>
      <c r="HD21" s="62">
        <v>101</v>
      </c>
      <c r="HE21" s="66">
        <v>97</v>
      </c>
      <c r="HF21" s="62">
        <v>124</v>
      </c>
      <c r="HG21" s="62">
        <v>140</v>
      </c>
      <c r="HH21" s="62">
        <v>107</v>
      </c>
      <c r="HI21" s="62">
        <v>125</v>
      </c>
      <c r="HJ21" s="62">
        <v>134</v>
      </c>
      <c r="HK21" s="62">
        <v>127</v>
      </c>
      <c r="HL21" s="62">
        <v>148</v>
      </c>
      <c r="HM21" s="62">
        <v>125</v>
      </c>
      <c r="HN21" s="62">
        <v>121</v>
      </c>
      <c r="HO21" s="62">
        <v>146</v>
      </c>
      <c r="HP21" s="96">
        <f t="shared" si="31"/>
        <v>1495</v>
      </c>
      <c r="HQ21" s="62">
        <v>110</v>
      </c>
      <c r="HR21" s="66">
        <v>132</v>
      </c>
      <c r="HS21" s="62">
        <v>137</v>
      </c>
      <c r="HT21" s="62">
        <v>129</v>
      </c>
      <c r="HU21" s="62">
        <v>99</v>
      </c>
      <c r="HV21" s="62">
        <v>126</v>
      </c>
      <c r="HW21" s="62">
        <v>151</v>
      </c>
      <c r="HX21" s="62">
        <v>167</v>
      </c>
      <c r="HY21" s="62">
        <v>148</v>
      </c>
      <c r="HZ21" s="62">
        <v>111</v>
      </c>
      <c r="IA21" s="62">
        <v>141</v>
      </c>
      <c r="IB21" s="62">
        <v>118</v>
      </c>
      <c r="IC21" s="79">
        <f t="shared" si="32"/>
        <v>1569</v>
      </c>
      <c r="ID21" s="62">
        <v>131</v>
      </c>
      <c r="IE21" s="66">
        <v>123</v>
      </c>
      <c r="IF21" s="62">
        <v>98</v>
      </c>
      <c r="IG21" s="62">
        <v>113</v>
      </c>
      <c r="IH21" s="62">
        <v>151</v>
      </c>
      <c r="II21" s="62">
        <v>122</v>
      </c>
      <c r="IJ21" s="62">
        <v>158</v>
      </c>
      <c r="IK21" s="62">
        <v>139</v>
      </c>
      <c r="IL21" s="62">
        <v>121</v>
      </c>
      <c r="IM21" s="62">
        <v>151</v>
      </c>
      <c r="IN21" s="62">
        <v>133</v>
      </c>
      <c r="IO21" s="62">
        <v>121</v>
      </c>
      <c r="IP21" s="79">
        <f t="shared" si="33"/>
        <v>1561</v>
      </c>
      <c r="IQ21" s="62">
        <v>135</v>
      </c>
      <c r="IR21" s="66">
        <v>57</v>
      </c>
      <c r="IS21" s="62">
        <v>59</v>
      </c>
      <c r="IT21" s="62">
        <v>61</v>
      </c>
      <c r="IU21" s="62">
        <v>68</v>
      </c>
      <c r="IV21" s="62">
        <v>88</v>
      </c>
      <c r="IW21" s="62">
        <v>65</v>
      </c>
      <c r="IX21" s="62">
        <v>60</v>
      </c>
      <c r="IY21" s="62">
        <v>53</v>
      </c>
      <c r="IZ21" s="62">
        <v>98</v>
      </c>
      <c r="JA21" s="62">
        <v>70</v>
      </c>
      <c r="JB21" s="62">
        <v>60</v>
      </c>
      <c r="JC21" s="79">
        <f t="shared" si="34"/>
        <v>874</v>
      </c>
      <c r="JD21" s="62">
        <v>74</v>
      </c>
      <c r="JE21" s="66">
        <v>68</v>
      </c>
      <c r="JF21" s="62">
        <v>54</v>
      </c>
      <c r="JG21" s="62">
        <v>49</v>
      </c>
      <c r="JH21" s="62">
        <v>64</v>
      </c>
      <c r="JI21" s="62">
        <v>51</v>
      </c>
      <c r="JJ21" s="164">
        <v>67</v>
      </c>
      <c r="JK21" s="62">
        <v>65</v>
      </c>
      <c r="JL21" s="62">
        <v>64</v>
      </c>
      <c r="JM21" s="62">
        <v>18</v>
      </c>
      <c r="JN21" s="62">
        <v>74</v>
      </c>
      <c r="JO21" s="62">
        <v>82</v>
      </c>
      <c r="JP21" s="79">
        <f t="shared" si="35"/>
        <v>730</v>
      </c>
      <c r="JQ21" s="62">
        <v>56</v>
      </c>
      <c r="JR21" s="66">
        <v>25</v>
      </c>
      <c r="JS21" s="62">
        <v>43</v>
      </c>
      <c r="JT21" s="62">
        <v>54</v>
      </c>
      <c r="JU21" s="62">
        <v>37</v>
      </c>
      <c r="JV21" s="62">
        <v>71</v>
      </c>
      <c r="JW21" s="62">
        <v>61</v>
      </c>
      <c r="JX21" s="62">
        <v>51</v>
      </c>
      <c r="JY21" s="62">
        <v>60</v>
      </c>
      <c r="JZ21" s="62">
        <v>57</v>
      </c>
      <c r="KA21" s="62">
        <v>51</v>
      </c>
      <c r="KB21" s="62">
        <v>50</v>
      </c>
      <c r="KC21" s="79">
        <f t="shared" si="36"/>
        <v>616</v>
      </c>
      <c r="KD21" s="62">
        <v>40</v>
      </c>
      <c r="KE21" s="66">
        <v>38</v>
      </c>
      <c r="KF21" s="62">
        <v>52</v>
      </c>
      <c r="KG21" s="62">
        <v>40</v>
      </c>
      <c r="KH21" s="62">
        <v>54</v>
      </c>
      <c r="KI21" s="62">
        <v>53</v>
      </c>
      <c r="KJ21" s="62">
        <v>44</v>
      </c>
      <c r="KK21" s="62">
        <v>48</v>
      </c>
      <c r="KL21" s="62">
        <v>76</v>
      </c>
      <c r="KM21" s="62">
        <v>67</v>
      </c>
      <c r="KN21" s="62">
        <v>38</v>
      </c>
      <c r="KO21" s="62">
        <v>51</v>
      </c>
      <c r="KP21" s="79">
        <f t="shared" si="37"/>
        <v>601</v>
      </c>
    </row>
    <row r="22" spans="1:302" ht="23.25" thickBot="1">
      <c r="A22" s="197"/>
      <c r="B22" s="199"/>
      <c r="C22" s="13" t="s">
        <v>37</v>
      </c>
      <c r="D22" s="83">
        <v>424</v>
      </c>
      <c r="E22" s="83">
        <v>495</v>
      </c>
      <c r="F22" s="83">
        <v>453</v>
      </c>
      <c r="G22" s="83">
        <v>447</v>
      </c>
      <c r="H22" s="83">
        <v>466</v>
      </c>
      <c r="I22" s="83">
        <v>488</v>
      </c>
      <c r="J22" s="83">
        <v>602</v>
      </c>
      <c r="K22" s="83">
        <v>621</v>
      </c>
      <c r="L22" s="83">
        <v>547</v>
      </c>
      <c r="M22" s="83">
        <v>605</v>
      </c>
      <c r="N22" s="83">
        <v>509</v>
      </c>
      <c r="O22" s="83">
        <v>411</v>
      </c>
      <c r="P22" s="87">
        <f t="shared" si="0"/>
        <v>6068</v>
      </c>
      <c r="Q22" s="83">
        <v>486</v>
      </c>
      <c r="R22" s="83">
        <v>606</v>
      </c>
      <c r="S22" s="83">
        <v>482</v>
      </c>
      <c r="T22" s="83">
        <v>468</v>
      </c>
      <c r="U22" s="83">
        <v>469</v>
      </c>
      <c r="V22" s="83">
        <v>535</v>
      </c>
      <c r="W22" s="83">
        <v>827</v>
      </c>
      <c r="X22" s="83">
        <v>722</v>
      </c>
      <c r="Y22" s="83">
        <v>652</v>
      </c>
      <c r="Z22" s="83">
        <v>574</v>
      </c>
      <c r="AA22" s="83">
        <v>502</v>
      </c>
      <c r="AB22" s="83">
        <v>467</v>
      </c>
      <c r="AC22" s="87">
        <f t="shared" si="1"/>
        <v>6790</v>
      </c>
      <c r="AD22" s="83">
        <v>669</v>
      </c>
      <c r="AE22" s="83">
        <v>435</v>
      </c>
      <c r="AF22" s="83">
        <v>700</v>
      </c>
      <c r="AG22" s="83">
        <v>614</v>
      </c>
      <c r="AH22" s="83">
        <v>672</v>
      </c>
      <c r="AI22" s="83">
        <v>574</v>
      </c>
      <c r="AJ22" s="83">
        <v>730</v>
      </c>
      <c r="AK22" s="83">
        <v>544</v>
      </c>
      <c r="AL22" s="83">
        <v>529</v>
      </c>
      <c r="AM22" s="83">
        <v>540</v>
      </c>
      <c r="AN22" s="83">
        <v>497</v>
      </c>
      <c r="AO22" s="83">
        <v>420</v>
      </c>
      <c r="AP22" s="87">
        <f t="shared" si="2"/>
        <v>6924</v>
      </c>
      <c r="AQ22" s="83">
        <v>504</v>
      </c>
      <c r="AR22" s="83">
        <v>421</v>
      </c>
      <c r="AS22" s="83">
        <v>567</v>
      </c>
      <c r="AT22" s="83">
        <v>588</v>
      </c>
      <c r="AU22" s="83">
        <v>408</v>
      </c>
      <c r="AV22" s="83">
        <v>483</v>
      </c>
      <c r="AW22" s="83">
        <v>569</v>
      </c>
      <c r="AX22" s="83">
        <v>662</v>
      </c>
      <c r="AY22" s="83">
        <v>727</v>
      </c>
      <c r="AZ22" s="83">
        <v>704</v>
      </c>
      <c r="BA22" s="83">
        <v>533</v>
      </c>
      <c r="BB22" s="83">
        <v>513</v>
      </c>
      <c r="BC22" s="87">
        <f t="shared" si="3"/>
        <v>6679</v>
      </c>
      <c r="BD22" s="83">
        <v>584</v>
      </c>
      <c r="BE22" s="83">
        <v>409</v>
      </c>
      <c r="BF22" s="83">
        <v>530</v>
      </c>
      <c r="BG22" s="83">
        <v>414</v>
      </c>
      <c r="BH22" s="83">
        <v>450</v>
      </c>
      <c r="BI22" s="83">
        <v>412</v>
      </c>
      <c r="BJ22" s="83">
        <v>532</v>
      </c>
      <c r="BK22" s="83">
        <v>670</v>
      </c>
      <c r="BL22" s="83">
        <v>563</v>
      </c>
      <c r="BM22" s="83">
        <v>591</v>
      </c>
      <c r="BN22" s="83">
        <v>399</v>
      </c>
      <c r="BO22" s="83">
        <v>547</v>
      </c>
      <c r="BP22" s="88">
        <f t="shared" si="4"/>
        <v>6101</v>
      </c>
      <c r="BQ22" s="83">
        <v>481</v>
      </c>
      <c r="BR22" s="83">
        <v>340</v>
      </c>
      <c r="BS22" s="83">
        <v>532</v>
      </c>
      <c r="BT22" s="83">
        <v>483</v>
      </c>
      <c r="BU22" s="83">
        <v>401</v>
      </c>
      <c r="BV22" s="83">
        <v>517</v>
      </c>
      <c r="BW22" s="83">
        <v>583</v>
      </c>
      <c r="BX22" s="83">
        <v>584</v>
      </c>
      <c r="BY22" s="83">
        <v>581</v>
      </c>
      <c r="BZ22" s="83">
        <v>551</v>
      </c>
      <c r="CA22" s="83">
        <v>458</v>
      </c>
      <c r="CB22" s="83">
        <v>471</v>
      </c>
      <c r="CC22" s="88">
        <f t="shared" si="5"/>
        <v>5982</v>
      </c>
      <c r="CD22" s="83">
        <v>539</v>
      </c>
      <c r="CE22" s="83">
        <v>429</v>
      </c>
      <c r="CF22" s="83">
        <v>647</v>
      </c>
      <c r="CG22" s="83">
        <v>558</v>
      </c>
      <c r="CH22" s="83">
        <v>396</v>
      </c>
      <c r="CI22" s="83">
        <v>550</v>
      </c>
      <c r="CJ22" s="83">
        <v>522</v>
      </c>
      <c r="CK22" s="83">
        <v>545</v>
      </c>
      <c r="CL22" s="83">
        <v>557</v>
      </c>
      <c r="CM22" s="83">
        <v>562</v>
      </c>
      <c r="CN22" s="83">
        <v>467</v>
      </c>
      <c r="CO22" s="83">
        <v>484</v>
      </c>
      <c r="CP22" s="87">
        <f t="shared" si="6"/>
        <v>6256</v>
      </c>
      <c r="CQ22" s="83">
        <v>432</v>
      </c>
      <c r="CR22" s="83">
        <v>534</v>
      </c>
      <c r="CS22" s="83">
        <v>531</v>
      </c>
      <c r="CT22" s="83">
        <v>506</v>
      </c>
      <c r="CU22" s="83">
        <v>548</v>
      </c>
      <c r="CV22" s="83">
        <v>451</v>
      </c>
      <c r="CW22" s="83">
        <v>244</v>
      </c>
      <c r="CX22" s="83">
        <v>318</v>
      </c>
      <c r="CY22" s="83">
        <v>732</v>
      </c>
      <c r="CZ22" s="83">
        <v>450</v>
      </c>
      <c r="DA22" s="83">
        <v>579</v>
      </c>
      <c r="DB22" s="83">
        <v>465</v>
      </c>
      <c r="DC22" s="87">
        <f t="shared" si="7"/>
        <v>5790</v>
      </c>
      <c r="DD22" s="83">
        <v>530</v>
      </c>
      <c r="DE22" s="83">
        <v>448</v>
      </c>
      <c r="DF22" s="83">
        <v>483</v>
      </c>
      <c r="DG22" s="83">
        <v>390</v>
      </c>
      <c r="DH22" s="83">
        <v>424</v>
      </c>
      <c r="DI22" s="83">
        <v>485</v>
      </c>
      <c r="DJ22" s="83">
        <v>503</v>
      </c>
      <c r="DK22" s="83">
        <v>664</v>
      </c>
      <c r="DL22" s="83">
        <v>474</v>
      </c>
      <c r="DM22" s="83">
        <v>624</v>
      </c>
      <c r="DN22" s="83">
        <v>470</v>
      </c>
      <c r="DO22" s="83">
        <v>449</v>
      </c>
      <c r="DP22" s="87">
        <f t="shared" si="8"/>
        <v>5944</v>
      </c>
      <c r="DQ22" s="83">
        <v>471</v>
      </c>
      <c r="DR22" s="83">
        <v>535</v>
      </c>
      <c r="DS22" s="83">
        <v>533</v>
      </c>
      <c r="DT22" s="83">
        <v>475</v>
      </c>
      <c r="DU22" s="83">
        <v>446</v>
      </c>
      <c r="DV22" s="83">
        <v>501</v>
      </c>
      <c r="DW22" s="83">
        <v>530</v>
      </c>
      <c r="DX22" s="83">
        <v>711</v>
      </c>
      <c r="DY22" s="83">
        <v>538</v>
      </c>
      <c r="DZ22" s="83">
        <v>618</v>
      </c>
      <c r="EA22" s="83">
        <v>499</v>
      </c>
      <c r="EB22" s="83">
        <v>491</v>
      </c>
      <c r="EC22" s="87">
        <f t="shared" si="9"/>
        <v>6348</v>
      </c>
      <c r="ED22" s="83">
        <v>615</v>
      </c>
      <c r="EE22" s="83">
        <v>407</v>
      </c>
      <c r="EF22" s="83">
        <v>521</v>
      </c>
      <c r="EG22" s="83">
        <v>447</v>
      </c>
      <c r="EH22" s="83">
        <v>452</v>
      </c>
      <c r="EI22" s="83">
        <v>505</v>
      </c>
      <c r="EJ22" s="83">
        <v>612</v>
      </c>
      <c r="EK22" s="83">
        <v>586</v>
      </c>
      <c r="EL22" s="83">
        <v>619</v>
      </c>
      <c r="EM22" s="83">
        <v>670</v>
      </c>
      <c r="EN22" s="83">
        <v>494</v>
      </c>
      <c r="EO22" s="83">
        <v>508</v>
      </c>
      <c r="EP22" s="88">
        <f t="shared" si="10"/>
        <v>6436</v>
      </c>
      <c r="EQ22" s="83">
        <v>534</v>
      </c>
      <c r="ER22" s="83">
        <v>503</v>
      </c>
      <c r="ES22" s="83">
        <v>523</v>
      </c>
      <c r="ET22" s="83">
        <v>479</v>
      </c>
      <c r="EU22" s="83">
        <v>418</v>
      </c>
      <c r="EV22" s="83">
        <v>597</v>
      </c>
      <c r="EW22" s="83">
        <v>581</v>
      </c>
      <c r="EX22" s="83">
        <v>657</v>
      </c>
      <c r="EY22" s="83">
        <v>634</v>
      </c>
      <c r="EZ22" s="83">
        <v>506</v>
      </c>
      <c r="FA22" s="83">
        <v>507</v>
      </c>
      <c r="FB22" s="83">
        <v>523</v>
      </c>
      <c r="FC22" s="88">
        <f t="shared" si="11"/>
        <v>6462</v>
      </c>
      <c r="FD22" s="83">
        <f>SUM(FD14:FD21)</f>
        <v>674</v>
      </c>
      <c r="FE22" s="83">
        <f t="shared" ref="FE22:HP22" si="38">SUM(FE14:FE21)</f>
        <v>472</v>
      </c>
      <c r="FF22" s="83">
        <f t="shared" si="38"/>
        <v>438</v>
      </c>
      <c r="FG22" s="83">
        <f t="shared" si="38"/>
        <v>523</v>
      </c>
      <c r="FH22" s="83">
        <f t="shared" si="38"/>
        <v>524</v>
      </c>
      <c r="FI22" s="83">
        <f t="shared" si="38"/>
        <v>567</v>
      </c>
      <c r="FJ22" s="83">
        <f t="shared" si="38"/>
        <v>583</v>
      </c>
      <c r="FK22" s="83">
        <f t="shared" si="38"/>
        <v>563</v>
      </c>
      <c r="FL22" s="83">
        <f t="shared" si="38"/>
        <v>484</v>
      </c>
      <c r="FM22" s="83">
        <f t="shared" si="38"/>
        <v>590</v>
      </c>
      <c r="FN22" s="83">
        <f t="shared" si="38"/>
        <v>389</v>
      </c>
      <c r="FO22" s="83">
        <f t="shared" si="38"/>
        <v>585</v>
      </c>
      <c r="FP22" s="83">
        <f t="shared" si="38"/>
        <v>6392</v>
      </c>
      <c r="FQ22" s="83">
        <f t="shared" si="38"/>
        <v>483</v>
      </c>
      <c r="FR22" s="83">
        <f t="shared" si="38"/>
        <v>465</v>
      </c>
      <c r="FS22" s="83">
        <f t="shared" si="38"/>
        <v>636</v>
      </c>
      <c r="FT22" s="83">
        <f t="shared" si="38"/>
        <v>506</v>
      </c>
      <c r="FU22" s="83">
        <f t="shared" si="38"/>
        <v>517</v>
      </c>
      <c r="FV22" s="83">
        <f t="shared" si="38"/>
        <v>614</v>
      </c>
      <c r="FW22" s="83">
        <f t="shared" si="38"/>
        <v>627</v>
      </c>
      <c r="FX22" s="83">
        <f t="shared" si="38"/>
        <v>555</v>
      </c>
      <c r="FY22" s="83">
        <f t="shared" si="38"/>
        <v>586</v>
      </c>
      <c r="FZ22" s="83">
        <f t="shared" si="38"/>
        <v>632</v>
      </c>
      <c r="GA22" s="83">
        <f t="shared" si="38"/>
        <v>496</v>
      </c>
      <c r="GB22" s="83">
        <f t="shared" si="38"/>
        <v>590</v>
      </c>
      <c r="GC22" s="83">
        <f t="shared" si="38"/>
        <v>6707</v>
      </c>
      <c r="GD22" s="83">
        <f t="shared" si="38"/>
        <v>587</v>
      </c>
      <c r="GE22" s="83">
        <f t="shared" si="38"/>
        <v>457</v>
      </c>
      <c r="GF22" s="83">
        <f t="shared" si="38"/>
        <v>508</v>
      </c>
      <c r="GG22" s="83">
        <f t="shared" si="38"/>
        <v>570</v>
      </c>
      <c r="GH22" s="83">
        <f t="shared" si="38"/>
        <v>519</v>
      </c>
      <c r="GI22" s="83">
        <f>SUM(GI14:GI21)</f>
        <v>531</v>
      </c>
      <c r="GJ22" s="83">
        <f t="shared" si="38"/>
        <v>567</v>
      </c>
      <c r="GK22" s="83">
        <f t="shared" si="38"/>
        <v>569</v>
      </c>
      <c r="GL22" s="83">
        <f t="shared" si="38"/>
        <v>611</v>
      </c>
      <c r="GM22" s="83">
        <f t="shared" si="38"/>
        <v>543</v>
      </c>
      <c r="GN22" s="83">
        <f t="shared" si="38"/>
        <v>539</v>
      </c>
      <c r="GO22" s="83">
        <f t="shared" si="38"/>
        <v>453</v>
      </c>
      <c r="GP22" s="83">
        <f t="shared" si="38"/>
        <v>6454</v>
      </c>
      <c r="GQ22" s="83">
        <f t="shared" si="38"/>
        <v>516</v>
      </c>
      <c r="GR22" s="83">
        <f t="shared" si="38"/>
        <v>582</v>
      </c>
      <c r="GS22" s="83">
        <f t="shared" si="38"/>
        <v>574</v>
      </c>
      <c r="GT22" s="83">
        <f t="shared" si="38"/>
        <v>495</v>
      </c>
      <c r="GU22" s="83">
        <f t="shared" si="38"/>
        <v>502</v>
      </c>
      <c r="GV22" s="83">
        <f t="shared" si="38"/>
        <v>571</v>
      </c>
      <c r="GW22" s="83">
        <f t="shared" si="38"/>
        <v>547</v>
      </c>
      <c r="GX22" s="83">
        <f t="shared" si="38"/>
        <v>698</v>
      </c>
      <c r="GY22" s="83">
        <f t="shared" si="38"/>
        <v>478</v>
      </c>
      <c r="GZ22" s="83">
        <f t="shared" si="38"/>
        <v>553</v>
      </c>
      <c r="HA22" s="83">
        <f t="shared" si="38"/>
        <v>607</v>
      </c>
      <c r="HB22" s="83">
        <f t="shared" si="38"/>
        <v>559</v>
      </c>
      <c r="HC22" s="122">
        <f t="shared" si="38"/>
        <v>6682</v>
      </c>
      <c r="HD22" s="83">
        <f t="shared" si="38"/>
        <v>506</v>
      </c>
      <c r="HE22" s="83">
        <f t="shared" si="38"/>
        <v>460</v>
      </c>
      <c r="HF22" s="83">
        <f t="shared" si="38"/>
        <v>535</v>
      </c>
      <c r="HG22" s="83">
        <f t="shared" si="38"/>
        <v>558</v>
      </c>
      <c r="HH22" s="83">
        <f t="shared" si="38"/>
        <v>461</v>
      </c>
      <c r="HI22" s="83">
        <f t="shared" si="38"/>
        <v>536</v>
      </c>
      <c r="HJ22" s="83">
        <f t="shared" si="38"/>
        <v>533</v>
      </c>
      <c r="HK22" s="83">
        <f t="shared" si="38"/>
        <v>526</v>
      </c>
      <c r="HL22" s="83">
        <f t="shared" si="38"/>
        <v>545</v>
      </c>
      <c r="HM22" s="83">
        <f t="shared" si="38"/>
        <v>588</v>
      </c>
      <c r="HN22" s="83">
        <f t="shared" si="38"/>
        <v>503</v>
      </c>
      <c r="HO22" s="83">
        <f t="shared" si="38"/>
        <v>523</v>
      </c>
      <c r="HP22" s="83">
        <f t="shared" si="38"/>
        <v>6274</v>
      </c>
      <c r="HQ22" s="83">
        <f t="shared" ref="HQ22:IP22" si="39">SUM(HQ14:HQ21)</f>
        <v>494</v>
      </c>
      <c r="HR22" s="83">
        <f t="shared" si="39"/>
        <v>507</v>
      </c>
      <c r="HS22" s="83">
        <f t="shared" si="39"/>
        <v>555</v>
      </c>
      <c r="HT22" s="83">
        <f t="shared" si="39"/>
        <v>522</v>
      </c>
      <c r="HU22" s="83">
        <f t="shared" si="39"/>
        <v>451</v>
      </c>
      <c r="HV22" s="83">
        <f t="shared" si="39"/>
        <v>523</v>
      </c>
      <c r="HW22" s="83">
        <f t="shared" si="39"/>
        <v>554</v>
      </c>
      <c r="HX22" s="83">
        <f t="shared" si="39"/>
        <v>612</v>
      </c>
      <c r="HY22" s="83">
        <f t="shared" si="39"/>
        <v>604</v>
      </c>
      <c r="HZ22" s="83">
        <f t="shared" si="39"/>
        <v>561</v>
      </c>
      <c r="IA22" s="83">
        <f t="shared" si="39"/>
        <v>552</v>
      </c>
      <c r="IB22" s="83">
        <f t="shared" si="39"/>
        <v>489</v>
      </c>
      <c r="IC22" s="82">
        <f t="shared" si="39"/>
        <v>6424</v>
      </c>
      <c r="ID22" s="83">
        <f t="shared" si="39"/>
        <v>488</v>
      </c>
      <c r="IE22" s="83">
        <f t="shared" si="39"/>
        <v>462</v>
      </c>
      <c r="IF22" s="83">
        <f t="shared" si="39"/>
        <v>504</v>
      </c>
      <c r="IG22" s="83">
        <f t="shared" si="39"/>
        <v>484</v>
      </c>
      <c r="IH22" s="83">
        <f t="shared" si="39"/>
        <v>626</v>
      </c>
      <c r="II22" s="83">
        <f t="shared" si="39"/>
        <v>535</v>
      </c>
      <c r="IJ22" s="83">
        <f t="shared" si="39"/>
        <v>637</v>
      </c>
      <c r="IK22" s="83">
        <f t="shared" si="39"/>
        <v>661</v>
      </c>
      <c r="IL22" s="83">
        <f t="shared" si="39"/>
        <v>407</v>
      </c>
      <c r="IM22" s="83">
        <f t="shared" si="39"/>
        <v>514</v>
      </c>
      <c r="IN22" s="83">
        <f t="shared" si="39"/>
        <v>643</v>
      </c>
      <c r="IO22" s="83">
        <f t="shared" si="39"/>
        <v>531</v>
      </c>
      <c r="IP22" s="82">
        <f t="shared" si="39"/>
        <v>6492</v>
      </c>
      <c r="IQ22" s="83">
        <f>SUM(IQ14:IQ21)</f>
        <v>531</v>
      </c>
      <c r="IR22" s="83">
        <f t="shared" ref="IR22:JP22" si="40">SUM(IR14:IR21)</f>
        <v>414</v>
      </c>
      <c r="IS22" s="83">
        <f t="shared" si="40"/>
        <v>576</v>
      </c>
      <c r="IT22" s="83">
        <f t="shared" si="40"/>
        <v>553</v>
      </c>
      <c r="IU22" s="83">
        <f t="shared" si="40"/>
        <v>644</v>
      </c>
      <c r="IV22" s="83">
        <f t="shared" si="40"/>
        <v>619</v>
      </c>
      <c r="IW22" s="83">
        <f t="shared" si="40"/>
        <v>627</v>
      </c>
      <c r="IX22" s="83">
        <f t="shared" si="40"/>
        <v>607</v>
      </c>
      <c r="IY22" s="83">
        <f t="shared" si="40"/>
        <v>537</v>
      </c>
      <c r="IZ22" s="83">
        <f t="shared" si="40"/>
        <v>736</v>
      </c>
      <c r="JA22" s="83">
        <f t="shared" si="40"/>
        <v>611</v>
      </c>
      <c r="JB22" s="83">
        <f t="shared" si="40"/>
        <v>580</v>
      </c>
      <c r="JC22" s="82">
        <f t="shared" si="40"/>
        <v>6426</v>
      </c>
      <c r="JD22" s="118">
        <f t="shared" si="40"/>
        <v>598</v>
      </c>
      <c r="JE22" s="83">
        <f t="shared" si="40"/>
        <v>510</v>
      </c>
      <c r="JF22" s="83">
        <f t="shared" si="40"/>
        <v>553</v>
      </c>
      <c r="JG22" s="83">
        <f t="shared" si="40"/>
        <v>468</v>
      </c>
      <c r="JH22" s="83">
        <f t="shared" si="40"/>
        <v>545</v>
      </c>
      <c r="JI22" s="83">
        <f t="shared" si="40"/>
        <v>528</v>
      </c>
      <c r="JJ22" s="163">
        <f t="shared" si="40"/>
        <v>686</v>
      </c>
      <c r="JK22" s="83">
        <f t="shared" si="40"/>
        <v>603</v>
      </c>
      <c r="JL22" s="83">
        <f t="shared" si="40"/>
        <v>586</v>
      </c>
      <c r="JM22" s="83">
        <f t="shared" si="40"/>
        <v>499</v>
      </c>
      <c r="JN22" s="83">
        <f t="shared" si="40"/>
        <v>561</v>
      </c>
      <c r="JO22" s="83">
        <f t="shared" si="40"/>
        <v>612</v>
      </c>
      <c r="JP22" s="82">
        <f t="shared" si="40"/>
        <v>6749</v>
      </c>
      <c r="JQ22" s="118">
        <f t="shared" ref="JQ22:KC22" si="41">SUM(JQ14:JQ21)</f>
        <v>545</v>
      </c>
      <c r="JR22" s="83">
        <f t="shared" si="41"/>
        <v>410</v>
      </c>
      <c r="JS22" s="83">
        <f t="shared" si="41"/>
        <v>345</v>
      </c>
      <c r="JT22" s="83">
        <f t="shared" si="41"/>
        <v>355</v>
      </c>
      <c r="JU22" s="83">
        <f t="shared" si="41"/>
        <v>336</v>
      </c>
      <c r="JV22" s="83">
        <f t="shared" si="41"/>
        <v>608</v>
      </c>
      <c r="JW22" s="83">
        <f t="shared" si="41"/>
        <v>529</v>
      </c>
      <c r="JX22" s="83">
        <f t="shared" si="41"/>
        <v>431</v>
      </c>
      <c r="JY22" s="83">
        <f t="shared" si="41"/>
        <v>469</v>
      </c>
      <c r="JZ22" s="83">
        <f t="shared" si="41"/>
        <v>473</v>
      </c>
      <c r="KA22" s="83">
        <f t="shared" si="41"/>
        <v>420</v>
      </c>
      <c r="KB22" s="83">
        <f t="shared" si="41"/>
        <v>452</v>
      </c>
      <c r="KC22" s="82">
        <f t="shared" si="41"/>
        <v>5373</v>
      </c>
      <c r="KD22" s="118">
        <f t="shared" ref="KD22:KP22" si="42">SUM(KD14:KD21)</f>
        <v>244</v>
      </c>
      <c r="KE22" s="83">
        <f t="shared" si="42"/>
        <v>322</v>
      </c>
      <c r="KF22" s="83">
        <f t="shared" si="42"/>
        <v>501</v>
      </c>
      <c r="KG22" s="83">
        <f t="shared" si="42"/>
        <v>463</v>
      </c>
      <c r="KH22" s="83">
        <f t="shared" si="42"/>
        <v>439</v>
      </c>
      <c r="KI22" s="83">
        <f t="shared" si="42"/>
        <v>475</v>
      </c>
      <c r="KJ22" s="83">
        <f t="shared" si="42"/>
        <v>403</v>
      </c>
      <c r="KK22" s="83">
        <f t="shared" si="42"/>
        <v>429</v>
      </c>
      <c r="KL22" s="83">
        <f t="shared" si="42"/>
        <v>558</v>
      </c>
      <c r="KM22" s="83">
        <f t="shared" si="42"/>
        <v>478</v>
      </c>
      <c r="KN22" s="83">
        <f t="shared" si="42"/>
        <v>458</v>
      </c>
      <c r="KO22" s="83">
        <f t="shared" si="42"/>
        <v>435</v>
      </c>
      <c r="KP22" s="82">
        <f t="shared" si="42"/>
        <v>5205</v>
      </c>
    </row>
    <row r="23" spans="1:302" ht="13.5" thickBot="1">
      <c r="A23" s="198"/>
      <c r="B23" s="200" t="s">
        <v>38</v>
      </c>
      <c r="C23" s="201"/>
      <c r="D23" s="84">
        <f t="shared" ref="D23:O23" si="43">D13+D22</f>
        <v>883</v>
      </c>
      <c r="E23" s="84">
        <f t="shared" si="43"/>
        <v>942</v>
      </c>
      <c r="F23" s="84">
        <f t="shared" si="43"/>
        <v>897</v>
      </c>
      <c r="G23" s="84">
        <f t="shared" si="43"/>
        <v>900</v>
      </c>
      <c r="H23" s="84">
        <f t="shared" si="43"/>
        <v>944</v>
      </c>
      <c r="I23" s="84">
        <f t="shared" si="43"/>
        <v>970</v>
      </c>
      <c r="J23" s="84">
        <f t="shared" si="43"/>
        <v>1183</v>
      </c>
      <c r="K23" s="84">
        <f t="shared" si="43"/>
        <v>1304</v>
      </c>
      <c r="L23" s="84">
        <f t="shared" si="43"/>
        <v>1118</v>
      </c>
      <c r="M23" s="84">
        <f t="shared" si="43"/>
        <v>1132</v>
      </c>
      <c r="N23" s="84">
        <f t="shared" si="43"/>
        <v>995</v>
      </c>
      <c r="O23" s="84">
        <f t="shared" si="43"/>
        <v>768</v>
      </c>
      <c r="P23" s="63">
        <f t="shared" si="0"/>
        <v>12036</v>
      </c>
      <c r="Q23" s="84">
        <f t="shared" ref="Q23:AB23" si="44">Q13+Q22</f>
        <v>970</v>
      </c>
      <c r="R23" s="84">
        <f t="shared" si="44"/>
        <v>1127</v>
      </c>
      <c r="S23" s="84">
        <f t="shared" si="44"/>
        <v>942</v>
      </c>
      <c r="T23" s="84">
        <f t="shared" si="44"/>
        <v>919</v>
      </c>
      <c r="U23" s="84">
        <f t="shared" si="44"/>
        <v>871</v>
      </c>
      <c r="V23" s="84">
        <f t="shared" si="44"/>
        <v>1040</v>
      </c>
      <c r="W23" s="84">
        <f t="shared" si="44"/>
        <v>1673</v>
      </c>
      <c r="X23" s="84">
        <f t="shared" si="44"/>
        <v>1396</v>
      </c>
      <c r="Y23" s="84">
        <f t="shared" si="44"/>
        <v>1269</v>
      </c>
      <c r="Z23" s="84">
        <f t="shared" si="44"/>
        <v>1121</v>
      </c>
      <c r="AA23" s="84">
        <f t="shared" si="44"/>
        <v>939</v>
      </c>
      <c r="AB23" s="84">
        <f t="shared" si="44"/>
        <v>878</v>
      </c>
      <c r="AC23" s="63">
        <f t="shared" si="1"/>
        <v>13145</v>
      </c>
      <c r="AD23" s="84">
        <f t="shared" ref="AD23:AO23" si="45">AD13+AD22</f>
        <v>1230</v>
      </c>
      <c r="AE23" s="84">
        <f t="shared" si="45"/>
        <v>871</v>
      </c>
      <c r="AF23" s="84">
        <f t="shared" si="45"/>
        <v>1436</v>
      </c>
      <c r="AG23" s="84">
        <f t="shared" si="45"/>
        <v>1196</v>
      </c>
      <c r="AH23" s="84">
        <f t="shared" si="45"/>
        <v>1297</v>
      </c>
      <c r="AI23" s="84">
        <f t="shared" si="45"/>
        <v>1139</v>
      </c>
      <c r="AJ23" s="84">
        <f t="shared" si="45"/>
        <v>1463</v>
      </c>
      <c r="AK23" s="84">
        <f t="shared" si="45"/>
        <v>1092</v>
      </c>
      <c r="AL23" s="84">
        <f t="shared" si="45"/>
        <v>1000</v>
      </c>
      <c r="AM23" s="84">
        <f t="shared" si="45"/>
        <v>1076</v>
      </c>
      <c r="AN23" s="84">
        <f t="shared" si="45"/>
        <v>1032</v>
      </c>
      <c r="AO23" s="84">
        <f t="shared" si="45"/>
        <v>811</v>
      </c>
      <c r="AP23" s="63">
        <f t="shared" si="2"/>
        <v>13643</v>
      </c>
      <c r="AQ23" s="84">
        <f t="shared" ref="AQ23:BB23" si="46">AQ13+AQ22</f>
        <v>1030</v>
      </c>
      <c r="AR23" s="84">
        <f t="shared" si="46"/>
        <v>849</v>
      </c>
      <c r="AS23" s="84">
        <f t="shared" si="46"/>
        <v>1084</v>
      </c>
      <c r="AT23" s="84">
        <f t="shared" si="46"/>
        <v>1049</v>
      </c>
      <c r="AU23" s="84">
        <f t="shared" si="46"/>
        <v>835</v>
      </c>
      <c r="AV23" s="84">
        <f t="shared" si="46"/>
        <v>946</v>
      </c>
      <c r="AW23" s="84">
        <f t="shared" si="46"/>
        <v>1120</v>
      </c>
      <c r="AX23" s="84">
        <f t="shared" si="46"/>
        <v>1283</v>
      </c>
      <c r="AY23" s="84">
        <f t="shared" si="46"/>
        <v>1401</v>
      </c>
      <c r="AZ23" s="84">
        <f t="shared" si="46"/>
        <v>1372</v>
      </c>
      <c r="BA23" s="84">
        <f t="shared" si="46"/>
        <v>1021</v>
      </c>
      <c r="BB23" s="84">
        <f t="shared" si="46"/>
        <v>1032</v>
      </c>
      <c r="BC23" s="63">
        <f t="shared" si="3"/>
        <v>13022</v>
      </c>
      <c r="BD23" s="84">
        <f t="shared" ref="BD23:BO23" si="47">BD13+BD22</f>
        <v>1223</v>
      </c>
      <c r="BE23" s="84">
        <f t="shared" si="47"/>
        <v>677</v>
      </c>
      <c r="BF23" s="84">
        <f t="shared" si="47"/>
        <v>1024</v>
      </c>
      <c r="BG23" s="84">
        <f t="shared" si="47"/>
        <v>854</v>
      </c>
      <c r="BH23" s="84">
        <f t="shared" si="47"/>
        <v>919</v>
      </c>
      <c r="BI23" s="84">
        <f t="shared" si="47"/>
        <v>828</v>
      </c>
      <c r="BJ23" s="84">
        <f t="shared" si="47"/>
        <v>1091</v>
      </c>
      <c r="BK23" s="84">
        <f t="shared" si="47"/>
        <v>1208</v>
      </c>
      <c r="BL23" s="84">
        <f t="shared" si="47"/>
        <v>1125</v>
      </c>
      <c r="BM23" s="84">
        <f t="shared" si="47"/>
        <v>1174</v>
      </c>
      <c r="BN23" s="84">
        <f t="shared" si="47"/>
        <v>808</v>
      </c>
      <c r="BO23" s="84">
        <f t="shared" si="47"/>
        <v>1087</v>
      </c>
      <c r="BP23" s="64">
        <f t="shared" si="4"/>
        <v>12018</v>
      </c>
      <c r="BQ23" s="84">
        <f t="shared" ref="BQ23:CB23" si="48">BQ13+BQ22</f>
        <v>983</v>
      </c>
      <c r="BR23" s="84">
        <f t="shared" si="48"/>
        <v>748</v>
      </c>
      <c r="BS23" s="84">
        <f t="shared" si="48"/>
        <v>1056</v>
      </c>
      <c r="BT23" s="84">
        <f t="shared" si="48"/>
        <v>952</v>
      </c>
      <c r="BU23" s="84">
        <f t="shared" si="48"/>
        <v>788</v>
      </c>
      <c r="BV23" s="84">
        <f t="shared" si="48"/>
        <v>1027</v>
      </c>
      <c r="BW23" s="84">
        <f t="shared" si="48"/>
        <v>1098</v>
      </c>
      <c r="BX23" s="84">
        <f t="shared" si="48"/>
        <v>1090</v>
      </c>
      <c r="BY23" s="84">
        <f t="shared" si="48"/>
        <v>1139</v>
      </c>
      <c r="BZ23" s="84">
        <f t="shared" si="48"/>
        <v>1113</v>
      </c>
      <c r="CA23" s="84">
        <f t="shared" si="48"/>
        <v>938</v>
      </c>
      <c r="CB23" s="84">
        <f t="shared" si="48"/>
        <v>951</v>
      </c>
      <c r="CC23" s="64">
        <f t="shared" si="5"/>
        <v>11883</v>
      </c>
      <c r="CD23" s="84">
        <f t="shared" ref="CD23:CO23" si="49">CD13+CD22</f>
        <v>1117</v>
      </c>
      <c r="CE23" s="84">
        <f t="shared" si="49"/>
        <v>837</v>
      </c>
      <c r="CF23" s="84">
        <f t="shared" si="49"/>
        <v>1357</v>
      </c>
      <c r="CG23" s="84">
        <f t="shared" si="49"/>
        <v>1109</v>
      </c>
      <c r="CH23" s="84">
        <f t="shared" si="49"/>
        <v>792</v>
      </c>
      <c r="CI23" s="84">
        <f t="shared" si="49"/>
        <v>1061</v>
      </c>
      <c r="CJ23" s="84">
        <f t="shared" si="49"/>
        <v>1035</v>
      </c>
      <c r="CK23" s="84">
        <f t="shared" si="49"/>
        <v>1209</v>
      </c>
      <c r="CL23" s="84">
        <f t="shared" si="49"/>
        <v>1122</v>
      </c>
      <c r="CM23" s="84">
        <f t="shared" si="49"/>
        <v>1099</v>
      </c>
      <c r="CN23" s="84">
        <f t="shared" si="49"/>
        <v>891</v>
      </c>
      <c r="CO23" s="84">
        <f t="shared" si="49"/>
        <v>947</v>
      </c>
      <c r="CP23" s="63">
        <f t="shared" si="6"/>
        <v>12576</v>
      </c>
      <c r="CQ23" s="84">
        <f t="shared" ref="CQ23:DB23" si="50">CQ13+CQ22</f>
        <v>940</v>
      </c>
      <c r="CR23" s="84">
        <f t="shared" si="50"/>
        <v>1022</v>
      </c>
      <c r="CS23" s="84">
        <f t="shared" si="50"/>
        <v>1098</v>
      </c>
      <c r="CT23" s="84">
        <f t="shared" si="50"/>
        <v>1003</v>
      </c>
      <c r="CU23" s="84">
        <f t="shared" si="50"/>
        <v>1084</v>
      </c>
      <c r="CV23" s="84">
        <f t="shared" si="50"/>
        <v>953</v>
      </c>
      <c r="CW23" s="84">
        <f t="shared" si="50"/>
        <v>452</v>
      </c>
      <c r="CX23" s="84">
        <f t="shared" si="50"/>
        <v>657</v>
      </c>
      <c r="CY23" s="84">
        <f t="shared" si="50"/>
        <v>1342</v>
      </c>
      <c r="CZ23" s="84">
        <f t="shared" si="50"/>
        <v>924</v>
      </c>
      <c r="DA23" s="84">
        <f t="shared" si="50"/>
        <v>1122</v>
      </c>
      <c r="DB23" s="84">
        <f t="shared" si="50"/>
        <v>923</v>
      </c>
      <c r="DC23" s="63">
        <f t="shared" si="7"/>
        <v>11520</v>
      </c>
      <c r="DD23" s="84">
        <f t="shared" ref="DD23:DO23" si="51">DD13+DD22</f>
        <v>1062</v>
      </c>
      <c r="DE23" s="84">
        <f t="shared" si="51"/>
        <v>937</v>
      </c>
      <c r="DF23" s="84">
        <f t="shared" si="51"/>
        <v>1015</v>
      </c>
      <c r="DG23" s="84">
        <f t="shared" si="51"/>
        <v>737</v>
      </c>
      <c r="DH23" s="84">
        <f t="shared" si="51"/>
        <v>831</v>
      </c>
      <c r="DI23" s="84">
        <f t="shared" si="51"/>
        <v>966</v>
      </c>
      <c r="DJ23" s="84">
        <f t="shared" si="51"/>
        <v>1025</v>
      </c>
      <c r="DK23" s="84">
        <f t="shared" si="51"/>
        <v>1287</v>
      </c>
      <c r="DL23" s="84">
        <f t="shared" si="51"/>
        <v>1035</v>
      </c>
      <c r="DM23" s="84">
        <f t="shared" si="51"/>
        <v>1218</v>
      </c>
      <c r="DN23" s="84">
        <f t="shared" si="51"/>
        <v>979</v>
      </c>
      <c r="DO23" s="84">
        <f t="shared" si="51"/>
        <v>803</v>
      </c>
      <c r="DP23" s="63">
        <f t="shared" si="8"/>
        <v>11895</v>
      </c>
      <c r="DQ23" s="84">
        <f t="shared" ref="DQ23:EB23" si="52">DQ13+DQ22</f>
        <v>978</v>
      </c>
      <c r="DR23" s="84">
        <f t="shared" si="52"/>
        <v>1143</v>
      </c>
      <c r="DS23" s="84">
        <f t="shared" si="52"/>
        <v>1261</v>
      </c>
      <c r="DT23" s="84">
        <f t="shared" si="52"/>
        <v>937</v>
      </c>
      <c r="DU23" s="84">
        <f t="shared" si="52"/>
        <v>900</v>
      </c>
      <c r="DV23" s="84">
        <f t="shared" si="52"/>
        <v>1006</v>
      </c>
      <c r="DW23" s="84">
        <f t="shared" si="52"/>
        <v>1042</v>
      </c>
      <c r="DX23" s="84">
        <f t="shared" si="52"/>
        <v>1382</v>
      </c>
      <c r="DY23" s="84">
        <f t="shared" si="52"/>
        <v>1056</v>
      </c>
      <c r="DZ23" s="84">
        <f t="shared" si="52"/>
        <v>1176</v>
      </c>
      <c r="EA23" s="84">
        <f t="shared" si="52"/>
        <v>939</v>
      </c>
      <c r="EB23" s="84">
        <f t="shared" si="52"/>
        <v>997</v>
      </c>
      <c r="EC23" s="63">
        <f t="shared" si="9"/>
        <v>12817</v>
      </c>
      <c r="ED23" s="84">
        <f t="shared" ref="ED23:EO23" si="53">ED13+ED22</f>
        <v>1185</v>
      </c>
      <c r="EE23" s="84">
        <f t="shared" si="53"/>
        <v>832</v>
      </c>
      <c r="EF23" s="84">
        <f t="shared" si="53"/>
        <v>1095</v>
      </c>
      <c r="EG23" s="84">
        <f t="shared" si="53"/>
        <v>905</v>
      </c>
      <c r="EH23" s="84">
        <f t="shared" si="53"/>
        <v>914</v>
      </c>
      <c r="EI23" s="84">
        <f t="shared" si="53"/>
        <v>986</v>
      </c>
      <c r="EJ23" s="84">
        <f t="shared" si="53"/>
        <v>1122</v>
      </c>
      <c r="EK23" s="84">
        <f t="shared" si="53"/>
        <v>1152</v>
      </c>
      <c r="EL23" s="84">
        <f t="shared" si="53"/>
        <v>1197</v>
      </c>
      <c r="EM23" s="84">
        <f t="shared" si="53"/>
        <v>1305</v>
      </c>
      <c r="EN23" s="84">
        <f t="shared" si="53"/>
        <v>961</v>
      </c>
      <c r="EO23" s="84">
        <f t="shared" si="53"/>
        <v>1021</v>
      </c>
      <c r="EP23" s="64">
        <f t="shared" si="10"/>
        <v>12675</v>
      </c>
      <c r="EQ23" s="84">
        <f t="shared" ref="EQ23:FB23" si="54">EQ13+EQ22</f>
        <v>1084</v>
      </c>
      <c r="ER23" s="84">
        <f t="shared" si="54"/>
        <v>1030</v>
      </c>
      <c r="ES23" s="84">
        <f t="shared" si="54"/>
        <v>1129</v>
      </c>
      <c r="ET23" s="84">
        <f t="shared" si="54"/>
        <v>938</v>
      </c>
      <c r="EU23" s="84">
        <f t="shared" si="54"/>
        <v>755</v>
      </c>
      <c r="EV23" s="84">
        <f t="shared" si="54"/>
        <v>1144</v>
      </c>
      <c r="EW23" s="84">
        <f t="shared" si="54"/>
        <v>1222</v>
      </c>
      <c r="EX23" s="84">
        <f t="shared" si="54"/>
        <v>1254</v>
      </c>
      <c r="EY23" s="84">
        <f t="shared" si="54"/>
        <v>1233</v>
      </c>
      <c r="EZ23" s="84">
        <f t="shared" si="54"/>
        <v>1028</v>
      </c>
      <c r="FA23" s="84">
        <f t="shared" si="54"/>
        <v>1012</v>
      </c>
      <c r="FB23" s="84">
        <f t="shared" si="54"/>
        <v>1037</v>
      </c>
      <c r="FC23" s="64">
        <f t="shared" si="11"/>
        <v>12866</v>
      </c>
      <c r="FD23" s="84">
        <f>FD13+FD22</f>
        <v>1284</v>
      </c>
      <c r="FE23" s="84">
        <f t="shared" ref="FE23:HP23" si="55">FE13+FE22</f>
        <v>918</v>
      </c>
      <c r="FF23" s="84">
        <f t="shared" si="55"/>
        <v>869</v>
      </c>
      <c r="FG23" s="84">
        <f t="shared" si="55"/>
        <v>1042</v>
      </c>
      <c r="FH23" s="84">
        <f t="shared" si="55"/>
        <v>1063</v>
      </c>
      <c r="FI23" s="84">
        <f t="shared" si="55"/>
        <v>1101</v>
      </c>
      <c r="FJ23" s="84">
        <f t="shared" si="55"/>
        <v>1144</v>
      </c>
      <c r="FK23" s="84">
        <f t="shared" si="55"/>
        <v>1121</v>
      </c>
      <c r="FL23" s="84">
        <f t="shared" si="55"/>
        <v>975</v>
      </c>
      <c r="FM23" s="84">
        <f t="shared" si="55"/>
        <v>1159</v>
      </c>
      <c r="FN23" s="84">
        <f t="shared" si="55"/>
        <v>747</v>
      </c>
      <c r="FO23" s="84">
        <f t="shared" si="55"/>
        <v>1142</v>
      </c>
      <c r="FP23" s="84">
        <f t="shared" si="55"/>
        <v>12565</v>
      </c>
      <c r="FQ23" s="84">
        <f t="shared" si="55"/>
        <v>951</v>
      </c>
      <c r="FR23" s="84">
        <f t="shared" si="55"/>
        <v>961</v>
      </c>
      <c r="FS23" s="84">
        <f t="shared" si="55"/>
        <v>1213</v>
      </c>
      <c r="FT23" s="84">
        <f t="shared" si="55"/>
        <v>958</v>
      </c>
      <c r="FU23" s="84">
        <f t="shared" si="55"/>
        <v>1021</v>
      </c>
      <c r="FV23" s="84">
        <f t="shared" si="55"/>
        <v>1207</v>
      </c>
      <c r="FW23" s="84">
        <f t="shared" si="55"/>
        <v>1197</v>
      </c>
      <c r="FX23" s="84">
        <f t="shared" si="55"/>
        <v>1127</v>
      </c>
      <c r="FY23" s="84">
        <f t="shared" si="55"/>
        <v>1178</v>
      </c>
      <c r="FZ23" s="84">
        <f t="shared" si="55"/>
        <v>1165</v>
      </c>
      <c r="GA23" s="84">
        <f t="shared" si="55"/>
        <v>965</v>
      </c>
      <c r="GB23" s="84">
        <f t="shared" si="55"/>
        <v>1137</v>
      </c>
      <c r="GC23" s="84">
        <f t="shared" si="55"/>
        <v>13080</v>
      </c>
      <c r="GD23" s="84">
        <f t="shared" si="55"/>
        <v>1055</v>
      </c>
      <c r="GE23" s="84">
        <f t="shared" si="55"/>
        <v>918</v>
      </c>
      <c r="GF23" s="84">
        <f t="shared" si="55"/>
        <v>1009</v>
      </c>
      <c r="GG23" s="84">
        <f t="shared" si="55"/>
        <v>1133</v>
      </c>
      <c r="GH23" s="84">
        <f t="shared" si="55"/>
        <v>1013</v>
      </c>
      <c r="GI23" s="84">
        <f>GI13+GI22</f>
        <v>988</v>
      </c>
      <c r="GJ23" s="84">
        <f t="shared" si="55"/>
        <v>1220</v>
      </c>
      <c r="GK23" s="84">
        <f t="shared" si="55"/>
        <v>1104</v>
      </c>
      <c r="GL23" s="84">
        <f t="shared" si="55"/>
        <v>1169</v>
      </c>
      <c r="GM23" s="84">
        <f t="shared" si="55"/>
        <v>1107</v>
      </c>
      <c r="GN23" s="84">
        <f t="shared" si="55"/>
        <v>1094</v>
      </c>
      <c r="GO23" s="84">
        <f t="shared" si="55"/>
        <v>948</v>
      </c>
      <c r="GP23" s="84">
        <f t="shared" si="55"/>
        <v>12758</v>
      </c>
      <c r="GQ23" s="84">
        <f t="shared" si="55"/>
        <v>1023</v>
      </c>
      <c r="GR23" s="84">
        <f t="shared" si="55"/>
        <v>1130</v>
      </c>
      <c r="GS23" s="84">
        <f t="shared" si="55"/>
        <v>1126</v>
      </c>
      <c r="GT23" s="84">
        <f t="shared" si="55"/>
        <v>997</v>
      </c>
      <c r="GU23" s="84">
        <f t="shared" si="55"/>
        <v>943</v>
      </c>
      <c r="GV23" s="84">
        <f t="shared" si="55"/>
        <v>1113</v>
      </c>
      <c r="GW23" s="84">
        <f t="shared" si="55"/>
        <v>1066</v>
      </c>
      <c r="GX23" s="84">
        <f t="shared" si="55"/>
        <v>1369</v>
      </c>
      <c r="GY23" s="84">
        <f t="shared" si="55"/>
        <v>890</v>
      </c>
      <c r="GZ23" s="84">
        <f t="shared" si="55"/>
        <v>1115</v>
      </c>
      <c r="HA23" s="84">
        <f t="shared" si="55"/>
        <v>1121</v>
      </c>
      <c r="HB23" s="84">
        <f t="shared" si="55"/>
        <v>1138</v>
      </c>
      <c r="HC23" s="124">
        <f t="shared" si="55"/>
        <v>13031</v>
      </c>
      <c r="HD23" s="84">
        <f t="shared" si="55"/>
        <v>1006</v>
      </c>
      <c r="HE23" s="84">
        <f t="shared" si="55"/>
        <v>889</v>
      </c>
      <c r="HF23" s="84">
        <f t="shared" si="55"/>
        <v>1058</v>
      </c>
      <c r="HG23" s="84">
        <f t="shared" si="55"/>
        <v>1022</v>
      </c>
      <c r="HH23" s="84">
        <f t="shared" si="55"/>
        <v>877</v>
      </c>
      <c r="HI23" s="84">
        <f t="shared" si="55"/>
        <v>1035</v>
      </c>
      <c r="HJ23" s="84">
        <f t="shared" si="55"/>
        <v>1029</v>
      </c>
      <c r="HK23" s="84">
        <f t="shared" si="55"/>
        <v>1125</v>
      </c>
      <c r="HL23" s="84">
        <f t="shared" si="55"/>
        <v>1047</v>
      </c>
      <c r="HM23" s="84">
        <f t="shared" si="55"/>
        <v>1160</v>
      </c>
      <c r="HN23" s="84">
        <f t="shared" si="55"/>
        <v>987</v>
      </c>
      <c r="HO23" s="84">
        <f t="shared" si="55"/>
        <v>1005</v>
      </c>
      <c r="HP23" s="84">
        <f t="shared" si="55"/>
        <v>12240</v>
      </c>
      <c r="HQ23" s="84">
        <f t="shared" ref="HQ23:IP23" si="56">HQ13+HQ22</f>
        <v>977</v>
      </c>
      <c r="HR23" s="84">
        <f t="shared" si="56"/>
        <v>1004</v>
      </c>
      <c r="HS23" s="84">
        <f t="shared" si="56"/>
        <v>1118</v>
      </c>
      <c r="HT23" s="84">
        <f t="shared" si="56"/>
        <v>1078</v>
      </c>
      <c r="HU23" s="84">
        <f t="shared" si="56"/>
        <v>867</v>
      </c>
      <c r="HV23" s="84">
        <f t="shared" si="56"/>
        <v>999</v>
      </c>
      <c r="HW23" s="84">
        <f t="shared" si="56"/>
        <v>1089</v>
      </c>
      <c r="HX23" s="84">
        <f t="shared" si="56"/>
        <v>1198</v>
      </c>
      <c r="HY23" s="84">
        <f t="shared" si="56"/>
        <v>1178</v>
      </c>
      <c r="HZ23" s="84">
        <f t="shared" si="56"/>
        <v>1140</v>
      </c>
      <c r="IA23" s="84">
        <f t="shared" si="56"/>
        <v>1136</v>
      </c>
      <c r="IB23" s="84">
        <f t="shared" si="56"/>
        <v>990</v>
      </c>
      <c r="IC23" s="86">
        <f t="shared" si="56"/>
        <v>12774</v>
      </c>
      <c r="ID23" s="84">
        <f t="shared" si="56"/>
        <v>1004</v>
      </c>
      <c r="IE23" s="84">
        <f t="shared" si="56"/>
        <v>907</v>
      </c>
      <c r="IF23" s="84">
        <f t="shared" si="56"/>
        <v>988</v>
      </c>
      <c r="IG23" s="84">
        <f t="shared" si="56"/>
        <v>943</v>
      </c>
      <c r="IH23" s="84">
        <f t="shared" si="56"/>
        <v>1173</v>
      </c>
      <c r="II23" s="84">
        <f t="shared" si="56"/>
        <v>1090</v>
      </c>
      <c r="IJ23" s="84">
        <f t="shared" si="56"/>
        <v>1280</v>
      </c>
      <c r="IK23" s="84">
        <f t="shared" si="56"/>
        <v>1321</v>
      </c>
      <c r="IL23" s="84">
        <f t="shared" si="56"/>
        <v>893</v>
      </c>
      <c r="IM23" s="84">
        <f t="shared" si="56"/>
        <v>1204</v>
      </c>
      <c r="IN23" s="84">
        <f t="shared" si="56"/>
        <v>1234</v>
      </c>
      <c r="IO23" s="84">
        <f t="shared" si="56"/>
        <v>1032</v>
      </c>
      <c r="IP23" s="86">
        <f t="shared" si="56"/>
        <v>13069</v>
      </c>
      <c r="IQ23" s="84">
        <f t="shared" ref="IQ23:JC23" si="57">IQ13+IQ22</f>
        <v>1080</v>
      </c>
      <c r="IR23" s="84">
        <f t="shared" si="57"/>
        <v>803</v>
      </c>
      <c r="IS23" s="84">
        <f t="shared" si="57"/>
        <v>1094</v>
      </c>
      <c r="IT23" s="84">
        <f t="shared" si="57"/>
        <v>1073</v>
      </c>
      <c r="IU23" s="84">
        <f t="shared" si="57"/>
        <v>1328</v>
      </c>
      <c r="IV23" s="84">
        <f t="shared" si="57"/>
        <v>1131</v>
      </c>
      <c r="IW23" s="84">
        <f t="shared" si="57"/>
        <v>1298</v>
      </c>
      <c r="IX23" s="84">
        <f t="shared" si="57"/>
        <v>1198</v>
      </c>
      <c r="IY23" s="84">
        <f t="shared" si="57"/>
        <v>1060</v>
      </c>
      <c r="IZ23" s="84">
        <f t="shared" si="57"/>
        <v>1375</v>
      </c>
      <c r="JA23" s="84">
        <f t="shared" si="57"/>
        <v>1173</v>
      </c>
      <c r="JB23" s="84">
        <f t="shared" si="57"/>
        <v>1093</v>
      </c>
      <c r="JC23" s="86">
        <f t="shared" si="57"/>
        <v>12517</v>
      </c>
      <c r="JD23" s="84">
        <f t="shared" ref="JD23:JP23" si="58">JD13+JD22</f>
        <v>1203</v>
      </c>
      <c r="JE23" s="84">
        <f t="shared" si="58"/>
        <v>1061</v>
      </c>
      <c r="JF23" s="84">
        <f t="shared" si="58"/>
        <v>1044</v>
      </c>
      <c r="JG23" s="84">
        <f t="shared" si="58"/>
        <v>930</v>
      </c>
      <c r="JH23" s="84">
        <f t="shared" si="58"/>
        <v>1089</v>
      </c>
      <c r="JI23" s="84">
        <f t="shared" si="58"/>
        <v>1071</v>
      </c>
      <c r="JJ23" s="165">
        <f t="shared" si="58"/>
        <v>1355</v>
      </c>
      <c r="JK23" s="84">
        <f t="shared" si="58"/>
        <v>1178</v>
      </c>
      <c r="JL23" s="84">
        <f t="shared" si="58"/>
        <v>1144</v>
      </c>
      <c r="JM23" s="84">
        <f t="shared" si="58"/>
        <v>967</v>
      </c>
      <c r="JN23" s="84">
        <f t="shared" si="58"/>
        <v>1136</v>
      </c>
      <c r="JO23" s="84">
        <f t="shared" si="58"/>
        <v>1213</v>
      </c>
      <c r="JP23" s="86">
        <f t="shared" si="58"/>
        <v>13391</v>
      </c>
      <c r="JQ23" s="84">
        <f t="shared" ref="JQ23:KC23" si="59">JQ13+JQ22</f>
        <v>1058</v>
      </c>
      <c r="JR23" s="84">
        <f t="shared" si="59"/>
        <v>775</v>
      </c>
      <c r="JS23" s="84">
        <f t="shared" si="59"/>
        <v>716</v>
      </c>
      <c r="JT23" s="84">
        <f t="shared" si="59"/>
        <v>673</v>
      </c>
      <c r="JU23" s="84">
        <f t="shared" si="59"/>
        <v>782</v>
      </c>
      <c r="JV23" s="84">
        <f t="shared" si="59"/>
        <v>1196</v>
      </c>
      <c r="JW23" s="84">
        <f t="shared" si="59"/>
        <v>1021</v>
      </c>
      <c r="JX23" s="84">
        <f t="shared" si="59"/>
        <v>804</v>
      </c>
      <c r="JY23" s="84">
        <f t="shared" si="59"/>
        <v>934</v>
      </c>
      <c r="JZ23" s="84">
        <f t="shared" si="59"/>
        <v>897</v>
      </c>
      <c r="KA23" s="84">
        <f t="shared" si="59"/>
        <v>774</v>
      </c>
      <c r="KB23" s="84">
        <f t="shared" si="59"/>
        <v>938</v>
      </c>
      <c r="KC23" s="86">
        <f t="shared" si="59"/>
        <v>10568</v>
      </c>
      <c r="KD23" s="84">
        <f t="shared" ref="KD23:KP23" si="60">KD13+KD22</f>
        <v>477</v>
      </c>
      <c r="KE23" s="84">
        <f t="shared" si="60"/>
        <v>597</v>
      </c>
      <c r="KF23" s="84">
        <f t="shared" si="60"/>
        <v>985</v>
      </c>
      <c r="KG23" s="84">
        <f t="shared" si="60"/>
        <v>881</v>
      </c>
      <c r="KH23" s="84">
        <f t="shared" si="60"/>
        <v>903</v>
      </c>
      <c r="KI23" s="84">
        <f t="shared" si="60"/>
        <v>943</v>
      </c>
      <c r="KJ23" s="84">
        <f t="shared" si="60"/>
        <v>797</v>
      </c>
      <c r="KK23" s="84">
        <f t="shared" si="60"/>
        <v>858</v>
      </c>
      <c r="KL23" s="84">
        <f t="shared" si="60"/>
        <v>1060</v>
      </c>
      <c r="KM23" s="84">
        <f t="shared" si="60"/>
        <v>958</v>
      </c>
      <c r="KN23" s="84">
        <f t="shared" si="60"/>
        <v>904</v>
      </c>
      <c r="KO23" s="84">
        <f t="shared" si="60"/>
        <v>858</v>
      </c>
      <c r="KP23" s="86">
        <f t="shared" si="60"/>
        <v>10221</v>
      </c>
    </row>
    <row r="24" spans="1:302" ht="22.5">
      <c r="A24" s="202" t="s">
        <v>39</v>
      </c>
      <c r="B24" s="205" t="s">
        <v>40</v>
      </c>
      <c r="C24" s="25" t="s">
        <v>89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3">
        <f t="shared" si="0"/>
        <v>0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3">
        <f t="shared" si="1"/>
        <v>0</v>
      </c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3">
        <f t="shared" si="2"/>
        <v>0</v>
      </c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3">
        <f t="shared" si="3"/>
        <v>0</v>
      </c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4">
        <f t="shared" si="4"/>
        <v>0</v>
      </c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4">
        <f t="shared" si="5"/>
        <v>0</v>
      </c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3">
        <f t="shared" si="6"/>
        <v>0</v>
      </c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3">
        <f t="shared" si="7"/>
        <v>0</v>
      </c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3">
        <f t="shared" si="8"/>
        <v>0</v>
      </c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3">
        <f t="shared" si="9"/>
        <v>0</v>
      </c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4">
        <f t="shared" si="10"/>
        <v>0</v>
      </c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4">
        <f t="shared" si="11"/>
        <v>0</v>
      </c>
      <c r="FD24" s="62">
        <v>0</v>
      </c>
      <c r="FE24" s="62">
        <v>0</v>
      </c>
      <c r="FF24" s="62">
        <v>0</v>
      </c>
      <c r="FG24" s="62">
        <v>0</v>
      </c>
      <c r="FH24" s="62">
        <v>0</v>
      </c>
      <c r="FI24" s="62">
        <v>0</v>
      </c>
      <c r="FJ24" s="62">
        <v>0</v>
      </c>
      <c r="FK24" s="62">
        <v>0</v>
      </c>
      <c r="FL24" s="62">
        <v>1</v>
      </c>
      <c r="FM24" s="62">
        <v>0</v>
      </c>
      <c r="FN24" s="62">
        <v>0</v>
      </c>
      <c r="FO24" s="62">
        <v>2</v>
      </c>
      <c r="FP24" s="63">
        <f t="shared" si="12"/>
        <v>3</v>
      </c>
      <c r="FQ24" s="62">
        <v>0</v>
      </c>
      <c r="FR24" s="62">
        <v>0</v>
      </c>
      <c r="FS24" s="62">
        <v>1</v>
      </c>
      <c r="FT24" s="62">
        <v>0</v>
      </c>
      <c r="FU24" s="62">
        <v>0</v>
      </c>
      <c r="FV24" s="62">
        <v>1</v>
      </c>
      <c r="FW24" s="62">
        <v>0</v>
      </c>
      <c r="FX24" s="62">
        <v>1</v>
      </c>
      <c r="FY24" s="62">
        <v>1</v>
      </c>
      <c r="FZ24" s="62">
        <v>1</v>
      </c>
      <c r="GA24" s="62">
        <v>1</v>
      </c>
      <c r="GB24" s="62">
        <v>0</v>
      </c>
      <c r="GC24" s="63">
        <f t="shared" ref="GC24:GC31" si="61">SUM(FQ24:GB24)</f>
        <v>6</v>
      </c>
      <c r="GD24" s="62">
        <v>0</v>
      </c>
      <c r="GE24" s="62">
        <v>1</v>
      </c>
      <c r="GF24" s="62">
        <v>0</v>
      </c>
      <c r="GG24" s="62">
        <v>1</v>
      </c>
      <c r="GH24" s="62">
        <v>0</v>
      </c>
      <c r="GI24" s="62">
        <v>1</v>
      </c>
      <c r="GJ24" s="62">
        <v>1</v>
      </c>
      <c r="GK24" s="62">
        <v>1</v>
      </c>
      <c r="GL24" s="62">
        <v>0</v>
      </c>
      <c r="GM24" s="62">
        <v>0</v>
      </c>
      <c r="GN24" s="62">
        <v>1</v>
      </c>
      <c r="GO24" s="62">
        <v>1</v>
      </c>
      <c r="GP24" s="63">
        <f t="shared" ref="GP24:GP31" si="62">SUM(GD24:GO24)</f>
        <v>7</v>
      </c>
      <c r="GQ24" s="62">
        <v>0</v>
      </c>
      <c r="GR24" s="62">
        <v>2</v>
      </c>
      <c r="GS24" s="62">
        <v>1</v>
      </c>
      <c r="GT24" s="62">
        <v>0</v>
      </c>
      <c r="GU24" s="62">
        <v>1</v>
      </c>
      <c r="GV24" s="62">
        <v>1</v>
      </c>
      <c r="GW24" s="62">
        <v>0</v>
      </c>
      <c r="GX24" s="62">
        <v>0</v>
      </c>
      <c r="GY24" s="62">
        <v>0</v>
      </c>
      <c r="GZ24" s="62">
        <v>1</v>
      </c>
      <c r="HA24" s="62">
        <v>0</v>
      </c>
      <c r="HB24" s="62">
        <v>0</v>
      </c>
      <c r="HC24" s="64">
        <f t="shared" ref="HC24:HC31" si="63">SUM(GQ24:HB24)</f>
        <v>6</v>
      </c>
      <c r="HD24" s="62">
        <v>0</v>
      </c>
      <c r="HE24" s="62">
        <v>0</v>
      </c>
      <c r="HF24" s="62">
        <v>1</v>
      </c>
      <c r="HG24" s="62">
        <v>2</v>
      </c>
      <c r="HH24" s="62">
        <v>0</v>
      </c>
      <c r="HI24" s="62">
        <v>1</v>
      </c>
      <c r="HJ24" s="62">
        <v>0</v>
      </c>
      <c r="HK24" s="62">
        <v>1</v>
      </c>
      <c r="HL24" s="62">
        <v>0</v>
      </c>
      <c r="HM24" s="62">
        <v>1</v>
      </c>
      <c r="HN24" s="62">
        <v>0</v>
      </c>
      <c r="HO24" s="62">
        <v>2</v>
      </c>
      <c r="HP24" s="63">
        <f t="shared" ref="HP24:HP31" si="64">SUM(HD24:HO24)</f>
        <v>8</v>
      </c>
      <c r="HQ24" s="62">
        <v>1</v>
      </c>
      <c r="HR24" s="62">
        <v>1</v>
      </c>
      <c r="HS24" s="62">
        <v>0</v>
      </c>
      <c r="HT24" s="62">
        <v>1</v>
      </c>
      <c r="HU24" s="62">
        <v>0</v>
      </c>
      <c r="HV24" s="62">
        <v>1</v>
      </c>
      <c r="HW24" s="62">
        <v>2</v>
      </c>
      <c r="HX24" s="62">
        <v>0</v>
      </c>
      <c r="HY24" s="62">
        <v>0</v>
      </c>
      <c r="HZ24" s="62">
        <v>3</v>
      </c>
      <c r="IA24" s="62">
        <v>1</v>
      </c>
      <c r="IB24" s="62">
        <v>0</v>
      </c>
      <c r="IC24" s="64">
        <f t="shared" ref="IC24:IC31" si="65">SUM(HQ24:IB24)</f>
        <v>10</v>
      </c>
      <c r="ID24" s="62">
        <v>1</v>
      </c>
      <c r="IE24" s="62">
        <v>2</v>
      </c>
      <c r="IF24" s="62">
        <v>2</v>
      </c>
      <c r="IG24" s="62">
        <v>1</v>
      </c>
      <c r="IH24" s="62">
        <v>1</v>
      </c>
      <c r="II24" s="62">
        <v>3</v>
      </c>
      <c r="IJ24" s="62">
        <v>1</v>
      </c>
      <c r="IK24" s="62">
        <v>1</v>
      </c>
      <c r="IL24" s="62">
        <v>3</v>
      </c>
      <c r="IM24" s="62">
        <v>1</v>
      </c>
      <c r="IN24" s="62">
        <v>0</v>
      </c>
      <c r="IO24" s="62">
        <v>0</v>
      </c>
      <c r="IP24" s="64">
        <f t="shared" ref="IP24:IP31" si="66">SUM(ID24:IO24)</f>
        <v>16</v>
      </c>
      <c r="IQ24" s="62">
        <v>2</v>
      </c>
      <c r="IR24" s="62">
        <v>1</v>
      </c>
      <c r="IS24" s="62">
        <v>1</v>
      </c>
      <c r="IT24" s="62">
        <v>1</v>
      </c>
      <c r="IU24" s="62">
        <v>2</v>
      </c>
      <c r="IV24" s="62">
        <v>2</v>
      </c>
      <c r="IW24" s="62">
        <v>0</v>
      </c>
      <c r="IX24" s="62">
        <v>1</v>
      </c>
      <c r="IY24" s="62">
        <v>1</v>
      </c>
      <c r="IZ24" s="62">
        <v>1</v>
      </c>
      <c r="JA24" s="62">
        <v>0</v>
      </c>
      <c r="JB24" s="62">
        <v>1</v>
      </c>
      <c r="JC24" s="64">
        <f t="shared" ref="JC24:JC31" si="67">SUM(IQ24:JB24)</f>
        <v>13</v>
      </c>
      <c r="JD24" s="62">
        <v>1</v>
      </c>
      <c r="JE24" s="62">
        <v>1</v>
      </c>
      <c r="JF24" s="62">
        <v>0</v>
      </c>
      <c r="JG24" s="62">
        <v>2</v>
      </c>
      <c r="JH24" s="62">
        <v>0</v>
      </c>
      <c r="JI24" s="62">
        <v>2</v>
      </c>
      <c r="JJ24" s="164">
        <v>3</v>
      </c>
      <c r="JK24" s="62">
        <v>2</v>
      </c>
      <c r="JL24" s="62">
        <v>1</v>
      </c>
      <c r="JM24" s="62">
        <v>0</v>
      </c>
      <c r="JN24" s="62">
        <v>1</v>
      </c>
      <c r="JO24" s="62">
        <v>3</v>
      </c>
      <c r="JP24" s="64">
        <f t="shared" ref="JP24:JP31" si="68">SUM(JD24:JO24)</f>
        <v>16</v>
      </c>
      <c r="JQ24" s="62">
        <v>1</v>
      </c>
      <c r="JR24" s="62">
        <v>2</v>
      </c>
      <c r="JS24" s="62">
        <v>0</v>
      </c>
      <c r="JT24" s="62">
        <v>0</v>
      </c>
      <c r="JU24" s="62">
        <v>1</v>
      </c>
      <c r="JV24" s="62">
        <v>1</v>
      </c>
      <c r="JW24" s="62">
        <v>1</v>
      </c>
      <c r="JX24" s="62">
        <v>0</v>
      </c>
      <c r="JY24" s="62">
        <v>0</v>
      </c>
      <c r="JZ24" s="62">
        <v>0</v>
      </c>
      <c r="KA24" s="62">
        <v>1</v>
      </c>
      <c r="KB24" s="62">
        <v>2</v>
      </c>
      <c r="KC24" s="64">
        <f t="shared" ref="KC24:KC31" si="69">SUM(JQ24:KB24)</f>
        <v>9</v>
      </c>
      <c r="KD24" s="62">
        <v>0</v>
      </c>
      <c r="KE24" s="62">
        <v>1</v>
      </c>
      <c r="KF24" s="62">
        <v>4</v>
      </c>
      <c r="KG24" s="62">
        <v>1</v>
      </c>
      <c r="KH24" s="62">
        <v>0</v>
      </c>
      <c r="KI24" s="62">
        <v>38</v>
      </c>
      <c r="KJ24" s="62">
        <v>1</v>
      </c>
      <c r="KK24" s="62">
        <v>1</v>
      </c>
      <c r="KL24" s="62">
        <v>2</v>
      </c>
      <c r="KM24" s="62">
        <v>0</v>
      </c>
      <c r="KN24" s="62">
        <v>0</v>
      </c>
      <c r="KO24" s="62">
        <v>1</v>
      </c>
      <c r="KP24" s="64">
        <f t="shared" ref="KP24:KP31" si="70">SUM(KD24:KO24)</f>
        <v>49</v>
      </c>
    </row>
    <row r="25" spans="1:302">
      <c r="A25" s="203"/>
      <c r="B25" s="206"/>
      <c r="C25" s="12" t="s">
        <v>90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>
        <f t="shared" si="0"/>
        <v>0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7">
        <f t="shared" si="1"/>
        <v>0</v>
      </c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7">
        <f t="shared" si="2"/>
        <v>0</v>
      </c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7">
        <f t="shared" si="3"/>
        <v>0</v>
      </c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8">
        <f t="shared" si="4"/>
        <v>0</v>
      </c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8">
        <f t="shared" si="5"/>
        <v>0</v>
      </c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7">
        <f t="shared" si="6"/>
        <v>0</v>
      </c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7">
        <f t="shared" si="7"/>
        <v>0</v>
      </c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7">
        <f t="shared" si="8"/>
        <v>0</v>
      </c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7">
        <f t="shared" si="9"/>
        <v>0</v>
      </c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8">
        <f t="shared" si="10"/>
        <v>0</v>
      </c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8">
        <f t="shared" si="11"/>
        <v>0</v>
      </c>
      <c r="FD25" s="66">
        <v>40</v>
      </c>
      <c r="FE25" s="66">
        <v>10</v>
      </c>
      <c r="FF25" s="66">
        <v>27</v>
      </c>
      <c r="FG25" s="66">
        <v>27</v>
      </c>
      <c r="FH25" s="66">
        <v>27</v>
      </c>
      <c r="FI25" s="66">
        <v>17</v>
      </c>
      <c r="FJ25" s="66">
        <v>17</v>
      </c>
      <c r="FK25" s="66">
        <v>25</v>
      </c>
      <c r="FL25" s="66">
        <v>30</v>
      </c>
      <c r="FM25" s="66">
        <v>18</v>
      </c>
      <c r="FN25" s="66">
        <v>26</v>
      </c>
      <c r="FO25" s="66">
        <v>24</v>
      </c>
      <c r="FP25" s="67">
        <f t="shared" si="12"/>
        <v>288</v>
      </c>
      <c r="FQ25" s="66">
        <v>35</v>
      </c>
      <c r="FR25" s="66">
        <v>38</v>
      </c>
      <c r="FS25" s="66">
        <v>38</v>
      </c>
      <c r="FT25" s="66">
        <v>17</v>
      </c>
      <c r="FU25" s="66">
        <v>27</v>
      </c>
      <c r="FV25" s="66">
        <v>59</v>
      </c>
      <c r="FW25" s="66">
        <v>21</v>
      </c>
      <c r="FX25" s="66">
        <v>24</v>
      </c>
      <c r="FY25" s="66">
        <v>20</v>
      </c>
      <c r="FZ25" s="66">
        <v>26</v>
      </c>
      <c r="GA25" s="66">
        <v>20</v>
      </c>
      <c r="GB25" s="66">
        <v>34</v>
      </c>
      <c r="GC25" s="67">
        <f t="shared" si="61"/>
        <v>359</v>
      </c>
      <c r="GD25" s="66">
        <v>25</v>
      </c>
      <c r="GE25" s="66">
        <v>25</v>
      </c>
      <c r="GF25" s="66">
        <v>21</v>
      </c>
      <c r="GG25" s="66">
        <v>22</v>
      </c>
      <c r="GH25" s="66">
        <v>28</v>
      </c>
      <c r="GI25" s="66">
        <v>17</v>
      </c>
      <c r="GJ25" s="66">
        <v>25</v>
      </c>
      <c r="GK25" s="66">
        <v>22</v>
      </c>
      <c r="GL25" s="66">
        <v>22</v>
      </c>
      <c r="GM25" s="66">
        <v>24</v>
      </c>
      <c r="GN25" s="66">
        <v>28</v>
      </c>
      <c r="GO25" s="66">
        <v>31</v>
      </c>
      <c r="GP25" s="67">
        <f t="shared" si="62"/>
        <v>290</v>
      </c>
      <c r="GQ25" s="66">
        <v>22</v>
      </c>
      <c r="GR25" s="66">
        <v>34</v>
      </c>
      <c r="GS25" s="66">
        <v>40</v>
      </c>
      <c r="GT25" s="66">
        <v>21</v>
      </c>
      <c r="GU25" s="66">
        <v>20</v>
      </c>
      <c r="GV25" s="66">
        <v>23</v>
      </c>
      <c r="GW25" s="66">
        <v>22</v>
      </c>
      <c r="GX25" s="66">
        <v>26</v>
      </c>
      <c r="GY25" s="66">
        <v>19</v>
      </c>
      <c r="GZ25" s="66">
        <v>26</v>
      </c>
      <c r="HA25" s="66">
        <v>22</v>
      </c>
      <c r="HB25" s="66">
        <v>24</v>
      </c>
      <c r="HC25" s="68">
        <f t="shared" si="63"/>
        <v>299</v>
      </c>
      <c r="HD25" s="66">
        <v>21</v>
      </c>
      <c r="HE25" s="66">
        <v>17</v>
      </c>
      <c r="HF25" s="66">
        <v>44</v>
      </c>
      <c r="HG25" s="66">
        <v>38</v>
      </c>
      <c r="HH25" s="66">
        <v>29</v>
      </c>
      <c r="HI25" s="66">
        <v>25</v>
      </c>
      <c r="HJ25" s="66">
        <v>19</v>
      </c>
      <c r="HK25" s="66">
        <v>30</v>
      </c>
      <c r="HL25" s="66">
        <v>23</v>
      </c>
      <c r="HM25" s="66">
        <v>22</v>
      </c>
      <c r="HN25" s="66">
        <v>30</v>
      </c>
      <c r="HO25" s="66">
        <v>35</v>
      </c>
      <c r="HP25" s="67">
        <f t="shared" si="64"/>
        <v>333</v>
      </c>
      <c r="HQ25" s="66">
        <v>35</v>
      </c>
      <c r="HR25" s="66">
        <v>23</v>
      </c>
      <c r="HS25" s="66">
        <v>27</v>
      </c>
      <c r="HT25" s="66">
        <v>31</v>
      </c>
      <c r="HU25" s="66">
        <v>19</v>
      </c>
      <c r="HV25" s="66">
        <v>28</v>
      </c>
      <c r="HW25" s="66">
        <v>25</v>
      </c>
      <c r="HX25" s="66">
        <v>24</v>
      </c>
      <c r="HY25" s="66">
        <v>31</v>
      </c>
      <c r="HZ25" s="66">
        <v>25</v>
      </c>
      <c r="IA25" s="66">
        <v>29</v>
      </c>
      <c r="IB25" s="66">
        <v>38</v>
      </c>
      <c r="IC25" s="68">
        <f t="shared" si="65"/>
        <v>335</v>
      </c>
      <c r="ID25" s="66">
        <v>35</v>
      </c>
      <c r="IE25" s="66">
        <v>32</v>
      </c>
      <c r="IF25" s="66">
        <v>39</v>
      </c>
      <c r="IG25" s="66">
        <v>32</v>
      </c>
      <c r="IH25" s="66">
        <v>29</v>
      </c>
      <c r="II25" s="66">
        <v>23</v>
      </c>
      <c r="IJ25" s="66">
        <v>18</v>
      </c>
      <c r="IK25" s="66">
        <v>37</v>
      </c>
      <c r="IL25" s="66">
        <v>10</v>
      </c>
      <c r="IM25" s="66">
        <v>40</v>
      </c>
      <c r="IN25" s="66">
        <v>20</v>
      </c>
      <c r="IO25" s="66">
        <v>29</v>
      </c>
      <c r="IP25" s="68">
        <f t="shared" si="66"/>
        <v>344</v>
      </c>
      <c r="IQ25" s="66">
        <v>15</v>
      </c>
      <c r="IR25" s="66">
        <v>33</v>
      </c>
      <c r="IS25" s="66">
        <v>27</v>
      </c>
      <c r="IT25" s="66">
        <v>25</v>
      </c>
      <c r="IU25" s="66">
        <v>25</v>
      </c>
      <c r="IV25" s="66">
        <v>32</v>
      </c>
      <c r="IW25" s="66">
        <v>28</v>
      </c>
      <c r="IX25" s="66">
        <v>23</v>
      </c>
      <c r="IY25" s="66">
        <v>27</v>
      </c>
      <c r="IZ25" s="66">
        <v>40</v>
      </c>
      <c r="JA25" s="66">
        <v>26</v>
      </c>
      <c r="JB25" s="66">
        <v>30</v>
      </c>
      <c r="JC25" s="68">
        <f t="shared" si="67"/>
        <v>331</v>
      </c>
      <c r="JD25" s="66">
        <v>37</v>
      </c>
      <c r="JE25" s="66">
        <v>29</v>
      </c>
      <c r="JF25" s="66">
        <v>39</v>
      </c>
      <c r="JG25" s="66">
        <v>32</v>
      </c>
      <c r="JH25" s="66">
        <v>40</v>
      </c>
      <c r="JI25" s="66">
        <v>30</v>
      </c>
      <c r="JJ25" s="162">
        <v>25</v>
      </c>
      <c r="JK25" s="66">
        <v>21</v>
      </c>
      <c r="JL25" s="66">
        <v>21</v>
      </c>
      <c r="JM25" s="66">
        <v>19</v>
      </c>
      <c r="JN25" s="66">
        <v>28</v>
      </c>
      <c r="JO25" s="66">
        <v>24</v>
      </c>
      <c r="JP25" s="68">
        <f t="shared" si="68"/>
        <v>345</v>
      </c>
      <c r="JQ25" s="66">
        <v>44</v>
      </c>
      <c r="JR25" s="66">
        <v>31</v>
      </c>
      <c r="JS25" s="66">
        <v>23</v>
      </c>
      <c r="JT25" s="66">
        <v>24</v>
      </c>
      <c r="JU25" s="66">
        <v>20</v>
      </c>
      <c r="JV25" s="66">
        <v>34</v>
      </c>
      <c r="JW25" s="66">
        <v>27</v>
      </c>
      <c r="JX25" s="66">
        <v>24</v>
      </c>
      <c r="JY25" s="66">
        <v>36</v>
      </c>
      <c r="JZ25" s="66">
        <v>31</v>
      </c>
      <c r="KA25" s="66">
        <v>36</v>
      </c>
      <c r="KB25" s="66">
        <v>41</v>
      </c>
      <c r="KC25" s="68">
        <f t="shared" si="69"/>
        <v>371</v>
      </c>
      <c r="KD25" s="66">
        <v>22</v>
      </c>
      <c r="KE25" s="66">
        <v>43</v>
      </c>
      <c r="KF25" s="66">
        <v>69</v>
      </c>
      <c r="KG25" s="66">
        <v>44</v>
      </c>
      <c r="KH25" s="66">
        <v>42</v>
      </c>
      <c r="KI25" s="66">
        <v>0</v>
      </c>
      <c r="KJ25" s="66">
        <v>20</v>
      </c>
      <c r="KK25" s="66">
        <v>29</v>
      </c>
      <c r="KL25" s="66">
        <v>20</v>
      </c>
      <c r="KM25" s="66">
        <v>40</v>
      </c>
      <c r="KN25" s="66">
        <v>36</v>
      </c>
      <c r="KO25" s="66">
        <v>40</v>
      </c>
      <c r="KP25" s="68">
        <f t="shared" si="70"/>
        <v>405</v>
      </c>
    </row>
    <row r="26" spans="1:302">
      <c r="A26" s="203"/>
      <c r="B26" s="206"/>
      <c r="C26" s="12" t="s">
        <v>91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>
        <f t="shared" si="0"/>
        <v>0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7">
        <f t="shared" si="1"/>
        <v>0</v>
      </c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7">
        <f t="shared" si="2"/>
        <v>0</v>
      </c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7">
        <f t="shared" si="3"/>
        <v>0</v>
      </c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8">
        <f t="shared" si="4"/>
        <v>0</v>
      </c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8">
        <f t="shared" si="5"/>
        <v>0</v>
      </c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7">
        <f t="shared" si="6"/>
        <v>0</v>
      </c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7">
        <f t="shared" si="7"/>
        <v>0</v>
      </c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7">
        <f t="shared" si="8"/>
        <v>0</v>
      </c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7">
        <f t="shared" si="9"/>
        <v>0</v>
      </c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8">
        <f t="shared" si="10"/>
        <v>0</v>
      </c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8">
        <f t="shared" si="11"/>
        <v>0</v>
      </c>
      <c r="FD26" s="66">
        <v>8</v>
      </c>
      <c r="FE26" s="66">
        <v>5</v>
      </c>
      <c r="FF26" s="66">
        <v>8</v>
      </c>
      <c r="FG26" s="66">
        <v>14</v>
      </c>
      <c r="FH26" s="66">
        <v>7</v>
      </c>
      <c r="FI26" s="66">
        <v>8</v>
      </c>
      <c r="FJ26" s="66">
        <v>4</v>
      </c>
      <c r="FK26" s="66">
        <v>4</v>
      </c>
      <c r="FL26" s="66">
        <v>8</v>
      </c>
      <c r="FM26" s="66">
        <v>8</v>
      </c>
      <c r="FN26" s="66">
        <v>5</v>
      </c>
      <c r="FO26" s="66">
        <v>6</v>
      </c>
      <c r="FP26" s="67">
        <f t="shared" si="12"/>
        <v>85</v>
      </c>
      <c r="FQ26" s="66">
        <v>5</v>
      </c>
      <c r="FR26" s="66">
        <v>8</v>
      </c>
      <c r="FS26" s="66">
        <v>7</v>
      </c>
      <c r="FT26" s="66">
        <v>4</v>
      </c>
      <c r="FU26" s="66">
        <v>7</v>
      </c>
      <c r="FV26" s="66">
        <v>5</v>
      </c>
      <c r="FW26" s="66">
        <v>4</v>
      </c>
      <c r="FX26" s="66">
        <v>8</v>
      </c>
      <c r="FY26" s="66">
        <v>3</v>
      </c>
      <c r="FZ26" s="66">
        <v>5</v>
      </c>
      <c r="GA26" s="66">
        <v>4</v>
      </c>
      <c r="GB26" s="66">
        <v>6</v>
      </c>
      <c r="GC26" s="67">
        <f t="shared" si="61"/>
        <v>66</v>
      </c>
      <c r="GD26" s="66">
        <v>10</v>
      </c>
      <c r="GE26" s="66">
        <v>4</v>
      </c>
      <c r="GF26" s="66">
        <v>7</v>
      </c>
      <c r="GG26" s="66">
        <v>6</v>
      </c>
      <c r="GH26" s="66">
        <v>3</v>
      </c>
      <c r="GI26" s="66">
        <v>7</v>
      </c>
      <c r="GJ26" s="66">
        <v>9</v>
      </c>
      <c r="GK26" s="66">
        <v>9</v>
      </c>
      <c r="GL26" s="66">
        <v>5</v>
      </c>
      <c r="GM26" s="66">
        <v>3</v>
      </c>
      <c r="GN26" s="66">
        <v>7</v>
      </c>
      <c r="GO26" s="66">
        <v>7</v>
      </c>
      <c r="GP26" s="67">
        <f t="shared" si="62"/>
        <v>77</v>
      </c>
      <c r="GQ26" s="66">
        <v>11</v>
      </c>
      <c r="GR26" s="66">
        <v>4</v>
      </c>
      <c r="GS26" s="66">
        <v>7</v>
      </c>
      <c r="GT26" s="66">
        <v>7</v>
      </c>
      <c r="GU26" s="66">
        <v>5</v>
      </c>
      <c r="GV26" s="66">
        <v>4</v>
      </c>
      <c r="GW26" s="66">
        <v>8</v>
      </c>
      <c r="GX26" s="66">
        <v>8</v>
      </c>
      <c r="GY26" s="66">
        <v>8</v>
      </c>
      <c r="GZ26" s="66">
        <v>8</v>
      </c>
      <c r="HA26" s="66">
        <v>8</v>
      </c>
      <c r="HB26" s="66">
        <v>6</v>
      </c>
      <c r="HC26" s="68">
        <f t="shared" si="63"/>
        <v>84</v>
      </c>
      <c r="HD26" s="66">
        <v>6</v>
      </c>
      <c r="HE26" s="66">
        <v>7</v>
      </c>
      <c r="HF26" s="66">
        <v>9</v>
      </c>
      <c r="HG26" s="66">
        <v>7</v>
      </c>
      <c r="HH26" s="66">
        <v>4</v>
      </c>
      <c r="HI26" s="66">
        <v>2</v>
      </c>
      <c r="HJ26" s="66">
        <v>10</v>
      </c>
      <c r="HK26" s="66">
        <v>9</v>
      </c>
      <c r="HL26" s="66">
        <v>2</v>
      </c>
      <c r="HM26" s="66">
        <v>3</v>
      </c>
      <c r="HN26" s="66">
        <v>9</v>
      </c>
      <c r="HO26" s="66">
        <v>12</v>
      </c>
      <c r="HP26" s="67">
        <f t="shared" si="64"/>
        <v>80</v>
      </c>
      <c r="HQ26" s="66">
        <v>6</v>
      </c>
      <c r="HR26" s="66">
        <v>11</v>
      </c>
      <c r="HS26" s="66">
        <v>10</v>
      </c>
      <c r="HT26" s="66">
        <v>9</v>
      </c>
      <c r="HU26" s="66">
        <v>8</v>
      </c>
      <c r="HV26" s="66">
        <v>7</v>
      </c>
      <c r="HW26" s="66">
        <v>6</v>
      </c>
      <c r="HX26" s="66">
        <v>6</v>
      </c>
      <c r="HY26" s="66">
        <v>7</v>
      </c>
      <c r="HZ26" s="66">
        <v>11</v>
      </c>
      <c r="IA26" s="66">
        <v>4</v>
      </c>
      <c r="IB26" s="66">
        <v>4</v>
      </c>
      <c r="IC26" s="68">
        <f t="shared" si="65"/>
        <v>89</v>
      </c>
      <c r="ID26" s="66">
        <v>7</v>
      </c>
      <c r="IE26" s="66">
        <v>6</v>
      </c>
      <c r="IF26" s="66">
        <v>7</v>
      </c>
      <c r="IG26" s="66">
        <v>6</v>
      </c>
      <c r="IH26" s="66">
        <v>5</v>
      </c>
      <c r="II26" s="66">
        <v>7</v>
      </c>
      <c r="IJ26" s="66">
        <v>11</v>
      </c>
      <c r="IK26" s="66">
        <v>4</v>
      </c>
      <c r="IL26" s="66">
        <v>7</v>
      </c>
      <c r="IM26" s="66">
        <v>6</v>
      </c>
      <c r="IN26" s="66">
        <v>9</v>
      </c>
      <c r="IO26" s="66">
        <v>5</v>
      </c>
      <c r="IP26" s="68">
        <f t="shared" si="66"/>
        <v>80</v>
      </c>
      <c r="IQ26" s="66">
        <v>7</v>
      </c>
      <c r="IR26" s="66">
        <v>10</v>
      </c>
      <c r="IS26" s="66">
        <v>10</v>
      </c>
      <c r="IT26" s="66">
        <v>7</v>
      </c>
      <c r="IU26" s="66">
        <v>5</v>
      </c>
      <c r="IV26" s="66">
        <v>4</v>
      </c>
      <c r="IW26" s="66">
        <v>8</v>
      </c>
      <c r="IX26" s="66">
        <v>4</v>
      </c>
      <c r="IY26" s="66">
        <v>6</v>
      </c>
      <c r="IZ26" s="66">
        <v>9</v>
      </c>
      <c r="JA26" s="66">
        <v>7</v>
      </c>
      <c r="JB26" s="66">
        <v>4</v>
      </c>
      <c r="JC26" s="68">
        <f t="shared" si="67"/>
        <v>81</v>
      </c>
      <c r="JD26" s="66">
        <v>10</v>
      </c>
      <c r="JE26" s="66">
        <v>12</v>
      </c>
      <c r="JF26" s="66">
        <v>10</v>
      </c>
      <c r="JG26" s="66">
        <v>9</v>
      </c>
      <c r="JH26" s="66">
        <v>9</v>
      </c>
      <c r="JI26" s="66">
        <v>8</v>
      </c>
      <c r="JJ26" s="162">
        <v>7</v>
      </c>
      <c r="JK26" s="66">
        <v>5</v>
      </c>
      <c r="JL26" s="66">
        <v>3</v>
      </c>
      <c r="JM26" s="66">
        <v>5</v>
      </c>
      <c r="JN26" s="66">
        <v>7</v>
      </c>
      <c r="JO26" s="66">
        <v>5</v>
      </c>
      <c r="JP26" s="68">
        <f t="shared" si="68"/>
        <v>90</v>
      </c>
      <c r="JQ26" s="66">
        <v>10</v>
      </c>
      <c r="JR26" s="66">
        <v>12</v>
      </c>
      <c r="JS26" s="66">
        <v>7</v>
      </c>
      <c r="JT26" s="66">
        <v>6</v>
      </c>
      <c r="JU26" s="66">
        <v>5</v>
      </c>
      <c r="JV26" s="66">
        <v>11</v>
      </c>
      <c r="JW26" s="66">
        <v>3</v>
      </c>
      <c r="JX26" s="66">
        <v>3</v>
      </c>
      <c r="JY26" s="66">
        <v>4</v>
      </c>
      <c r="JZ26" s="66">
        <v>10</v>
      </c>
      <c r="KA26" s="66">
        <v>5</v>
      </c>
      <c r="KB26" s="66">
        <v>10</v>
      </c>
      <c r="KC26" s="68">
        <f t="shared" si="69"/>
        <v>86</v>
      </c>
      <c r="KD26" s="66">
        <v>4</v>
      </c>
      <c r="KE26" s="66">
        <v>14</v>
      </c>
      <c r="KF26" s="66">
        <v>15</v>
      </c>
      <c r="KG26" s="66">
        <v>10</v>
      </c>
      <c r="KH26" s="66">
        <v>11</v>
      </c>
      <c r="KI26" s="66">
        <v>10</v>
      </c>
      <c r="KJ26" s="66">
        <v>3</v>
      </c>
      <c r="KK26" s="66">
        <v>3</v>
      </c>
      <c r="KL26" s="66">
        <v>11</v>
      </c>
      <c r="KM26" s="66">
        <v>10</v>
      </c>
      <c r="KN26" s="66">
        <v>2</v>
      </c>
      <c r="KO26" s="66">
        <v>17</v>
      </c>
      <c r="KP26" s="68">
        <f t="shared" si="70"/>
        <v>110</v>
      </c>
    </row>
    <row r="27" spans="1:302">
      <c r="A27" s="203"/>
      <c r="B27" s="206"/>
      <c r="C27" s="12" t="s">
        <v>92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f t="shared" si="0"/>
        <v>0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7">
        <f t="shared" si="1"/>
        <v>0</v>
      </c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7">
        <f t="shared" si="2"/>
        <v>0</v>
      </c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7">
        <f t="shared" si="3"/>
        <v>0</v>
      </c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8">
        <f t="shared" si="4"/>
        <v>0</v>
      </c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8">
        <f t="shared" si="5"/>
        <v>0</v>
      </c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7">
        <f t="shared" si="6"/>
        <v>0</v>
      </c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7">
        <f t="shared" si="7"/>
        <v>0</v>
      </c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7">
        <f t="shared" si="8"/>
        <v>0</v>
      </c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7">
        <f t="shared" si="9"/>
        <v>0</v>
      </c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8">
        <f t="shared" si="10"/>
        <v>0</v>
      </c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8">
        <f t="shared" si="11"/>
        <v>0</v>
      </c>
      <c r="FD27" s="66">
        <v>20</v>
      </c>
      <c r="FE27" s="66">
        <v>19</v>
      </c>
      <c r="FF27" s="66">
        <v>13</v>
      </c>
      <c r="FG27" s="66">
        <v>22</v>
      </c>
      <c r="FH27" s="66">
        <v>15</v>
      </c>
      <c r="FI27" s="66">
        <v>10</v>
      </c>
      <c r="FJ27" s="66">
        <v>18</v>
      </c>
      <c r="FK27" s="66">
        <v>17</v>
      </c>
      <c r="FL27" s="66">
        <v>12</v>
      </c>
      <c r="FM27" s="66">
        <v>18</v>
      </c>
      <c r="FN27" s="66">
        <v>21</v>
      </c>
      <c r="FO27" s="66">
        <v>24</v>
      </c>
      <c r="FP27" s="67">
        <f t="shared" si="12"/>
        <v>209</v>
      </c>
      <c r="FQ27" s="66">
        <v>17</v>
      </c>
      <c r="FR27" s="66">
        <v>14</v>
      </c>
      <c r="FS27" s="66">
        <v>17</v>
      </c>
      <c r="FT27" s="66">
        <v>18</v>
      </c>
      <c r="FU27" s="66">
        <v>18</v>
      </c>
      <c r="FV27" s="66">
        <v>18</v>
      </c>
      <c r="FW27" s="66">
        <v>16</v>
      </c>
      <c r="FX27" s="66">
        <v>13</v>
      </c>
      <c r="FY27" s="66">
        <v>11</v>
      </c>
      <c r="FZ27" s="66">
        <v>26</v>
      </c>
      <c r="GA27" s="66">
        <v>15</v>
      </c>
      <c r="GB27" s="66">
        <v>18</v>
      </c>
      <c r="GC27" s="67">
        <f t="shared" si="61"/>
        <v>201</v>
      </c>
      <c r="GD27" s="66">
        <v>14</v>
      </c>
      <c r="GE27" s="66">
        <v>16</v>
      </c>
      <c r="GF27" s="66">
        <v>18</v>
      </c>
      <c r="GG27" s="66">
        <v>13</v>
      </c>
      <c r="GH27" s="66">
        <v>17</v>
      </c>
      <c r="GI27" s="66">
        <v>15</v>
      </c>
      <c r="GJ27" s="66">
        <v>22</v>
      </c>
      <c r="GK27" s="66">
        <v>10</v>
      </c>
      <c r="GL27" s="66">
        <v>22</v>
      </c>
      <c r="GM27" s="66">
        <v>17</v>
      </c>
      <c r="GN27" s="66">
        <v>24</v>
      </c>
      <c r="GO27" s="66">
        <v>13</v>
      </c>
      <c r="GP27" s="67">
        <f t="shared" si="62"/>
        <v>201</v>
      </c>
      <c r="GQ27" s="66">
        <v>27</v>
      </c>
      <c r="GR27" s="66">
        <v>20</v>
      </c>
      <c r="GS27" s="66">
        <v>21</v>
      </c>
      <c r="GT27" s="66">
        <v>24</v>
      </c>
      <c r="GU27" s="66">
        <v>12</v>
      </c>
      <c r="GV27" s="66">
        <v>7</v>
      </c>
      <c r="GW27" s="66">
        <v>15</v>
      </c>
      <c r="GX27" s="66">
        <v>15</v>
      </c>
      <c r="GY27" s="66">
        <v>12</v>
      </c>
      <c r="GZ27" s="66">
        <v>15</v>
      </c>
      <c r="HA27" s="66">
        <v>15</v>
      </c>
      <c r="HB27" s="66">
        <v>23</v>
      </c>
      <c r="HC27" s="68">
        <f t="shared" si="63"/>
        <v>206</v>
      </c>
      <c r="HD27" s="66">
        <v>24</v>
      </c>
      <c r="HE27" s="66">
        <v>23</v>
      </c>
      <c r="HF27" s="66">
        <v>21</v>
      </c>
      <c r="HG27" s="66">
        <v>10</v>
      </c>
      <c r="HH27" s="66">
        <v>15</v>
      </c>
      <c r="HI27" s="66">
        <v>15</v>
      </c>
      <c r="HJ27" s="66">
        <v>13</v>
      </c>
      <c r="HK27" s="66">
        <v>12</v>
      </c>
      <c r="HL27" s="66">
        <v>14</v>
      </c>
      <c r="HM27" s="66">
        <v>14</v>
      </c>
      <c r="HN27" s="66">
        <v>27</v>
      </c>
      <c r="HO27" s="66">
        <v>23</v>
      </c>
      <c r="HP27" s="67">
        <f t="shared" si="64"/>
        <v>211</v>
      </c>
      <c r="HQ27" s="66">
        <v>14</v>
      </c>
      <c r="HR27" s="66">
        <v>17</v>
      </c>
      <c r="HS27" s="66">
        <v>17</v>
      </c>
      <c r="HT27" s="66">
        <v>16</v>
      </c>
      <c r="HU27" s="66">
        <v>14</v>
      </c>
      <c r="HV27" s="66">
        <v>14</v>
      </c>
      <c r="HW27" s="66">
        <v>20</v>
      </c>
      <c r="HX27" s="66">
        <v>14</v>
      </c>
      <c r="HY27" s="66">
        <v>19</v>
      </c>
      <c r="HZ27" s="66">
        <v>16</v>
      </c>
      <c r="IA27" s="66">
        <v>24</v>
      </c>
      <c r="IB27" s="66">
        <v>31</v>
      </c>
      <c r="IC27" s="68">
        <f t="shared" si="65"/>
        <v>216</v>
      </c>
      <c r="ID27" s="66">
        <v>18</v>
      </c>
      <c r="IE27" s="66">
        <v>23</v>
      </c>
      <c r="IF27" s="66">
        <v>23</v>
      </c>
      <c r="IG27" s="66">
        <v>21</v>
      </c>
      <c r="IH27" s="66">
        <v>20</v>
      </c>
      <c r="II27" s="66">
        <v>13</v>
      </c>
      <c r="IJ27" s="66">
        <v>19</v>
      </c>
      <c r="IK27" s="66">
        <v>24</v>
      </c>
      <c r="IL27" s="66">
        <v>7</v>
      </c>
      <c r="IM27" s="66">
        <v>13</v>
      </c>
      <c r="IN27" s="66">
        <v>17</v>
      </c>
      <c r="IO27" s="66">
        <v>23</v>
      </c>
      <c r="IP27" s="68">
        <f t="shared" si="66"/>
        <v>221</v>
      </c>
      <c r="IQ27" s="66">
        <v>9</v>
      </c>
      <c r="IR27" s="66">
        <v>15</v>
      </c>
      <c r="IS27" s="66">
        <v>13</v>
      </c>
      <c r="IT27" s="66">
        <v>15</v>
      </c>
      <c r="IU27" s="66">
        <v>24</v>
      </c>
      <c r="IV27" s="66">
        <v>9</v>
      </c>
      <c r="IW27" s="66">
        <v>26</v>
      </c>
      <c r="IX27" s="66">
        <v>19</v>
      </c>
      <c r="IY27" s="66">
        <v>9</v>
      </c>
      <c r="IZ27" s="66">
        <v>23</v>
      </c>
      <c r="JA27" s="66">
        <v>12</v>
      </c>
      <c r="JB27" s="66">
        <v>28</v>
      </c>
      <c r="JC27" s="68">
        <f t="shared" si="67"/>
        <v>202</v>
      </c>
      <c r="JD27" s="66">
        <v>26</v>
      </c>
      <c r="JE27" s="66">
        <v>26</v>
      </c>
      <c r="JF27" s="66">
        <v>29</v>
      </c>
      <c r="JG27" s="66">
        <v>28</v>
      </c>
      <c r="JH27" s="66">
        <v>19</v>
      </c>
      <c r="JI27" s="66">
        <v>16</v>
      </c>
      <c r="JJ27" s="162">
        <v>16</v>
      </c>
      <c r="JK27" s="66">
        <v>15</v>
      </c>
      <c r="JL27" s="66">
        <v>24</v>
      </c>
      <c r="JM27" s="66">
        <v>17</v>
      </c>
      <c r="JN27" s="66">
        <v>21</v>
      </c>
      <c r="JO27" s="66">
        <v>15</v>
      </c>
      <c r="JP27" s="68">
        <f t="shared" si="68"/>
        <v>252</v>
      </c>
      <c r="JQ27" s="66">
        <v>19</v>
      </c>
      <c r="JR27" s="66">
        <v>10</v>
      </c>
      <c r="JS27" s="66">
        <v>12</v>
      </c>
      <c r="JT27" s="66">
        <v>10</v>
      </c>
      <c r="JU27" s="66">
        <v>20</v>
      </c>
      <c r="JV27" s="66">
        <v>25</v>
      </c>
      <c r="JW27" s="66">
        <v>20</v>
      </c>
      <c r="JX27" s="66">
        <v>12</v>
      </c>
      <c r="JY27" s="66">
        <v>24</v>
      </c>
      <c r="JZ27" s="66">
        <v>20</v>
      </c>
      <c r="KA27" s="66">
        <v>19</v>
      </c>
      <c r="KB27" s="66">
        <v>24</v>
      </c>
      <c r="KC27" s="68">
        <f t="shared" si="69"/>
        <v>215</v>
      </c>
      <c r="KD27" s="66">
        <v>23</v>
      </c>
      <c r="KE27" s="66">
        <v>29</v>
      </c>
      <c r="KF27" s="66">
        <v>29</v>
      </c>
      <c r="KG27" s="66">
        <v>22</v>
      </c>
      <c r="KH27" s="66">
        <v>22</v>
      </c>
      <c r="KI27" s="66">
        <v>24</v>
      </c>
      <c r="KJ27" s="66">
        <v>21</v>
      </c>
      <c r="KK27" s="66">
        <v>18</v>
      </c>
      <c r="KL27" s="66">
        <v>23</v>
      </c>
      <c r="KM27" s="66">
        <v>23</v>
      </c>
      <c r="KN27" s="66">
        <v>16</v>
      </c>
      <c r="KO27" s="66">
        <v>29</v>
      </c>
      <c r="KP27" s="68">
        <f t="shared" si="70"/>
        <v>279</v>
      </c>
    </row>
    <row r="28" spans="1:302">
      <c r="A28" s="203"/>
      <c r="B28" s="206"/>
      <c r="C28" s="12" t="s">
        <v>93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7">
        <f t="shared" si="0"/>
        <v>0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7">
        <f t="shared" si="1"/>
        <v>0</v>
      </c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7">
        <f t="shared" si="2"/>
        <v>0</v>
      </c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7">
        <f t="shared" si="3"/>
        <v>0</v>
      </c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8">
        <f t="shared" si="4"/>
        <v>0</v>
      </c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8">
        <f t="shared" si="5"/>
        <v>0</v>
      </c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7">
        <f t="shared" si="6"/>
        <v>0</v>
      </c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7">
        <f t="shared" si="7"/>
        <v>0</v>
      </c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7">
        <f t="shared" si="8"/>
        <v>0</v>
      </c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7">
        <f t="shared" si="9"/>
        <v>0</v>
      </c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8">
        <f t="shared" si="10"/>
        <v>0</v>
      </c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8">
        <f t="shared" si="11"/>
        <v>0</v>
      </c>
      <c r="FD28" s="66">
        <v>22</v>
      </c>
      <c r="FE28" s="66">
        <v>14</v>
      </c>
      <c r="FF28" s="66">
        <v>17</v>
      </c>
      <c r="FG28" s="66">
        <v>17</v>
      </c>
      <c r="FH28" s="66">
        <v>10</v>
      </c>
      <c r="FI28" s="66">
        <v>11</v>
      </c>
      <c r="FJ28" s="66">
        <v>20</v>
      </c>
      <c r="FK28" s="66">
        <v>8</v>
      </c>
      <c r="FL28" s="66">
        <v>13</v>
      </c>
      <c r="FM28" s="66">
        <v>8</v>
      </c>
      <c r="FN28" s="66">
        <v>12</v>
      </c>
      <c r="FO28" s="66">
        <v>16</v>
      </c>
      <c r="FP28" s="67">
        <f t="shared" si="12"/>
        <v>168</v>
      </c>
      <c r="FQ28" s="66">
        <v>20</v>
      </c>
      <c r="FR28" s="66">
        <v>13</v>
      </c>
      <c r="FS28" s="66">
        <v>17</v>
      </c>
      <c r="FT28" s="66">
        <v>12</v>
      </c>
      <c r="FU28" s="66">
        <v>14</v>
      </c>
      <c r="FV28" s="66">
        <v>16</v>
      </c>
      <c r="FW28" s="66">
        <v>5</v>
      </c>
      <c r="FX28" s="66">
        <v>11</v>
      </c>
      <c r="FY28" s="66">
        <v>16</v>
      </c>
      <c r="FZ28" s="66">
        <v>14</v>
      </c>
      <c r="GA28" s="66">
        <v>10</v>
      </c>
      <c r="GB28" s="66">
        <v>19</v>
      </c>
      <c r="GC28" s="67">
        <f t="shared" si="61"/>
        <v>167</v>
      </c>
      <c r="GD28" s="66">
        <v>18</v>
      </c>
      <c r="GE28" s="66">
        <v>17</v>
      </c>
      <c r="GF28" s="66">
        <v>13</v>
      </c>
      <c r="GG28" s="66">
        <v>14</v>
      </c>
      <c r="GH28" s="66">
        <v>15</v>
      </c>
      <c r="GI28" s="66">
        <v>10</v>
      </c>
      <c r="GJ28" s="66">
        <v>9</v>
      </c>
      <c r="GK28" s="66">
        <v>0.14000000000000001</v>
      </c>
      <c r="GL28" s="66">
        <v>17</v>
      </c>
      <c r="GM28" s="66">
        <v>14</v>
      </c>
      <c r="GN28" s="66">
        <v>11</v>
      </c>
      <c r="GO28" s="66">
        <v>11</v>
      </c>
      <c r="GP28" s="67">
        <f t="shared" si="62"/>
        <v>149.13999999999999</v>
      </c>
      <c r="GQ28" s="66">
        <v>18</v>
      </c>
      <c r="GR28" s="66">
        <v>13</v>
      </c>
      <c r="GS28" s="66">
        <v>11</v>
      </c>
      <c r="GT28" s="66">
        <v>12</v>
      </c>
      <c r="GU28" s="66">
        <v>14</v>
      </c>
      <c r="GV28" s="66">
        <v>20</v>
      </c>
      <c r="GW28" s="66">
        <v>12</v>
      </c>
      <c r="GX28" s="66">
        <v>13</v>
      </c>
      <c r="GY28" s="66">
        <v>8</v>
      </c>
      <c r="GZ28" s="66">
        <v>13</v>
      </c>
      <c r="HA28" s="66">
        <v>12</v>
      </c>
      <c r="HB28" s="66">
        <v>9</v>
      </c>
      <c r="HC28" s="68">
        <f t="shared" si="63"/>
        <v>155</v>
      </c>
      <c r="HD28" s="66">
        <v>14</v>
      </c>
      <c r="HE28" s="66">
        <v>9</v>
      </c>
      <c r="HF28" s="66">
        <v>20</v>
      </c>
      <c r="HG28" s="66">
        <v>28</v>
      </c>
      <c r="HH28" s="66">
        <v>15</v>
      </c>
      <c r="HI28" s="66">
        <v>16</v>
      </c>
      <c r="HJ28" s="66">
        <v>13</v>
      </c>
      <c r="HK28" s="66">
        <v>13</v>
      </c>
      <c r="HL28" s="66">
        <v>12</v>
      </c>
      <c r="HM28" s="66">
        <v>13</v>
      </c>
      <c r="HN28" s="66">
        <v>18</v>
      </c>
      <c r="HO28" s="66">
        <v>18</v>
      </c>
      <c r="HP28" s="67">
        <f t="shared" si="64"/>
        <v>189</v>
      </c>
      <c r="HQ28" s="66">
        <v>20</v>
      </c>
      <c r="HR28" s="66">
        <v>17</v>
      </c>
      <c r="HS28" s="66">
        <v>19</v>
      </c>
      <c r="HT28" s="66">
        <v>19</v>
      </c>
      <c r="HU28" s="66">
        <v>9</v>
      </c>
      <c r="HV28" s="66">
        <v>17</v>
      </c>
      <c r="HW28" s="66">
        <v>10</v>
      </c>
      <c r="HX28" s="66">
        <v>18</v>
      </c>
      <c r="HY28" s="66">
        <v>8</v>
      </c>
      <c r="HZ28" s="66">
        <v>12</v>
      </c>
      <c r="IA28" s="66">
        <v>12</v>
      </c>
      <c r="IB28" s="66">
        <v>13</v>
      </c>
      <c r="IC28" s="68">
        <f t="shared" si="65"/>
        <v>174</v>
      </c>
      <c r="ID28" s="66">
        <v>20</v>
      </c>
      <c r="IE28" s="66">
        <v>15</v>
      </c>
      <c r="IF28" s="66">
        <v>17</v>
      </c>
      <c r="IG28" s="66">
        <v>18</v>
      </c>
      <c r="IH28" s="66">
        <v>19</v>
      </c>
      <c r="II28" s="66">
        <v>12</v>
      </c>
      <c r="IJ28" s="66">
        <v>15</v>
      </c>
      <c r="IK28" s="66">
        <v>6</v>
      </c>
      <c r="IL28" s="66">
        <v>15</v>
      </c>
      <c r="IM28" s="66">
        <v>13</v>
      </c>
      <c r="IN28" s="66">
        <v>23</v>
      </c>
      <c r="IO28" s="66">
        <v>12</v>
      </c>
      <c r="IP28" s="68">
        <f t="shared" si="66"/>
        <v>185</v>
      </c>
      <c r="IQ28" s="66">
        <v>11</v>
      </c>
      <c r="IR28" s="66">
        <v>17</v>
      </c>
      <c r="IS28" s="66">
        <v>21</v>
      </c>
      <c r="IT28" s="66">
        <v>13</v>
      </c>
      <c r="IU28" s="66">
        <v>11</v>
      </c>
      <c r="IV28" s="66">
        <v>13</v>
      </c>
      <c r="IW28" s="66">
        <v>12</v>
      </c>
      <c r="IX28" s="66">
        <v>14</v>
      </c>
      <c r="IY28" s="66">
        <v>13</v>
      </c>
      <c r="IZ28" s="66">
        <v>9</v>
      </c>
      <c r="JA28" s="66">
        <v>18</v>
      </c>
      <c r="JB28" s="66">
        <v>8</v>
      </c>
      <c r="JC28" s="68">
        <f t="shared" si="67"/>
        <v>160</v>
      </c>
      <c r="JD28" s="66">
        <v>25</v>
      </c>
      <c r="JE28" s="66">
        <v>10</v>
      </c>
      <c r="JF28" s="66">
        <v>19</v>
      </c>
      <c r="JG28" s="66">
        <v>17</v>
      </c>
      <c r="JH28" s="66">
        <v>14</v>
      </c>
      <c r="JI28" s="66">
        <v>14</v>
      </c>
      <c r="JJ28" s="162">
        <v>14</v>
      </c>
      <c r="JK28" s="66">
        <v>16</v>
      </c>
      <c r="JL28" s="66">
        <v>14</v>
      </c>
      <c r="JM28" s="66">
        <v>6</v>
      </c>
      <c r="JN28" s="66">
        <v>19</v>
      </c>
      <c r="JO28" s="66">
        <v>17</v>
      </c>
      <c r="JP28" s="68">
        <f t="shared" si="68"/>
        <v>185</v>
      </c>
      <c r="JQ28" s="66">
        <v>17</v>
      </c>
      <c r="JR28" s="66">
        <v>19</v>
      </c>
      <c r="JS28" s="66">
        <v>10</v>
      </c>
      <c r="JT28" s="66">
        <v>16</v>
      </c>
      <c r="JU28" s="66">
        <v>10</v>
      </c>
      <c r="JV28" s="66">
        <v>15</v>
      </c>
      <c r="JW28" s="66">
        <v>11</v>
      </c>
      <c r="JX28" s="66">
        <v>15</v>
      </c>
      <c r="JY28" s="66">
        <v>11</v>
      </c>
      <c r="JZ28" s="66">
        <v>17</v>
      </c>
      <c r="KA28" s="66">
        <v>21</v>
      </c>
      <c r="KB28" s="66">
        <v>26</v>
      </c>
      <c r="KC28" s="68">
        <f t="shared" si="69"/>
        <v>188</v>
      </c>
      <c r="KD28" s="66">
        <v>20</v>
      </c>
      <c r="KE28" s="66">
        <v>23</v>
      </c>
      <c r="KF28" s="66">
        <v>34</v>
      </c>
      <c r="KG28" s="66">
        <v>21</v>
      </c>
      <c r="KH28" s="66">
        <v>46</v>
      </c>
      <c r="KI28" s="66">
        <v>21</v>
      </c>
      <c r="KJ28" s="66">
        <v>22</v>
      </c>
      <c r="KK28" s="66">
        <v>9</v>
      </c>
      <c r="KL28" s="66">
        <v>25</v>
      </c>
      <c r="KM28" s="66">
        <v>21</v>
      </c>
      <c r="KN28" s="66">
        <v>23</v>
      </c>
      <c r="KO28" s="66">
        <v>15</v>
      </c>
      <c r="KP28" s="68">
        <f t="shared" si="70"/>
        <v>280</v>
      </c>
    </row>
    <row r="29" spans="1:302">
      <c r="A29" s="203"/>
      <c r="B29" s="206"/>
      <c r="C29" s="12" t="s">
        <v>94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f t="shared" si="0"/>
        <v>0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7">
        <f t="shared" si="1"/>
        <v>0</v>
      </c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7">
        <f t="shared" si="2"/>
        <v>0</v>
      </c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7">
        <f t="shared" si="3"/>
        <v>0</v>
      </c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8">
        <f t="shared" si="4"/>
        <v>0</v>
      </c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8">
        <f t="shared" si="5"/>
        <v>0</v>
      </c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7">
        <f t="shared" si="6"/>
        <v>0</v>
      </c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7">
        <f t="shared" si="7"/>
        <v>0</v>
      </c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7">
        <f t="shared" si="8"/>
        <v>0</v>
      </c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7">
        <f t="shared" si="9"/>
        <v>0</v>
      </c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8">
        <f t="shared" si="10"/>
        <v>0</v>
      </c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8">
        <f t="shared" si="11"/>
        <v>0</v>
      </c>
      <c r="FD29" s="66">
        <v>12</v>
      </c>
      <c r="FE29" s="66">
        <v>13</v>
      </c>
      <c r="FF29" s="66">
        <v>7</v>
      </c>
      <c r="FG29" s="66">
        <v>20</v>
      </c>
      <c r="FH29" s="66">
        <v>5</v>
      </c>
      <c r="FI29" s="66">
        <v>11</v>
      </c>
      <c r="FJ29" s="66">
        <v>9</v>
      </c>
      <c r="FK29" s="66">
        <v>4</v>
      </c>
      <c r="FL29" s="66">
        <v>7</v>
      </c>
      <c r="FM29" s="66">
        <v>8</v>
      </c>
      <c r="FN29" s="66">
        <v>17</v>
      </c>
      <c r="FO29" s="66">
        <v>15</v>
      </c>
      <c r="FP29" s="67">
        <f t="shared" si="12"/>
        <v>128</v>
      </c>
      <c r="FQ29" s="66">
        <v>15</v>
      </c>
      <c r="FR29" s="66">
        <v>11</v>
      </c>
      <c r="FS29" s="66">
        <v>17</v>
      </c>
      <c r="FT29" s="66">
        <v>11</v>
      </c>
      <c r="FU29" s="66">
        <v>10</v>
      </c>
      <c r="FV29" s="66">
        <v>10</v>
      </c>
      <c r="FW29" s="66">
        <v>13</v>
      </c>
      <c r="FX29" s="66">
        <v>9</v>
      </c>
      <c r="FY29" s="66">
        <v>8</v>
      </c>
      <c r="FZ29" s="66">
        <v>13</v>
      </c>
      <c r="GA29" s="66">
        <v>12</v>
      </c>
      <c r="GB29" s="66">
        <v>9</v>
      </c>
      <c r="GC29" s="67">
        <f t="shared" si="61"/>
        <v>138</v>
      </c>
      <c r="GD29" s="66">
        <v>9</v>
      </c>
      <c r="GE29" s="66">
        <v>14</v>
      </c>
      <c r="GF29" s="66">
        <v>13</v>
      </c>
      <c r="GG29" s="66">
        <v>11</v>
      </c>
      <c r="GH29" s="66">
        <v>4</v>
      </c>
      <c r="GI29" s="66">
        <v>9</v>
      </c>
      <c r="GJ29" s="66">
        <v>13</v>
      </c>
      <c r="GK29" s="66">
        <v>8</v>
      </c>
      <c r="GL29" s="66">
        <v>7</v>
      </c>
      <c r="GM29" s="66">
        <v>4</v>
      </c>
      <c r="GN29" s="66">
        <v>9</v>
      </c>
      <c r="GO29" s="66">
        <v>11</v>
      </c>
      <c r="GP29" s="67">
        <f t="shared" si="62"/>
        <v>112</v>
      </c>
      <c r="GQ29" s="66">
        <v>14</v>
      </c>
      <c r="GR29" s="66">
        <v>7</v>
      </c>
      <c r="GS29" s="66">
        <v>14</v>
      </c>
      <c r="GT29" s="66">
        <v>5</v>
      </c>
      <c r="GU29" s="66">
        <v>10</v>
      </c>
      <c r="GV29" s="66">
        <v>9</v>
      </c>
      <c r="GW29" s="66">
        <v>6</v>
      </c>
      <c r="GX29" s="66">
        <v>8</v>
      </c>
      <c r="GY29" s="66">
        <v>9</v>
      </c>
      <c r="GZ29" s="66">
        <v>12</v>
      </c>
      <c r="HA29" s="66">
        <v>4</v>
      </c>
      <c r="HB29" s="66">
        <v>14</v>
      </c>
      <c r="HC29" s="68">
        <f t="shared" si="63"/>
        <v>112</v>
      </c>
      <c r="HD29" s="66">
        <v>14</v>
      </c>
      <c r="HE29" s="66">
        <v>6</v>
      </c>
      <c r="HF29" s="66">
        <v>12</v>
      </c>
      <c r="HG29" s="66">
        <v>10</v>
      </c>
      <c r="HH29" s="66">
        <v>21</v>
      </c>
      <c r="HI29" s="66">
        <v>10</v>
      </c>
      <c r="HJ29" s="66">
        <v>12</v>
      </c>
      <c r="HK29" s="66">
        <v>11</v>
      </c>
      <c r="HL29" s="66">
        <v>7</v>
      </c>
      <c r="HM29" s="66">
        <v>11</v>
      </c>
      <c r="HN29" s="66">
        <v>15</v>
      </c>
      <c r="HO29" s="66">
        <v>15</v>
      </c>
      <c r="HP29" s="67">
        <f t="shared" si="64"/>
        <v>144</v>
      </c>
      <c r="HQ29" s="66">
        <v>24</v>
      </c>
      <c r="HR29" s="66">
        <v>9</v>
      </c>
      <c r="HS29" s="66">
        <v>11</v>
      </c>
      <c r="HT29" s="66">
        <v>10</v>
      </c>
      <c r="HU29" s="66">
        <v>10</v>
      </c>
      <c r="HV29" s="66">
        <v>10</v>
      </c>
      <c r="HW29" s="66">
        <v>9</v>
      </c>
      <c r="HX29" s="66">
        <v>11</v>
      </c>
      <c r="HY29" s="66">
        <v>15</v>
      </c>
      <c r="HZ29" s="66">
        <v>11</v>
      </c>
      <c r="IA29" s="66">
        <v>6</v>
      </c>
      <c r="IB29" s="66">
        <v>4</v>
      </c>
      <c r="IC29" s="68">
        <f t="shared" si="65"/>
        <v>130</v>
      </c>
      <c r="ID29" s="66">
        <v>14</v>
      </c>
      <c r="IE29" s="66">
        <v>13</v>
      </c>
      <c r="IF29" s="66">
        <v>18</v>
      </c>
      <c r="IG29" s="66">
        <v>19</v>
      </c>
      <c r="IH29" s="66">
        <v>11</v>
      </c>
      <c r="II29" s="66">
        <v>15</v>
      </c>
      <c r="IJ29" s="66">
        <v>12</v>
      </c>
      <c r="IK29" s="66">
        <v>13</v>
      </c>
      <c r="IL29" s="66">
        <v>7</v>
      </c>
      <c r="IM29" s="66">
        <v>9</v>
      </c>
      <c r="IN29" s="66">
        <v>12</v>
      </c>
      <c r="IO29" s="66">
        <v>13</v>
      </c>
      <c r="IP29" s="68">
        <f t="shared" si="66"/>
        <v>156</v>
      </c>
      <c r="IQ29" s="66">
        <v>22</v>
      </c>
      <c r="IR29" s="66">
        <v>17</v>
      </c>
      <c r="IS29" s="66">
        <v>17</v>
      </c>
      <c r="IT29" s="66">
        <v>16</v>
      </c>
      <c r="IU29" s="66">
        <v>11</v>
      </c>
      <c r="IV29" s="66">
        <v>11</v>
      </c>
      <c r="IW29" s="66">
        <v>8</v>
      </c>
      <c r="IX29" s="66">
        <v>12</v>
      </c>
      <c r="IY29" s="66">
        <v>5</v>
      </c>
      <c r="IZ29" s="66">
        <v>18</v>
      </c>
      <c r="JA29" s="66">
        <v>15</v>
      </c>
      <c r="JB29" s="66">
        <v>6</v>
      </c>
      <c r="JC29" s="68">
        <f t="shared" si="67"/>
        <v>158</v>
      </c>
      <c r="JD29" s="66">
        <v>17</v>
      </c>
      <c r="JE29" s="66">
        <v>8</v>
      </c>
      <c r="JF29" s="66">
        <v>22</v>
      </c>
      <c r="JG29" s="66">
        <v>12</v>
      </c>
      <c r="JH29" s="66">
        <v>10</v>
      </c>
      <c r="JI29" s="66">
        <v>5</v>
      </c>
      <c r="JJ29" s="162">
        <v>11</v>
      </c>
      <c r="JK29" s="66">
        <v>9</v>
      </c>
      <c r="JL29" s="66">
        <v>13</v>
      </c>
      <c r="JM29" s="66">
        <v>17</v>
      </c>
      <c r="JN29" s="66">
        <v>5</v>
      </c>
      <c r="JO29" s="66">
        <v>9</v>
      </c>
      <c r="JP29" s="68">
        <f t="shared" si="68"/>
        <v>138</v>
      </c>
      <c r="JQ29" s="66">
        <v>13</v>
      </c>
      <c r="JR29" s="66">
        <v>18</v>
      </c>
      <c r="JS29" s="66">
        <v>14</v>
      </c>
      <c r="JT29" s="66">
        <v>9</v>
      </c>
      <c r="JU29" s="66">
        <v>9</v>
      </c>
      <c r="JV29" s="66">
        <v>18</v>
      </c>
      <c r="JW29" s="66">
        <v>13</v>
      </c>
      <c r="JX29" s="66">
        <v>7</v>
      </c>
      <c r="JY29" s="66">
        <v>14</v>
      </c>
      <c r="JZ29" s="66">
        <v>13</v>
      </c>
      <c r="KA29" s="66">
        <v>14</v>
      </c>
      <c r="KB29" s="66">
        <v>18</v>
      </c>
      <c r="KC29" s="68">
        <f t="shared" si="69"/>
        <v>160</v>
      </c>
      <c r="KD29" s="66">
        <v>13</v>
      </c>
      <c r="KE29" s="66">
        <v>13</v>
      </c>
      <c r="KF29" s="66">
        <v>25</v>
      </c>
      <c r="KG29" s="66">
        <v>20</v>
      </c>
      <c r="KH29" s="66">
        <v>30</v>
      </c>
      <c r="KI29" s="66">
        <v>9</v>
      </c>
      <c r="KJ29" s="66">
        <v>10</v>
      </c>
      <c r="KK29" s="66">
        <v>10</v>
      </c>
      <c r="KL29" s="66">
        <v>13</v>
      </c>
      <c r="KM29" s="66">
        <v>8</v>
      </c>
      <c r="KN29" s="66">
        <v>12</v>
      </c>
      <c r="KO29" s="66">
        <v>14</v>
      </c>
      <c r="KP29" s="68">
        <f t="shared" si="70"/>
        <v>177</v>
      </c>
    </row>
    <row r="30" spans="1:302">
      <c r="A30" s="203"/>
      <c r="B30" s="206"/>
      <c r="C30" s="111" t="s">
        <v>130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72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72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72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72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73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73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72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72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72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72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73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73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72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72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72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73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72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73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73"/>
      <c r="IQ30" s="66"/>
      <c r="IR30" s="66"/>
      <c r="IS30" s="66">
        <v>6</v>
      </c>
      <c r="IT30" s="66">
        <v>14</v>
      </c>
      <c r="IU30" s="66">
        <v>20</v>
      </c>
      <c r="IV30" s="66">
        <v>13</v>
      </c>
      <c r="IW30" s="66">
        <v>13</v>
      </c>
      <c r="IX30" s="66">
        <v>19</v>
      </c>
      <c r="IY30" s="66">
        <v>5</v>
      </c>
      <c r="IZ30" s="66">
        <v>6</v>
      </c>
      <c r="JA30" s="66">
        <v>10</v>
      </c>
      <c r="JB30" s="66">
        <v>9</v>
      </c>
      <c r="JC30" s="73"/>
      <c r="JD30" s="66">
        <v>19</v>
      </c>
      <c r="JE30" s="66">
        <v>18</v>
      </c>
      <c r="JF30" s="66">
        <v>23</v>
      </c>
      <c r="JG30" s="66">
        <v>14</v>
      </c>
      <c r="JH30" s="66">
        <v>17</v>
      </c>
      <c r="JI30" s="66">
        <v>12</v>
      </c>
      <c r="JJ30" s="162">
        <v>16</v>
      </c>
      <c r="JK30" s="66">
        <v>9</v>
      </c>
      <c r="JL30" s="66">
        <v>6</v>
      </c>
      <c r="JM30" s="66">
        <v>12</v>
      </c>
      <c r="JN30" s="66">
        <v>8</v>
      </c>
      <c r="JO30" s="66">
        <v>9</v>
      </c>
      <c r="JP30" s="73">
        <f t="shared" si="68"/>
        <v>163</v>
      </c>
      <c r="JQ30" s="66">
        <v>15</v>
      </c>
      <c r="JR30" s="66">
        <v>8</v>
      </c>
      <c r="JS30" s="66">
        <v>9</v>
      </c>
      <c r="JT30" s="66">
        <v>9</v>
      </c>
      <c r="JU30" s="66">
        <v>7</v>
      </c>
      <c r="JV30" s="66">
        <v>6</v>
      </c>
      <c r="JW30" s="66">
        <v>15</v>
      </c>
      <c r="JX30" s="66">
        <v>13</v>
      </c>
      <c r="JY30" s="66">
        <v>19</v>
      </c>
      <c r="JZ30" s="66">
        <v>11</v>
      </c>
      <c r="KA30" s="66">
        <v>16</v>
      </c>
      <c r="KB30" s="66">
        <v>13</v>
      </c>
      <c r="KC30" s="73">
        <f t="shared" si="69"/>
        <v>141</v>
      </c>
      <c r="KD30" s="66">
        <v>16</v>
      </c>
      <c r="KE30" s="66">
        <v>24</v>
      </c>
      <c r="KF30" s="66">
        <v>16</v>
      </c>
      <c r="KG30" s="66">
        <v>25</v>
      </c>
      <c r="KH30" s="66">
        <v>11</v>
      </c>
      <c r="KI30" s="66">
        <v>5</v>
      </c>
      <c r="KJ30" s="66">
        <v>8</v>
      </c>
      <c r="KK30" s="66">
        <v>10</v>
      </c>
      <c r="KL30" s="66">
        <v>7</v>
      </c>
      <c r="KM30" s="66">
        <v>23</v>
      </c>
      <c r="KN30" s="66">
        <v>10</v>
      </c>
      <c r="KO30" s="66">
        <v>14</v>
      </c>
      <c r="KP30" s="73">
        <f t="shared" si="70"/>
        <v>169</v>
      </c>
    </row>
    <row r="31" spans="1:302" ht="13.5" thickBot="1">
      <c r="A31" s="203"/>
      <c r="B31" s="206"/>
      <c r="C31" s="12" t="s">
        <v>95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96">
        <f t="shared" si="0"/>
        <v>0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96">
        <f t="shared" si="1"/>
        <v>0</v>
      </c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96">
        <f t="shared" si="2"/>
        <v>0</v>
      </c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96">
        <f t="shared" si="3"/>
        <v>0</v>
      </c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79">
        <f t="shared" si="4"/>
        <v>0</v>
      </c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79">
        <f t="shared" si="5"/>
        <v>0</v>
      </c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96">
        <f t="shared" si="6"/>
        <v>0</v>
      </c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96">
        <f t="shared" si="7"/>
        <v>0</v>
      </c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96">
        <f t="shared" si="8"/>
        <v>0</v>
      </c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96">
        <f t="shared" si="9"/>
        <v>0</v>
      </c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79">
        <f t="shared" si="10"/>
        <v>0</v>
      </c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79">
        <f t="shared" si="11"/>
        <v>0</v>
      </c>
      <c r="FD31" s="66">
        <v>28</v>
      </c>
      <c r="FE31" s="66">
        <v>32</v>
      </c>
      <c r="FF31" s="66">
        <v>186</v>
      </c>
      <c r="FG31" s="66">
        <v>21</v>
      </c>
      <c r="FH31" s="66">
        <v>27</v>
      </c>
      <c r="FI31" s="66">
        <v>19</v>
      </c>
      <c r="FJ31" s="66">
        <v>24</v>
      </c>
      <c r="FK31" s="66">
        <v>18</v>
      </c>
      <c r="FL31" s="66">
        <v>159</v>
      </c>
      <c r="FM31" s="66">
        <v>26</v>
      </c>
      <c r="FN31" s="66">
        <v>136</v>
      </c>
      <c r="FO31" s="66">
        <v>31</v>
      </c>
      <c r="FP31" s="96">
        <f t="shared" si="12"/>
        <v>707</v>
      </c>
      <c r="FQ31" s="66">
        <v>33</v>
      </c>
      <c r="FR31" s="66">
        <v>27</v>
      </c>
      <c r="FS31" s="66">
        <v>44</v>
      </c>
      <c r="FT31" s="66">
        <v>32</v>
      </c>
      <c r="FU31" s="66">
        <v>18</v>
      </c>
      <c r="FV31" s="66">
        <v>21</v>
      </c>
      <c r="FW31" s="66">
        <v>25</v>
      </c>
      <c r="FX31" s="66">
        <v>19</v>
      </c>
      <c r="FY31" s="66">
        <v>19</v>
      </c>
      <c r="FZ31" s="66">
        <v>26</v>
      </c>
      <c r="GA31" s="66">
        <v>21</v>
      </c>
      <c r="GB31" s="66">
        <v>10</v>
      </c>
      <c r="GC31" s="96">
        <f t="shared" si="61"/>
        <v>295</v>
      </c>
      <c r="GD31" s="66">
        <v>16</v>
      </c>
      <c r="GE31" s="66">
        <v>15</v>
      </c>
      <c r="GF31" s="66">
        <v>29</v>
      </c>
      <c r="GG31" s="66">
        <v>35</v>
      </c>
      <c r="GH31" s="66">
        <v>28</v>
      </c>
      <c r="GI31" s="66">
        <v>31</v>
      </c>
      <c r="GJ31" s="66">
        <v>29</v>
      </c>
      <c r="GK31" s="66">
        <v>25</v>
      </c>
      <c r="GL31" s="66">
        <v>35</v>
      </c>
      <c r="GM31" s="66">
        <v>23</v>
      </c>
      <c r="GN31" s="66">
        <v>29</v>
      </c>
      <c r="GO31" s="66">
        <v>25</v>
      </c>
      <c r="GP31" s="96">
        <f t="shared" si="62"/>
        <v>320</v>
      </c>
      <c r="GQ31" s="66">
        <v>30</v>
      </c>
      <c r="GR31" s="66">
        <v>35</v>
      </c>
      <c r="GS31" s="66">
        <v>29</v>
      </c>
      <c r="GT31" s="66">
        <v>20</v>
      </c>
      <c r="GU31" s="66">
        <v>20</v>
      </c>
      <c r="GV31" s="66">
        <v>23</v>
      </c>
      <c r="GW31" s="66">
        <v>32</v>
      </c>
      <c r="GX31" s="66">
        <v>19</v>
      </c>
      <c r="GY31" s="66">
        <v>166</v>
      </c>
      <c r="GZ31" s="66">
        <v>28</v>
      </c>
      <c r="HA31" s="66">
        <v>22</v>
      </c>
      <c r="HB31" s="66">
        <v>23</v>
      </c>
      <c r="HC31" s="79">
        <f t="shared" si="63"/>
        <v>447</v>
      </c>
      <c r="HD31" s="66">
        <v>24</v>
      </c>
      <c r="HE31" s="66">
        <v>36</v>
      </c>
      <c r="HF31" s="66">
        <v>46</v>
      </c>
      <c r="HG31" s="66">
        <v>21</v>
      </c>
      <c r="HH31" s="66">
        <v>32</v>
      </c>
      <c r="HI31" s="66">
        <v>29</v>
      </c>
      <c r="HJ31" s="66">
        <v>23</v>
      </c>
      <c r="HK31" s="66">
        <v>29</v>
      </c>
      <c r="HL31" s="66">
        <v>31</v>
      </c>
      <c r="HM31" s="66">
        <v>32</v>
      </c>
      <c r="HN31" s="66">
        <v>25</v>
      </c>
      <c r="HO31" s="66">
        <v>41</v>
      </c>
      <c r="HP31" s="96">
        <f t="shared" si="64"/>
        <v>369</v>
      </c>
      <c r="HQ31" s="66">
        <v>45</v>
      </c>
      <c r="HR31" s="66">
        <v>28</v>
      </c>
      <c r="HS31" s="66">
        <v>23</v>
      </c>
      <c r="HT31" s="66">
        <v>37</v>
      </c>
      <c r="HU31" s="66">
        <v>27</v>
      </c>
      <c r="HV31" s="66">
        <v>17</v>
      </c>
      <c r="HW31" s="66">
        <v>16</v>
      </c>
      <c r="HX31" s="66">
        <v>27</v>
      </c>
      <c r="HY31" s="66">
        <v>26</v>
      </c>
      <c r="HZ31" s="66">
        <v>25</v>
      </c>
      <c r="IA31" s="66">
        <v>36</v>
      </c>
      <c r="IB31" s="66">
        <v>22</v>
      </c>
      <c r="IC31" s="79">
        <f t="shared" si="65"/>
        <v>329</v>
      </c>
      <c r="ID31" s="66">
        <v>45</v>
      </c>
      <c r="IE31" s="66">
        <v>28</v>
      </c>
      <c r="IF31" s="66">
        <v>35</v>
      </c>
      <c r="IG31" s="66">
        <v>21</v>
      </c>
      <c r="IH31" s="66">
        <v>19</v>
      </c>
      <c r="II31" s="66">
        <v>25</v>
      </c>
      <c r="IJ31" s="66">
        <v>34</v>
      </c>
      <c r="IK31" s="66">
        <v>33</v>
      </c>
      <c r="IL31" s="66">
        <v>33</v>
      </c>
      <c r="IM31" s="66">
        <v>34</v>
      </c>
      <c r="IN31" s="66">
        <v>30</v>
      </c>
      <c r="IO31" s="66">
        <v>31</v>
      </c>
      <c r="IP31" s="79">
        <f t="shared" si="66"/>
        <v>368</v>
      </c>
      <c r="IQ31" s="66">
        <v>24</v>
      </c>
      <c r="IR31" s="66">
        <v>21</v>
      </c>
      <c r="IS31" s="66">
        <v>30</v>
      </c>
      <c r="IT31" s="66">
        <v>17</v>
      </c>
      <c r="IU31" s="66">
        <v>23</v>
      </c>
      <c r="IV31" s="66">
        <v>18</v>
      </c>
      <c r="IW31" s="66">
        <v>16</v>
      </c>
      <c r="IX31" s="66">
        <v>11</v>
      </c>
      <c r="IY31" s="66">
        <v>20</v>
      </c>
      <c r="IZ31" s="66">
        <v>14</v>
      </c>
      <c r="JA31" s="66">
        <v>27</v>
      </c>
      <c r="JB31" s="66">
        <v>12</v>
      </c>
      <c r="JC31" s="79">
        <f t="shared" si="67"/>
        <v>233</v>
      </c>
      <c r="JD31" s="66">
        <v>39</v>
      </c>
      <c r="JE31" s="66">
        <v>6</v>
      </c>
      <c r="JF31" s="66">
        <v>18</v>
      </c>
      <c r="JG31" s="66">
        <v>24</v>
      </c>
      <c r="JH31" s="66">
        <v>11</v>
      </c>
      <c r="JI31" s="66">
        <v>15</v>
      </c>
      <c r="JJ31" s="162">
        <v>21</v>
      </c>
      <c r="JK31" s="66">
        <v>21</v>
      </c>
      <c r="JL31" s="66">
        <v>16</v>
      </c>
      <c r="JM31" s="66">
        <v>44</v>
      </c>
      <c r="JN31" s="66">
        <v>15</v>
      </c>
      <c r="JO31" s="66">
        <v>22</v>
      </c>
      <c r="JP31" s="79">
        <f t="shared" si="68"/>
        <v>252</v>
      </c>
      <c r="JQ31" s="66">
        <v>29</v>
      </c>
      <c r="JR31" s="66">
        <v>50</v>
      </c>
      <c r="JS31" s="66">
        <v>21</v>
      </c>
      <c r="JT31" s="66">
        <v>14</v>
      </c>
      <c r="JU31" s="66">
        <v>20</v>
      </c>
      <c r="JV31" s="66">
        <v>21</v>
      </c>
      <c r="JW31" s="66">
        <v>22</v>
      </c>
      <c r="JX31" s="66">
        <v>14</v>
      </c>
      <c r="JY31" s="66">
        <v>14</v>
      </c>
      <c r="JZ31" s="66">
        <v>20</v>
      </c>
      <c r="KA31" s="66">
        <v>15</v>
      </c>
      <c r="KB31" s="66">
        <v>30</v>
      </c>
      <c r="KC31" s="79">
        <f t="shared" si="69"/>
        <v>270</v>
      </c>
      <c r="KD31" s="66">
        <v>11</v>
      </c>
      <c r="KE31" s="66">
        <v>31</v>
      </c>
      <c r="KF31" s="66">
        <v>38</v>
      </c>
      <c r="KG31" s="66">
        <v>33</v>
      </c>
      <c r="KH31" s="66">
        <v>27</v>
      </c>
      <c r="KI31" s="66">
        <v>24</v>
      </c>
      <c r="KJ31" s="66">
        <v>17</v>
      </c>
      <c r="KK31" s="66">
        <v>14</v>
      </c>
      <c r="KL31" s="66">
        <v>25</v>
      </c>
      <c r="KM31" s="66">
        <v>23</v>
      </c>
      <c r="KN31" s="66">
        <v>20</v>
      </c>
      <c r="KO31" s="66">
        <v>14</v>
      </c>
      <c r="KP31" s="79">
        <f t="shared" si="70"/>
        <v>277</v>
      </c>
    </row>
    <row r="32" spans="1:302" ht="23.25" thickBot="1">
      <c r="A32" s="203"/>
      <c r="B32" s="207"/>
      <c r="C32" s="14" t="s">
        <v>41</v>
      </c>
      <c r="D32" s="83">
        <v>58</v>
      </c>
      <c r="E32" s="83">
        <v>71</v>
      </c>
      <c r="F32" s="83">
        <v>70</v>
      </c>
      <c r="G32" s="83">
        <v>87</v>
      </c>
      <c r="H32" s="83">
        <v>74</v>
      </c>
      <c r="I32" s="83">
        <v>69</v>
      </c>
      <c r="J32" s="83">
        <v>49</v>
      </c>
      <c r="K32" s="83">
        <v>51</v>
      </c>
      <c r="L32" s="83">
        <v>74</v>
      </c>
      <c r="M32" s="83">
        <v>86</v>
      </c>
      <c r="N32" s="83">
        <v>66</v>
      </c>
      <c r="O32" s="83">
        <v>75</v>
      </c>
      <c r="P32" s="141">
        <f t="shared" si="0"/>
        <v>830</v>
      </c>
      <c r="Q32" s="83">
        <v>60</v>
      </c>
      <c r="R32" s="83">
        <v>73</v>
      </c>
      <c r="S32" s="83">
        <v>75</v>
      </c>
      <c r="T32" s="83">
        <v>53</v>
      </c>
      <c r="U32" s="83">
        <v>61</v>
      </c>
      <c r="V32" s="83">
        <v>60</v>
      </c>
      <c r="W32" s="83">
        <v>59</v>
      </c>
      <c r="X32" s="83">
        <v>90</v>
      </c>
      <c r="Y32" s="83">
        <v>71</v>
      </c>
      <c r="Z32" s="83">
        <v>68</v>
      </c>
      <c r="AA32" s="83">
        <v>72</v>
      </c>
      <c r="AB32" s="83">
        <v>64</v>
      </c>
      <c r="AC32" s="141">
        <f t="shared" si="1"/>
        <v>806</v>
      </c>
      <c r="AD32" s="83">
        <v>77</v>
      </c>
      <c r="AE32" s="83">
        <v>55</v>
      </c>
      <c r="AF32" s="83">
        <v>86</v>
      </c>
      <c r="AG32" s="83">
        <v>73</v>
      </c>
      <c r="AH32" s="83">
        <v>74</v>
      </c>
      <c r="AI32" s="83">
        <v>70</v>
      </c>
      <c r="AJ32" s="83">
        <v>65</v>
      </c>
      <c r="AK32" s="83">
        <v>51</v>
      </c>
      <c r="AL32" s="83">
        <v>76</v>
      </c>
      <c r="AM32" s="83">
        <v>85</v>
      </c>
      <c r="AN32" s="83">
        <v>92</v>
      </c>
      <c r="AO32" s="83">
        <v>58</v>
      </c>
      <c r="AP32" s="141">
        <f t="shared" si="2"/>
        <v>862</v>
      </c>
      <c r="AQ32" s="83">
        <v>72</v>
      </c>
      <c r="AR32" s="83">
        <v>83</v>
      </c>
      <c r="AS32" s="83">
        <v>89</v>
      </c>
      <c r="AT32" s="83">
        <v>100</v>
      </c>
      <c r="AU32" s="83">
        <v>56</v>
      </c>
      <c r="AV32" s="83">
        <v>73</v>
      </c>
      <c r="AW32" s="83">
        <v>69</v>
      </c>
      <c r="AX32" s="83">
        <v>96</v>
      </c>
      <c r="AY32" s="83">
        <v>67</v>
      </c>
      <c r="AZ32" s="83">
        <v>80</v>
      </c>
      <c r="BA32" s="83">
        <v>77</v>
      </c>
      <c r="BB32" s="83">
        <v>64</v>
      </c>
      <c r="BC32" s="141">
        <f t="shared" si="3"/>
        <v>926</v>
      </c>
      <c r="BD32" s="83">
        <v>115</v>
      </c>
      <c r="BE32" s="83">
        <v>71</v>
      </c>
      <c r="BF32" s="83">
        <v>99</v>
      </c>
      <c r="BG32" s="83">
        <v>80</v>
      </c>
      <c r="BH32" s="83">
        <v>81</v>
      </c>
      <c r="BI32" s="83">
        <v>77</v>
      </c>
      <c r="BJ32" s="83">
        <v>77</v>
      </c>
      <c r="BK32" s="83">
        <v>66</v>
      </c>
      <c r="BL32" s="83">
        <v>80</v>
      </c>
      <c r="BM32" s="83">
        <v>87</v>
      </c>
      <c r="BN32" s="83">
        <v>52</v>
      </c>
      <c r="BO32" s="83">
        <v>81</v>
      </c>
      <c r="BP32" s="142">
        <f t="shared" si="4"/>
        <v>966</v>
      </c>
      <c r="BQ32" s="83">
        <v>87</v>
      </c>
      <c r="BR32" s="83">
        <v>82</v>
      </c>
      <c r="BS32" s="83">
        <v>96</v>
      </c>
      <c r="BT32" s="83">
        <v>61</v>
      </c>
      <c r="BU32" s="83">
        <v>52</v>
      </c>
      <c r="BV32" s="83">
        <v>74</v>
      </c>
      <c r="BW32" s="83">
        <v>77</v>
      </c>
      <c r="BX32" s="83">
        <v>67</v>
      </c>
      <c r="BY32" s="83">
        <v>75</v>
      </c>
      <c r="BZ32" s="83">
        <v>84</v>
      </c>
      <c r="CA32" s="83">
        <v>58</v>
      </c>
      <c r="CB32" s="83">
        <v>82</v>
      </c>
      <c r="CC32" s="142">
        <f t="shared" si="5"/>
        <v>895</v>
      </c>
      <c r="CD32" s="83">
        <v>94</v>
      </c>
      <c r="CE32" s="83">
        <v>70</v>
      </c>
      <c r="CF32" s="83">
        <v>93</v>
      </c>
      <c r="CG32" s="83">
        <v>82</v>
      </c>
      <c r="CH32" s="83">
        <v>59</v>
      </c>
      <c r="CI32" s="83">
        <v>72</v>
      </c>
      <c r="CJ32" s="83">
        <v>92</v>
      </c>
      <c r="CK32" s="83">
        <v>79</v>
      </c>
      <c r="CL32" s="83">
        <v>70</v>
      </c>
      <c r="CM32" s="83">
        <v>87</v>
      </c>
      <c r="CN32" s="83">
        <v>86</v>
      </c>
      <c r="CO32" s="83">
        <v>84</v>
      </c>
      <c r="CP32" s="141">
        <f t="shared" si="6"/>
        <v>968</v>
      </c>
      <c r="CQ32" s="83">
        <v>83</v>
      </c>
      <c r="CR32" s="83">
        <v>103</v>
      </c>
      <c r="CS32" s="83">
        <v>106</v>
      </c>
      <c r="CT32" s="83">
        <v>50</v>
      </c>
      <c r="CU32" s="83">
        <v>91</v>
      </c>
      <c r="CV32" s="83">
        <v>81</v>
      </c>
      <c r="CW32" s="83">
        <v>32</v>
      </c>
      <c r="CX32" s="83">
        <v>94</v>
      </c>
      <c r="CY32" s="83">
        <v>188</v>
      </c>
      <c r="CZ32" s="83">
        <v>90</v>
      </c>
      <c r="DA32" s="83">
        <v>93</v>
      </c>
      <c r="DB32" s="83">
        <v>105</v>
      </c>
      <c r="DC32" s="141">
        <f t="shared" si="7"/>
        <v>1116</v>
      </c>
      <c r="DD32" s="83">
        <v>96</v>
      </c>
      <c r="DE32" s="83">
        <v>104</v>
      </c>
      <c r="DF32" s="83">
        <v>82</v>
      </c>
      <c r="DG32" s="83">
        <v>73</v>
      </c>
      <c r="DH32" s="83">
        <v>73</v>
      </c>
      <c r="DI32" s="83">
        <v>56</v>
      </c>
      <c r="DJ32" s="83">
        <v>90</v>
      </c>
      <c r="DK32" s="83">
        <v>80</v>
      </c>
      <c r="DL32" s="83">
        <v>65</v>
      </c>
      <c r="DM32" s="83">
        <v>80</v>
      </c>
      <c r="DN32" s="83">
        <v>92</v>
      </c>
      <c r="DO32" s="83">
        <v>91</v>
      </c>
      <c r="DP32" s="141">
        <f t="shared" si="8"/>
        <v>982</v>
      </c>
      <c r="DQ32" s="83">
        <v>79</v>
      </c>
      <c r="DR32" s="83">
        <v>81</v>
      </c>
      <c r="DS32" s="83">
        <v>79</v>
      </c>
      <c r="DT32" s="83">
        <v>89</v>
      </c>
      <c r="DU32" s="83">
        <v>67</v>
      </c>
      <c r="DV32" s="83">
        <v>81</v>
      </c>
      <c r="DW32" s="83">
        <v>73</v>
      </c>
      <c r="DX32" s="83">
        <v>90</v>
      </c>
      <c r="DY32" s="83">
        <v>101</v>
      </c>
      <c r="DZ32" s="83">
        <v>93</v>
      </c>
      <c r="EA32" s="83">
        <v>113</v>
      </c>
      <c r="EB32" s="83">
        <v>85</v>
      </c>
      <c r="EC32" s="141">
        <f t="shared" si="9"/>
        <v>1031</v>
      </c>
      <c r="ED32" s="83">
        <v>111</v>
      </c>
      <c r="EE32" s="83">
        <v>110</v>
      </c>
      <c r="EF32" s="83">
        <v>80</v>
      </c>
      <c r="EG32" s="83">
        <v>106</v>
      </c>
      <c r="EH32" s="83">
        <v>73</v>
      </c>
      <c r="EI32" s="83">
        <v>81</v>
      </c>
      <c r="EJ32" s="83">
        <v>91</v>
      </c>
      <c r="EK32" s="83">
        <v>92</v>
      </c>
      <c r="EL32" s="83">
        <v>65</v>
      </c>
      <c r="EM32" s="83">
        <v>108</v>
      </c>
      <c r="EN32" s="83">
        <v>84</v>
      </c>
      <c r="EO32" s="83">
        <v>106</v>
      </c>
      <c r="EP32" s="142">
        <f t="shared" si="10"/>
        <v>1107</v>
      </c>
      <c r="EQ32" s="83">
        <v>105</v>
      </c>
      <c r="ER32" s="83">
        <v>82</v>
      </c>
      <c r="ES32" s="83">
        <v>107</v>
      </c>
      <c r="ET32" s="83">
        <v>82</v>
      </c>
      <c r="EU32" s="83">
        <v>65</v>
      </c>
      <c r="EV32" s="83">
        <v>84</v>
      </c>
      <c r="EW32" s="83">
        <v>98</v>
      </c>
      <c r="EX32" s="83">
        <v>87</v>
      </c>
      <c r="EY32" s="83">
        <v>100</v>
      </c>
      <c r="EZ32" s="83">
        <v>92</v>
      </c>
      <c r="FA32" s="83">
        <v>92</v>
      </c>
      <c r="FB32" s="83">
        <v>107</v>
      </c>
      <c r="FC32" s="142">
        <f t="shared" si="11"/>
        <v>1101</v>
      </c>
      <c r="FD32" s="83">
        <f>SUM(FD24:FD31)</f>
        <v>130</v>
      </c>
      <c r="FE32" s="83">
        <f t="shared" ref="FE32:HP32" si="71">SUM(FE24:FE31)</f>
        <v>93</v>
      </c>
      <c r="FF32" s="83">
        <f t="shared" si="71"/>
        <v>258</v>
      </c>
      <c r="FG32" s="83">
        <f t="shared" si="71"/>
        <v>121</v>
      </c>
      <c r="FH32" s="83">
        <f t="shared" si="71"/>
        <v>91</v>
      </c>
      <c r="FI32" s="83">
        <f t="shared" si="71"/>
        <v>76</v>
      </c>
      <c r="FJ32" s="83">
        <f t="shared" si="71"/>
        <v>92</v>
      </c>
      <c r="FK32" s="83">
        <f t="shared" si="71"/>
        <v>76</v>
      </c>
      <c r="FL32" s="83">
        <f t="shared" si="71"/>
        <v>230</v>
      </c>
      <c r="FM32" s="83">
        <f t="shared" si="71"/>
        <v>86</v>
      </c>
      <c r="FN32" s="83">
        <f t="shared" si="71"/>
        <v>217</v>
      </c>
      <c r="FO32" s="83">
        <f t="shared" si="71"/>
        <v>118</v>
      </c>
      <c r="FP32" s="83">
        <f t="shared" si="71"/>
        <v>1588</v>
      </c>
      <c r="FQ32" s="83">
        <f t="shared" si="71"/>
        <v>125</v>
      </c>
      <c r="FR32" s="83">
        <f t="shared" si="71"/>
        <v>111</v>
      </c>
      <c r="FS32" s="83">
        <f t="shared" si="71"/>
        <v>141</v>
      </c>
      <c r="FT32" s="83">
        <f t="shared" si="71"/>
        <v>94</v>
      </c>
      <c r="FU32" s="83">
        <f t="shared" si="71"/>
        <v>94</v>
      </c>
      <c r="FV32" s="83">
        <f t="shared" si="71"/>
        <v>130</v>
      </c>
      <c r="FW32" s="83">
        <f t="shared" si="71"/>
        <v>84</v>
      </c>
      <c r="FX32" s="83">
        <f t="shared" si="71"/>
        <v>85</v>
      </c>
      <c r="FY32" s="83">
        <f t="shared" si="71"/>
        <v>78</v>
      </c>
      <c r="FZ32" s="83">
        <f t="shared" si="71"/>
        <v>111</v>
      </c>
      <c r="GA32" s="83">
        <f t="shared" si="71"/>
        <v>83</v>
      </c>
      <c r="GB32" s="83">
        <f t="shared" si="71"/>
        <v>96</v>
      </c>
      <c r="GC32" s="83">
        <f t="shared" si="71"/>
        <v>1232</v>
      </c>
      <c r="GD32" s="83">
        <f t="shared" si="71"/>
        <v>92</v>
      </c>
      <c r="GE32" s="83">
        <f t="shared" si="71"/>
        <v>92</v>
      </c>
      <c r="GF32" s="83">
        <f t="shared" si="71"/>
        <v>101</v>
      </c>
      <c r="GG32" s="83">
        <f t="shared" si="71"/>
        <v>102</v>
      </c>
      <c r="GH32" s="83">
        <f t="shared" si="71"/>
        <v>95</v>
      </c>
      <c r="GI32" s="83">
        <f>SUM(GI24:GI31)</f>
        <v>90</v>
      </c>
      <c r="GJ32" s="83">
        <f t="shared" si="71"/>
        <v>108</v>
      </c>
      <c r="GK32" s="83">
        <f t="shared" si="71"/>
        <v>75.14</v>
      </c>
      <c r="GL32" s="83">
        <f t="shared" si="71"/>
        <v>108</v>
      </c>
      <c r="GM32" s="83">
        <f t="shared" si="71"/>
        <v>85</v>
      </c>
      <c r="GN32" s="83">
        <f t="shared" si="71"/>
        <v>109</v>
      </c>
      <c r="GO32" s="83">
        <f t="shared" si="71"/>
        <v>99</v>
      </c>
      <c r="GP32" s="83">
        <f t="shared" si="71"/>
        <v>1156.1399999999999</v>
      </c>
      <c r="GQ32" s="83">
        <f t="shared" si="71"/>
        <v>122</v>
      </c>
      <c r="GR32" s="83">
        <f t="shared" si="71"/>
        <v>115</v>
      </c>
      <c r="GS32" s="83">
        <f t="shared" si="71"/>
        <v>123</v>
      </c>
      <c r="GT32" s="83">
        <f t="shared" si="71"/>
        <v>89</v>
      </c>
      <c r="GU32" s="83">
        <f t="shared" si="71"/>
        <v>82</v>
      </c>
      <c r="GV32" s="83">
        <f t="shared" si="71"/>
        <v>87</v>
      </c>
      <c r="GW32" s="83">
        <f t="shared" si="71"/>
        <v>95</v>
      </c>
      <c r="GX32" s="83">
        <f t="shared" si="71"/>
        <v>89</v>
      </c>
      <c r="GY32" s="83">
        <f t="shared" si="71"/>
        <v>222</v>
      </c>
      <c r="GZ32" s="83">
        <f t="shared" si="71"/>
        <v>103</v>
      </c>
      <c r="HA32" s="83">
        <f t="shared" si="71"/>
        <v>83</v>
      </c>
      <c r="HB32" s="83">
        <f t="shared" si="71"/>
        <v>99</v>
      </c>
      <c r="HC32" s="122">
        <f t="shared" si="71"/>
        <v>1309</v>
      </c>
      <c r="HD32" s="83">
        <f t="shared" si="71"/>
        <v>103</v>
      </c>
      <c r="HE32" s="83">
        <f t="shared" si="71"/>
        <v>98</v>
      </c>
      <c r="HF32" s="83">
        <f t="shared" si="71"/>
        <v>153</v>
      </c>
      <c r="HG32" s="83">
        <f t="shared" si="71"/>
        <v>116</v>
      </c>
      <c r="HH32" s="83">
        <f t="shared" si="71"/>
        <v>116</v>
      </c>
      <c r="HI32" s="83">
        <f t="shared" si="71"/>
        <v>98</v>
      </c>
      <c r="HJ32" s="83">
        <f t="shared" si="71"/>
        <v>90</v>
      </c>
      <c r="HK32" s="83">
        <f t="shared" si="71"/>
        <v>105</v>
      </c>
      <c r="HL32" s="83">
        <f t="shared" si="71"/>
        <v>89</v>
      </c>
      <c r="HM32" s="83">
        <f t="shared" si="71"/>
        <v>96</v>
      </c>
      <c r="HN32" s="83">
        <f t="shared" si="71"/>
        <v>124</v>
      </c>
      <c r="HO32" s="83">
        <f t="shared" si="71"/>
        <v>146</v>
      </c>
      <c r="HP32" s="83">
        <f t="shared" si="71"/>
        <v>1334</v>
      </c>
      <c r="HQ32" s="83">
        <f t="shared" ref="HQ32:IP32" si="72">SUM(HQ24:HQ31)</f>
        <v>145</v>
      </c>
      <c r="HR32" s="83">
        <f t="shared" si="72"/>
        <v>106</v>
      </c>
      <c r="HS32" s="83">
        <f t="shared" si="72"/>
        <v>107</v>
      </c>
      <c r="HT32" s="83">
        <f t="shared" si="72"/>
        <v>123</v>
      </c>
      <c r="HU32" s="83">
        <f t="shared" si="72"/>
        <v>87</v>
      </c>
      <c r="HV32" s="83">
        <f t="shared" si="72"/>
        <v>94</v>
      </c>
      <c r="HW32" s="83">
        <f t="shared" si="72"/>
        <v>88</v>
      </c>
      <c r="HX32" s="83">
        <f t="shared" si="72"/>
        <v>100</v>
      </c>
      <c r="HY32" s="83">
        <f t="shared" si="72"/>
        <v>106</v>
      </c>
      <c r="HZ32" s="83">
        <f t="shared" si="72"/>
        <v>103</v>
      </c>
      <c r="IA32" s="83">
        <f t="shared" si="72"/>
        <v>112</v>
      </c>
      <c r="IB32" s="83">
        <f t="shared" si="72"/>
        <v>112</v>
      </c>
      <c r="IC32" s="82">
        <f t="shared" si="72"/>
        <v>1283</v>
      </c>
      <c r="ID32" s="83">
        <f t="shared" si="72"/>
        <v>140</v>
      </c>
      <c r="IE32" s="83">
        <f t="shared" si="72"/>
        <v>119</v>
      </c>
      <c r="IF32" s="83">
        <f t="shared" si="72"/>
        <v>141</v>
      </c>
      <c r="IG32" s="83">
        <f t="shared" si="72"/>
        <v>118</v>
      </c>
      <c r="IH32" s="83">
        <f t="shared" si="72"/>
        <v>104</v>
      </c>
      <c r="II32" s="83">
        <f t="shared" si="72"/>
        <v>98</v>
      </c>
      <c r="IJ32" s="83">
        <f t="shared" si="72"/>
        <v>110</v>
      </c>
      <c r="IK32" s="83">
        <f t="shared" si="72"/>
        <v>118</v>
      </c>
      <c r="IL32" s="83">
        <f t="shared" si="72"/>
        <v>82</v>
      </c>
      <c r="IM32" s="83">
        <f t="shared" si="72"/>
        <v>116</v>
      </c>
      <c r="IN32" s="83">
        <f t="shared" si="72"/>
        <v>111</v>
      </c>
      <c r="IO32" s="83">
        <f t="shared" si="72"/>
        <v>113</v>
      </c>
      <c r="IP32" s="82">
        <f t="shared" si="72"/>
        <v>1370</v>
      </c>
      <c r="IQ32" s="83">
        <f>SUM(IQ24:IQ31)</f>
        <v>90</v>
      </c>
      <c r="IR32" s="83">
        <f t="shared" ref="IR32:JP32" si="73">SUM(IR24:IR31)</f>
        <v>114</v>
      </c>
      <c r="IS32" s="83">
        <f t="shared" si="73"/>
        <v>125</v>
      </c>
      <c r="IT32" s="83">
        <f t="shared" si="73"/>
        <v>108</v>
      </c>
      <c r="IU32" s="83">
        <f t="shared" si="73"/>
        <v>121</v>
      </c>
      <c r="IV32" s="83">
        <f t="shared" si="73"/>
        <v>102</v>
      </c>
      <c r="IW32" s="83">
        <f t="shared" si="73"/>
        <v>111</v>
      </c>
      <c r="IX32" s="83">
        <f t="shared" si="73"/>
        <v>103</v>
      </c>
      <c r="IY32" s="83">
        <f t="shared" si="73"/>
        <v>86</v>
      </c>
      <c r="IZ32" s="83">
        <f t="shared" si="73"/>
        <v>120</v>
      </c>
      <c r="JA32" s="83">
        <f t="shared" si="73"/>
        <v>115</v>
      </c>
      <c r="JB32" s="83">
        <f t="shared" si="73"/>
        <v>98</v>
      </c>
      <c r="JC32" s="82">
        <f t="shared" si="73"/>
        <v>1178</v>
      </c>
      <c r="JD32" s="118">
        <f t="shared" si="73"/>
        <v>174</v>
      </c>
      <c r="JE32" s="83">
        <f t="shared" si="73"/>
        <v>110</v>
      </c>
      <c r="JF32" s="83">
        <f t="shared" si="73"/>
        <v>160</v>
      </c>
      <c r="JG32" s="83">
        <f t="shared" si="73"/>
        <v>138</v>
      </c>
      <c r="JH32" s="83">
        <f t="shared" si="73"/>
        <v>120</v>
      </c>
      <c r="JI32" s="83">
        <f t="shared" si="73"/>
        <v>102</v>
      </c>
      <c r="JJ32" s="163">
        <f t="shared" si="73"/>
        <v>113</v>
      </c>
      <c r="JK32" s="83">
        <f t="shared" si="73"/>
        <v>98</v>
      </c>
      <c r="JL32" s="83">
        <f t="shared" si="73"/>
        <v>98</v>
      </c>
      <c r="JM32" s="83">
        <f t="shared" si="73"/>
        <v>120</v>
      </c>
      <c r="JN32" s="83">
        <f t="shared" si="73"/>
        <v>104</v>
      </c>
      <c r="JO32" s="83">
        <f t="shared" si="73"/>
        <v>104</v>
      </c>
      <c r="JP32" s="82">
        <f t="shared" si="73"/>
        <v>1441</v>
      </c>
      <c r="JQ32" s="118">
        <f t="shared" ref="JQ32:KC32" si="74">SUM(JQ24:JQ31)</f>
        <v>148</v>
      </c>
      <c r="JR32" s="83">
        <f t="shared" si="74"/>
        <v>150</v>
      </c>
      <c r="JS32" s="83">
        <f t="shared" si="74"/>
        <v>96</v>
      </c>
      <c r="JT32" s="83">
        <f t="shared" si="74"/>
        <v>88</v>
      </c>
      <c r="JU32" s="83">
        <f t="shared" si="74"/>
        <v>92</v>
      </c>
      <c r="JV32" s="83">
        <f t="shared" si="74"/>
        <v>131</v>
      </c>
      <c r="JW32" s="83">
        <f t="shared" si="74"/>
        <v>112</v>
      </c>
      <c r="JX32" s="83">
        <f t="shared" si="74"/>
        <v>88</v>
      </c>
      <c r="JY32" s="83">
        <f t="shared" si="74"/>
        <v>122</v>
      </c>
      <c r="JZ32" s="83">
        <f t="shared" si="74"/>
        <v>122</v>
      </c>
      <c r="KA32" s="83">
        <f t="shared" si="74"/>
        <v>127</v>
      </c>
      <c r="KB32" s="83">
        <f t="shared" si="74"/>
        <v>164</v>
      </c>
      <c r="KC32" s="82">
        <f t="shared" si="74"/>
        <v>1440</v>
      </c>
      <c r="KD32" s="118">
        <f t="shared" ref="KD32:KP32" si="75">SUM(KD24:KD31)</f>
        <v>109</v>
      </c>
      <c r="KE32" s="83">
        <f t="shared" si="75"/>
        <v>178</v>
      </c>
      <c r="KF32" s="83">
        <f t="shared" si="75"/>
        <v>230</v>
      </c>
      <c r="KG32" s="83">
        <f t="shared" si="75"/>
        <v>176</v>
      </c>
      <c r="KH32" s="83">
        <f t="shared" si="75"/>
        <v>189</v>
      </c>
      <c r="KI32" s="83">
        <f t="shared" si="75"/>
        <v>131</v>
      </c>
      <c r="KJ32" s="83">
        <f t="shared" si="75"/>
        <v>102</v>
      </c>
      <c r="KK32" s="83">
        <f t="shared" si="75"/>
        <v>94</v>
      </c>
      <c r="KL32" s="83">
        <f t="shared" si="75"/>
        <v>126</v>
      </c>
      <c r="KM32" s="83">
        <f t="shared" si="75"/>
        <v>148</v>
      </c>
      <c r="KN32" s="83">
        <f t="shared" si="75"/>
        <v>119</v>
      </c>
      <c r="KO32" s="83">
        <f t="shared" si="75"/>
        <v>144</v>
      </c>
      <c r="KP32" s="82">
        <f t="shared" si="75"/>
        <v>1746</v>
      </c>
    </row>
    <row r="33" spans="1:302" ht="22.5">
      <c r="A33" s="203"/>
      <c r="B33" s="205" t="s">
        <v>42</v>
      </c>
      <c r="C33" s="25" t="s">
        <v>89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>
        <f t="shared" si="0"/>
        <v>0</v>
      </c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3">
        <f t="shared" si="1"/>
        <v>0</v>
      </c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3">
        <f t="shared" si="2"/>
        <v>0</v>
      </c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3">
        <f t="shared" si="3"/>
        <v>0</v>
      </c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4">
        <f t="shared" si="4"/>
        <v>0</v>
      </c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4">
        <f t="shared" si="5"/>
        <v>0</v>
      </c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3">
        <f t="shared" si="6"/>
        <v>0</v>
      </c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3">
        <f t="shared" si="7"/>
        <v>0</v>
      </c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3">
        <f t="shared" si="8"/>
        <v>0</v>
      </c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3">
        <f t="shared" si="9"/>
        <v>0</v>
      </c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4">
        <f t="shared" si="10"/>
        <v>0</v>
      </c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4">
        <f t="shared" si="11"/>
        <v>0</v>
      </c>
      <c r="FD33" s="62">
        <v>0</v>
      </c>
      <c r="FE33" s="62">
        <v>0</v>
      </c>
      <c r="FF33" s="62">
        <v>0</v>
      </c>
      <c r="FG33" s="62">
        <v>0</v>
      </c>
      <c r="FH33" s="62">
        <v>1</v>
      </c>
      <c r="FI33" s="62">
        <v>0</v>
      </c>
      <c r="FJ33" s="62">
        <v>0</v>
      </c>
      <c r="FK33" s="62">
        <v>0</v>
      </c>
      <c r="FL33" s="62">
        <v>1</v>
      </c>
      <c r="FM33" s="62">
        <v>0</v>
      </c>
      <c r="FN33" s="62">
        <v>1</v>
      </c>
      <c r="FO33" s="62">
        <v>1</v>
      </c>
      <c r="FP33" s="63">
        <f t="shared" si="12"/>
        <v>4</v>
      </c>
      <c r="FQ33" s="62">
        <v>0</v>
      </c>
      <c r="FR33" s="62">
        <v>0</v>
      </c>
      <c r="FS33" s="62">
        <v>0</v>
      </c>
      <c r="FT33" s="62">
        <v>0</v>
      </c>
      <c r="FU33" s="62">
        <v>1</v>
      </c>
      <c r="FV33" s="62">
        <v>0</v>
      </c>
      <c r="FW33" s="62">
        <v>0</v>
      </c>
      <c r="FX33" s="62">
        <v>2</v>
      </c>
      <c r="FY33" s="62">
        <v>0</v>
      </c>
      <c r="FZ33" s="62">
        <v>0</v>
      </c>
      <c r="GA33" s="62">
        <v>0</v>
      </c>
      <c r="GB33" s="62">
        <v>2</v>
      </c>
      <c r="GC33" s="63">
        <f t="shared" ref="GC33:GC40" si="76">SUM(FQ33:GB33)</f>
        <v>5</v>
      </c>
      <c r="GD33" s="62">
        <v>1</v>
      </c>
      <c r="GE33" s="62">
        <v>1</v>
      </c>
      <c r="GF33" s="62">
        <v>0</v>
      </c>
      <c r="GG33" s="62">
        <v>2</v>
      </c>
      <c r="GH33" s="62">
        <v>0</v>
      </c>
      <c r="GI33" s="62">
        <v>3</v>
      </c>
      <c r="GJ33" s="62">
        <v>3</v>
      </c>
      <c r="GK33" s="62">
        <v>0</v>
      </c>
      <c r="GL33" s="62">
        <v>1</v>
      </c>
      <c r="GM33" s="62">
        <v>0</v>
      </c>
      <c r="GN33" s="62">
        <v>0</v>
      </c>
      <c r="GO33" s="62">
        <v>1</v>
      </c>
      <c r="GP33" s="63">
        <f t="shared" ref="GP33:GP40" si="77">SUM(GD33:GO33)</f>
        <v>12</v>
      </c>
      <c r="GQ33" s="62">
        <v>3</v>
      </c>
      <c r="GR33" s="62">
        <v>1</v>
      </c>
      <c r="GS33" s="62">
        <v>4</v>
      </c>
      <c r="GT33" s="62">
        <v>3</v>
      </c>
      <c r="GU33" s="62">
        <v>2</v>
      </c>
      <c r="GV33" s="62">
        <v>1</v>
      </c>
      <c r="GW33" s="62">
        <v>1</v>
      </c>
      <c r="GX33" s="62">
        <v>4</v>
      </c>
      <c r="GY33" s="62">
        <v>2</v>
      </c>
      <c r="GZ33" s="62">
        <v>1</v>
      </c>
      <c r="HA33" s="62">
        <v>3</v>
      </c>
      <c r="HB33" s="62">
        <v>3</v>
      </c>
      <c r="HC33" s="64">
        <f t="shared" ref="HC33:HC40" si="78">SUM(GQ33:HB33)</f>
        <v>28</v>
      </c>
      <c r="HD33" s="62">
        <v>0</v>
      </c>
      <c r="HE33" s="62">
        <v>2</v>
      </c>
      <c r="HF33" s="62">
        <v>1</v>
      </c>
      <c r="HG33" s="62">
        <v>3</v>
      </c>
      <c r="HH33" s="62">
        <v>2</v>
      </c>
      <c r="HI33" s="62">
        <v>1</v>
      </c>
      <c r="HJ33" s="62">
        <v>2</v>
      </c>
      <c r="HK33" s="62">
        <v>2</v>
      </c>
      <c r="HL33" s="62">
        <v>3</v>
      </c>
      <c r="HM33" s="62">
        <v>1</v>
      </c>
      <c r="HN33" s="62">
        <v>0</v>
      </c>
      <c r="HO33" s="62">
        <v>3</v>
      </c>
      <c r="HP33" s="63">
        <f t="shared" ref="HP33:HP40" si="79">SUM(HD33:HO33)</f>
        <v>20</v>
      </c>
      <c r="HQ33" s="62">
        <v>2</v>
      </c>
      <c r="HR33" s="62">
        <v>3</v>
      </c>
      <c r="HS33" s="62">
        <v>1</v>
      </c>
      <c r="HT33" s="62">
        <v>1</v>
      </c>
      <c r="HU33" s="62">
        <v>2</v>
      </c>
      <c r="HV33" s="62">
        <v>1</v>
      </c>
      <c r="HW33" s="62">
        <v>3</v>
      </c>
      <c r="HX33" s="62">
        <v>6</v>
      </c>
      <c r="HY33" s="62">
        <v>3</v>
      </c>
      <c r="HZ33" s="62">
        <v>2</v>
      </c>
      <c r="IA33" s="62">
        <v>0</v>
      </c>
      <c r="IB33" s="62">
        <v>3</v>
      </c>
      <c r="IC33" s="64">
        <f t="shared" ref="IC33:IC40" si="80">SUM(HQ33:IB33)</f>
        <v>27</v>
      </c>
      <c r="ID33" s="62">
        <v>1</v>
      </c>
      <c r="IE33" s="62">
        <v>4</v>
      </c>
      <c r="IF33" s="62">
        <v>9</v>
      </c>
      <c r="IG33" s="62">
        <v>0</v>
      </c>
      <c r="IH33" s="62">
        <v>4</v>
      </c>
      <c r="II33" s="62">
        <v>2</v>
      </c>
      <c r="IJ33" s="62">
        <v>3</v>
      </c>
      <c r="IK33" s="62">
        <v>0</v>
      </c>
      <c r="IL33" s="62">
        <v>2</v>
      </c>
      <c r="IM33" s="62">
        <v>0</v>
      </c>
      <c r="IN33" s="62">
        <v>6</v>
      </c>
      <c r="IO33" s="62">
        <v>7</v>
      </c>
      <c r="IP33" s="64">
        <f t="shared" ref="IP33:IP40" si="81">SUM(ID33:IO33)</f>
        <v>38</v>
      </c>
      <c r="IQ33" s="62">
        <v>1</v>
      </c>
      <c r="IR33" s="62">
        <v>3</v>
      </c>
      <c r="IS33" s="62">
        <v>1</v>
      </c>
      <c r="IT33" s="62">
        <v>5</v>
      </c>
      <c r="IU33" s="62">
        <v>4</v>
      </c>
      <c r="IV33" s="62">
        <v>0</v>
      </c>
      <c r="IW33" s="62">
        <v>3</v>
      </c>
      <c r="IX33" s="62">
        <v>1</v>
      </c>
      <c r="IY33" s="62">
        <v>3</v>
      </c>
      <c r="IZ33" s="62">
        <v>2</v>
      </c>
      <c r="JA33" s="62">
        <v>2</v>
      </c>
      <c r="JB33" s="62">
        <v>1</v>
      </c>
      <c r="JC33" s="64">
        <f t="shared" ref="JC33:JC40" si="82">SUM(IQ33:JB33)</f>
        <v>26</v>
      </c>
      <c r="JD33" s="62">
        <v>3</v>
      </c>
      <c r="JE33" s="62">
        <v>2</v>
      </c>
      <c r="JF33" s="62">
        <v>3</v>
      </c>
      <c r="JG33" s="62">
        <v>2</v>
      </c>
      <c r="JH33" s="62">
        <v>2</v>
      </c>
      <c r="JI33" s="62">
        <v>4</v>
      </c>
      <c r="JJ33" s="164">
        <v>6</v>
      </c>
      <c r="JK33" s="62">
        <v>0</v>
      </c>
      <c r="JL33" s="62">
        <v>3</v>
      </c>
      <c r="JM33" s="62">
        <v>2</v>
      </c>
      <c r="JN33" s="62">
        <v>1</v>
      </c>
      <c r="JO33" s="62">
        <v>4</v>
      </c>
      <c r="JP33" s="64">
        <f t="shared" ref="JP33:JP40" si="83">SUM(JD33:JO33)</f>
        <v>32</v>
      </c>
      <c r="JQ33" s="62">
        <v>6</v>
      </c>
      <c r="JR33" s="62">
        <v>1</v>
      </c>
      <c r="JS33" s="62">
        <v>0</v>
      </c>
      <c r="JT33" s="62">
        <v>1</v>
      </c>
      <c r="JU33" s="62">
        <v>3</v>
      </c>
      <c r="JV33" s="62">
        <v>2</v>
      </c>
      <c r="JW33" s="62">
        <v>3</v>
      </c>
      <c r="JX33" s="62">
        <v>2</v>
      </c>
      <c r="JY33" s="62">
        <v>1</v>
      </c>
      <c r="JZ33" s="62">
        <v>2</v>
      </c>
      <c r="KA33" s="62">
        <v>0</v>
      </c>
      <c r="KB33" s="62">
        <v>2</v>
      </c>
      <c r="KC33" s="64">
        <f t="shared" ref="KC33:KC40" si="84">SUM(JQ33:KB33)</f>
        <v>23</v>
      </c>
      <c r="KD33" s="62">
        <v>0</v>
      </c>
      <c r="KE33" s="62">
        <v>1</v>
      </c>
      <c r="KF33" s="62">
        <v>1</v>
      </c>
      <c r="KG33" s="62">
        <v>2</v>
      </c>
      <c r="KH33" s="62">
        <v>3</v>
      </c>
      <c r="KI33" s="62">
        <v>42</v>
      </c>
      <c r="KJ33" s="62">
        <v>5</v>
      </c>
      <c r="KK33" s="62">
        <v>1</v>
      </c>
      <c r="KL33" s="62">
        <v>1</v>
      </c>
      <c r="KM33" s="62">
        <v>2</v>
      </c>
      <c r="KN33" s="62">
        <v>1</v>
      </c>
      <c r="KO33" s="62">
        <v>0</v>
      </c>
      <c r="KP33" s="64">
        <f t="shared" ref="KP33:KP40" si="85">SUM(KD33:KO33)</f>
        <v>59</v>
      </c>
    </row>
    <row r="34" spans="1:302">
      <c r="A34" s="203"/>
      <c r="B34" s="205"/>
      <c r="C34" s="12" t="s">
        <v>90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7">
        <f t="shared" si="0"/>
        <v>0</v>
      </c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7">
        <f t="shared" si="1"/>
        <v>0</v>
      </c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7">
        <f t="shared" si="2"/>
        <v>0</v>
      </c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7">
        <f t="shared" si="3"/>
        <v>0</v>
      </c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8">
        <f t="shared" si="4"/>
        <v>0</v>
      </c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8">
        <f t="shared" si="5"/>
        <v>0</v>
      </c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7">
        <f t="shared" si="6"/>
        <v>0</v>
      </c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7">
        <f t="shared" si="7"/>
        <v>0</v>
      </c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7">
        <f t="shared" si="8"/>
        <v>0</v>
      </c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7">
        <f t="shared" si="9"/>
        <v>0</v>
      </c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8">
        <f t="shared" si="10"/>
        <v>0</v>
      </c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8">
        <f t="shared" si="11"/>
        <v>0</v>
      </c>
      <c r="FD34" s="62">
        <v>35</v>
      </c>
      <c r="FE34" s="62">
        <v>16</v>
      </c>
      <c r="FF34" s="62">
        <v>33</v>
      </c>
      <c r="FG34" s="62">
        <v>23</v>
      </c>
      <c r="FH34" s="62">
        <v>36</v>
      </c>
      <c r="FI34" s="62">
        <v>35</v>
      </c>
      <c r="FJ34" s="62">
        <v>29</v>
      </c>
      <c r="FK34" s="62">
        <v>22</v>
      </c>
      <c r="FL34" s="62">
        <v>30</v>
      </c>
      <c r="FM34" s="62">
        <v>17</v>
      </c>
      <c r="FN34" s="62">
        <v>27</v>
      </c>
      <c r="FO34" s="62">
        <v>29</v>
      </c>
      <c r="FP34" s="67">
        <f t="shared" si="12"/>
        <v>332</v>
      </c>
      <c r="FQ34" s="62">
        <v>26</v>
      </c>
      <c r="FR34" s="62">
        <v>41</v>
      </c>
      <c r="FS34" s="62">
        <v>31</v>
      </c>
      <c r="FT34" s="62">
        <v>23</v>
      </c>
      <c r="FU34" s="62">
        <v>27</v>
      </c>
      <c r="FV34" s="62">
        <v>36</v>
      </c>
      <c r="FW34" s="62">
        <v>28</v>
      </c>
      <c r="FX34" s="62">
        <v>29</v>
      </c>
      <c r="FY34" s="62">
        <v>22</v>
      </c>
      <c r="FZ34" s="62">
        <v>33</v>
      </c>
      <c r="GA34" s="62">
        <v>25</v>
      </c>
      <c r="GB34" s="62">
        <v>35</v>
      </c>
      <c r="GC34" s="67">
        <f t="shared" si="76"/>
        <v>356</v>
      </c>
      <c r="GD34" s="62">
        <v>45</v>
      </c>
      <c r="GE34" s="62">
        <v>34</v>
      </c>
      <c r="GF34" s="62">
        <v>30</v>
      </c>
      <c r="GG34" s="62">
        <v>42</v>
      </c>
      <c r="GH34" s="62">
        <v>34</v>
      </c>
      <c r="GI34" s="62">
        <v>28</v>
      </c>
      <c r="GJ34" s="62">
        <v>29</v>
      </c>
      <c r="GK34" s="62">
        <v>40</v>
      </c>
      <c r="GL34" s="62">
        <v>35</v>
      </c>
      <c r="GM34" s="62">
        <v>29</v>
      </c>
      <c r="GN34" s="62">
        <v>26</v>
      </c>
      <c r="GO34" s="62">
        <v>37</v>
      </c>
      <c r="GP34" s="67">
        <f t="shared" si="77"/>
        <v>409</v>
      </c>
      <c r="GQ34" s="62">
        <v>44</v>
      </c>
      <c r="GR34" s="62">
        <v>32</v>
      </c>
      <c r="GS34" s="62">
        <v>51</v>
      </c>
      <c r="GT34" s="62">
        <v>40</v>
      </c>
      <c r="GU34" s="62">
        <v>24</v>
      </c>
      <c r="GV34" s="62">
        <v>23</v>
      </c>
      <c r="GW34" s="62">
        <v>26</v>
      </c>
      <c r="GX34" s="62">
        <v>34</v>
      </c>
      <c r="GY34" s="62">
        <v>28</v>
      </c>
      <c r="GZ34" s="62">
        <v>29</v>
      </c>
      <c r="HA34" s="62">
        <v>30</v>
      </c>
      <c r="HB34" s="62">
        <v>31</v>
      </c>
      <c r="HC34" s="68">
        <f t="shared" si="78"/>
        <v>392</v>
      </c>
      <c r="HD34" s="62">
        <v>31</v>
      </c>
      <c r="HE34" s="62">
        <v>45</v>
      </c>
      <c r="HF34" s="62">
        <v>45</v>
      </c>
      <c r="HG34" s="62">
        <v>30</v>
      </c>
      <c r="HH34" s="62">
        <v>29</v>
      </c>
      <c r="HI34" s="62">
        <v>30</v>
      </c>
      <c r="HJ34" s="62">
        <v>28</v>
      </c>
      <c r="HK34" s="62">
        <v>28</v>
      </c>
      <c r="HL34" s="62">
        <v>38</v>
      </c>
      <c r="HM34" s="62">
        <v>33</v>
      </c>
      <c r="HN34" s="62">
        <v>30</v>
      </c>
      <c r="HO34" s="62">
        <v>48</v>
      </c>
      <c r="HP34" s="67">
        <f t="shared" si="79"/>
        <v>415</v>
      </c>
      <c r="HQ34" s="62">
        <v>36</v>
      </c>
      <c r="HR34" s="62">
        <v>49</v>
      </c>
      <c r="HS34" s="62">
        <v>37</v>
      </c>
      <c r="HT34" s="62">
        <v>26</v>
      </c>
      <c r="HU34" s="62">
        <v>26</v>
      </c>
      <c r="HV34" s="62">
        <v>39</v>
      </c>
      <c r="HW34" s="62">
        <v>32</v>
      </c>
      <c r="HX34" s="62">
        <v>37</v>
      </c>
      <c r="HY34" s="62">
        <v>31</v>
      </c>
      <c r="HZ34" s="62">
        <v>29</v>
      </c>
      <c r="IA34" s="62">
        <v>39</v>
      </c>
      <c r="IB34" s="62">
        <v>33</v>
      </c>
      <c r="IC34" s="68">
        <f t="shared" si="80"/>
        <v>414</v>
      </c>
      <c r="ID34" s="62">
        <v>50</v>
      </c>
      <c r="IE34" s="62">
        <v>39</v>
      </c>
      <c r="IF34" s="62">
        <v>40</v>
      </c>
      <c r="IG34" s="62">
        <v>37</v>
      </c>
      <c r="IH34" s="62">
        <v>25</v>
      </c>
      <c r="II34" s="62">
        <v>33</v>
      </c>
      <c r="IJ34" s="62">
        <v>29</v>
      </c>
      <c r="IK34" s="62">
        <v>32</v>
      </c>
      <c r="IL34" s="62">
        <v>16</v>
      </c>
      <c r="IM34" s="62">
        <v>40</v>
      </c>
      <c r="IN34" s="62">
        <v>41</v>
      </c>
      <c r="IO34" s="62">
        <v>45</v>
      </c>
      <c r="IP34" s="68">
        <f t="shared" si="81"/>
        <v>427</v>
      </c>
      <c r="IQ34" s="62">
        <v>37</v>
      </c>
      <c r="IR34" s="62">
        <v>23</v>
      </c>
      <c r="IS34" s="62">
        <v>37</v>
      </c>
      <c r="IT34" s="62">
        <v>30</v>
      </c>
      <c r="IU34" s="62">
        <v>43</v>
      </c>
      <c r="IV34" s="62">
        <v>25</v>
      </c>
      <c r="IW34" s="62">
        <v>25</v>
      </c>
      <c r="IX34" s="62">
        <v>26</v>
      </c>
      <c r="IY34" s="62">
        <v>19</v>
      </c>
      <c r="IZ34" s="62">
        <v>43</v>
      </c>
      <c r="JA34" s="62">
        <v>39</v>
      </c>
      <c r="JB34" s="62">
        <v>38</v>
      </c>
      <c r="JC34" s="68">
        <f t="shared" si="82"/>
        <v>385</v>
      </c>
      <c r="JD34" s="62">
        <v>46</v>
      </c>
      <c r="JE34" s="62">
        <v>32</v>
      </c>
      <c r="JF34" s="62">
        <v>35</v>
      </c>
      <c r="JG34" s="62">
        <v>32</v>
      </c>
      <c r="JH34" s="62">
        <v>45</v>
      </c>
      <c r="JI34" s="62">
        <v>28</v>
      </c>
      <c r="JJ34" s="164">
        <v>29</v>
      </c>
      <c r="JK34" s="62">
        <v>20</v>
      </c>
      <c r="JL34" s="62">
        <v>20</v>
      </c>
      <c r="JM34" s="62">
        <v>30</v>
      </c>
      <c r="JN34" s="62">
        <v>26</v>
      </c>
      <c r="JO34" s="62">
        <v>31</v>
      </c>
      <c r="JP34" s="68">
        <f t="shared" si="83"/>
        <v>374</v>
      </c>
      <c r="JQ34" s="62">
        <v>56</v>
      </c>
      <c r="JR34" s="62">
        <v>35</v>
      </c>
      <c r="JS34" s="62">
        <v>28</v>
      </c>
      <c r="JT34" s="62">
        <v>35</v>
      </c>
      <c r="JU34" s="62">
        <v>24</v>
      </c>
      <c r="JV34" s="62">
        <v>58</v>
      </c>
      <c r="JW34" s="62">
        <v>31</v>
      </c>
      <c r="JX34" s="62">
        <v>34</v>
      </c>
      <c r="JY34" s="62">
        <v>39</v>
      </c>
      <c r="JZ34" s="62">
        <v>42</v>
      </c>
      <c r="KA34" s="62">
        <v>43</v>
      </c>
      <c r="KB34" s="62">
        <v>56</v>
      </c>
      <c r="KC34" s="68">
        <f t="shared" si="84"/>
        <v>481</v>
      </c>
      <c r="KD34" s="62">
        <v>24</v>
      </c>
      <c r="KE34" s="62">
        <v>72</v>
      </c>
      <c r="KF34" s="62">
        <v>86</v>
      </c>
      <c r="KG34" s="62">
        <v>58</v>
      </c>
      <c r="KH34" s="62">
        <v>46</v>
      </c>
      <c r="KI34" s="62">
        <v>3</v>
      </c>
      <c r="KJ34" s="62">
        <v>31</v>
      </c>
      <c r="KK34" s="62">
        <v>23</v>
      </c>
      <c r="KL34" s="62">
        <v>37</v>
      </c>
      <c r="KM34" s="62">
        <v>34</v>
      </c>
      <c r="KN34" s="62">
        <v>46</v>
      </c>
      <c r="KO34" s="62">
        <v>58</v>
      </c>
      <c r="KP34" s="68">
        <f t="shared" si="85"/>
        <v>518</v>
      </c>
    </row>
    <row r="35" spans="1:302">
      <c r="A35" s="203"/>
      <c r="B35" s="205"/>
      <c r="C35" s="12" t="s">
        <v>91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7">
        <f t="shared" si="0"/>
        <v>0</v>
      </c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7">
        <f t="shared" si="1"/>
        <v>0</v>
      </c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7">
        <f t="shared" si="2"/>
        <v>0</v>
      </c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7">
        <f t="shared" si="3"/>
        <v>0</v>
      </c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8">
        <f t="shared" si="4"/>
        <v>0</v>
      </c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8">
        <f t="shared" si="5"/>
        <v>0</v>
      </c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7">
        <f t="shared" si="6"/>
        <v>0</v>
      </c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7">
        <f t="shared" si="7"/>
        <v>0</v>
      </c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7">
        <f t="shared" si="8"/>
        <v>0</v>
      </c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7">
        <f t="shared" si="9"/>
        <v>0</v>
      </c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8">
        <f t="shared" si="10"/>
        <v>0</v>
      </c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8">
        <f t="shared" si="11"/>
        <v>0</v>
      </c>
      <c r="FD35" s="62">
        <v>12</v>
      </c>
      <c r="FE35" s="62">
        <v>6</v>
      </c>
      <c r="FF35" s="62">
        <v>4</v>
      </c>
      <c r="FG35" s="62">
        <v>14</v>
      </c>
      <c r="FH35" s="62">
        <v>8</v>
      </c>
      <c r="FI35" s="62">
        <v>3</v>
      </c>
      <c r="FJ35" s="62">
        <v>9</v>
      </c>
      <c r="FK35" s="62">
        <v>7</v>
      </c>
      <c r="FL35" s="62">
        <v>10</v>
      </c>
      <c r="FM35" s="62">
        <v>6</v>
      </c>
      <c r="FN35" s="62">
        <v>6</v>
      </c>
      <c r="FO35" s="62">
        <v>10</v>
      </c>
      <c r="FP35" s="67">
        <f t="shared" si="12"/>
        <v>95</v>
      </c>
      <c r="FQ35" s="62">
        <v>9</v>
      </c>
      <c r="FR35" s="62">
        <v>14</v>
      </c>
      <c r="FS35" s="62">
        <v>4</v>
      </c>
      <c r="FT35" s="62">
        <v>9</v>
      </c>
      <c r="FU35" s="62">
        <v>7</v>
      </c>
      <c r="FV35" s="62">
        <v>10</v>
      </c>
      <c r="FW35" s="62">
        <v>4</v>
      </c>
      <c r="FX35" s="62">
        <v>4</v>
      </c>
      <c r="FY35" s="62">
        <v>5</v>
      </c>
      <c r="FZ35" s="62">
        <v>8</v>
      </c>
      <c r="GA35" s="62">
        <v>7</v>
      </c>
      <c r="GB35" s="62">
        <v>11</v>
      </c>
      <c r="GC35" s="67">
        <f t="shared" si="76"/>
        <v>92</v>
      </c>
      <c r="GD35" s="62">
        <v>8</v>
      </c>
      <c r="GE35" s="62">
        <v>8</v>
      </c>
      <c r="GF35" s="62">
        <v>4</v>
      </c>
      <c r="GG35" s="62">
        <v>10</v>
      </c>
      <c r="GH35" s="62">
        <v>7</v>
      </c>
      <c r="GI35" s="62">
        <v>9</v>
      </c>
      <c r="GJ35" s="62">
        <v>5</v>
      </c>
      <c r="GK35" s="62">
        <v>9</v>
      </c>
      <c r="GL35" s="62">
        <v>10</v>
      </c>
      <c r="GM35" s="62">
        <v>7</v>
      </c>
      <c r="GN35" s="62">
        <v>7</v>
      </c>
      <c r="GO35" s="62">
        <v>7</v>
      </c>
      <c r="GP35" s="67">
        <f t="shared" si="77"/>
        <v>91</v>
      </c>
      <c r="GQ35" s="62">
        <v>14</v>
      </c>
      <c r="GR35" s="62">
        <v>10</v>
      </c>
      <c r="GS35" s="62">
        <v>9</v>
      </c>
      <c r="GT35" s="62">
        <v>7</v>
      </c>
      <c r="GU35" s="62">
        <v>7</v>
      </c>
      <c r="GV35" s="62">
        <v>5</v>
      </c>
      <c r="GW35" s="62">
        <v>7</v>
      </c>
      <c r="GX35" s="62">
        <v>13</v>
      </c>
      <c r="GY35" s="62">
        <v>8</v>
      </c>
      <c r="GZ35" s="62">
        <v>8</v>
      </c>
      <c r="HA35" s="62">
        <v>6</v>
      </c>
      <c r="HB35" s="62">
        <v>6</v>
      </c>
      <c r="HC35" s="68">
        <f t="shared" si="78"/>
        <v>100</v>
      </c>
      <c r="HD35" s="62">
        <v>10</v>
      </c>
      <c r="HE35" s="62">
        <v>4</v>
      </c>
      <c r="HF35" s="62">
        <v>7</v>
      </c>
      <c r="HG35" s="62">
        <v>12</v>
      </c>
      <c r="HH35" s="62">
        <v>7</v>
      </c>
      <c r="HI35" s="62">
        <v>4</v>
      </c>
      <c r="HJ35" s="62">
        <v>7</v>
      </c>
      <c r="HK35" s="62">
        <v>7</v>
      </c>
      <c r="HL35" s="62">
        <v>7</v>
      </c>
      <c r="HM35" s="62">
        <v>9</v>
      </c>
      <c r="HN35" s="62">
        <v>10</v>
      </c>
      <c r="HO35" s="62">
        <v>11</v>
      </c>
      <c r="HP35" s="67">
        <f t="shared" si="79"/>
        <v>95</v>
      </c>
      <c r="HQ35" s="62">
        <v>13</v>
      </c>
      <c r="HR35" s="62">
        <v>8</v>
      </c>
      <c r="HS35" s="62">
        <v>14</v>
      </c>
      <c r="HT35" s="62">
        <v>3</v>
      </c>
      <c r="HU35" s="62">
        <v>6</v>
      </c>
      <c r="HV35" s="62">
        <v>7</v>
      </c>
      <c r="HW35" s="62">
        <v>4</v>
      </c>
      <c r="HX35" s="62">
        <v>7</v>
      </c>
      <c r="HY35" s="62">
        <v>4</v>
      </c>
      <c r="HZ35" s="62">
        <v>3</v>
      </c>
      <c r="IA35" s="62">
        <v>6</v>
      </c>
      <c r="IB35" s="62">
        <v>6</v>
      </c>
      <c r="IC35" s="68">
        <f t="shared" si="80"/>
        <v>81</v>
      </c>
      <c r="ID35" s="62">
        <v>11</v>
      </c>
      <c r="IE35" s="62">
        <v>9</v>
      </c>
      <c r="IF35" s="62">
        <v>11</v>
      </c>
      <c r="IG35" s="62">
        <v>9</v>
      </c>
      <c r="IH35" s="62">
        <v>8</v>
      </c>
      <c r="II35" s="62">
        <v>5</v>
      </c>
      <c r="IJ35" s="62">
        <v>14</v>
      </c>
      <c r="IK35" s="62">
        <v>4</v>
      </c>
      <c r="IL35" s="62">
        <v>7</v>
      </c>
      <c r="IM35" s="62">
        <v>4</v>
      </c>
      <c r="IN35" s="62">
        <v>9</v>
      </c>
      <c r="IO35" s="62">
        <v>7</v>
      </c>
      <c r="IP35" s="68">
        <f t="shared" si="81"/>
        <v>98</v>
      </c>
      <c r="IQ35" s="62">
        <v>4</v>
      </c>
      <c r="IR35" s="62">
        <v>10</v>
      </c>
      <c r="IS35" s="62">
        <v>13</v>
      </c>
      <c r="IT35" s="62">
        <v>8</v>
      </c>
      <c r="IU35" s="62">
        <v>6</v>
      </c>
      <c r="IV35" s="62">
        <v>3</v>
      </c>
      <c r="IW35" s="62">
        <v>6</v>
      </c>
      <c r="IX35" s="62">
        <v>5</v>
      </c>
      <c r="IY35" s="62">
        <v>6</v>
      </c>
      <c r="IZ35" s="62">
        <v>9</v>
      </c>
      <c r="JA35" s="62">
        <v>8</v>
      </c>
      <c r="JB35" s="62">
        <v>11</v>
      </c>
      <c r="JC35" s="68">
        <f t="shared" si="82"/>
        <v>89</v>
      </c>
      <c r="JD35" s="62">
        <v>13</v>
      </c>
      <c r="JE35" s="62">
        <v>10</v>
      </c>
      <c r="JF35" s="62">
        <v>14</v>
      </c>
      <c r="JG35" s="62">
        <v>7</v>
      </c>
      <c r="JH35" s="62">
        <v>14</v>
      </c>
      <c r="JI35" s="62">
        <v>5</v>
      </c>
      <c r="JJ35" s="164">
        <v>9</v>
      </c>
      <c r="JK35" s="62">
        <v>9</v>
      </c>
      <c r="JL35" s="62">
        <v>7</v>
      </c>
      <c r="JM35" s="62">
        <v>6</v>
      </c>
      <c r="JN35" s="62">
        <v>5</v>
      </c>
      <c r="JO35" s="62">
        <v>6</v>
      </c>
      <c r="JP35" s="68">
        <f t="shared" si="83"/>
        <v>105</v>
      </c>
      <c r="JQ35" s="62">
        <v>15</v>
      </c>
      <c r="JR35" s="62">
        <v>10</v>
      </c>
      <c r="JS35" s="62">
        <v>13</v>
      </c>
      <c r="JT35" s="62">
        <v>11</v>
      </c>
      <c r="JU35" s="62">
        <v>5</v>
      </c>
      <c r="JV35" s="62">
        <v>10</v>
      </c>
      <c r="JW35" s="62">
        <v>14</v>
      </c>
      <c r="JX35" s="62">
        <v>7</v>
      </c>
      <c r="JY35" s="62">
        <v>11</v>
      </c>
      <c r="JZ35" s="62">
        <v>13</v>
      </c>
      <c r="KA35" s="62">
        <v>11</v>
      </c>
      <c r="KB35" s="62">
        <v>7</v>
      </c>
      <c r="KC35" s="68">
        <f t="shared" si="84"/>
        <v>127</v>
      </c>
      <c r="KD35" s="62">
        <v>14</v>
      </c>
      <c r="KE35" s="62">
        <v>26</v>
      </c>
      <c r="KF35" s="62">
        <v>24</v>
      </c>
      <c r="KG35" s="62">
        <v>18</v>
      </c>
      <c r="KH35" s="62">
        <v>8</v>
      </c>
      <c r="KI35" s="62">
        <v>11</v>
      </c>
      <c r="KJ35" s="62">
        <v>4</v>
      </c>
      <c r="KK35" s="62">
        <v>12</v>
      </c>
      <c r="KL35" s="62">
        <v>13</v>
      </c>
      <c r="KM35" s="62">
        <v>9</v>
      </c>
      <c r="KN35" s="62">
        <v>6</v>
      </c>
      <c r="KO35" s="62">
        <v>12</v>
      </c>
      <c r="KP35" s="68">
        <f t="shared" si="85"/>
        <v>157</v>
      </c>
    </row>
    <row r="36" spans="1:302">
      <c r="A36" s="203"/>
      <c r="B36" s="205"/>
      <c r="C36" s="12" t="s">
        <v>92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7">
        <f t="shared" si="0"/>
        <v>0</v>
      </c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7">
        <f t="shared" si="1"/>
        <v>0</v>
      </c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7">
        <f t="shared" si="2"/>
        <v>0</v>
      </c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7">
        <f t="shared" si="3"/>
        <v>0</v>
      </c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8">
        <f t="shared" si="4"/>
        <v>0</v>
      </c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8">
        <f t="shared" si="5"/>
        <v>0</v>
      </c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7">
        <f t="shared" si="6"/>
        <v>0</v>
      </c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7">
        <f t="shared" si="7"/>
        <v>0</v>
      </c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7">
        <f t="shared" si="8"/>
        <v>0</v>
      </c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7">
        <f t="shared" si="9"/>
        <v>0</v>
      </c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8">
        <f t="shared" si="10"/>
        <v>0</v>
      </c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8">
        <f t="shared" si="11"/>
        <v>0</v>
      </c>
      <c r="FD36" s="62">
        <v>28</v>
      </c>
      <c r="FE36" s="62">
        <v>15</v>
      </c>
      <c r="FF36" s="62">
        <v>25</v>
      </c>
      <c r="FG36" s="62">
        <v>28</v>
      </c>
      <c r="FH36" s="62">
        <v>20</v>
      </c>
      <c r="FI36" s="62">
        <v>20</v>
      </c>
      <c r="FJ36" s="62">
        <v>15</v>
      </c>
      <c r="FK36" s="62">
        <v>12</v>
      </c>
      <c r="FL36" s="62">
        <v>21</v>
      </c>
      <c r="FM36" s="62">
        <v>14</v>
      </c>
      <c r="FN36" s="62">
        <v>19</v>
      </c>
      <c r="FO36" s="62">
        <v>21</v>
      </c>
      <c r="FP36" s="67">
        <f t="shared" si="12"/>
        <v>238</v>
      </c>
      <c r="FQ36" s="62">
        <v>14</v>
      </c>
      <c r="FR36" s="62">
        <v>20</v>
      </c>
      <c r="FS36" s="62">
        <v>29</v>
      </c>
      <c r="FT36" s="62">
        <v>14</v>
      </c>
      <c r="FU36" s="62">
        <v>24</v>
      </c>
      <c r="FV36" s="62">
        <v>19</v>
      </c>
      <c r="FW36" s="62">
        <v>20</v>
      </c>
      <c r="FX36" s="62">
        <v>16</v>
      </c>
      <c r="FY36" s="62">
        <v>19</v>
      </c>
      <c r="FZ36" s="62">
        <v>24</v>
      </c>
      <c r="GA36" s="62">
        <v>21</v>
      </c>
      <c r="GB36" s="62">
        <v>16</v>
      </c>
      <c r="GC36" s="67">
        <f t="shared" si="76"/>
        <v>236</v>
      </c>
      <c r="GD36" s="62">
        <v>20</v>
      </c>
      <c r="GE36" s="62">
        <v>29</v>
      </c>
      <c r="GF36" s="62">
        <v>14</v>
      </c>
      <c r="GG36" s="62">
        <v>23</v>
      </c>
      <c r="GH36" s="62">
        <v>13</v>
      </c>
      <c r="GI36" s="62">
        <v>14</v>
      </c>
      <c r="GJ36" s="62">
        <v>23</v>
      </c>
      <c r="GK36" s="62">
        <v>13</v>
      </c>
      <c r="GL36" s="62">
        <v>22</v>
      </c>
      <c r="GM36" s="62">
        <v>25</v>
      </c>
      <c r="GN36" s="62">
        <v>23</v>
      </c>
      <c r="GO36" s="62">
        <v>18</v>
      </c>
      <c r="GP36" s="67">
        <f t="shared" si="77"/>
        <v>237</v>
      </c>
      <c r="GQ36" s="62">
        <v>19</v>
      </c>
      <c r="GR36" s="62">
        <v>27</v>
      </c>
      <c r="GS36" s="62">
        <v>21</v>
      </c>
      <c r="GT36" s="62">
        <v>14</v>
      </c>
      <c r="GU36" s="62">
        <v>20</v>
      </c>
      <c r="GV36" s="62">
        <v>22</v>
      </c>
      <c r="GW36" s="62">
        <v>21</v>
      </c>
      <c r="GX36" s="62">
        <v>24</v>
      </c>
      <c r="GY36" s="62">
        <v>19</v>
      </c>
      <c r="GZ36" s="62">
        <v>14</v>
      </c>
      <c r="HA36" s="62">
        <v>17</v>
      </c>
      <c r="HB36" s="62">
        <v>30</v>
      </c>
      <c r="HC36" s="68">
        <f t="shared" si="78"/>
        <v>248</v>
      </c>
      <c r="HD36" s="62">
        <v>22</v>
      </c>
      <c r="HE36" s="62">
        <v>24</v>
      </c>
      <c r="HF36" s="62">
        <v>24</v>
      </c>
      <c r="HG36" s="62">
        <v>18</v>
      </c>
      <c r="HH36" s="62">
        <v>20</v>
      </c>
      <c r="HI36" s="62">
        <v>24</v>
      </c>
      <c r="HJ36" s="62">
        <v>29</v>
      </c>
      <c r="HK36" s="62">
        <v>20</v>
      </c>
      <c r="HL36" s="62">
        <v>15</v>
      </c>
      <c r="HM36" s="62">
        <v>22</v>
      </c>
      <c r="HN36" s="62">
        <v>30</v>
      </c>
      <c r="HO36" s="62">
        <v>14</v>
      </c>
      <c r="HP36" s="67">
        <f t="shared" si="79"/>
        <v>262</v>
      </c>
      <c r="HQ36" s="62">
        <v>21</v>
      </c>
      <c r="HR36" s="62">
        <v>31</v>
      </c>
      <c r="HS36" s="62">
        <v>35</v>
      </c>
      <c r="HT36" s="62">
        <v>30</v>
      </c>
      <c r="HU36" s="62">
        <v>14</v>
      </c>
      <c r="HV36" s="62">
        <v>22</v>
      </c>
      <c r="HW36" s="62">
        <v>18</v>
      </c>
      <c r="HX36" s="62">
        <v>20</v>
      </c>
      <c r="HY36" s="62">
        <v>21</v>
      </c>
      <c r="HZ36" s="62">
        <v>14</v>
      </c>
      <c r="IA36" s="62">
        <v>26</v>
      </c>
      <c r="IB36" s="62">
        <v>33</v>
      </c>
      <c r="IC36" s="68">
        <f t="shared" si="80"/>
        <v>285</v>
      </c>
      <c r="ID36" s="62">
        <v>25</v>
      </c>
      <c r="IE36" s="62">
        <v>28</v>
      </c>
      <c r="IF36" s="62">
        <v>20</v>
      </c>
      <c r="IG36" s="62">
        <v>26</v>
      </c>
      <c r="IH36" s="62">
        <v>16</v>
      </c>
      <c r="II36" s="62">
        <v>21</v>
      </c>
      <c r="IJ36" s="62">
        <v>22</v>
      </c>
      <c r="IK36" s="62">
        <v>33</v>
      </c>
      <c r="IL36" s="62">
        <v>17</v>
      </c>
      <c r="IM36" s="62">
        <v>17</v>
      </c>
      <c r="IN36" s="62">
        <v>30</v>
      </c>
      <c r="IO36" s="62">
        <v>21</v>
      </c>
      <c r="IP36" s="68">
        <f t="shared" si="81"/>
        <v>276</v>
      </c>
      <c r="IQ36" s="62">
        <v>23</v>
      </c>
      <c r="IR36" s="62">
        <v>17</v>
      </c>
      <c r="IS36" s="62">
        <v>23</v>
      </c>
      <c r="IT36" s="62">
        <v>25</v>
      </c>
      <c r="IU36" s="62">
        <v>19</v>
      </c>
      <c r="IV36" s="62">
        <v>25</v>
      </c>
      <c r="IW36" s="62">
        <v>16</v>
      </c>
      <c r="IX36" s="62">
        <v>15</v>
      </c>
      <c r="IY36" s="62">
        <v>13</v>
      </c>
      <c r="IZ36" s="62">
        <v>30</v>
      </c>
      <c r="JA36" s="62">
        <v>22</v>
      </c>
      <c r="JB36" s="62">
        <v>26</v>
      </c>
      <c r="JC36" s="68">
        <f t="shared" si="82"/>
        <v>254</v>
      </c>
      <c r="JD36" s="62">
        <v>21</v>
      </c>
      <c r="JE36" s="62">
        <v>28</v>
      </c>
      <c r="JF36" s="62">
        <v>33</v>
      </c>
      <c r="JG36" s="62">
        <v>23</v>
      </c>
      <c r="JH36" s="62">
        <v>24</v>
      </c>
      <c r="JI36" s="62">
        <v>9</v>
      </c>
      <c r="JJ36" s="164">
        <v>26</v>
      </c>
      <c r="JK36" s="62">
        <v>19</v>
      </c>
      <c r="JL36" s="62">
        <v>17</v>
      </c>
      <c r="JM36" s="62">
        <v>22</v>
      </c>
      <c r="JN36" s="62">
        <v>16</v>
      </c>
      <c r="JO36" s="62">
        <v>20</v>
      </c>
      <c r="JP36" s="68">
        <f t="shared" si="83"/>
        <v>258</v>
      </c>
      <c r="JQ36" s="62">
        <v>25</v>
      </c>
      <c r="JR36" s="62">
        <v>22</v>
      </c>
      <c r="JS36" s="62">
        <v>12</v>
      </c>
      <c r="JT36" s="62">
        <v>15</v>
      </c>
      <c r="JU36" s="62">
        <v>9</v>
      </c>
      <c r="JV36" s="62">
        <v>35</v>
      </c>
      <c r="JW36" s="62">
        <v>17</v>
      </c>
      <c r="JX36" s="62">
        <v>19</v>
      </c>
      <c r="JY36" s="62">
        <v>19</v>
      </c>
      <c r="JZ36" s="62">
        <v>16</v>
      </c>
      <c r="KA36" s="62">
        <v>22</v>
      </c>
      <c r="KB36" s="62">
        <v>20</v>
      </c>
      <c r="KC36" s="68">
        <f t="shared" si="84"/>
        <v>231</v>
      </c>
      <c r="KD36" s="62">
        <v>17</v>
      </c>
      <c r="KE36" s="62">
        <v>31</v>
      </c>
      <c r="KF36" s="62">
        <v>38</v>
      </c>
      <c r="KG36" s="62">
        <v>43</v>
      </c>
      <c r="KH36" s="62">
        <v>30</v>
      </c>
      <c r="KI36" s="62">
        <v>31</v>
      </c>
      <c r="KJ36" s="62">
        <v>18</v>
      </c>
      <c r="KK36" s="62">
        <v>20</v>
      </c>
      <c r="KL36" s="62">
        <v>29</v>
      </c>
      <c r="KM36" s="62">
        <v>21</v>
      </c>
      <c r="KN36" s="62">
        <v>22</v>
      </c>
      <c r="KO36" s="62">
        <v>19</v>
      </c>
      <c r="KP36" s="68">
        <f t="shared" si="85"/>
        <v>319</v>
      </c>
    </row>
    <row r="37" spans="1:302">
      <c r="A37" s="203"/>
      <c r="B37" s="205"/>
      <c r="C37" s="12" t="s">
        <v>93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7">
        <f t="shared" si="0"/>
        <v>0</v>
      </c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7">
        <f t="shared" si="1"/>
        <v>0</v>
      </c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7">
        <f t="shared" si="2"/>
        <v>0</v>
      </c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7">
        <f t="shared" si="3"/>
        <v>0</v>
      </c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8">
        <f t="shared" si="4"/>
        <v>0</v>
      </c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8">
        <f t="shared" si="5"/>
        <v>0</v>
      </c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7">
        <f t="shared" si="6"/>
        <v>0</v>
      </c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7">
        <f t="shared" si="7"/>
        <v>0</v>
      </c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7">
        <f t="shared" si="8"/>
        <v>0</v>
      </c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7">
        <f t="shared" si="9"/>
        <v>0</v>
      </c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8">
        <f t="shared" si="10"/>
        <v>0</v>
      </c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8">
        <f t="shared" si="11"/>
        <v>0</v>
      </c>
      <c r="FD37" s="62">
        <v>17</v>
      </c>
      <c r="FE37" s="62">
        <v>20</v>
      </c>
      <c r="FF37" s="62">
        <v>20</v>
      </c>
      <c r="FG37" s="62">
        <v>18</v>
      </c>
      <c r="FH37" s="62">
        <v>12</v>
      </c>
      <c r="FI37" s="62">
        <v>10</v>
      </c>
      <c r="FJ37" s="62">
        <v>10</v>
      </c>
      <c r="FK37" s="62">
        <v>5</v>
      </c>
      <c r="FL37" s="62">
        <v>17</v>
      </c>
      <c r="FM37" s="62">
        <v>18</v>
      </c>
      <c r="FN37" s="62">
        <v>17</v>
      </c>
      <c r="FO37" s="62">
        <v>22</v>
      </c>
      <c r="FP37" s="67">
        <f t="shared" si="12"/>
        <v>186</v>
      </c>
      <c r="FQ37" s="62">
        <v>17</v>
      </c>
      <c r="FR37" s="62">
        <v>11</v>
      </c>
      <c r="FS37" s="62">
        <v>29</v>
      </c>
      <c r="FT37" s="62">
        <v>15</v>
      </c>
      <c r="FU37" s="62">
        <v>11</v>
      </c>
      <c r="FV37" s="62">
        <v>17</v>
      </c>
      <c r="FW37" s="62">
        <v>20</v>
      </c>
      <c r="FX37" s="62">
        <v>20</v>
      </c>
      <c r="FY37" s="62">
        <v>10</v>
      </c>
      <c r="FZ37" s="62">
        <v>16</v>
      </c>
      <c r="GA37" s="62">
        <v>11</v>
      </c>
      <c r="GB37" s="62">
        <v>10</v>
      </c>
      <c r="GC37" s="67">
        <f t="shared" si="76"/>
        <v>187</v>
      </c>
      <c r="GD37" s="62">
        <v>28</v>
      </c>
      <c r="GE37" s="62">
        <v>12</v>
      </c>
      <c r="GF37" s="62">
        <v>14</v>
      </c>
      <c r="GG37" s="62">
        <v>13</v>
      </c>
      <c r="GH37" s="62">
        <v>8</v>
      </c>
      <c r="GI37" s="62">
        <v>8</v>
      </c>
      <c r="GJ37" s="62">
        <v>17</v>
      </c>
      <c r="GK37" s="62">
        <v>22</v>
      </c>
      <c r="GL37" s="62">
        <v>11</v>
      </c>
      <c r="GM37" s="62">
        <v>13</v>
      </c>
      <c r="GN37" s="62">
        <v>12</v>
      </c>
      <c r="GO37" s="62">
        <v>16</v>
      </c>
      <c r="GP37" s="67">
        <f t="shared" si="77"/>
        <v>174</v>
      </c>
      <c r="GQ37" s="62">
        <v>15</v>
      </c>
      <c r="GR37" s="62">
        <v>18</v>
      </c>
      <c r="GS37" s="62">
        <v>18</v>
      </c>
      <c r="GT37" s="62">
        <v>16</v>
      </c>
      <c r="GU37" s="62">
        <v>22</v>
      </c>
      <c r="GV37" s="62">
        <v>16</v>
      </c>
      <c r="GW37" s="62">
        <v>16</v>
      </c>
      <c r="GX37" s="62">
        <v>17</v>
      </c>
      <c r="GY37" s="62">
        <v>15</v>
      </c>
      <c r="GZ37" s="62">
        <v>21</v>
      </c>
      <c r="HA37" s="62">
        <v>25</v>
      </c>
      <c r="HB37" s="62">
        <v>15</v>
      </c>
      <c r="HC37" s="68">
        <f t="shared" si="78"/>
        <v>214</v>
      </c>
      <c r="HD37" s="62">
        <v>19</v>
      </c>
      <c r="HE37" s="62">
        <v>17</v>
      </c>
      <c r="HF37" s="62">
        <v>17</v>
      </c>
      <c r="HG37" s="62">
        <v>22</v>
      </c>
      <c r="HH37" s="62">
        <v>22</v>
      </c>
      <c r="HI37" s="62">
        <v>13</v>
      </c>
      <c r="HJ37" s="62">
        <v>18</v>
      </c>
      <c r="HK37" s="62">
        <v>22</v>
      </c>
      <c r="HL37" s="62">
        <v>12</v>
      </c>
      <c r="HM37" s="62">
        <v>20</v>
      </c>
      <c r="HN37" s="62">
        <v>15</v>
      </c>
      <c r="HO37" s="62">
        <v>25</v>
      </c>
      <c r="HP37" s="67">
        <f t="shared" si="79"/>
        <v>222</v>
      </c>
      <c r="HQ37" s="62">
        <v>21</v>
      </c>
      <c r="HR37" s="62">
        <v>15</v>
      </c>
      <c r="HS37" s="62">
        <v>24</v>
      </c>
      <c r="HT37" s="62">
        <v>24</v>
      </c>
      <c r="HU37" s="62">
        <v>12</v>
      </c>
      <c r="HV37" s="62">
        <v>19</v>
      </c>
      <c r="HW37" s="62">
        <v>16</v>
      </c>
      <c r="HX37" s="62">
        <v>12</v>
      </c>
      <c r="HY37" s="62">
        <v>13</v>
      </c>
      <c r="HZ37" s="62">
        <v>18</v>
      </c>
      <c r="IA37" s="62">
        <v>16</v>
      </c>
      <c r="IB37" s="62">
        <v>15</v>
      </c>
      <c r="IC37" s="68">
        <f t="shared" si="80"/>
        <v>205</v>
      </c>
      <c r="ID37" s="62">
        <v>12</v>
      </c>
      <c r="IE37" s="62">
        <v>20</v>
      </c>
      <c r="IF37" s="62">
        <v>22</v>
      </c>
      <c r="IG37" s="62">
        <v>20</v>
      </c>
      <c r="IH37" s="62">
        <v>21</v>
      </c>
      <c r="II37" s="62">
        <v>13</v>
      </c>
      <c r="IJ37" s="62">
        <v>21</v>
      </c>
      <c r="IK37" s="62">
        <v>29</v>
      </c>
      <c r="IL37" s="62">
        <v>19</v>
      </c>
      <c r="IM37" s="62">
        <v>21</v>
      </c>
      <c r="IN37" s="62">
        <v>25</v>
      </c>
      <c r="IO37" s="62">
        <v>19</v>
      </c>
      <c r="IP37" s="68">
        <f t="shared" si="81"/>
        <v>242</v>
      </c>
      <c r="IQ37" s="62">
        <v>18</v>
      </c>
      <c r="IR37" s="62">
        <v>12</v>
      </c>
      <c r="IS37" s="62">
        <v>23</v>
      </c>
      <c r="IT37" s="62">
        <v>26</v>
      </c>
      <c r="IU37" s="62">
        <v>21</v>
      </c>
      <c r="IV37" s="62">
        <v>26</v>
      </c>
      <c r="IW37" s="62">
        <v>22</v>
      </c>
      <c r="IX37" s="62">
        <v>12</v>
      </c>
      <c r="IY37" s="62">
        <v>19</v>
      </c>
      <c r="IZ37" s="62">
        <v>22</v>
      </c>
      <c r="JA37" s="62">
        <v>16</v>
      </c>
      <c r="JB37" s="62">
        <v>17</v>
      </c>
      <c r="JC37" s="68">
        <f t="shared" si="82"/>
        <v>234</v>
      </c>
      <c r="JD37" s="62">
        <v>23</v>
      </c>
      <c r="JE37" s="62">
        <v>21</v>
      </c>
      <c r="JF37" s="62">
        <v>24</v>
      </c>
      <c r="JG37" s="62">
        <v>22</v>
      </c>
      <c r="JH37" s="62">
        <v>11</v>
      </c>
      <c r="JI37" s="62">
        <v>20</v>
      </c>
      <c r="JJ37" s="164">
        <v>18</v>
      </c>
      <c r="JK37" s="62">
        <v>12</v>
      </c>
      <c r="JL37" s="62">
        <v>12</v>
      </c>
      <c r="JM37" s="62">
        <v>20</v>
      </c>
      <c r="JN37" s="62">
        <v>20</v>
      </c>
      <c r="JO37" s="62">
        <v>23</v>
      </c>
      <c r="JP37" s="68">
        <f t="shared" si="83"/>
        <v>226</v>
      </c>
      <c r="JQ37" s="62">
        <v>21</v>
      </c>
      <c r="JR37" s="62">
        <v>17</v>
      </c>
      <c r="JS37" s="62">
        <v>15</v>
      </c>
      <c r="JT37" s="62">
        <v>14</v>
      </c>
      <c r="JU37" s="62">
        <v>18</v>
      </c>
      <c r="JV37" s="62">
        <v>31</v>
      </c>
      <c r="JW37" s="62">
        <v>19</v>
      </c>
      <c r="JX37" s="62">
        <v>20</v>
      </c>
      <c r="JY37" s="62">
        <v>18</v>
      </c>
      <c r="JZ37" s="62">
        <v>23</v>
      </c>
      <c r="KA37" s="62">
        <v>12</v>
      </c>
      <c r="KB37" s="62">
        <v>21</v>
      </c>
      <c r="KC37" s="68">
        <f t="shared" si="84"/>
        <v>229</v>
      </c>
      <c r="KD37" s="62">
        <v>17</v>
      </c>
      <c r="KE37" s="62">
        <v>32</v>
      </c>
      <c r="KF37" s="62">
        <v>48</v>
      </c>
      <c r="KG37" s="62">
        <v>31</v>
      </c>
      <c r="KH37" s="62">
        <v>25</v>
      </c>
      <c r="KI37" s="62">
        <v>25</v>
      </c>
      <c r="KJ37" s="62">
        <v>7</v>
      </c>
      <c r="KK37" s="62">
        <v>11</v>
      </c>
      <c r="KL37" s="62">
        <v>19</v>
      </c>
      <c r="KM37" s="62">
        <v>14</v>
      </c>
      <c r="KN37" s="62">
        <v>15</v>
      </c>
      <c r="KO37" s="62">
        <v>33</v>
      </c>
      <c r="KP37" s="68">
        <f t="shared" si="85"/>
        <v>277</v>
      </c>
    </row>
    <row r="38" spans="1:302">
      <c r="A38" s="203"/>
      <c r="B38" s="205"/>
      <c r="C38" s="12" t="s">
        <v>94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7">
        <f t="shared" si="0"/>
        <v>0</v>
      </c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7">
        <f t="shared" si="1"/>
        <v>0</v>
      </c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7">
        <f t="shared" si="2"/>
        <v>0</v>
      </c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7">
        <f t="shared" si="3"/>
        <v>0</v>
      </c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8">
        <f t="shared" si="4"/>
        <v>0</v>
      </c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8">
        <f t="shared" si="5"/>
        <v>0</v>
      </c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7">
        <f t="shared" si="6"/>
        <v>0</v>
      </c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7">
        <f t="shared" si="7"/>
        <v>0</v>
      </c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7">
        <f t="shared" si="8"/>
        <v>0</v>
      </c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7">
        <f t="shared" si="9"/>
        <v>0</v>
      </c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8">
        <f t="shared" si="10"/>
        <v>0</v>
      </c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8">
        <f t="shared" si="11"/>
        <v>0</v>
      </c>
      <c r="FD38" s="62">
        <v>15</v>
      </c>
      <c r="FE38" s="62">
        <v>10</v>
      </c>
      <c r="FF38" s="62">
        <v>10</v>
      </c>
      <c r="FG38" s="62">
        <v>16</v>
      </c>
      <c r="FH38" s="62">
        <v>14</v>
      </c>
      <c r="FI38" s="62">
        <v>13</v>
      </c>
      <c r="FJ38" s="62">
        <v>5</v>
      </c>
      <c r="FK38" s="62">
        <v>7</v>
      </c>
      <c r="FL38" s="62">
        <v>9</v>
      </c>
      <c r="FM38" s="62">
        <v>12</v>
      </c>
      <c r="FN38" s="62">
        <v>11</v>
      </c>
      <c r="FO38" s="62">
        <v>17</v>
      </c>
      <c r="FP38" s="67">
        <f t="shared" si="12"/>
        <v>139</v>
      </c>
      <c r="FQ38" s="62">
        <v>15</v>
      </c>
      <c r="FR38" s="62">
        <v>11</v>
      </c>
      <c r="FS38" s="62">
        <v>16</v>
      </c>
      <c r="FT38" s="62">
        <v>15</v>
      </c>
      <c r="FU38" s="62">
        <v>13</v>
      </c>
      <c r="FV38" s="62">
        <v>14</v>
      </c>
      <c r="FW38" s="62">
        <v>15</v>
      </c>
      <c r="FX38" s="62">
        <v>11</v>
      </c>
      <c r="FY38" s="62">
        <v>6</v>
      </c>
      <c r="FZ38" s="62">
        <v>14</v>
      </c>
      <c r="GA38" s="62">
        <v>13</v>
      </c>
      <c r="GB38" s="62">
        <v>18</v>
      </c>
      <c r="GC38" s="67">
        <f t="shared" si="76"/>
        <v>161</v>
      </c>
      <c r="GD38" s="62">
        <v>12</v>
      </c>
      <c r="GE38" s="62">
        <v>15</v>
      </c>
      <c r="GF38" s="62">
        <v>9</v>
      </c>
      <c r="GG38" s="62">
        <v>13</v>
      </c>
      <c r="GH38" s="62">
        <v>11</v>
      </c>
      <c r="GI38" s="62">
        <v>7</v>
      </c>
      <c r="GJ38" s="62">
        <v>10</v>
      </c>
      <c r="GK38" s="62">
        <v>12</v>
      </c>
      <c r="GL38" s="62">
        <v>13</v>
      </c>
      <c r="GM38" s="62">
        <v>11</v>
      </c>
      <c r="GN38" s="62">
        <v>10</v>
      </c>
      <c r="GO38" s="62">
        <v>20</v>
      </c>
      <c r="GP38" s="67">
        <f t="shared" si="77"/>
        <v>143</v>
      </c>
      <c r="GQ38" s="62">
        <v>21</v>
      </c>
      <c r="GR38" s="62">
        <v>12</v>
      </c>
      <c r="GS38" s="62">
        <v>12</v>
      </c>
      <c r="GT38" s="62">
        <v>18</v>
      </c>
      <c r="GU38" s="62">
        <v>11</v>
      </c>
      <c r="GV38" s="62">
        <v>5</v>
      </c>
      <c r="GW38" s="62">
        <v>8</v>
      </c>
      <c r="GX38" s="62">
        <v>25</v>
      </c>
      <c r="GY38" s="62">
        <v>13</v>
      </c>
      <c r="GZ38" s="62">
        <v>15</v>
      </c>
      <c r="HA38" s="62">
        <v>20</v>
      </c>
      <c r="HB38" s="62">
        <v>16</v>
      </c>
      <c r="HC38" s="68">
        <f t="shared" si="78"/>
        <v>176</v>
      </c>
      <c r="HD38" s="62">
        <v>10</v>
      </c>
      <c r="HE38" s="62">
        <v>19</v>
      </c>
      <c r="HF38" s="62">
        <v>11</v>
      </c>
      <c r="HG38" s="62">
        <v>15</v>
      </c>
      <c r="HH38" s="62">
        <v>8</v>
      </c>
      <c r="HI38" s="62">
        <v>13</v>
      </c>
      <c r="HJ38" s="62">
        <v>11</v>
      </c>
      <c r="HK38" s="62">
        <v>12</v>
      </c>
      <c r="HL38" s="62">
        <v>24</v>
      </c>
      <c r="HM38" s="62">
        <v>13</v>
      </c>
      <c r="HN38" s="62">
        <v>15</v>
      </c>
      <c r="HO38" s="62">
        <v>6</v>
      </c>
      <c r="HP38" s="67">
        <f t="shared" si="79"/>
        <v>157</v>
      </c>
      <c r="HQ38" s="62">
        <v>22</v>
      </c>
      <c r="HR38" s="62">
        <v>15</v>
      </c>
      <c r="HS38" s="62">
        <v>13</v>
      </c>
      <c r="HT38" s="62">
        <v>5</v>
      </c>
      <c r="HU38" s="62">
        <v>11</v>
      </c>
      <c r="HV38" s="62">
        <v>11</v>
      </c>
      <c r="HW38" s="62">
        <v>15</v>
      </c>
      <c r="HX38" s="62">
        <v>12</v>
      </c>
      <c r="HY38" s="62">
        <v>13</v>
      </c>
      <c r="HZ38" s="62">
        <v>16</v>
      </c>
      <c r="IA38" s="62">
        <v>10</v>
      </c>
      <c r="IB38" s="62">
        <v>9</v>
      </c>
      <c r="IC38" s="68">
        <f t="shared" si="80"/>
        <v>152</v>
      </c>
      <c r="ID38" s="62">
        <v>11</v>
      </c>
      <c r="IE38" s="62">
        <v>13</v>
      </c>
      <c r="IF38" s="62">
        <v>18</v>
      </c>
      <c r="IG38" s="62">
        <v>15</v>
      </c>
      <c r="IH38" s="62">
        <v>17</v>
      </c>
      <c r="II38" s="62">
        <v>14</v>
      </c>
      <c r="IJ38" s="62">
        <v>15</v>
      </c>
      <c r="IK38" s="62">
        <v>9</v>
      </c>
      <c r="IL38" s="62">
        <v>11</v>
      </c>
      <c r="IM38" s="62">
        <v>13</v>
      </c>
      <c r="IN38" s="62">
        <v>20</v>
      </c>
      <c r="IO38" s="62">
        <v>18</v>
      </c>
      <c r="IP38" s="68">
        <f t="shared" si="81"/>
        <v>174</v>
      </c>
      <c r="IQ38" s="62">
        <v>17</v>
      </c>
      <c r="IR38" s="62">
        <v>12</v>
      </c>
      <c r="IS38" s="62">
        <v>16</v>
      </c>
      <c r="IT38" s="62">
        <v>7</v>
      </c>
      <c r="IU38" s="62">
        <v>17</v>
      </c>
      <c r="IV38" s="62">
        <v>15</v>
      </c>
      <c r="IW38" s="62">
        <v>14</v>
      </c>
      <c r="IX38" s="62">
        <v>7</v>
      </c>
      <c r="IY38" s="62">
        <v>15</v>
      </c>
      <c r="IZ38" s="62">
        <v>16</v>
      </c>
      <c r="JA38" s="62">
        <v>14</v>
      </c>
      <c r="JB38" s="62">
        <v>16</v>
      </c>
      <c r="JC38" s="68">
        <f t="shared" si="82"/>
        <v>166</v>
      </c>
      <c r="JD38" s="62">
        <v>21</v>
      </c>
      <c r="JE38" s="62">
        <v>17</v>
      </c>
      <c r="JF38" s="62">
        <v>25</v>
      </c>
      <c r="JG38" s="62">
        <v>16</v>
      </c>
      <c r="JH38" s="62">
        <v>22</v>
      </c>
      <c r="JI38" s="62">
        <v>23</v>
      </c>
      <c r="JJ38" s="164">
        <v>20</v>
      </c>
      <c r="JK38" s="62">
        <v>10</v>
      </c>
      <c r="JL38" s="62">
        <v>11</v>
      </c>
      <c r="JM38" s="62">
        <v>23</v>
      </c>
      <c r="JN38" s="62">
        <v>22</v>
      </c>
      <c r="JO38" s="62">
        <v>14</v>
      </c>
      <c r="JP38" s="68">
        <f t="shared" si="83"/>
        <v>224</v>
      </c>
      <c r="JQ38" s="62">
        <v>20</v>
      </c>
      <c r="JR38" s="62">
        <v>23</v>
      </c>
      <c r="JS38" s="62">
        <v>21</v>
      </c>
      <c r="JT38" s="62">
        <v>9</v>
      </c>
      <c r="JU38" s="62">
        <v>11</v>
      </c>
      <c r="JV38" s="62">
        <v>14</v>
      </c>
      <c r="JW38" s="62">
        <v>16</v>
      </c>
      <c r="JX38" s="62">
        <v>9</v>
      </c>
      <c r="JY38" s="62">
        <v>16</v>
      </c>
      <c r="JZ38" s="62">
        <v>12</v>
      </c>
      <c r="KA38" s="62">
        <v>15</v>
      </c>
      <c r="KB38" s="62">
        <v>31</v>
      </c>
      <c r="KC38" s="68">
        <f t="shared" si="84"/>
        <v>197</v>
      </c>
      <c r="KD38" s="62">
        <v>14</v>
      </c>
      <c r="KE38" s="62">
        <v>16</v>
      </c>
      <c r="KF38" s="62">
        <v>48</v>
      </c>
      <c r="KG38" s="62">
        <v>25</v>
      </c>
      <c r="KH38" s="62">
        <v>42</v>
      </c>
      <c r="KI38" s="62">
        <v>15</v>
      </c>
      <c r="KJ38" s="62">
        <v>16</v>
      </c>
      <c r="KK38" s="62">
        <v>12</v>
      </c>
      <c r="KL38" s="62">
        <v>18</v>
      </c>
      <c r="KM38" s="62">
        <v>13</v>
      </c>
      <c r="KN38" s="62">
        <v>10</v>
      </c>
      <c r="KO38" s="62">
        <v>17</v>
      </c>
      <c r="KP38" s="68">
        <f t="shared" si="85"/>
        <v>246</v>
      </c>
    </row>
    <row r="39" spans="1:302" s="74" customFormat="1">
      <c r="A39" s="203"/>
      <c r="B39" s="205"/>
      <c r="C39" s="115" t="s">
        <v>130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72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72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72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72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73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73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72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72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72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72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73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73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72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72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72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73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72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73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73"/>
      <c r="IQ39" s="140"/>
      <c r="IR39" s="140"/>
      <c r="IS39" s="140">
        <v>14</v>
      </c>
      <c r="IT39" s="140">
        <v>11</v>
      </c>
      <c r="IU39" s="140">
        <v>18</v>
      </c>
      <c r="IV39" s="140">
        <v>12</v>
      </c>
      <c r="IW39" s="140">
        <v>27</v>
      </c>
      <c r="IX39" s="140">
        <v>10</v>
      </c>
      <c r="IY39" s="140">
        <v>8</v>
      </c>
      <c r="IZ39" s="140">
        <v>15</v>
      </c>
      <c r="JA39" s="140">
        <v>18</v>
      </c>
      <c r="JB39" s="140">
        <v>5</v>
      </c>
      <c r="JC39" s="73"/>
      <c r="JD39" s="140">
        <v>15</v>
      </c>
      <c r="JE39" s="140">
        <v>18</v>
      </c>
      <c r="JF39" s="140">
        <v>7</v>
      </c>
      <c r="JG39" s="140">
        <v>18</v>
      </c>
      <c r="JH39" s="140">
        <v>10</v>
      </c>
      <c r="JI39" s="140">
        <v>15</v>
      </c>
      <c r="JJ39" s="162">
        <v>14</v>
      </c>
      <c r="JK39" s="140">
        <v>12</v>
      </c>
      <c r="JL39" s="140">
        <v>17</v>
      </c>
      <c r="JM39" s="140">
        <v>8</v>
      </c>
      <c r="JN39" s="140">
        <v>6</v>
      </c>
      <c r="JO39" s="140">
        <v>21</v>
      </c>
      <c r="JP39" s="73">
        <f t="shared" si="83"/>
        <v>161</v>
      </c>
      <c r="JQ39" s="140">
        <v>10</v>
      </c>
      <c r="JR39" s="140">
        <v>9</v>
      </c>
      <c r="JS39" s="140">
        <v>9</v>
      </c>
      <c r="JT39" s="140">
        <v>11</v>
      </c>
      <c r="JU39" s="140">
        <v>6</v>
      </c>
      <c r="JV39" s="140">
        <v>10</v>
      </c>
      <c r="JW39" s="140">
        <v>16</v>
      </c>
      <c r="JX39" s="140">
        <v>11</v>
      </c>
      <c r="JY39" s="140">
        <v>16</v>
      </c>
      <c r="JZ39" s="140">
        <v>13</v>
      </c>
      <c r="KA39" s="140">
        <v>10</v>
      </c>
      <c r="KB39" s="140">
        <v>14</v>
      </c>
      <c r="KC39" s="73">
        <f t="shared" si="84"/>
        <v>135</v>
      </c>
      <c r="KD39" s="140">
        <v>12</v>
      </c>
      <c r="KE39" s="140">
        <v>20</v>
      </c>
      <c r="KF39" s="140">
        <v>32</v>
      </c>
      <c r="KG39" s="140">
        <v>16</v>
      </c>
      <c r="KH39" s="140">
        <v>14</v>
      </c>
      <c r="KI39" s="140">
        <v>15</v>
      </c>
      <c r="KJ39" s="140">
        <v>7</v>
      </c>
      <c r="KK39" s="140">
        <v>6</v>
      </c>
      <c r="KL39" s="140">
        <v>14</v>
      </c>
      <c r="KM39" s="140">
        <v>12</v>
      </c>
      <c r="KN39" s="140">
        <v>7</v>
      </c>
      <c r="KO39" s="140">
        <v>14</v>
      </c>
      <c r="KP39" s="73">
        <f t="shared" si="85"/>
        <v>169</v>
      </c>
    </row>
    <row r="40" spans="1:302" ht="13.5" thickBot="1">
      <c r="A40" s="203"/>
      <c r="B40" s="205"/>
      <c r="C40" s="12" t="s">
        <v>95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96">
        <f t="shared" si="0"/>
        <v>0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96">
        <f t="shared" si="1"/>
        <v>0</v>
      </c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96">
        <f t="shared" si="2"/>
        <v>0</v>
      </c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96">
        <f t="shared" si="3"/>
        <v>0</v>
      </c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79">
        <f t="shared" si="4"/>
        <v>0</v>
      </c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79">
        <f t="shared" si="5"/>
        <v>0</v>
      </c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96">
        <f t="shared" si="6"/>
        <v>0</v>
      </c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96">
        <f t="shared" si="7"/>
        <v>0</v>
      </c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96">
        <f t="shared" si="8"/>
        <v>0</v>
      </c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96">
        <f t="shared" si="9"/>
        <v>0</v>
      </c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79">
        <f t="shared" si="10"/>
        <v>0</v>
      </c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79">
        <f t="shared" si="11"/>
        <v>0</v>
      </c>
      <c r="FD40" s="62">
        <v>31</v>
      </c>
      <c r="FE40" s="62">
        <v>27</v>
      </c>
      <c r="FF40" s="62">
        <v>148</v>
      </c>
      <c r="FG40" s="62">
        <v>24</v>
      </c>
      <c r="FH40" s="62">
        <v>32</v>
      </c>
      <c r="FI40" s="62">
        <v>38</v>
      </c>
      <c r="FJ40" s="62">
        <v>31</v>
      </c>
      <c r="FK40" s="62">
        <v>24</v>
      </c>
      <c r="FL40" s="62">
        <v>180</v>
      </c>
      <c r="FM40" s="62">
        <v>26</v>
      </c>
      <c r="FN40" s="62">
        <v>140</v>
      </c>
      <c r="FO40" s="62">
        <v>31</v>
      </c>
      <c r="FP40" s="96">
        <f t="shared" si="12"/>
        <v>732</v>
      </c>
      <c r="FQ40" s="62">
        <v>26</v>
      </c>
      <c r="FR40" s="62">
        <v>32</v>
      </c>
      <c r="FS40" s="62">
        <v>40</v>
      </c>
      <c r="FT40" s="62">
        <v>22</v>
      </c>
      <c r="FU40" s="62">
        <v>28</v>
      </c>
      <c r="FV40" s="62">
        <v>21</v>
      </c>
      <c r="FW40" s="62">
        <v>24</v>
      </c>
      <c r="FX40" s="62">
        <v>32</v>
      </c>
      <c r="FY40" s="62">
        <v>23</v>
      </c>
      <c r="FZ40" s="62">
        <v>26</v>
      </c>
      <c r="GA40" s="62">
        <v>23</v>
      </c>
      <c r="GB40" s="62">
        <v>18</v>
      </c>
      <c r="GC40" s="96">
        <f t="shared" si="76"/>
        <v>315</v>
      </c>
      <c r="GD40" s="62">
        <v>30</v>
      </c>
      <c r="GE40" s="62">
        <v>11</v>
      </c>
      <c r="GF40" s="62">
        <v>20</v>
      </c>
      <c r="GG40" s="62">
        <v>36</v>
      </c>
      <c r="GH40" s="62">
        <v>33</v>
      </c>
      <c r="GI40" s="62">
        <v>17</v>
      </c>
      <c r="GJ40" s="62">
        <v>32</v>
      </c>
      <c r="GK40" s="62">
        <v>22</v>
      </c>
      <c r="GL40" s="62">
        <v>36</v>
      </c>
      <c r="GM40" s="62">
        <v>35</v>
      </c>
      <c r="GN40" s="62">
        <v>36</v>
      </c>
      <c r="GO40" s="62">
        <v>40</v>
      </c>
      <c r="GP40" s="96">
        <f t="shared" si="77"/>
        <v>348</v>
      </c>
      <c r="GQ40" s="62">
        <v>30</v>
      </c>
      <c r="GR40" s="62">
        <v>35</v>
      </c>
      <c r="GS40" s="62">
        <v>39</v>
      </c>
      <c r="GT40" s="62">
        <v>39</v>
      </c>
      <c r="GU40" s="62">
        <v>38</v>
      </c>
      <c r="GV40" s="62">
        <v>23</v>
      </c>
      <c r="GW40" s="62">
        <v>31</v>
      </c>
      <c r="GX40" s="62">
        <v>37</v>
      </c>
      <c r="GY40" s="62">
        <v>187</v>
      </c>
      <c r="GZ40" s="62">
        <v>29</v>
      </c>
      <c r="HA40" s="62">
        <v>29</v>
      </c>
      <c r="HB40" s="62">
        <v>30</v>
      </c>
      <c r="HC40" s="79">
        <f t="shared" si="78"/>
        <v>547</v>
      </c>
      <c r="HD40" s="62">
        <v>36</v>
      </c>
      <c r="HE40" s="62">
        <v>34</v>
      </c>
      <c r="HF40" s="62">
        <v>32</v>
      </c>
      <c r="HG40" s="62">
        <v>38</v>
      </c>
      <c r="HH40" s="62">
        <v>33</v>
      </c>
      <c r="HI40" s="62">
        <v>30</v>
      </c>
      <c r="HJ40" s="62">
        <v>31</v>
      </c>
      <c r="HK40" s="62">
        <v>29</v>
      </c>
      <c r="HL40" s="62">
        <v>20</v>
      </c>
      <c r="HM40" s="62">
        <v>36</v>
      </c>
      <c r="HN40" s="62">
        <v>34</v>
      </c>
      <c r="HO40" s="62">
        <v>33</v>
      </c>
      <c r="HP40" s="96">
        <f t="shared" si="79"/>
        <v>386</v>
      </c>
      <c r="HQ40" s="62">
        <v>43</v>
      </c>
      <c r="HR40" s="62">
        <v>37</v>
      </c>
      <c r="HS40" s="62">
        <v>35</v>
      </c>
      <c r="HT40" s="62">
        <v>39</v>
      </c>
      <c r="HU40" s="62">
        <v>19</v>
      </c>
      <c r="HV40" s="62">
        <v>30</v>
      </c>
      <c r="HW40" s="62">
        <v>29</v>
      </c>
      <c r="HX40" s="62">
        <v>33</v>
      </c>
      <c r="HY40" s="62">
        <v>28</v>
      </c>
      <c r="HZ40" s="62">
        <v>21</v>
      </c>
      <c r="IA40" s="62">
        <v>38</v>
      </c>
      <c r="IB40" s="62">
        <v>34</v>
      </c>
      <c r="IC40" s="79">
        <f t="shared" si="80"/>
        <v>386</v>
      </c>
      <c r="ID40" s="62">
        <v>45</v>
      </c>
      <c r="IE40" s="62">
        <v>36</v>
      </c>
      <c r="IF40" s="62">
        <v>43</v>
      </c>
      <c r="IG40" s="62">
        <v>40</v>
      </c>
      <c r="IH40" s="62">
        <v>41</v>
      </c>
      <c r="II40" s="62">
        <v>33</v>
      </c>
      <c r="IJ40" s="62">
        <v>22</v>
      </c>
      <c r="IK40" s="62">
        <v>31</v>
      </c>
      <c r="IL40" s="62">
        <v>23</v>
      </c>
      <c r="IM40" s="62">
        <v>31</v>
      </c>
      <c r="IN40" s="62">
        <v>32</v>
      </c>
      <c r="IO40" s="62">
        <v>33</v>
      </c>
      <c r="IP40" s="79">
        <f t="shared" si="81"/>
        <v>410</v>
      </c>
      <c r="IQ40" s="62">
        <v>43</v>
      </c>
      <c r="IR40" s="62">
        <v>21</v>
      </c>
      <c r="IS40" s="62">
        <v>23</v>
      </c>
      <c r="IT40" s="62">
        <v>26</v>
      </c>
      <c r="IU40" s="62">
        <v>27</v>
      </c>
      <c r="IV40" s="62">
        <v>19</v>
      </c>
      <c r="IW40" s="62">
        <v>21</v>
      </c>
      <c r="IX40" s="62">
        <v>17</v>
      </c>
      <c r="IY40" s="62">
        <v>21</v>
      </c>
      <c r="IZ40" s="62">
        <v>21</v>
      </c>
      <c r="JA40" s="62">
        <v>23</v>
      </c>
      <c r="JB40" s="62">
        <v>19</v>
      </c>
      <c r="JC40" s="79">
        <f t="shared" si="82"/>
        <v>281</v>
      </c>
      <c r="JD40" s="62">
        <v>32</v>
      </c>
      <c r="JE40" s="62">
        <v>15</v>
      </c>
      <c r="JF40" s="62">
        <v>23</v>
      </c>
      <c r="JG40" s="62">
        <v>20</v>
      </c>
      <c r="JH40" s="62">
        <v>14</v>
      </c>
      <c r="JI40" s="62">
        <v>14</v>
      </c>
      <c r="JJ40" s="164">
        <v>27</v>
      </c>
      <c r="JK40" s="62">
        <v>21</v>
      </c>
      <c r="JL40" s="62">
        <v>17</v>
      </c>
      <c r="JM40" s="62">
        <v>73</v>
      </c>
      <c r="JN40" s="62">
        <v>19</v>
      </c>
      <c r="JO40" s="62">
        <v>22</v>
      </c>
      <c r="JP40" s="79">
        <f t="shared" si="83"/>
        <v>297</v>
      </c>
      <c r="JQ40" s="62">
        <v>27</v>
      </c>
      <c r="JR40" s="62">
        <v>47</v>
      </c>
      <c r="JS40" s="62">
        <v>21</v>
      </c>
      <c r="JT40" s="62">
        <v>17</v>
      </c>
      <c r="JU40" s="62">
        <v>31</v>
      </c>
      <c r="JV40" s="62">
        <v>24</v>
      </c>
      <c r="JW40" s="62">
        <v>20</v>
      </c>
      <c r="JX40" s="62">
        <v>19</v>
      </c>
      <c r="JY40" s="62">
        <v>24</v>
      </c>
      <c r="JZ40" s="62">
        <v>23</v>
      </c>
      <c r="KA40" s="62">
        <v>25</v>
      </c>
      <c r="KB40" s="62">
        <v>27</v>
      </c>
      <c r="KC40" s="79">
        <f t="shared" si="84"/>
        <v>305</v>
      </c>
      <c r="KD40" s="62">
        <v>20</v>
      </c>
      <c r="KE40" s="62">
        <v>37</v>
      </c>
      <c r="KF40" s="62">
        <v>44</v>
      </c>
      <c r="KG40" s="62">
        <v>46</v>
      </c>
      <c r="KH40" s="62">
        <v>31</v>
      </c>
      <c r="KI40" s="62">
        <v>24</v>
      </c>
      <c r="KJ40" s="62">
        <v>16</v>
      </c>
      <c r="KK40" s="62">
        <v>23</v>
      </c>
      <c r="KL40" s="62">
        <v>34</v>
      </c>
      <c r="KM40" s="62">
        <v>26</v>
      </c>
      <c r="KN40" s="62">
        <v>31</v>
      </c>
      <c r="KO40" s="62">
        <v>21</v>
      </c>
      <c r="KP40" s="79">
        <f t="shared" si="85"/>
        <v>353</v>
      </c>
    </row>
    <row r="41" spans="1:302" ht="23.25" thickBot="1">
      <c r="A41" s="203"/>
      <c r="B41" s="207"/>
      <c r="C41" s="14" t="s">
        <v>43</v>
      </c>
      <c r="D41" s="83">
        <v>92</v>
      </c>
      <c r="E41" s="83">
        <v>78</v>
      </c>
      <c r="F41" s="83">
        <v>100</v>
      </c>
      <c r="G41" s="83">
        <v>89</v>
      </c>
      <c r="H41" s="83">
        <v>109</v>
      </c>
      <c r="I41" s="83">
        <v>84</v>
      </c>
      <c r="J41" s="83">
        <v>87</v>
      </c>
      <c r="K41" s="83">
        <v>92</v>
      </c>
      <c r="L41" s="83">
        <v>117</v>
      </c>
      <c r="M41" s="83">
        <v>110</v>
      </c>
      <c r="N41" s="83">
        <v>77</v>
      </c>
      <c r="O41" s="83">
        <v>94</v>
      </c>
      <c r="P41" s="141">
        <f t="shared" si="0"/>
        <v>1129</v>
      </c>
      <c r="Q41" s="83">
        <v>89</v>
      </c>
      <c r="R41" s="83">
        <v>83</v>
      </c>
      <c r="S41" s="83">
        <v>90</v>
      </c>
      <c r="T41" s="83">
        <v>73</v>
      </c>
      <c r="U41" s="83">
        <v>82</v>
      </c>
      <c r="V41" s="83">
        <v>96</v>
      </c>
      <c r="W41" s="83">
        <v>105</v>
      </c>
      <c r="X41" s="83">
        <v>114</v>
      </c>
      <c r="Y41" s="83">
        <v>94</v>
      </c>
      <c r="Z41" s="83">
        <v>112</v>
      </c>
      <c r="AA41" s="83">
        <v>79</v>
      </c>
      <c r="AB41" s="83">
        <v>80</v>
      </c>
      <c r="AC41" s="141">
        <f t="shared" si="1"/>
        <v>1097</v>
      </c>
      <c r="AD41" s="83">
        <v>111</v>
      </c>
      <c r="AE41" s="83">
        <v>86</v>
      </c>
      <c r="AF41" s="83">
        <v>85</v>
      </c>
      <c r="AG41" s="83">
        <v>99</v>
      </c>
      <c r="AH41" s="83">
        <v>94</v>
      </c>
      <c r="AI41" s="83">
        <v>100</v>
      </c>
      <c r="AJ41" s="83">
        <v>87</v>
      </c>
      <c r="AK41" s="83">
        <v>77</v>
      </c>
      <c r="AL41" s="83">
        <v>92</v>
      </c>
      <c r="AM41" s="83">
        <v>84</v>
      </c>
      <c r="AN41" s="83">
        <v>99</v>
      </c>
      <c r="AO41" s="83">
        <v>101</v>
      </c>
      <c r="AP41" s="141">
        <f t="shared" si="2"/>
        <v>1115</v>
      </c>
      <c r="AQ41" s="83">
        <v>93</v>
      </c>
      <c r="AR41" s="83">
        <v>99</v>
      </c>
      <c r="AS41" s="83">
        <v>85</v>
      </c>
      <c r="AT41" s="83">
        <v>105</v>
      </c>
      <c r="AU41" s="83">
        <v>101</v>
      </c>
      <c r="AV41" s="83">
        <v>79</v>
      </c>
      <c r="AW41" s="83">
        <v>97</v>
      </c>
      <c r="AX41" s="83">
        <v>109</v>
      </c>
      <c r="AY41" s="83">
        <v>113</v>
      </c>
      <c r="AZ41" s="83">
        <v>87</v>
      </c>
      <c r="BA41" s="83">
        <v>90</v>
      </c>
      <c r="BB41" s="83">
        <v>98</v>
      </c>
      <c r="BC41" s="141">
        <f t="shared" si="3"/>
        <v>1156</v>
      </c>
      <c r="BD41" s="83">
        <v>94</v>
      </c>
      <c r="BE41" s="83">
        <v>68</v>
      </c>
      <c r="BF41" s="83">
        <v>131</v>
      </c>
      <c r="BG41" s="83">
        <v>95</v>
      </c>
      <c r="BH41" s="83">
        <v>106</v>
      </c>
      <c r="BI41" s="83">
        <v>84</v>
      </c>
      <c r="BJ41" s="83">
        <v>107</v>
      </c>
      <c r="BK41" s="83">
        <v>85</v>
      </c>
      <c r="BL41" s="83">
        <v>86</v>
      </c>
      <c r="BM41" s="83">
        <v>110</v>
      </c>
      <c r="BN41" s="83">
        <v>92</v>
      </c>
      <c r="BO41" s="83">
        <v>110</v>
      </c>
      <c r="BP41" s="142">
        <f t="shared" si="4"/>
        <v>1168</v>
      </c>
      <c r="BQ41" s="83">
        <v>126</v>
      </c>
      <c r="BR41" s="83">
        <v>84</v>
      </c>
      <c r="BS41" s="83">
        <v>111</v>
      </c>
      <c r="BT41" s="83">
        <v>88</v>
      </c>
      <c r="BU41" s="83">
        <v>69</v>
      </c>
      <c r="BV41" s="83">
        <v>100</v>
      </c>
      <c r="BW41" s="83">
        <v>90</v>
      </c>
      <c r="BX41" s="83">
        <v>91</v>
      </c>
      <c r="BY41" s="83">
        <v>112</v>
      </c>
      <c r="BZ41" s="83">
        <v>84</v>
      </c>
      <c r="CA41" s="83">
        <v>111</v>
      </c>
      <c r="CB41" s="83">
        <v>96</v>
      </c>
      <c r="CC41" s="142">
        <f t="shared" si="5"/>
        <v>1162</v>
      </c>
      <c r="CD41" s="83">
        <v>127</v>
      </c>
      <c r="CE41" s="83">
        <v>107</v>
      </c>
      <c r="CF41" s="83">
        <v>140</v>
      </c>
      <c r="CG41" s="83">
        <v>106</v>
      </c>
      <c r="CH41" s="83">
        <v>104</v>
      </c>
      <c r="CI41" s="83">
        <v>99</v>
      </c>
      <c r="CJ41" s="83">
        <v>97</v>
      </c>
      <c r="CK41" s="83">
        <v>100</v>
      </c>
      <c r="CL41" s="83">
        <v>93</v>
      </c>
      <c r="CM41" s="83">
        <v>84</v>
      </c>
      <c r="CN41" s="83">
        <v>88</v>
      </c>
      <c r="CO41" s="83">
        <v>98</v>
      </c>
      <c r="CP41" s="141">
        <f t="shared" si="6"/>
        <v>1243</v>
      </c>
      <c r="CQ41" s="83">
        <v>95</v>
      </c>
      <c r="CR41" s="83">
        <v>105</v>
      </c>
      <c r="CS41" s="83">
        <v>112</v>
      </c>
      <c r="CT41" s="83">
        <v>72</v>
      </c>
      <c r="CU41" s="83">
        <v>97</v>
      </c>
      <c r="CV41" s="83">
        <v>91</v>
      </c>
      <c r="CW41" s="83">
        <v>31</v>
      </c>
      <c r="CX41" s="83">
        <v>123</v>
      </c>
      <c r="CY41" s="83">
        <v>330</v>
      </c>
      <c r="CZ41" s="83">
        <v>123</v>
      </c>
      <c r="DA41" s="83">
        <v>100</v>
      </c>
      <c r="DB41" s="83">
        <v>115</v>
      </c>
      <c r="DC41" s="141">
        <f t="shared" si="7"/>
        <v>1394</v>
      </c>
      <c r="DD41" s="83">
        <v>105</v>
      </c>
      <c r="DE41" s="83">
        <v>111</v>
      </c>
      <c r="DF41" s="83">
        <v>111</v>
      </c>
      <c r="DG41" s="83">
        <v>93</v>
      </c>
      <c r="DH41" s="83">
        <v>86</v>
      </c>
      <c r="DI41" s="83">
        <v>90</v>
      </c>
      <c r="DJ41" s="83">
        <v>105</v>
      </c>
      <c r="DK41" s="83">
        <v>105</v>
      </c>
      <c r="DL41" s="83">
        <v>91</v>
      </c>
      <c r="DM41" s="83">
        <v>106</v>
      </c>
      <c r="DN41" s="83">
        <v>105</v>
      </c>
      <c r="DO41" s="83">
        <v>102</v>
      </c>
      <c r="DP41" s="141">
        <f t="shared" si="8"/>
        <v>1210</v>
      </c>
      <c r="DQ41" s="83">
        <v>115</v>
      </c>
      <c r="DR41" s="83">
        <v>123</v>
      </c>
      <c r="DS41" s="83">
        <v>103</v>
      </c>
      <c r="DT41" s="83">
        <v>102</v>
      </c>
      <c r="DU41" s="83">
        <v>90</v>
      </c>
      <c r="DV41" s="83">
        <v>102</v>
      </c>
      <c r="DW41" s="83">
        <v>96</v>
      </c>
      <c r="DX41" s="83">
        <v>90</v>
      </c>
      <c r="DY41" s="83">
        <v>102</v>
      </c>
      <c r="DZ41" s="83">
        <v>107</v>
      </c>
      <c r="EA41" s="83">
        <v>98</v>
      </c>
      <c r="EB41" s="83">
        <v>99</v>
      </c>
      <c r="EC41" s="141">
        <f t="shared" si="9"/>
        <v>1227</v>
      </c>
      <c r="ED41" s="83">
        <v>127</v>
      </c>
      <c r="EE41" s="83">
        <v>112</v>
      </c>
      <c r="EF41" s="83">
        <v>112</v>
      </c>
      <c r="EG41" s="83">
        <v>107</v>
      </c>
      <c r="EH41" s="83">
        <v>92</v>
      </c>
      <c r="EI41" s="83">
        <v>86</v>
      </c>
      <c r="EJ41" s="83">
        <v>87</v>
      </c>
      <c r="EK41" s="83">
        <v>106</v>
      </c>
      <c r="EL41" s="83">
        <v>100</v>
      </c>
      <c r="EM41" s="83">
        <v>103</v>
      </c>
      <c r="EN41" s="83">
        <v>81</v>
      </c>
      <c r="EO41" s="83">
        <v>121</v>
      </c>
      <c r="EP41" s="142">
        <f t="shared" si="10"/>
        <v>1234</v>
      </c>
      <c r="EQ41" s="83">
        <v>95</v>
      </c>
      <c r="ER41" s="83">
        <v>107</v>
      </c>
      <c r="ES41" s="83">
        <v>137</v>
      </c>
      <c r="ET41" s="83">
        <v>93</v>
      </c>
      <c r="EU41" s="83">
        <v>86</v>
      </c>
      <c r="EV41" s="83">
        <v>101</v>
      </c>
      <c r="EW41" s="83">
        <v>101</v>
      </c>
      <c r="EX41" s="83">
        <v>114</v>
      </c>
      <c r="EY41" s="83">
        <v>80</v>
      </c>
      <c r="EZ41" s="83">
        <v>108</v>
      </c>
      <c r="FA41" s="83">
        <v>93</v>
      </c>
      <c r="FB41" s="83">
        <v>127</v>
      </c>
      <c r="FC41" s="142">
        <f t="shared" si="11"/>
        <v>1242</v>
      </c>
      <c r="FD41" s="83">
        <f>SUM(FD33:FD40)</f>
        <v>138</v>
      </c>
      <c r="FE41" s="83">
        <f t="shared" ref="FE41:HP41" si="86">SUM(FE33:FE40)</f>
        <v>94</v>
      </c>
      <c r="FF41" s="83">
        <f t="shared" si="86"/>
        <v>240</v>
      </c>
      <c r="FG41" s="83">
        <f t="shared" si="86"/>
        <v>123</v>
      </c>
      <c r="FH41" s="83">
        <f t="shared" si="86"/>
        <v>123</v>
      </c>
      <c r="FI41" s="83">
        <f t="shared" si="86"/>
        <v>119</v>
      </c>
      <c r="FJ41" s="83">
        <f t="shared" si="86"/>
        <v>99</v>
      </c>
      <c r="FK41" s="83">
        <f t="shared" si="86"/>
        <v>77</v>
      </c>
      <c r="FL41" s="83">
        <f t="shared" si="86"/>
        <v>268</v>
      </c>
      <c r="FM41" s="83">
        <f t="shared" si="86"/>
        <v>93</v>
      </c>
      <c r="FN41" s="83">
        <f t="shared" si="86"/>
        <v>221</v>
      </c>
      <c r="FO41" s="83">
        <f t="shared" si="86"/>
        <v>131</v>
      </c>
      <c r="FP41" s="83">
        <f t="shared" si="86"/>
        <v>1726</v>
      </c>
      <c r="FQ41" s="83">
        <f t="shared" si="86"/>
        <v>107</v>
      </c>
      <c r="FR41" s="83">
        <f t="shared" si="86"/>
        <v>129</v>
      </c>
      <c r="FS41" s="83">
        <f t="shared" si="86"/>
        <v>149</v>
      </c>
      <c r="FT41" s="83">
        <f t="shared" si="86"/>
        <v>98</v>
      </c>
      <c r="FU41" s="83">
        <f t="shared" si="86"/>
        <v>111</v>
      </c>
      <c r="FV41" s="83">
        <f t="shared" si="86"/>
        <v>117</v>
      </c>
      <c r="FW41" s="83">
        <f t="shared" si="86"/>
        <v>111</v>
      </c>
      <c r="FX41" s="83">
        <f t="shared" si="86"/>
        <v>114</v>
      </c>
      <c r="FY41" s="83">
        <f t="shared" si="86"/>
        <v>85</v>
      </c>
      <c r="FZ41" s="83">
        <f t="shared" si="86"/>
        <v>121</v>
      </c>
      <c r="GA41" s="83">
        <f t="shared" si="86"/>
        <v>100</v>
      </c>
      <c r="GB41" s="83">
        <f t="shared" si="86"/>
        <v>110</v>
      </c>
      <c r="GC41" s="83">
        <f t="shared" si="86"/>
        <v>1352</v>
      </c>
      <c r="GD41" s="83">
        <f t="shared" si="86"/>
        <v>144</v>
      </c>
      <c r="GE41" s="83">
        <f t="shared" si="86"/>
        <v>110</v>
      </c>
      <c r="GF41" s="83">
        <f t="shared" si="86"/>
        <v>91</v>
      </c>
      <c r="GG41" s="83">
        <f t="shared" si="86"/>
        <v>139</v>
      </c>
      <c r="GH41" s="83">
        <f t="shared" si="86"/>
        <v>106</v>
      </c>
      <c r="GI41" s="83">
        <f>SUM(GI33:GI40)</f>
        <v>86</v>
      </c>
      <c r="GJ41" s="83">
        <f t="shared" si="86"/>
        <v>119</v>
      </c>
      <c r="GK41" s="83">
        <f t="shared" si="86"/>
        <v>118</v>
      </c>
      <c r="GL41" s="83">
        <f t="shared" si="86"/>
        <v>128</v>
      </c>
      <c r="GM41" s="83">
        <f t="shared" si="86"/>
        <v>120</v>
      </c>
      <c r="GN41" s="83">
        <f t="shared" si="86"/>
        <v>114</v>
      </c>
      <c r="GO41" s="83">
        <f t="shared" si="86"/>
        <v>139</v>
      </c>
      <c r="GP41" s="83">
        <f t="shared" si="86"/>
        <v>1414</v>
      </c>
      <c r="GQ41" s="83">
        <f t="shared" si="86"/>
        <v>146</v>
      </c>
      <c r="GR41" s="83">
        <f t="shared" si="86"/>
        <v>135</v>
      </c>
      <c r="GS41" s="83">
        <f t="shared" si="86"/>
        <v>154</v>
      </c>
      <c r="GT41" s="83">
        <f t="shared" si="86"/>
        <v>137</v>
      </c>
      <c r="GU41" s="83">
        <f t="shared" si="86"/>
        <v>124</v>
      </c>
      <c r="GV41" s="83">
        <f t="shared" si="86"/>
        <v>95</v>
      </c>
      <c r="GW41" s="83">
        <f t="shared" si="86"/>
        <v>110</v>
      </c>
      <c r="GX41" s="83">
        <f t="shared" si="86"/>
        <v>154</v>
      </c>
      <c r="GY41" s="83">
        <f t="shared" si="86"/>
        <v>272</v>
      </c>
      <c r="GZ41" s="83">
        <f t="shared" si="86"/>
        <v>117</v>
      </c>
      <c r="HA41" s="83">
        <f t="shared" si="86"/>
        <v>130</v>
      </c>
      <c r="HB41" s="83">
        <f t="shared" si="86"/>
        <v>131</v>
      </c>
      <c r="HC41" s="122">
        <f t="shared" si="86"/>
        <v>1705</v>
      </c>
      <c r="HD41" s="83">
        <f t="shared" si="86"/>
        <v>128</v>
      </c>
      <c r="HE41" s="83">
        <f t="shared" si="86"/>
        <v>145</v>
      </c>
      <c r="HF41" s="83">
        <f t="shared" si="86"/>
        <v>137</v>
      </c>
      <c r="HG41" s="83">
        <f t="shared" si="86"/>
        <v>138</v>
      </c>
      <c r="HH41" s="83">
        <f t="shared" si="86"/>
        <v>121</v>
      </c>
      <c r="HI41" s="83">
        <f t="shared" si="86"/>
        <v>115</v>
      </c>
      <c r="HJ41" s="83">
        <f t="shared" si="86"/>
        <v>126</v>
      </c>
      <c r="HK41" s="83">
        <f t="shared" si="86"/>
        <v>120</v>
      </c>
      <c r="HL41" s="83">
        <f t="shared" si="86"/>
        <v>119</v>
      </c>
      <c r="HM41" s="83">
        <f t="shared" si="86"/>
        <v>134</v>
      </c>
      <c r="HN41" s="83">
        <f t="shared" si="86"/>
        <v>134</v>
      </c>
      <c r="HO41" s="83">
        <f t="shared" si="86"/>
        <v>140</v>
      </c>
      <c r="HP41" s="83">
        <f t="shared" si="86"/>
        <v>1557</v>
      </c>
      <c r="HQ41" s="83">
        <f t="shared" ref="HQ41:IP41" si="87">SUM(HQ33:HQ40)</f>
        <v>158</v>
      </c>
      <c r="HR41" s="83">
        <f t="shared" si="87"/>
        <v>158</v>
      </c>
      <c r="HS41" s="83">
        <f t="shared" si="87"/>
        <v>159</v>
      </c>
      <c r="HT41" s="83">
        <f t="shared" si="87"/>
        <v>128</v>
      </c>
      <c r="HU41" s="83">
        <f t="shared" si="87"/>
        <v>90</v>
      </c>
      <c r="HV41" s="83">
        <f t="shared" si="87"/>
        <v>129</v>
      </c>
      <c r="HW41" s="83">
        <f t="shared" si="87"/>
        <v>117</v>
      </c>
      <c r="HX41" s="83">
        <f t="shared" si="87"/>
        <v>127</v>
      </c>
      <c r="HY41" s="83">
        <f t="shared" si="87"/>
        <v>113</v>
      </c>
      <c r="HZ41" s="83">
        <f t="shared" si="87"/>
        <v>103</v>
      </c>
      <c r="IA41" s="83">
        <f t="shared" si="87"/>
        <v>135</v>
      </c>
      <c r="IB41" s="83">
        <f t="shared" si="87"/>
        <v>133</v>
      </c>
      <c r="IC41" s="82">
        <f t="shared" si="87"/>
        <v>1550</v>
      </c>
      <c r="ID41" s="83">
        <f t="shared" si="87"/>
        <v>155</v>
      </c>
      <c r="IE41" s="83">
        <f t="shared" si="87"/>
        <v>149</v>
      </c>
      <c r="IF41" s="83">
        <f t="shared" si="87"/>
        <v>163</v>
      </c>
      <c r="IG41" s="83">
        <f t="shared" si="87"/>
        <v>147</v>
      </c>
      <c r="IH41" s="83">
        <f t="shared" si="87"/>
        <v>132</v>
      </c>
      <c r="II41" s="83">
        <f t="shared" si="87"/>
        <v>121</v>
      </c>
      <c r="IJ41" s="83">
        <f t="shared" si="87"/>
        <v>126</v>
      </c>
      <c r="IK41" s="83">
        <f t="shared" si="87"/>
        <v>138</v>
      </c>
      <c r="IL41" s="83">
        <f t="shared" si="87"/>
        <v>95</v>
      </c>
      <c r="IM41" s="83">
        <f t="shared" si="87"/>
        <v>126</v>
      </c>
      <c r="IN41" s="83">
        <f t="shared" si="87"/>
        <v>163</v>
      </c>
      <c r="IO41" s="83">
        <f t="shared" si="87"/>
        <v>150</v>
      </c>
      <c r="IP41" s="82">
        <f t="shared" si="87"/>
        <v>1665</v>
      </c>
      <c r="IQ41" s="83">
        <f>SUM(IQ33:IQ40)</f>
        <v>143</v>
      </c>
      <c r="IR41" s="83">
        <f t="shared" ref="IR41:JP41" si="88">SUM(IR33:IR40)</f>
        <v>98</v>
      </c>
      <c r="IS41" s="83">
        <f t="shared" si="88"/>
        <v>150</v>
      </c>
      <c r="IT41" s="83">
        <f t="shared" si="88"/>
        <v>138</v>
      </c>
      <c r="IU41" s="83">
        <f t="shared" si="88"/>
        <v>155</v>
      </c>
      <c r="IV41" s="83">
        <f t="shared" si="88"/>
        <v>125</v>
      </c>
      <c r="IW41" s="83">
        <f t="shared" si="88"/>
        <v>134</v>
      </c>
      <c r="IX41" s="83">
        <f t="shared" si="88"/>
        <v>93</v>
      </c>
      <c r="IY41" s="83">
        <f t="shared" si="88"/>
        <v>104</v>
      </c>
      <c r="IZ41" s="83">
        <f t="shared" si="88"/>
        <v>158</v>
      </c>
      <c r="JA41" s="83">
        <f t="shared" si="88"/>
        <v>142</v>
      </c>
      <c r="JB41" s="83">
        <f t="shared" si="88"/>
        <v>133</v>
      </c>
      <c r="JC41" s="82">
        <f t="shared" si="88"/>
        <v>1435</v>
      </c>
      <c r="JD41" s="118">
        <f t="shared" si="88"/>
        <v>174</v>
      </c>
      <c r="JE41" s="83">
        <f t="shared" si="88"/>
        <v>143</v>
      </c>
      <c r="JF41" s="83">
        <f t="shared" si="88"/>
        <v>164</v>
      </c>
      <c r="JG41" s="83">
        <f t="shared" si="88"/>
        <v>140</v>
      </c>
      <c r="JH41" s="83">
        <f t="shared" si="88"/>
        <v>142</v>
      </c>
      <c r="JI41" s="83">
        <f t="shared" si="88"/>
        <v>118</v>
      </c>
      <c r="JJ41" s="163">
        <f t="shared" si="88"/>
        <v>149</v>
      </c>
      <c r="JK41" s="83">
        <f t="shared" si="88"/>
        <v>103</v>
      </c>
      <c r="JL41" s="83">
        <f t="shared" si="88"/>
        <v>104</v>
      </c>
      <c r="JM41" s="83">
        <f t="shared" si="88"/>
        <v>184</v>
      </c>
      <c r="JN41" s="83">
        <f t="shared" si="88"/>
        <v>115</v>
      </c>
      <c r="JO41" s="83">
        <f t="shared" si="88"/>
        <v>141</v>
      </c>
      <c r="JP41" s="82">
        <f t="shared" si="88"/>
        <v>1677</v>
      </c>
      <c r="JQ41" s="118">
        <f t="shared" ref="JQ41:KC41" si="89">SUM(JQ33:JQ40)</f>
        <v>180</v>
      </c>
      <c r="JR41" s="83">
        <f t="shared" si="89"/>
        <v>164</v>
      </c>
      <c r="JS41" s="83">
        <f t="shared" si="89"/>
        <v>119</v>
      </c>
      <c r="JT41" s="83">
        <f t="shared" si="89"/>
        <v>113</v>
      </c>
      <c r="JU41" s="83">
        <f t="shared" si="89"/>
        <v>107</v>
      </c>
      <c r="JV41" s="83">
        <f t="shared" si="89"/>
        <v>184</v>
      </c>
      <c r="JW41" s="83">
        <f t="shared" si="89"/>
        <v>136</v>
      </c>
      <c r="JX41" s="83">
        <f t="shared" si="89"/>
        <v>121</v>
      </c>
      <c r="JY41" s="83">
        <f t="shared" si="89"/>
        <v>144</v>
      </c>
      <c r="JZ41" s="83">
        <f t="shared" si="89"/>
        <v>144</v>
      </c>
      <c r="KA41" s="83">
        <f t="shared" si="89"/>
        <v>138</v>
      </c>
      <c r="KB41" s="83">
        <f t="shared" si="89"/>
        <v>178</v>
      </c>
      <c r="KC41" s="82">
        <f t="shared" si="89"/>
        <v>1728</v>
      </c>
      <c r="KD41" s="118">
        <f t="shared" ref="KD41:KP41" si="90">SUM(KD33:KD40)</f>
        <v>118</v>
      </c>
      <c r="KE41" s="83">
        <f t="shared" si="90"/>
        <v>235</v>
      </c>
      <c r="KF41" s="83">
        <f t="shared" si="90"/>
        <v>321</v>
      </c>
      <c r="KG41" s="83">
        <f t="shared" si="90"/>
        <v>239</v>
      </c>
      <c r="KH41" s="83">
        <f t="shared" si="90"/>
        <v>199</v>
      </c>
      <c r="KI41" s="83">
        <f t="shared" si="90"/>
        <v>166</v>
      </c>
      <c r="KJ41" s="83">
        <f t="shared" si="90"/>
        <v>104</v>
      </c>
      <c r="KK41" s="83">
        <f t="shared" si="90"/>
        <v>108</v>
      </c>
      <c r="KL41" s="83">
        <f t="shared" si="90"/>
        <v>165</v>
      </c>
      <c r="KM41" s="83">
        <f t="shared" si="90"/>
        <v>131</v>
      </c>
      <c r="KN41" s="83">
        <f t="shared" si="90"/>
        <v>138</v>
      </c>
      <c r="KO41" s="83">
        <f t="shared" si="90"/>
        <v>174</v>
      </c>
      <c r="KP41" s="82">
        <f t="shared" si="90"/>
        <v>2098</v>
      </c>
    </row>
    <row r="42" spans="1:302" ht="13.5" thickBot="1">
      <c r="A42" s="204"/>
      <c r="B42" s="200" t="s">
        <v>44</v>
      </c>
      <c r="C42" s="201"/>
      <c r="D42" s="84">
        <f t="shared" ref="D42:BO42" si="91">D32+D41</f>
        <v>150</v>
      </c>
      <c r="E42" s="84">
        <f t="shared" si="91"/>
        <v>149</v>
      </c>
      <c r="F42" s="84">
        <f t="shared" si="91"/>
        <v>170</v>
      </c>
      <c r="G42" s="84">
        <f t="shared" si="91"/>
        <v>176</v>
      </c>
      <c r="H42" s="84">
        <f t="shared" si="91"/>
        <v>183</v>
      </c>
      <c r="I42" s="84">
        <f t="shared" si="91"/>
        <v>153</v>
      </c>
      <c r="J42" s="84">
        <f t="shared" si="91"/>
        <v>136</v>
      </c>
      <c r="K42" s="84">
        <f t="shared" si="91"/>
        <v>143</v>
      </c>
      <c r="L42" s="84">
        <f t="shared" si="91"/>
        <v>191</v>
      </c>
      <c r="M42" s="84">
        <f t="shared" si="91"/>
        <v>196</v>
      </c>
      <c r="N42" s="84">
        <f t="shared" si="91"/>
        <v>143</v>
      </c>
      <c r="O42" s="84">
        <f t="shared" si="91"/>
        <v>169</v>
      </c>
      <c r="P42" s="85">
        <f t="shared" si="91"/>
        <v>1959</v>
      </c>
      <c r="Q42" s="84">
        <f t="shared" si="91"/>
        <v>149</v>
      </c>
      <c r="R42" s="84">
        <f t="shared" si="91"/>
        <v>156</v>
      </c>
      <c r="S42" s="84">
        <f t="shared" si="91"/>
        <v>165</v>
      </c>
      <c r="T42" s="84">
        <f t="shared" si="91"/>
        <v>126</v>
      </c>
      <c r="U42" s="84">
        <f t="shared" si="91"/>
        <v>143</v>
      </c>
      <c r="V42" s="84">
        <f t="shared" si="91"/>
        <v>156</v>
      </c>
      <c r="W42" s="84">
        <f t="shared" si="91"/>
        <v>164</v>
      </c>
      <c r="X42" s="84">
        <f t="shared" si="91"/>
        <v>204</v>
      </c>
      <c r="Y42" s="84">
        <f t="shared" si="91"/>
        <v>165</v>
      </c>
      <c r="Z42" s="84">
        <f t="shared" si="91"/>
        <v>180</v>
      </c>
      <c r="AA42" s="84">
        <f t="shared" si="91"/>
        <v>151</v>
      </c>
      <c r="AB42" s="84">
        <f t="shared" si="91"/>
        <v>144</v>
      </c>
      <c r="AC42" s="85">
        <f t="shared" si="91"/>
        <v>1903</v>
      </c>
      <c r="AD42" s="84">
        <f t="shared" si="91"/>
        <v>188</v>
      </c>
      <c r="AE42" s="84">
        <f t="shared" si="91"/>
        <v>141</v>
      </c>
      <c r="AF42" s="84">
        <f t="shared" si="91"/>
        <v>171</v>
      </c>
      <c r="AG42" s="84">
        <f t="shared" si="91"/>
        <v>172</v>
      </c>
      <c r="AH42" s="84">
        <f t="shared" si="91"/>
        <v>168</v>
      </c>
      <c r="AI42" s="84">
        <f t="shared" si="91"/>
        <v>170</v>
      </c>
      <c r="AJ42" s="84">
        <f t="shared" si="91"/>
        <v>152</v>
      </c>
      <c r="AK42" s="84">
        <f t="shared" si="91"/>
        <v>128</v>
      </c>
      <c r="AL42" s="84">
        <f t="shared" si="91"/>
        <v>168</v>
      </c>
      <c r="AM42" s="84">
        <f t="shared" si="91"/>
        <v>169</v>
      </c>
      <c r="AN42" s="84">
        <f t="shared" si="91"/>
        <v>191</v>
      </c>
      <c r="AO42" s="84">
        <f t="shared" si="91"/>
        <v>159</v>
      </c>
      <c r="AP42" s="85">
        <f t="shared" si="91"/>
        <v>1977</v>
      </c>
      <c r="AQ42" s="84">
        <f t="shared" si="91"/>
        <v>165</v>
      </c>
      <c r="AR42" s="84">
        <f t="shared" si="91"/>
        <v>182</v>
      </c>
      <c r="AS42" s="84">
        <f t="shared" si="91"/>
        <v>174</v>
      </c>
      <c r="AT42" s="84">
        <f t="shared" si="91"/>
        <v>205</v>
      </c>
      <c r="AU42" s="84">
        <f t="shared" si="91"/>
        <v>157</v>
      </c>
      <c r="AV42" s="84">
        <f t="shared" si="91"/>
        <v>152</v>
      </c>
      <c r="AW42" s="84">
        <f t="shared" si="91"/>
        <v>166</v>
      </c>
      <c r="AX42" s="84">
        <f t="shared" si="91"/>
        <v>205</v>
      </c>
      <c r="AY42" s="84">
        <f t="shared" si="91"/>
        <v>180</v>
      </c>
      <c r="AZ42" s="84">
        <f t="shared" si="91"/>
        <v>167</v>
      </c>
      <c r="BA42" s="84">
        <f t="shared" si="91"/>
        <v>167</v>
      </c>
      <c r="BB42" s="84">
        <f t="shared" si="91"/>
        <v>162</v>
      </c>
      <c r="BC42" s="85">
        <f t="shared" si="91"/>
        <v>2082</v>
      </c>
      <c r="BD42" s="84">
        <f t="shared" si="91"/>
        <v>209</v>
      </c>
      <c r="BE42" s="84">
        <f t="shared" si="91"/>
        <v>139</v>
      </c>
      <c r="BF42" s="84">
        <f t="shared" si="91"/>
        <v>230</v>
      </c>
      <c r="BG42" s="84">
        <f t="shared" si="91"/>
        <v>175</v>
      </c>
      <c r="BH42" s="84">
        <f t="shared" si="91"/>
        <v>187</v>
      </c>
      <c r="BI42" s="84">
        <f t="shared" si="91"/>
        <v>161</v>
      </c>
      <c r="BJ42" s="84">
        <f t="shared" si="91"/>
        <v>184</v>
      </c>
      <c r="BK42" s="84">
        <f t="shared" si="91"/>
        <v>151</v>
      </c>
      <c r="BL42" s="84">
        <f t="shared" si="91"/>
        <v>166</v>
      </c>
      <c r="BM42" s="84">
        <f t="shared" si="91"/>
        <v>197</v>
      </c>
      <c r="BN42" s="84">
        <f t="shared" si="91"/>
        <v>144</v>
      </c>
      <c r="BO42" s="84">
        <f t="shared" si="91"/>
        <v>191</v>
      </c>
      <c r="BP42" s="86">
        <f t="shared" ref="BP42:EA42" si="92">BP32+BP41</f>
        <v>2134</v>
      </c>
      <c r="BQ42" s="84">
        <f t="shared" si="92"/>
        <v>213</v>
      </c>
      <c r="BR42" s="84">
        <f t="shared" si="92"/>
        <v>166</v>
      </c>
      <c r="BS42" s="84">
        <f t="shared" si="92"/>
        <v>207</v>
      </c>
      <c r="BT42" s="84">
        <f t="shared" si="92"/>
        <v>149</v>
      </c>
      <c r="BU42" s="84">
        <f t="shared" si="92"/>
        <v>121</v>
      </c>
      <c r="BV42" s="84">
        <f t="shared" si="92"/>
        <v>174</v>
      </c>
      <c r="BW42" s="84">
        <f t="shared" si="92"/>
        <v>167</v>
      </c>
      <c r="BX42" s="84">
        <f t="shared" si="92"/>
        <v>158</v>
      </c>
      <c r="BY42" s="84">
        <f t="shared" si="92"/>
        <v>187</v>
      </c>
      <c r="BZ42" s="84">
        <f t="shared" si="92"/>
        <v>168</v>
      </c>
      <c r="CA42" s="84">
        <f t="shared" si="92"/>
        <v>169</v>
      </c>
      <c r="CB42" s="84">
        <f t="shared" si="92"/>
        <v>178</v>
      </c>
      <c r="CC42" s="86">
        <f t="shared" si="92"/>
        <v>2057</v>
      </c>
      <c r="CD42" s="84">
        <f t="shared" si="92"/>
        <v>221</v>
      </c>
      <c r="CE42" s="84">
        <f t="shared" si="92"/>
        <v>177</v>
      </c>
      <c r="CF42" s="84">
        <f t="shared" si="92"/>
        <v>233</v>
      </c>
      <c r="CG42" s="84">
        <f t="shared" si="92"/>
        <v>188</v>
      </c>
      <c r="CH42" s="84">
        <f t="shared" si="92"/>
        <v>163</v>
      </c>
      <c r="CI42" s="84">
        <f t="shared" si="92"/>
        <v>171</v>
      </c>
      <c r="CJ42" s="84">
        <f t="shared" si="92"/>
        <v>189</v>
      </c>
      <c r="CK42" s="84">
        <f t="shared" si="92"/>
        <v>179</v>
      </c>
      <c r="CL42" s="84">
        <f t="shared" si="92"/>
        <v>163</v>
      </c>
      <c r="CM42" s="84">
        <f t="shared" si="92"/>
        <v>171</v>
      </c>
      <c r="CN42" s="84">
        <f t="shared" si="92"/>
        <v>174</v>
      </c>
      <c r="CO42" s="84">
        <f t="shared" si="92"/>
        <v>182</v>
      </c>
      <c r="CP42" s="85">
        <f t="shared" si="92"/>
        <v>2211</v>
      </c>
      <c r="CQ42" s="84">
        <f t="shared" si="92"/>
        <v>178</v>
      </c>
      <c r="CR42" s="84">
        <f t="shared" si="92"/>
        <v>208</v>
      </c>
      <c r="CS42" s="84">
        <f t="shared" si="92"/>
        <v>218</v>
      </c>
      <c r="CT42" s="84">
        <f t="shared" si="92"/>
        <v>122</v>
      </c>
      <c r="CU42" s="84">
        <f t="shared" si="92"/>
        <v>188</v>
      </c>
      <c r="CV42" s="84">
        <f t="shared" si="92"/>
        <v>172</v>
      </c>
      <c r="CW42" s="84">
        <f t="shared" si="92"/>
        <v>63</v>
      </c>
      <c r="CX42" s="84">
        <f t="shared" si="92"/>
        <v>217</v>
      </c>
      <c r="CY42" s="84">
        <f t="shared" si="92"/>
        <v>518</v>
      </c>
      <c r="CZ42" s="84">
        <f t="shared" si="92"/>
        <v>213</v>
      </c>
      <c r="DA42" s="84">
        <f t="shared" si="92"/>
        <v>193</v>
      </c>
      <c r="DB42" s="84">
        <f t="shared" si="92"/>
        <v>220</v>
      </c>
      <c r="DC42" s="85">
        <f t="shared" si="92"/>
        <v>2510</v>
      </c>
      <c r="DD42" s="84">
        <f t="shared" si="92"/>
        <v>201</v>
      </c>
      <c r="DE42" s="84">
        <f t="shared" si="92"/>
        <v>215</v>
      </c>
      <c r="DF42" s="84">
        <f t="shared" si="92"/>
        <v>193</v>
      </c>
      <c r="DG42" s="84">
        <f t="shared" si="92"/>
        <v>166</v>
      </c>
      <c r="DH42" s="84">
        <f t="shared" si="92"/>
        <v>159</v>
      </c>
      <c r="DI42" s="84">
        <f t="shared" si="92"/>
        <v>146</v>
      </c>
      <c r="DJ42" s="84">
        <f t="shared" si="92"/>
        <v>195</v>
      </c>
      <c r="DK42" s="84">
        <f t="shared" si="92"/>
        <v>185</v>
      </c>
      <c r="DL42" s="84">
        <f t="shared" si="92"/>
        <v>156</v>
      </c>
      <c r="DM42" s="84">
        <f t="shared" si="92"/>
        <v>186</v>
      </c>
      <c r="DN42" s="84">
        <f t="shared" si="92"/>
        <v>197</v>
      </c>
      <c r="DO42" s="84">
        <f t="shared" si="92"/>
        <v>193</v>
      </c>
      <c r="DP42" s="85">
        <f t="shared" si="92"/>
        <v>2192</v>
      </c>
      <c r="DQ42" s="84">
        <f t="shared" si="92"/>
        <v>194</v>
      </c>
      <c r="DR42" s="84">
        <f t="shared" si="92"/>
        <v>204</v>
      </c>
      <c r="DS42" s="84">
        <f t="shared" si="92"/>
        <v>182</v>
      </c>
      <c r="DT42" s="84">
        <f t="shared" si="92"/>
        <v>191</v>
      </c>
      <c r="DU42" s="84">
        <f t="shared" si="92"/>
        <v>157</v>
      </c>
      <c r="DV42" s="84">
        <f t="shared" si="92"/>
        <v>183</v>
      </c>
      <c r="DW42" s="84">
        <f t="shared" si="92"/>
        <v>169</v>
      </c>
      <c r="DX42" s="84">
        <f t="shared" si="92"/>
        <v>180</v>
      </c>
      <c r="DY42" s="84">
        <f t="shared" si="92"/>
        <v>203</v>
      </c>
      <c r="DZ42" s="84">
        <f t="shared" si="92"/>
        <v>200</v>
      </c>
      <c r="EA42" s="84">
        <f t="shared" si="92"/>
        <v>211</v>
      </c>
      <c r="EB42" s="84">
        <f t="shared" ref="EB42:GM42" si="93">EB32+EB41</f>
        <v>184</v>
      </c>
      <c r="EC42" s="85">
        <f t="shared" si="93"/>
        <v>2258</v>
      </c>
      <c r="ED42" s="84">
        <f t="shared" si="93"/>
        <v>238</v>
      </c>
      <c r="EE42" s="84">
        <f t="shared" si="93"/>
        <v>222</v>
      </c>
      <c r="EF42" s="84">
        <f t="shared" si="93"/>
        <v>192</v>
      </c>
      <c r="EG42" s="84">
        <f t="shared" si="93"/>
        <v>213</v>
      </c>
      <c r="EH42" s="84">
        <f t="shared" si="93"/>
        <v>165</v>
      </c>
      <c r="EI42" s="84">
        <f t="shared" si="93"/>
        <v>167</v>
      </c>
      <c r="EJ42" s="84">
        <f t="shared" si="93"/>
        <v>178</v>
      </c>
      <c r="EK42" s="84">
        <f t="shared" si="93"/>
        <v>198</v>
      </c>
      <c r="EL42" s="84">
        <f t="shared" si="93"/>
        <v>165</v>
      </c>
      <c r="EM42" s="84">
        <f t="shared" si="93"/>
        <v>211</v>
      </c>
      <c r="EN42" s="84">
        <f t="shared" si="93"/>
        <v>165</v>
      </c>
      <c r="EO42" s="84">
        <f t="shared" si="93"/>
        <v>227</v>
      </c>
      <c r="EP42" s="86">
        <f t="shared" si="93"/>
        <v>2341</v>
      </c>
      <c r="EQ42" s="84">
        <f t="shared" si="93"/>
        <v>200</v>
      </c>
      <c r="ER42" s="84">
        <f t="shared" si="93"/>
        <v>189</v>
      </c>
      <c r="ES42" s="84">
        <f t="shared" si="93"/>
        <v>244</v>
      </c>
      <c r="ET42" s="84">
        <f t="shared" si="93"/>
        <v>175</v>
      </c>
      <c r="EU42" s="84">
        <f t="shared" si="93"/>
        <v>151</v>
      </c>
      <c r="EV42" s="84">
        <f t="shared" si="93"/>
        <v>185</v>
      </c>
      <c r="EW42" s="84">
        <f t="shared" si="93"/>
        <v>199</v>
      </c>
      <c r="EX42" s="84">
        <f t="shared" si="93"/>
        <v>201</v>
      </c>
      <c r="EY42" s="84">
        <f t="shared" si="93"/>
        <v>180</v>
      </c>
      <c r="EZ42" s="84">
        <f t="shared" si="93"/>
        <v>200</v>
      </c>
      <c r="FA42" s="84">
        <f t="shared" si="93"/>
        <v>185</v>
      </c>
      <c r="FB42" s="84">
        <f t="shared" si="93"/>
        <v>234</v>
      </c>
      <c r="FC42" s="86">
        <f t="shared" si="93"/>
        <v>2343</v>
      </c>
      <c r="FD42" s="84">
        <f t="shared" si="93"/>
        <v>268</v>
      </c>
      <c r="FE42" s="84">
        <f t="shared" si="93"/>
        <v>187</v>
      </c>
      <c r="FF42" s="84">
        <f t="shared" si="93"/>
        <v>498</v>
      </c>
      <c r="FG42" s="84">
        <f t="shared" si="93"/>
        <v>244</v>
      </c>
      <c r="FH42" s="84">
        <f t="shared" si="93"/>
        <v>214</v>
      </c>
      <c r="FI42" s="84">
        <f t="shared" si="93"/>
        <v>195</v>
      </c>
      <c r="FJ42" s="84">
        <f t="shared" si="93"/>
        <v>191</v>
      </c>
      <c r="FK42" s="84">
        <f t="shared" si="93"/>
        <v>153</v>
      </c>
      <c r="FL42" s="84">
        <f t="shared" si="93"/>
        <v>498</v>
      </c>
      <c r="FM42" s="84">
        <f t="shared" si="93"/>
        <v>179</v>
      </c>
      <c r="FN42" s="84">
        <f t="shared" si="93"/>
        <v>438</v>
      </c>
      <c r="FO42" s="84">
        <f t="shared" si="93"/>
        <v>249</v>
      </c>
      <c r="FP42" s="84">
        <f t="shared" si="93"/>
        <v>3314</v>
      </c>
      <c r="FQ42" s="84">
        <f t="shared" si="93"/>
        <v>232</v>
      </c>
      <c r="FR42" s="84">
        <f t="shared" si="93"/>
        <v>240</v>
      </c>
      <c r="FS42" s="84">
        <f t="shared" si="93"/>
        <v>290</v>
      </c>
      <c r="FT42" s="84">
        <f t="shared" si="93"/>
        <v>192</v>
      </c>
      <c r="FU42" s="84">
        <f t="shared" si="93"/>
        <v>205</v>
      </c>
      <c r="FV42" s="84">
        <f t="shared" si="93"/>
        <v>247</v>
      </c>
      <c r="FW42" s="84">
        <f t="shared" si="93"/>
        <v>195</v>
      </c>
      <c r="FX42" s="84">
        <f t="shared" si="93"/>
        <v>199</v>
      </c>
      <c r="FY42" s="84">
        <f t="shared" si="93"/>
        <v>163</v>
      </c>
      <c r="FZ42" s="84">
        <f t="shared" si="93"/>
        <v>232</v>
      </c>
      <c r="GA42" s="84">
        <f t="shared" si="93"/>
        <v>183</v>
      </c>
      <c r="GB42" s="84">
        <f t="shared" si="93"/>
        <v>206</v>
      </c>
      <c r="GC42" s="84">
        <f t="shared" si="93"/>
        <v>2584</v>
      </c>
      <c r="GD42" s="84">
        <f t="shared" si="93"/>
        <v>236</v>
      </c>
      <c r="GE42" s="84">
        <f t="shared" si="93"/>
        <v>202</v>
      </c>
      <c r="GF42" s="84">
        <f t="shared" si="93"/>
        <v>192</v>
      </c>
      <c r="GG42" s="84">
        <f t="shared" si="93"/>
        <v>241</v>
      </c>
      <c r="GH42" s="84">
        <f t="shared" si="93"/>
        <v>201</v>
      </c>
      <c r="GI42" s="84">
        <f>GI32+GI41</f>
        <v>176</v>
      </c>
      <c r="GJ42" s="84">
        <f t="shared" si="93"/>
        <v>227</v>
      </c>
      <c r="GK42" s="84">
        <f t="shared" si="93"/>
        <v>193.14</v>
      </c>
      <c r="GL42" s="84">
        <f t="shared" si="93"/>
        <v>236</v>
      </c>
      <c r="GM42" s="84">
        <f t="shared" si="93"/>
        <v>205</v>
      </c>
      <c r="GN42" s="84">
        <f t="shared" ref="GN42:IP42" si="94">GN32+GN41</f>
        <v>223</v>
      </c>
      <c r="GO42" s="84">
        <f t="shared" si="94"/>
        <v>238</v>
      </c>
      <c r="GP42" s="84">
        <f t="shared" si="94"/>
        <v>2570.14</v>
      </c>
      <c r="GQ42" s="84">
        <f t="shared" si="94"/>
        <v>268</v>
      </c>
      <c r="GR42" s="84">
        <f t="shared" si="94"/>
        <v>250</v>
      </c>
      <c r="GS42" s="84">
        <f t="shared" si="94"/>
        <v>277</v>
      </c>
      <c r="GT42" s="84">
        <f t="shared" si="94"/>
        <v>226</v>
      </c>
      <c r="GU42" s="84">
        <f t="shared" si="94"/>
        <v>206</v>
      </c>
      <c r="GV42" s="84">
        <f t="shared" si="94"/>
        <v>182</v>
      </c>
      <c r="GW42" s="84">
        <f t="shared" si="94"/>
        <v>205</v>
      </c>
      <c r="GX42" s="84">
        <f t="shared" si="94"/>
        <v>243</v>
      </c>
      <c r="GY42" s="84">
        <f t="shared" si="94"/>
        <v>494</v>
      </c>
      <c r="GZ42" s="84">
        <f t="shared" si="94"/>
        <v>220</v>
      </c>
      <c r="HA42" s="84">
        <f t="shared" si="94"/>
        <v>213</v>
      </c>
      <c r="HB42" s="84">
        <f t="shared" si="94"/>
        <v>230</v>
      </c>
      <c r="HC42" s="124">
        <f t="shared" si="94"/>
        <v>3014</v>
      </c>
      <c r="HD42" s="84">
        <f t="shared" si="94"/>
        <v>231</v>
      </c>
      <c r="HE42" s="84">
        <f t="shared" si="94"/>
        <v>243</v>
      </c>
      <c r="HF42" s="84">
        <f t="shared" si="94"/>
        <v>290</v>
      </c>
      <c r="HG42" s="84">
        <f t="shared" si="94"/>
        <v>254</v>
      </c>
      <c r="HH42" s="84">
        <f t="shared" si="94"/>
        <v>237</v>
      </c>
      <c r="HI42" s="84">
        <f t="shared" si="94"/>
        <v>213</v>
      </c>
      <c r="HJ42" s="84">
        <f t="shared" si="94"/>
        <v>216</v>
      </c>
      <c r="HK42" s="84">
        <f t="shared" si="94"/>
        <v>225</v>
      </c>
      <c r="HL42" s="84">
        <f t="shared" si="94"/>
        <v>208</v>
      </c>
      <c r="HM42" s="84">
        <f t="shared" si="94"/>
        <v>230</v>
      </c>
      <c r="HN42" s="84">
        <f t="shared" si="94"/>
        <v>258</v>
      </c>
      <c r="HO42" s="84">
        <f t="shared" si="94"/>
        <v>286</v>
      </c>
      <c r="HP42" s="84">
        <f t="shared" si="94"/>
        <v>2891</v>
      </c>
      <c r="HQ42" s="84">
        <f t="shared" si="94"/>
        <v>303</v>
      </c>
      <c r="HR42" s="84">
        <f t="shared" si="94"/>
        <v>264</v>
      </c>
      <c r="HS42" s="84">
        <f t="shared" si="94"/>
        <v>266</v>
      </c>
      <c r="HT42" s="84">
        <f t="shared" si="94"/>
        <v>251</v>
      </c>
      <c r="HU42" s="84">
        <f t="shared" si="94"/>
        <v>177</v>
      </c>
      <c r="HV42" s="84">
        <f t="shared" si="94"/>
        <v>223</v>
      </c>
      <c r="HW42" s="84">
        <f t="shared" si="94"/>
        <v>205</v>
      </c>
      <c r="HX42" s="84">
        <f t="shared" si="94"/>
        <v>227</v>
      </c>
      <c r="HY42" s="84">
        <f t="shared" si="94"/>
        <v>219</v>
      </c>
      <c r="HZ42" s="84">
        <f t="shared" si="94"/>
        <v>206</v>
      </c>
      <c r="IA42" s="84">
        <f t="shared" si="94"/>
        <v>247</v>
      </c>
      <c r="IB42" s="84">
        <f t="shared" si="94"/>
        <v>245</v>
      </c>
      <c r="IC42" s="86">
        <f t="shared" si="94"/>
        <v>2833</v>
      </c>
      <c r="ID42" s="84">
        <f t="shared" si="94"/>
        <v>295</v>
      </c>
      <c r="IE42" s="84">
        <f t="shared" si="94"/>
        <v>268</v>
      </c>
      <c r="IF42" s="84">
        <f t="shared" si="94"/>
        <v>304</v>
      </c>
      <c r="IG42" s="84">
        <f t="shared" si="94"/>
        <v>265</v>
      </c>
      <c r="IH42" s="84">
        <f t="shared" si="94"/>
        <v>236</v>
      </c>
      <c r="II42" s="84">
        <f t="shared" si="94"/>
        <v>219</v>
      </c>
      <c r="IJ42" s="84">
        <f t="shared" si="94"/>
        <v>236</v>
      </c>
      <c r="IK42" s="84">
        <f t="shared" si="94"/>
        <v>256</v>
      </c>
      <c r="IL42" s="84">
        <f t="shared" si="94"/>
        <v>177</v>
      </c>
      <c r="IM42" s="84">
        <f t="shared" si="94"/>
        <v>242</v>
      </c>
      <c r="IN42" s="84">
        <f t="shared" si="94"/>
        <v>274</v>
      </c>
      <c r="IO42" s="84">
        <f t="shared" si="94"/>
        <v>263</v>
      </c>
      <c r="IP42" s="86">
        <f t="shared" si="94"/>
        <v>3035</v>
      </c>
      <c r="IQ42" s="84">
        <f t="shared" ref="IQ42:JC42" si="95">IQ32+IQ41</f>
        <v>233</v>
      </c>
      <c r="IR42" s="84">
        <f t="shared" si="95"/>
        <v>212</v>
      </c>
      <c r="IS42" s="84">
        <f t="shared" si="95"/>
        <v>275</v>
      </c>
      <c r="IT42" s="84">
        <f t="shared" si="95"/>
        <v>246</v>
      </c>
      <c r="IU42" s="84">
        <f t="shared" si="95"/>
        <v>276</v>
      </c>
      <c r="IV42" s="84">
        <f t="shared" si="95"/>
        <v>227</v>
      </c>
      <c r="IW42" s="84">
        <f t="shared" si="95"/>
        <v>245</v>
      </c>
      <c r="IX42" s="84">
        <f t="shared" si="95"/>
        <v>196</v>
      </c>
      <c r="IY42" s="84">
        <f t="shared" si="95"/>
        <v>190</v>
      </c>
      <c r="IZ42" s="84">
        <f t="shared" si="95"/>
        <v>278</v>
      </c>
      <c r="JA42" s="84">
        <f t="shared" si="95"/>
        <v>257</v>
      </c>
      <c r="JB42" s="84">
        <f t="shared" si="95"/>
        <v>231</v>
      </c>
      <c r="JC42" s="86">
        <f t="shared" si="95"/>
        <v>2613</v>
      </c>
      <c r="JD42" s="84">
        <f t="shared" ref="JD42:JP42" si="96">JD32+JD41</f>
        <v>348</v>
      </c>
      <c r="JE42" s="84">
        <f t="shared" si="96"/>
        <v>253</v>
      </c>
      <c r="JF42" s="84">
        <f t="shared" si="96"/>
        <v>324</v>
      </c>
      <c r="JG42" s="84">
        <f t="shared" si="96"/>
        <v>278</v>
      </c>
      <c r="JH42" s="84">
        <f t="shared" si="96"/>
        <v>262</v>
      </c>
      <c r="JI42" s="84">
        <f t="shared" si="96"/>
        <v>220</v>
      </c>
      <c r="JJ42" s="165">
        <f t="shared" si="96"/>
        <v>262</v>
      </c>
      <c r="JK42" s="84">
        <f t="shared" si="96"/>
        <v>201</v>
      </c>
      <c r="JL42" s="84">
        <f t="shared" si="96"/>
        <v>202</v>
      </c>
      <c r="JM42" s="84">
        <f t="shared" si="96"/>
        <v>304</v>
      </c>
      <c r="JN42" s="84">
        <f t="shared" si="96"/>
        <v>219</v>
      </c>
      <c r="JO42" s="84">
        <f t="shared" si="96"/>
        <v>245</v>
      </c>
      <c r="JP42" s="86">
        <f t="shared" si="96"/>
        <v>3118</v>
      </c>
      <c r="JQ42" s="84">
        <f t="shared" ref="JQ42:KC42" si="97">JQ32+JQ41</f>
        <v>328</v>
      </c>
      <c r="JR42" s="84">
        <f t="shared" si="97"/>
        <v>314</v>
      </c>
      <c r="JS42" s="84">
        <f t="shared" si="97"/>
        <v>215</v>
      </c>
      <c r="JT42" s="84">
        <f t="shared" si="97"/>
        <v>201</v>
      </c>
      <c r="JU42" s="84">
        <f t="shared" si="97"/>
        <v>199</v>
      </c>
      <c r="JV42" s="84">
        <f t="shared" si="97"/>
        <v>315</v>
      </c>
      <c r="JW42" s="84">
        <f t="shared" si="97"/>
        <v>248</v>
      </c>
      <c r="JX42" s="84">
        <f t="shared" si="97"/>
        <v>209</v>
      </c>
      <c r="JY42" s="84">
        <f t="shared" si="97"/>
        <v>266</v>
      </c>
      <c r="JZ42" s="84">
        <f t="shared" si="97"/>
        <v>266</v>
      </c>
      <c r="KA42" s="84">
        <f t="shared" si="97"/>
        <v>265</v>
      </c>
      <c r="KB42" s="84">
        <f t="shared" si="97"/>
        <v>342</v>
      </c>
      <c r="KC42" s="86">
        <f t="shared" si="97"/>
        <v>3168</v>
      </c>
      <c r="KD42" s="84">
        <f t="shared" ref="KD42:KP42" si="98">KD32+KD41</f>
        <v>227</v>
      </c>
      <c r="KE42" s="84">
        <f t="shared" si="98"/>
        <v>413</v>
      </c>
      <c r="KF42" s="84">
        <f t="shared" si="98"/>
        <v>551</v>
      </c>
      <c r="KG42" s="84">
        <f t="shared" si="98"/>
        <v>415</v>
      </c>
      <c r="KH42" s="84">
        <f t="shared" si="98"/>
        <v>388</v>
      </c>
      <c r="KI42" s="84">
        <f t="shared" si="98"/>
        <v>297</v>
      </c>
      <c r="KJ42" s="84">
        <f t="shared" si="98"/>
        <v>206</v>
      </c>
      <c r="KK42" s="84">
        <f t="shared" si="98"/>
        <v>202</v>
      </c>
      <c r="KL42" s="84">
        <f t="shared" si="98"/>
        <v>291</v>
      </c>
      <c r="KM42" s="84">
        <f t="shared" si="98"/>
        <v>279</v>
      </c>
      <c r="KN42" s="84">
        <f t="shared" si="98"/>
        <v>257</v>
      </c>
      <c r="KO42" s="84">
        <f t="shared" si="98"/>
        <v>318</v>
      </c>
      <c r="KP42" s="86">
        <f t="shared" si="98"/>
        <v>3844</v>
      </c>
    </row>
    <row r="43" spans="1:302" ht="22.5">
      <c r="A43" s="190" t="s">
        <v>45</v>
      </c>
      <c r="B43" s="191"/>
      <c r="C43" s="25" t="s">
        <v>89</v>
      </c>
      <c r="D43" s="62"/>
      <c r="E43" s="62"/>
      <c r="F43" s="62"/>
      <c r="G43" s="62"/>
      <c r="H43" s="62"/>
      <c r="I43" s="62"/>
      <c r="J43" s="62"/>
      <c r="K43" s="62"/>
      <c r="L43" s="62"/>
      <c r="M43" s="61"/>
      <c r="N43" s="62"/>
      <c r="O43" s="62"/>
      <c r="P43" s="63">
        <f t="shared" ref="P43:P50" si="99">SUM(D43:O43)</f>
        <v>0</v>
      </c>
      <c r="Q43" s="62"/>
      <c r="R43" s="62"/>
      <c r="S43" s="62"/>
      <c r="T43" s="62"/>
      <c r="U43" s="62"/>
      <c r="V43" s="62"/>
      <c r="W43" s="62"/>
      <c r="X43" s="62"/>
      <c r="Y43" s="62"/>
      <c r="Z43" s="61"/>
      <c r="AA43" s="62"/>
      <c r="AB43" s="62"/>
      <c r="AC43" s="63">
        <f t="shared" ref="AC43:AC50" si="100">SUM(Q43:AB43)</f>
        <v>0</v>
      </c>
      <c r="AD43" s="62"/>
      <c r="AE43" s="62"/>
      <c r="AF43" s="62"/>
      <c r="AG43" s="62"/>
      <c r="AH43" s="62"/>
      <c r="AI43" s="62"/>
      <c r="AJ43" s="62"/>
      <c r="AK43" s="62"/>
      <c r="AL43" s="62"/>
      <c r="AM43" s="61"/>
      <c r="AN43" s="62"/>
      <c r="AO43" s="62"/>
      <c r="AP43" s="63">
        <f t="shared" ref="AP43:AP50" si="101">SUM(AD43:AO43)</f>
        <v>0</v>
      </c>
      <c r="AQ43" s="62"/>
      <c r="AR43" s="62"/>
      <c r="AS43" s="62"/>
      <c r="AT43" s="62"/>
      <c r="AU43" s="62"/>
      <c r="AV43" s="62"/>
      <c r="AW43" s="62"/>
      <c r="AX43" s="62"/>
      <c r="AY43" s="62"/>
      <c r="AZ43" s="61"/>
      <c r="BA43" s="62"/>
      <c r="BB43" s="62"/>
      <c r="BC43" s="63">
        <f t="shared" ref="BC43:BC50" si="102">SUM(AQ43:BB43)</f>
        <v>0</v>
      </c>
      <c r="BD43" s="62"/>
      <c r="BE43" s="62"/>
      <c r="BF43" s="62"/>
      <c r="BG43" s="62"/>
      <c r="BH43" s="62"/>
      <c r="BI43" s="62"/>
      <c r="BJ43" s="62"/>
      <c r="BK43" s="62"/>
      <c r="BL43" s="62"/>
      <c r="BM43" s="61"/>
      <c r="BN43" s="62"/>
      <c r="BO43" s="62"/>
      <c r="BP43" s="64">
        <f t="shared" ref="BP43:BP50" si="103">SUM(BD43:BO43)</f>
        <v>0</v>
      </c>
      <c r="BQ43" s="62"/>
      <c r="BR43" s="62"/>
      <c r="BS43" s="62"/>
      <c r="BT43" s="62"/>
      <c r="BU43" s="62"/>
      <c r="BV43" s="62"/>
      <c r="BW43" s="62"/>
      <c r="BX43" s="62"/>
      <c r="BY43" s="62"/>
      <c r="BZ43" s="61"/>
      <c r="CA43" s="62"/>
      <c r="CB43" s="62"/>
      <c r="CC43" s="64">
        <f t="shared" ref="CC43:CC50" si="104">SUM(BQ43:CB43)</f>
        <v>0</v>
      </c>
      <c r="CD43" s="62"/>
      <c r="CE43" s="62"/>
      <c r="CF43" s="62"/>
      <c r="CG43" s="62"/>
      <c r="CH43" s="62"/>
      <c r="CI43" s="62"/>
      <c r="CJ43" s="62"/>
      <c r="CK43" s="62"/>
      <c r="CL43" s="62"/>
      <c r="CM43" s="61"/>
      <c r="CN43" s="62"/>
      <c r="CO43" s="62"/>
      <c r="CP43" s="63">
        <f t="shared" ref="CP43:CP50" si="105">SUM(CD43:CO43)</f>
        <v>0</v>
      </c>
      <c r="CQ43" s="62"/>
      <c r="CR43" s="62"/>
      <c r="CS43" s="62"/>
      <c r="CT43" s="62"/>
      <c r="CU43" s="62"/>
      <c r="CV43" s="62"/>
      <c r="CW43" s="62"/>
      <c r="CX43" s="62"/>
      <c r="CY43" s="62"/>
      <c r="CZ43" s="61"/>
      <c r="DA43" s="62"/>
      <c r="DB43" s="62"/>
      <c r="DC43" s="63">
        <f t="shared" ref="DC43:DC50" si="106">SUM(CQ43:DB43)</f>
        <v>0</v>
      </c>
      <c r="DD43" s="62"/>
      <c r="DE43" s="62"/>
      <c r="DF43" s="62"/>
      <c r="DG43" s="62"/>
      <c r="DH43" s="62"/>
      <c r="DI43" s="62"/>
      <c r="DJ43" s="62"/>
      <c r="DK43" s="62"/>
      <c r="DL43" s="62"/>
      <c r="DM43" s="61"/>
      <c r="DN43" s="62"/>
      <c r="DO43" s="62"/>
      <c r="DP43" s="63">
        <f t="shared" ref="DP43:DP50" si="107">SUM(DD43:DO43)</f>
        <v>0</v>
      </c>
      <c r="DQ43" s="62"/>
      <c r="DR43" s="62"/>
      <c r="DS43" s="62"/>
      <c r="DT43" s="62"/>
      <c r="DU43" s="62"/>
      <c r="DV43" s="62"/>
      <c r="DW43" s="62"/>
      <c r="DX43" s="62"/>
      <c r="DY43" s="62"/>
      <c r="DZ43" s="61"/>
      <c r="EA43" s="62"/>
      <c r="EB43" s="62"/>
      <c r="EC43" s="63">
        <f t="shared" ref="EC43:EC50" si="108">SUM(DQ43:EB43)</f>
        <v>0</v>
      </c>
      <c r="ED43" s="62"/>
      <c r="EE43" s="62"/>
      <c r="EF43" s="62"/>
      <c r="EG43" s="62"/>
      <c r="EH43" s="62"/>
      <c r="EI43" s="62"/>
      <c r="EJ43" s="62"/>
      <c r="EK43" s="62"/>
      <c r="EL43" s="62"/>
      <c r="EM43" s="61"/>
      <c r="EN43" s="62"/>
      <c r="EO43" s="62"/>
      <c r="EP43" s="64">
        <f t="shared" ref="EP43:EP50" si="109">SUM(ED43:EO43)</f>
        <v>0</v>
      </c>
      <c r="EQ43" s="62"/>
      <c r="ER43" s="62"/>
      <c r="ES43" s="62"/>
      <c r="ET43" s="62"/>
      <c r="EU43" s="62"/>
      <c r="EV43" s="62"/>
      <c r="EW43" s="62"/>
      <c r="EX43" s="62"/>
      <c r="EY43" s="62"/>
      <c r="EZ43" s="61"/>
      <c r="FA43" s="62"/>
      <c r="FB43" s="62"/>
      <c r="FC43" s="64">
        <f t="shared" ref="FC43:FC50" si="110">SUM(EQ43:FB43)</f>
        <v>0</v>
      </c>
      <c r="FD43" s="62">
        <v>4</v>
      </c>
      <c r="FE43" s="62">
        <v>6</v>
      </c>
      <c r="FF43" s="62">
        <v>10</v>
      </c>
      <c r="FG43" s="62">
        <v>9</v>
      </c>
      <c r="FH43" s="62">
        <v>8</v>
      </c>
      <c r="FI43" s="62">
        <v>23</v>
      </c>
      <c r="FJ43" s="62">
        <v>2</v>
      </c>
      <c r="FK43" s="62">
        <v>12</v>
      </c>
      <c r="FL43" s="62">
        <v>11</v>
      </c>
      <c r="FM43" s="61">
        <v>23</v>
      </c>
      <c r="FN43" s="62">
        <v>7</v>
      </c>
      <c r="FO43" s="62">
        <v>4</v>
      </c>
      <c r="FP43" s="63">
        <f t="shared" ref="FP43:FP50" si="111">SUM(FD43:FO43)</f>
        <v>119</v>
      </c>
      <c r="FQ43" s="62">
        <v>8</v>
      </c>
      <c r="FR43" s="62">
        <v>9</v>
      </c>
      <c r="FS43" s="62">
        <v>10</v>
      </c>
      <c r="FT43" s="62">
        <v>8</v>
      </c>
      <c r="FU43" s="62">
        <v>5</v>
      </c>
      <c r="FV43" s="62">
        <v>11</v>
      </c>
      <c r="FW43" s="62">
        <v>11</v>
      </c>
      <c r="FX43" s="62">
        <v>12</v>
      </c>
      <c r="FY43" s="62">
        <v>5</v>
      </c>
      <c r="FZ43" s="61">
        <v>9</v>
      </c>
      <c r="GA43" s="62">
        <v>5</v>
      </c>
      <c r="GB43" s="62">
        <v>8</v>
      </c>
      <c r="GC43" s="63">
        <f t="shared" ref="GC43:GC50" si="112">SUM(FQ43:GB43)</f>
        <v>101</v>
      </c>
      <c r="GD43" s="62">
        <v>8</v>
      </c>
      <c r="GE43" s="62">
        <v>19</v>
      </c>
      <c r="GF43" s="62">
        <v>11</v>
      </c>
      <c r="GG43" s="62">
        <v>5</v>
      </c>
      <c r="GH43" s="62">
        <v>7</v>
      </c>
      <c r="GI43" s="62">
        <v>15</v>
      </c>
      <c r="GJ43" s="62">
        <v>5</v>
      </c>
      <c r="GK43" s="62">
        <v>4</v>
      </c>
      <c r="GL43" s="62">
        <v>7</v>
      </c>
      <c r="GM43" s="61">
        <v>6</v>
      </c>
      <c r="GN43" s="62">
        <v>3</v>
      </c>
      <c r="GO43" s="62">
        <v>13</v>
      </c>
      <c r="GP43" s="63">
        <f t="shared" ref="GP43:GP50" si="113">SUM(GD43:GO43)</f>
        <v>103</v>
      </c>
      <c r="GQ43" s="62">
        <v>11</v>
      </c>
      <c r="GR43" s="62">
        <v>4</v>
      </c>
      <c r="GS43" s="62">
        <v>15</v>
      </c>
      <c r="GT43" s="62">
        <v>19</v>
      </c>
      <c r="GU43" s="62">
        <v>9</v>
      </c>
      <c r="GV43" s="62">
        <v>11</v>
      </c>
      <c r="GW43" s="62">
        <v>12</v>
      </c>
      <c r="GX43" s="62">
        <v>8</v>
      </c>
      <c r="GY43" s="62">
        <v>7</v>
      </c>
      <c r="GZ43" s="61">
        <v>17</v>
      </c>
      <c r="HA43" s="62">
        <v>6</v>
      </c>
      <c r="HB43" s="62">
        <v>11</v>
      </c>
      <c r="HC43" s="64">
        <f t="shared" ref="HC43:HC50" si="114">SUM(GQ43:HB43)</f>
        <v>130</v>
      </c>
      <c r="HD43" s="62">
        <v>10</v>
      </c>
      <c r="HE43" s="62">
        <v>10</v>
      </c>
      <c r="HF43" s="62">
        <v>17</v>
      </c>
      <c r="HG43" s="62">
        <v>19</v>
      </c>
      <c r="HH43" s="62">
        <v>11</v>
      </c>
      <c r="HI43" s="62">
        <v>13</v>
      </c>
      <c r="HJ43" s="62">
        <v>10</v>
      </c>
      <c r="HK43" s="62">
        <v>12</v>
      </c>
      <c r="HL43" s="62">
        <v>11</v>
      </c>
      <c r="HM43" s="61">
        <v>20</v>
      </c>
      <c r="HN43" s="62">
        <v>7</v>
      </c>
      <c r="HO43" s="62">
        <v>12</v>
      </c>
      <c r="HP43" s="63">
        <f t="shared" ref="HP43:HP50" si="115">SUM(HD43:HO43)</f>
        <v>152</v>
      </c>
      <c r="HQ43" s="62">
        <v>6</v>
      </c>
      <c r="HR43" s="62">
        <v>5</v>
      </c>
      <c r="HS43" s="62">
        <v>20</v>
      </c>
      <c r="HT43" s="62">
        <v>7</v>
      </c>
      <c r="HU43" s="62">
        <v>19</v>
      </c>
      <c r="HV43" s="62">
        <v>14</v>
      </c>
      <c r="HW43" s="62">
        <v>4</v>
      </c>
      <c r="HX43" s="62">
        <v>17</v>
      </c>
      <c r="HY43" s="62">
        <v>11</v>
      </c>
      <c r="HZ43" s="61">
        <v>23</v>
      </c>
      <c r="IA43" s="62">
        <v>9</v>
      </c>
      <c r="IB43" s="62">
        <v>10</v>
      </c>
      <c r="IC43" s="64">
        <f t="shared" ref="IC43:IC50" si="116">SUM(HQ43:IB43)</f>
        <v>145</v>
      </c>
      <c r="ID43" s="62">
        <v>10</v>
      </c>
      <c r="IE43" s="62">
        <v>9</v>
      </c>
      <c r="IF43" s="62">
        <v>8</v>
      </c>
      <c r="IG43" s="62">
        <v>13</v>
      </c>
      <c r="IH43" s="62">
        <v>20</v>
      </c>
      <c r="II43" s="62">
        <v>12</v>
      </c>
      <c r="IJ43" s="62">
        <v>16</v>
      </c>
      <c r="IK43" s="62">
        <v>6</v>
      </c>
      <c r="IL43" s="62">
        <v>13</v>
      </c>
      <c r="IM43" s="61">
        <v>12</v>
      </c>
      <c r="IN43" s="62">
        <v>15</v>
      </c>
      <c r="IO43" s="62">
        <v>20</v>
      </c>
      <c r="IP43" s="64">
        <f t="shared" ref="IP43:IP50" si="117">SUM(ID43:IO43)</f>
        <v>154</v>
      </c>
      <c r="IQ43" s="62">
        <v>8</v>
      </c>
      <c r="IR43" s="62">
        <v>9</v>
      </c>
      <c r="IS43" s="62">
        <v>11</v>
      </c>
      <c r="IT43" s="62">
        <v>3</v>
      </c>
      <c r="IU43" s="62">
        <v>13</v>
      </c>
      <c r="IV43" s="62">
        <v>9</v>
      </c>
      <c r="IW43" s="62">
        <v>9</v>
      </c>
      <c r="IX43" s="62">
        <v>9</v>
      </c>
      <c r="IY43" s="62">
        <v>18</v>
      </c>
      <c r="IZ43" s="61">
        <v>18</v>
      </c>
      <c r="JA43" s="62">
        <v>12</v>
      </c>
      <c r="JB43" s="62">
        <v>10</v>
      </c>
      <c r="JC43" s="64">
        <f t="shared" ref="JC43:JC50" si="118">SUM(IQ43:JB43)</f>
        <v>129</v>
      </c>
      <c r="JD43" s="62">
        <v>8</v>
      </c>
      <c r="JE43" s="62">
        <v>9</v>
      </c>
      <c r="JF43" s="62">
        <v>9</v>
      </c>
      <c r="JG43" s="62">
        <v>10</v>
      </c>
      <c r="JH43" s="62">
        <v>14</v>
      </c>
      <c r="JI43" s="62">
        <v>3</v>
      </c>
      <c r="JJ43" s="164">
        <v>8</v>
      </c>
      <c r="JK43" s="62">
        <v>15</v>
      </c>
      <c r="JL43" s="62">
        <v>12</v>
      </c>
      <c r="JM43" s="61">
        <v>6</v>
      </c>
      <c r="JN43" s="62">
        <v>7</v>
      </c>
      <c r="JO43" s="62">
        <v>19</v>
      </c>
      <c r="JP43" s="64">
        <f t="shared" ref="JP43:JP50" si="119">SUM(JD43:JO43)</f>
        <v>120</v>
      </c>
      <c r="JQ43" s="62">
        <v>11</v>
      </c>
      <c r="JR43" s="62">
        <v>11</v>
      </c>
      <c r="JS43" s="62">
        <v>11</v>
      </c>
      <c r="JT43" s="62">
        <v>1</v>
      </c>
      <c r="JU43" s="62">
        <v>5</v>
      </c>
      <c r="JV43" s="62">
        <v>5</v>
      </c>
      <c r="JW43" s="62">
        <v>4</v>
      </c>
      <c r="JX43" s="62">
        <v>2</v>
      </c>
      <c r="JY43" s="62">
        <v>9</v>
      </c>
      <c r="JZ43" s="61">
        <v>10</v>
      </c>
      <c r="KA43" s="62">
        <v>11</v>
      </c>
      <c r="KB43" s="62">
        <v>10</v>
      </c>
      <c r="KC43" s="64">
        <f t="shared" ref="KC43:KC50" si="120">SUM(JQ43:KB43)</f>
        <v>90</v>
      </c>
      <c r="KD43" s="62">
        <v>2</v>
      </c>
      <c r="KE43" s="62">
        <v>7</v>
      </c>
      <c r="KF43" s="62">
        <v>7</v>
      </c>
      <c r="KG43" s="62">
        <v>8</v>
      </c>
      <c r="KH43" s="62">
        <v>11</v>
      </c>
      <c r="KI43" s="62">
        <v>136</v>
      </c>
      <c r="KJ43" s="62">
        <v>7</v>
      </c>
      <c r="KK43" s="62">
        <v>4</v>
      </c>
      <c r="KL43" s="62">
        <v>6</v>
      </c>
      <c r="KM43" s="61">
        <v>5</v>
      </c>
      <c r="KN43" s="62">
        <v>7</v>
      </c>
      <c r="KO43" s="62">
        <v>9</v>
      </c>
      <c r="KP43" s="64">
        <f t="shared" ref="KP43:KP50" si="121">SUM(KD43:KO43)</f>
        <v>209</v>
      </c>
    </row>
    <row r="44" spans="1:302">
      <c r="A44" s="192"/>
      <c r="B44" s="193"/>
      <c r="C44" s="100" t="s">
        <v>90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7">
        <f t="shared" si="99"/>
        <v>0</v>
      </c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7">
        <f t="shared" si="100"/>
        <v>0</v>
      </c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7">
        <f t="shared" si="101"/>
        <v>0</v>
      </c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7">
        <f t="shared" si="102"/>
        <v>0</v>
      </c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8">
        <f t="shared" si="103"/>
        <v>0</v>
      </c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8">
        <f t="shared" si="104"/>
        <v>0</v>
      </c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7">
        <f t="shared" si="105"/>
        <v>0</v>
      </c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7">
        <f t="shared" si="106"/>
        <v>0</v>
      </c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7">
        <f t="shared" si="107"/>
        <v>0</v>
      </c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7">
        <f t="shared" si="108"/>
        <v>0</v>
      </c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8">
        <f t="shared" si="109"/>
        <v>0</v>
      </c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8">
        <f t="shared" si="110"/>
        <v>0</v>
      </c>
      <c r="FD44" s="62">
        <v>122</v>
      </c>
      <c r="FE44" s="62">
        <v>101</v>
      </c>
      <c r="FF44" s="62">
        <v>122</v>
      </c>
      <c r="FG44" s="62">
        <v>119</v>
      </c>
      <c r="FH44" s="62">
        <v>133</v>
      </c>
      <c r="FI44" s="62">
        <v>141</v>
      </c>
      <c r="FJ44" s="62">
        <v>165</v>
      </c>
      <c r="FK44" s="62">
        <v>116</v>
      </c>
      <c r="FL44" s="62">
        <v>152</v>
      </c>
      <c r="FM44" s="62">
        <v>136</v>
      </c>
      <c r="FN44" s="62">
        <v>88</v>
      </c>
      <c r="FO44" s="62">
        <v>119</v>
      </c>
      <c r="FP44" s="67">
        <f t="shared" si="111"/>
        <v>1514</v>
      </c>
      <c r="FQ44" s="62">
        <v>86</v>
      </c>
      <c r="FR44" s="62">
        <v>119</v>
      </c>
      <c r="FS44" s="62">
        <v>142</v>
      </c>
      <c r="FT44" s="62">
        <v>95</v>
      </c>
      <c r="FU44" s="62">
        <v>134</v>
      </c>
      <c r="FV44" s="62">
        <v>123</v>
      </c>
      <c r="FW44" s="62">
        <v>138</v>
      </c>
      <c r="FX44" s="62">
        <v>123</v>
      </c>
      <c r="FY44" s="62">
        <v>130</v>
      </c>
      <c r="FZ44" s="62">
        <v>151</v>
      </c>
      <c r="GA44" s="62">
        <v>108</v>
      </c>
      <c r="GB44" s="62">
        <v>110</v>
      </c>
      <c r="GC44" s="67">
        <f t="shared" si="112"/>
        <v>1459</v>
      </c>
      <c r="GD44" s="62">
        <v>104</v>
      </c>
      <c r="GE44" s="62">
        <v>105</v>
      </c>
      <c r="GF44" s="62">
        <v>111</v>
      </c>
      <c r="GG44" s="62">
        <v>152</v>
      </c>
      <c r="GH44" s="62">
        <v>130</v>
      </c>
      <c r="GI44" s="62">
        <v>122</v>
      </c>
      <c r="GJ44" s="62">
        <v>103</v>
      </c>
      <c r="GK44" s="62">
        <v>124</v>
      </c>
      <c r="GL44" s="62">
        <v>160</v>
      </c>
      <c r="GM44" s="62">
        <v>156</v>
      </c>
      <c r="GN44" s="62">
        <v>122</v>
      </c>
      <c r="GO44" s="62">
        <v>101</v>
      </c>
      <c r="GP44" s="67">
        <f t="shared" si="113"/>
        <v>1490</v>
      </c>
      <c r="GQ44" s="62">
        <v>105</v>
      </c>
      <c r="GR44" s="62">
        <v>127</v>
      </c>
      <c r="GS44" s="62">
        <v>138</v>
      </c>
      <c r="GT44" s="62">
        <v>114</v>
      </c>
      <c r="GU44" s="62">
        <v>112</v>
      </c>
      <c r="GV44" s="62">
        <v>125</v>
      </c>
      <c r="GW44" s="62">
        <v>105</v>
      </c>
      <c r="GX44" s="62">
        <v>217</v>
      </c>
      <c r="GY44" s="62">
        <v>154</v>
      </c>
      <c r="GZ44" s="62">
        <v>162</v>
      </c>
      <c r="HA44" s="62">
        <v>117</v>
      </c>
      <c r="HB44" s="62">
        <v>97</v>
      </c>
      <c r="HC44" s="68">
        <f t="shared" si="114"/>
        <v>1573</v>
      </c>
      <c r="HD44" s="62">
        <v>108</v>
      </c>
      <c r="HE44" s="62">
        <v>114</v>
      </c>
      <c r="HF44" s="62">
        <v>131</v>
      </c>
      <c r="HG44" s="62">
        <v>134</v>
      </c>
      <c r="HH44" s="62">
        <v>129</v>
      </c>
      <c r="HI44" s="62">
        <v>132</v>
      </c>
      <c r="HJ44" s="62">
        <v>107</v>
      </c>
      <c r="HK44" s="62">
        <v>154</v>
      </c>
      <c r="HL44" s="62">
        <v>149</v>
      </c>
      <c r="HM44" s="62">
        <v>128</v>
      </c>
      <c r="HN44" s="62">
        <v>111</v>
      </c>
      <c r="HO44" s="62">
        <v>132</v>
      </c>
      <c r="HP44" s="67">
        <f t="shared" si="115"/>
        <v>1529</v>
      </c>
      <c r="HQ44" s="62">
        <v>116</v>
      </c>
      <c r="HR44" s="62">
        <v>115</v>
      </c>
      <c r="HS44" s="62">
        <v>127</v>
      </c>
      <c r="HT44" s="62">
        <v>115</v>
      </c>
      <c r="HU44" s="62">
        <v>117</v>
      </c>
      <c r="HV44" s="62">
        <v>122</v>
      </c>
      <c r="HW44" s="62">
        <v>94</v>
      </c>
      <c r="HX44" s="62">
        <v>162</v>
      </c>
      <c r="HY44" s="62">
        <v>146</v>
      </c>
      <c r="HZ44" s="62">
        <v>140</v>
      </c>
      <c r="IA44" s="62">
        <v>43</v>
      </c>
      <c r="IB44" s="62">
        <v>117</v>
      </c>
      <c r="IC44" s="68">
        <f t="shared" si="116"/>
        <v>1414</v>
      </c>
      <c r="ID44" s="62">
        <v>143</v>
      </c>
      <c r="IE44" s="62">
        <v>121</v>
      </c>
      <c r="IF44" s="62">
        <v>133</v>
      </c>
      <c r="IG44" s="62">
        <v>112</v>
      </c>
      <c r="IH44" s="62">
        <v>132</v>
      </c>
      <c r="II44" s="62">
        <v>90</v>
      </c>
      <c r="IJ44" s="62">
        <v>120</v>
      </c>
      <c r="IK44" s="62">
        <v>198</v>
      </c>
      <c r="IL44" s="62">
        <v>77</v>
      </c>
      <c r="IM44" s="62">
        <v>121</v>
      </c>
      <c r="IN44" s="62">
        <v>94</v>
      </c>
      <c r="IO44" s="62">
        <v>115</v>
      </c>
      <c r="IP44" s="68">
        <f t="shared" si="117"/>
        <v>1456</v>
      </c>
      <c r="IQ44" s="62">
        <v>122</v>
      </c>
      <c r="IR44" s="62">
        <v>120</v>
      </c>
      <c r="IS44" s="62">
        <v>144</v>
      </c>
      <c r="IT44" s="62">
        <v>116</v>
      </c>
      <c r="IU44" s="62">
        <v>118</v>
      </c>
      <c r="IV44" s="62">
        <v>97</v>
      </c>
      <c r="IW44" s="62">
        <v>154</v>
      </c>
      <c r="IX44" s="62">
        <v>149</v>
      </c>
      <c r="IY44" s="62">
        <v>139</v>
      </c>
      <c r="IZ44" s="62">
        <v>130</v>
      </c>
      <c r="JA44" s="62">
        <v>105</v>
      </c>
      <c r="JB44" s="62">
        <v>120</v>
      </c>
      <c r="JC44" s="68">
        <f t="shared" si="118"/>
        <v>1514</v>
      </c>
      <c r="JD44" s="62">
        <v>114</v>
      </c>
      <c r="JE44" s="62">
        <v>103</v>
      </c>
      <c r="JF44" s="62">
        <v>110</v>
      </c>
      <c r="JG44" s="62">
        <v>107</v>
      </c>
      <c r="JH44" s="62">
        <v>85</v>
      </c>
      <c r="JI44" s="62">
        <v>100</v>
      </c>
      <c r="JJ44" s="164">
        <v>158</v>
      </c>
      <c r="JK44" s="62">
        <v>129</v>
      </c>
      <c r="JL44" s="62">
        <v>149</v>
      </c>
      <c r="JM44" s="62">
        <v>121</v>
      </c>
      <c r="JN44" s="62">
        <v>102</v>
      </c>
      <c r="JO44" s="62">
        <v>127</v>
      </c>
      <c r="JP44" s="68">
        <f t="shared" si="119"/>
        <v>1405</v>
      </c>
      <c r="JQ44" s="62">
        <v>103</v>
      </c>
      <c r="JR44" s="62">
        <v>97</v>
      </c>
      <c r="JS44" s="62">
        <v>57</v>
      </c>
      <c r="JT44" s="62">
        <v>22</v>
      </c>
      <c r="JU44" s="62">
        <v>64</v>
      </c>
      <c r="JV44" s="62">
        <v>124</v>
      </c>
      <c r="JW44" s="62">
        <v>143</v>
      </c>
      <c r="JX44" s="62">
        <v>117</v>
      </c>
      <c r="JY44" s="62">
        <v>122</v>
      </c>
      <c r="JZ44" s="62">
        <v>140</v>
      </c>
      <c r="KA44" s="62">
        <v>109</v>
      </c>
      <c r="KB44" s="62">
        <v>158</v>
      </c>
      <c r="KC44" s="68">
        <f t="shared" si="120"/>
        <v>1256</v>
      </c>
      <c r="KD44" s="62">
        <v>63</v>
      </c>
      <c r="KE44" s="62">
        <v>47</v>
      </c>
      <c r="KF44" s="62">
        <v>160</v>
      </c>
      <c r="KG44" s="62">
        <v>117</v>
      </c>
      <c r="KH44" s="62">
        <v>107</v>
      </c>
      <c r="KI44" s="62">
        <v>10</v>
      </c>
      <c r="KJ44" s="62">
        <v>132</v>
      </c>
      <c r="KK44" s="62">
        <v>123</v>
      </c>
      <c r="KL44" s="62">
        <v>124</v>
      </c>
      <c r="KM44" s="62">
        <v>122</v>
      </c>
      <c r="KN44" s="62">
        <v>149</v>
      </c>
      <c r="KO44" s="62">
        <v>136</v>
      </c>
      <c r="KP44" s="68">
        <f t="shared" si="121"/>
        <v>1290</v>
      </c>
    </row>
    <row r="45" spans="1:302">
      <c r="A45" s="192"/>
      <c r="B45" s="193"/>
      <c r="C45" s="100" t="s">
        <v>91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7">
        <f t="shared" si="99"/>
        <v>0</v>
      </c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7">
        <f t="shared" si="100"/>
        <v>0</v>
      </c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7">
        <f t="shared" si="101"/>
        <v>0</v>
      </c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7">
        <f t="shared" si="102"/>
        <v>0</v>
      </c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8">
        <f t="shared" si="103"/>
        <v>0</v>
      </c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8">
        <f t="shared" si="104"/>
        <v>0</v>
      </c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7">
        <f t="shared" si="105"/>
        <v>0</v>
      </c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7">
        <f t="shared" si="106"/>
        <v>0</v>
      </c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7">
        <f t="shared" si="107"/>
        <v>0</v>
      </c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7">
        <f t="shared" si="108"/>
        <v>0</v>
      </c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8">
        <f t="shared" si="109"/>
        <v>0</v>
      </c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8">
        <f t="shared" si="110"/>
        <v>0</v>
      </c>
      <c r="FD45" s="62">
        <v>23</v>
      </c>
      <c r="FE45" s="62">
        <v>22</v>
      </c>
      <c r="FF45" s="62">
        <v>33</v>
      </c>
      <c r="FG45" s="62">
        <v>28</v>
      </c>
      <c r="FH45" s="62">
        <v>17</v>
      </c>
      <c r="FI45" s="62">
        <v>25</v>
      </c>
      <c r="FJ45" s="62">
        <v>28</v>
      </c>
      <c r="FK45" s="62">
        <v>35</v>
      </c>
      <c r="FL45" s="62">
        <v>38</v>
      </c>
      <c r="FM45" s="62">
        <v>35</v>
      </c>
      <c r="FN45" s="62">
        <v>25</v>
      </c>
      <c r="FO45" s="62">
        <v>28</v>
      </c>
      <c r="FP45" s="67">
        <f t="shared" si="111"/>
        <v>337</v>
      </c>
      <c r="FQ45" s="62">
        <v>25</v>
      </c>
      <c r="FR45" s="62">
        <v>22</v>
      </c>
      <c r="FS45" s="62">
        <v>10</v>
      </c>
      <c r="FT45" s="62">
        <v>32</v>
      </c>
      <c r="FU45" s="62">
        <v>29</v>
      </c>
      <c r="FV45" s="62">
        <v>29</v>
      </c>
      <c r="FW45" s="62">
        <v>28</v>
      </c>
      <c r="FX45" s="62">
        <v>26</v>
      </c>
      <c r="FY45" s="62">
        <v>35</v>
      </c>
      <c r="FZ45" s="62">
        <v>29</v>
      </c>
      <c r="GA45" s="62">
        <v>22</v>
      </c>
      <c r="GB45" s="62">
        <v>29</v>
      </c>
      <c r="GC45" s="67">
        <f t="shared" si="112"/>
        <v>316</v>
      </c>
      <c r="GD45" s="62">
        <v>27</v>
      </c>
      <c r="GE45" s="62">
        <v>11</v>
      </c>
      <c r="GF45" s="62">
        <v>22</v>
      </c>
      <c r="GG45" s="62">
        <v>25</v>
      </c>
      <c r="GH45" s="62">
        <v>29</v>
      </c>
      <c r="GI45" s="62">
        <v>20</v>
      </c>
      <c r="GJ45" s="62">
        <v>33</v>
      </c>
      <c r="GK45" s="62">
        <v>22</v>
      </c>
      <c r="GL45" s="62">
        <v>38</v>
      </c>
      <c r="GM45" s="62">
        <v>25</v>
      </c>
      <c r="GN45" s="62">
        <v>31</v>
      </c>
      <c r="GO45" s="62">
        <v>21</v>
      </c>
      <c r="GP45" s="67">
        <f t="shared" si="113"/>
        <v>304</v>
      </c>
      <c r="GQ45" s="62">
        <v>23</v>
      </c>
      <c r="GR45" s="62">
        <v>23</v>
      </c>
      <c r="GS45" s="62">
        <v>22</v>
      </c>
      <c r="GT45" s="62">
        <v>23</v>
      </c>
      <c r="GU45" s="62">
        <v>29</v>
      </c>
      <c r="GV45" s="62">
        <v>23</v>
      </c>
      <c r="GW45" s="62">
        <v>20</v>
      </c>
      <c r="GX45" s="62">
        <v>45</v>
      </c>
      <c r="GY45" s="62">
        <v>32</v>
      </c>
      <c r="GZ45" s="62">
        <v>25</v>
      </c>
      <c r="HA45" s="62">
        <v>325</v>
      </c>
      <c r="HB45" s="62">
        <v>20</v>
      </c>
      <c r="HC45" s="68">
        <f t="shared" si="114"/>
        <v>610</v>
      </c>
      <c r="HD45" s="62">
        <v>19</v>
      </c>
      <c r="HE45" s="62">
        <v>18</v>
      </c>
      <c r="HF45" s="62">
        <v>38</v>
      </c>
      <c r="HG45" s="62">
        <v>28</v>
      </c>
      <c r="HH45" s="62">
        <v>25</v>
      </c>
      <c r="HI45" s="62">
        <v>28</v>
      </c>
      <c r="HJ45" s="62">
        <v>24</v>
      </c>
      <c r="HK45" s="62">
        <v>32</v>
      </c>
      <c r="HL45" s="62">
        <v>31</v>
      </c>
      <c r="HM45" s="62">
        <v>33</v>
      </c>
      <c r="HN45" s="62">
        <v>20</v>
      </c>
      <c r="HO45" s="62">
        <v>26</v>
      </c>
      <c r="HP45" s="67">
        <f t="shared" si="115"/>
        <v>322</v>
      </c>
      <c r="HQ45" s="62">
        <v>26</v>
      </c>
      <c r="HR45" s="62">
        <v>25</v>
      </c>
      <c r="HS45" s="62">
        <v>25</v>
      </c>
      <c r="HT45" s="62">
        <v>31</v>
      </c>
      <c r="HU45" s="62">
        <v>26</v>
      </c>
      <c r="HV45" s="62">
        <v>23</v>
      </c>
      <c r="HW45" s="62">
        <v>28</v>
      </c>
      <c r="HX45" s="62">
        <v>32</v>
      </c>
      <c r="HY45" s="62">
        <v>32</v>
      </c>
      <c r="HZ45" s="62">
        <v>33</v>
      </c>
      <c r="IA45" s="62">
        <v>36</v>
      </c>
      <c r="IB45" s="62">
        <v>24</v>
      </c>
      <c r="IC45" s="68">
        <f t="shared" si="116"/>
        <v>341</v>
      </c>
      <c r="ID45" s="62">
        <v>31</v>
      </c>
      <c r="IE45" s="62">
        <v>19</v>
      </c>
      <c r="IF45" s="62">
        <v>31</v>
      </c>
      <c r="IG45" s="62">
        <v>19</v>
      </c>
      <c r="IH45" s="62">
        <v>30</v>
      </c>
      <c r="II45" s="62">
        <v>15</v>
      </c>
      <c r="IJ45" s="62">
        <v>47</v>
      </c>
      <c r="IK45" s="62">
        <v>47</v>
      </c>
      <c r="IL45" s="62">
        <v>28</v>
      </c>
      <c r="IM45" s="62">
        <v>33</v>
      </c>
      <c r="IN45" s="62">
        <v>16</v>
      </c>
      <c r="IO45" s="62">
        <v>23</v>
      </c>
      <c r="IP45" s="68">
        <f t="shared" si="117"/>
        <v>339</v>
      </c>
      <c r="IQ45" s="62">
        <v>28</v>
      </c>
      <c r="IR45" s="62">
        <v>28</v>
      </c>
      <c r="IS45" s="62">
        <v>20</v>
      </c>
      <c r="IT45" s="62">
        <v>28</v>
      </c>
      <c r="IU45" s="62">
        <v>19</v>
      </c>
      <c r="IV45" s="62">
        <v>17</v>
      </c>
      <c r="IW45" s="62">
        <v>31</v>
      </c>
      <c r="IX45" s="62">
        <v>33</v>
      </c>
      <c r="IY45" s="62">
        <v>29</v>
      </c>
      <c r="IZ45" s="62">
        <v>38</v>
      </c>
      <c r="JA45" s="62">
        <v>23</v>
      </c>
      <c r="JB45" s="62">
        <v>24</v>
      </c>
      <c r="JC45" s="68">
        <f t="shared" si="118"/>
        <v>318</v>
      </c>
      <c r="JD45" s="62">
        <v>21</v>
      </c>
      <c r="JE45" s="62">
        <v>24</v>
      </c>
      <c r="JF45" s="62">
        <v>12</v>
      </c>
      <c r="JG45" s="62">
        <v>24</v>
      </c>
      <c r="JH45" s="62">
        <v>28</v>
      </c>
      <c r="JI45" s="62">
        <v>30</v>
      </c>
      <c r="JJ45" s="164">
        <v>27</v>
      </c>
      <c r="JK45" s="62">
        <v>45</v>
      </c>
      <c r="JL45" s="62">
        <v>25</v>
      </c>
      <c r="JM45" s="62">
        <v>16</v>
      </c>
      <c r="JN45" s="62">
        <v>22</v>
      </c>
      <c r="JO45" s="62">
        <v>25</v>
      </c>
      <c r="JP45" s="68">
        <f t="shared" si="119"/>
        <v>299</v>
      </c>
      <c r="JQ45" s="62">
        <v>27</v>
      </c>
      <c r="JR45" s="62">
        <v>21</v>
      </c>
      <c r="JS45" s="62">
        <v>14</v>
      </c>
      <c r="JT45" s="62">
        <v>6</v>
      </c>
      <c r="JU45" s="62">
        <v>11</v>
      </c>
      <c r="JV45" s="62">
        <v>34</v>
      </c>
      <c r="JW45" s="62">
        <v>18</v>
      </c>
      <c r="JX45" s="62">
        <v>29</v>
      </c>
      <c r="JY45" s="62">
        <v>33</v>
      </c>
      <c r="JZ45" s="62">
        <v>14</v>
      </c>
      <c r="KA45" s="62">
        <v>27</v>
      </c>
      <c r="KB45" s="62">
        <v>24</v>
      </c>
      <c r="KC45" s="68">
        <f t="shared" si="120"/>
        <v>258</v>
      </c>
      <c r="KD45" s="62">
        <v>10</v>
      </c>
      <c r="KE45" s="62">
        <v>11</v>
      </c>
      <c r="KF45" s="62">
        <v>35</v>
      </c>
      <c r="KG45" s="62">
        <v>29</v>
      </c>
      <c r="KH45" s="62">
        <v>18</v>
      </c>
      <c r="KI45" s="62">
        <v>37</v>
      </c>
      <c r="KJ45" s="62">
        <v>26</v>
      </c>
      <c r="KK45" s="62">
        <v>19</v>
      </c>
      <c r="KL45" s="62">
        <v>22</v>
      </c>
      <c r="KM45" s="62">
        <v>28</v>
      </c>
      <c r="KN45" s="62">
        <v>25</v>
      </c>
      <c r="KO45" s="62">
        <v>25</v>
      </c>
      <c r="KP45" s="68">
        <f t="shared" si="121"/>
        <v>285</v>
      </c>
    </row>
    <row r="46" spans="1:302">
      <c r="A46" s="192"/>
      <c r="B46" s="193"/>
      <c r="C46" s="100" t="s">
        <v>92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7">
        <f t="shared" si="99"/>
        <v>0</v>
      </c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7">
        <f t="shared" si="100"/>
        <v>0</v>
      </c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7">
        <f t="shared" si="101"/>
        <v>0</v>
      </c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7">
        <f t="shared" si="102"/>
        <v>0</v>
      </c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8">
        <f t="shared" si="103"/>
        <v>0</v>
      </c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8">
        <f t="shared" si="104"/>
        <v>0</v>
      </c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7">
        <f t="shared" si="105"/>
        <v>0</v>
      </c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7">
        <f t="shared" si="106"/>
        <v>0</v>
      </c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7">
        <f t="shared" si="107"/>
        <v>0</v>
      </c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7">
        <f t="shared" si="108"/>
        <v>0</v>
      </c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8">
        <f t="shared" si="109"/>
        <v>0</v>
      </c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8">
        <f t="shared" si="110"/>
        <v>0</v>
      </c>
      <c r="FD46" s="62">
        <v>91</v>
      </c>
      <c r="FE46" s="62">
        <v>56</v>
      </c>
      <c r="FF46" s="62">
        <v>63</v>
      </c>
      <c r="FG46" s="62">
        <v>65</v>
      </c>
      <c r="FH46" s="62">
        <v>69</v>
      </c>
      <c r="FI46" s="62">
        <v>89</v>
      </c>
      <c r="FJ46" s="62">
        <v>121</v>
      </c>
      <c r="FK46" s="62">
        <v>90</v>
      </c>
      <c r="FL46" s="62">
        <v>92</v>
      </c>
      <c r="FM46" s="62">
        <v>112</v>
      </c>
      <c r="FN46" s="62">
        <v>66</v>
      </c>
      <c r="FO46" s="62">
        <v>65</v>
      </c>
      <c r="FP46" s="67">
        <f t="shared" si="111"/>
        <v>979</v>
      </c>
      <c r="FQ46" s="62">
        <v>42</v>
      </c>
      <c r="FR46" s="62">
        <v>49</v>
      </c>
      <c r="FS46" s="62">
        <v>65</v>
      </c>
      <c r="FT46" s="62">
        <v>56</v>
      </c>
      <c r="FU46" s="62">
        <v>66</v>
      </c>
      <c r="FV46" s="62">
        <v>57</v>
      </c>
      <c r="FW46" s="62">
        <v>88</v>
      </c>
      <c r="FX46" s="62">
        <v>74</v>
      </c>
      <c r="FY46" s="62">
        <v>128</v>
      </c>
      <c r="FZ46" s="62">
        <v>92</v>
      </c>
      <c r="GA46" s="62">
        <v>58</v>
      </c>
      <c r="GB46" s="62">
        <v>70</v>
      </c>
      <c r="GC46" s="67">
        <f t="shared" si="112"/>
        <v>845</v>
      </c>
      <c r="GD46" s="62">
        <v>64</v>
      </c>
      <c r="GE46" s="62">
        <v>42</v>
      </c>
      <c r="GF46" s="62">
        <v>57</v>
      </c>
      <c r="GG46" s="62">
        <v>63</v>
      </c>
      <c r="GH46" s="62">
        <v>61</v>
      </c>
      <c r="GI46" s="62">
        <v>67</v>
      </c>
      <c r="GJ46" s="62">
        <v>94</v>
      </c>
      <c r="GK46" s="62">
        <v>94</v>
      </c>
      <c r="GL46" s="62">
        <v>120</v>
      </c>
      <c r="GM46" s="62">
        <v>82</v>
      </c>
      <c r="GN46" s="62">
        <v>0.68</v>
      </c>
      <c r="GO46" s="62">
        <v>40</v>
      </c>
      <c r="GP46" s="67">
        <f t="shared" si="113"/>
        <v>784.68</v>
      </c>
      <c r="GQ46" s="62">
        <v>55</v>
      </c>
      <c r="GR46" s="62">
        <v>58</v>
      </c>
      <c r="GS46" s="62">
        <v>54</v>
      </c>
      <c r="GT46" s="62">
        <v>41</v>
      </c>
      <c r="GU46" s="62">
        <v>74</v>
      </c>
      <c r="GV46" s="62">
        <v>76</v>
      </c>
      <c r="GW46" s="62">
        <v>50</v>
      </c>
      <c r="GX46" s="62">
        <v>114</v>
      </c>
      <c r="GY46" s="62">
        <v>113</v>
      </c>
      <c r="GZ46" s="62">
        <v>74</v>
      </c>
      <c r="HA46" s="62">
        <v>53</v>
      </c>
      <c r="HB46" s="62">
        <v>58</v>
      </c>
      <c r="HC46" s="68">
        <f t="shared" si="114"/>
        <v>820</v>
      </c>
      <c r="HD46" s="62">
        <v>57</v>
      </c>
      <c r="HE46" s="62">
        <v>50</v>
      </c>
      <c r="HF46" s="62">
        <v>78</v>
      </c>
      <c r="HG46" s="62">
        <v>52</v>
      </c>
      <c r="HH46" s="62">
        <v>67</v>
      </c>
      <c r="HI46" s="62">
        <v>54</v>
      </c>
      <c r="HJ46" s="62">
        <v>71</v>
      </c>
      <c r="HK46" s="62">
        <v>106</v>
      </c>
      <c r="HL46" s="62">
        <v>112</v>
      </c>
      <c r="HM46" s="62">
        <v>76</v>
      </c>
      <c r="HN46" s="62">
        <v>74</v>
      </c>
      <c r="HO46" s="62">
        <v>60</v>
      </c>
      <c r="HP46" s="67">
        <f t="shared" si="115"/>
        <v>857</v>
      </c>
      <c r="HQ46" s="62">
        <v>56</v>
      </c>
      <c r="HR46" s="62">
        <v>63</v>
      </c>
      <c r="HS46" s="62">
        <v>70</v>
      </c>
      <c r="HT46" s="62">
        <v>69</v>
      </c>
      <c r="HU46" s="62">
        <v>70</v>
      </c>
      <c r="HV46" s="62">
        <v>62</v>
      </c>
      <c r="HW46" s="62">
        <v>76</v>
      </c>
      <c r="HX46" s="62">
        <v>98</v>
      </c>
      <c r="HY46" s="62">
        <v>99</v>
      </c>
      <c r="HZ46" s="62">
        <v>74</v>
      </c>
      <c r="IA46" s="62">
        <v>63</v>
      </c>
      <c r="IB46" s="62">
        <v>70</v>
      </c>
      <c r="IC46" s="68">
        <f t="shared" si="116"/>
        <v>870</v>
      </c>
      <c r="ID46" s="62">
        <v>60</v>
      </c>
      <c r="IE46" s="62">
        <v>62</v>
      </c>
      <c r="IF46" s="62">
        <v>56</v>
      </c>
      <c r="IG46" s="62">
        <v>60</v>
      </c>
      <c r="IH46" s="62">
        <v>76</v>
      </c>
      <c r="II46" s="62">
        <v>38</v>
      </c>
      <c r="IJ46" s="62">
        <v>65</v>
      </c>
      <c r="IK46" s="62">
        <v>121</v>
      </c>
      <c r="IL46" s="62">
        <v>74</v>
      </c>
      <c r="IM46" s="62">
        <v>82</v>
      </c>
      <c r="IN46" s="62">
        <v>68</v>
      </c>
      <c r="IO46" s="62">
        <v>53</v>
      </c>
      <c r="IP46" s="68">
        <f t="shared" si="117"/>
        <v>815</v>
      </c>
      <c r="IQ46" s="62">
        <v>71</v>
      </c>
      <c r="IR46" s="62">
        <v>60</v>
      </c>
      <c r="IS46" s="62">
        <v>64</v>
      </c>
      <c r="IT46" s="62">
        <v>59</v>
      </c>
      <c r="IU46" s="62">
        <v>44</v>
      </c>
      <c r="IV46" s="62">
        <v>56</v>
      </c>
      <c r="IW46" s="62">
        <v>83</v>
      </c>
      <c r="IX46" s="62">
        <v>91</v>
      </c>
      <c r="IY46" s="62">
        <v>97</v>
      </c>
      <c r="IZ46" s="62">
        <v>68</v>
      </c>
      <c r="JA46" s="62">
        <v>64</v>
      </c>
      <c r="JB46" s="62">
        <v>71</v>
      </c>
      <c r="JC46" s="68">
        <f t="shared" si="118"/>
        <v>828</v>
      </c>
      <c r="JD46" s="62">
        <v>52</v>
      </c>
      <c r="JE46" s="62">
        <v>57</v>
      </c>
      <c r="JF46" s="62">
        <v>59</v>
      </c>
      <c r="JG46" s="62">
        <v>55</v>
      </c>
      <c r="JH46" s="62">
        <v>53</v>
      </c>
      <c r="JI46" s="62">
        <v>49</v>
      </c>
      <c r="JJ46" s="164">
        <v>93</v>
      </c>
      <c r="JK46" s="62">
        <v>91</v>
      </c>
      <c r="JL46" s="62">
        <v>78</v>
      </c>
      <c r="JM46" s="62">
        <v>79</v>
      </c>
      <c r="JN46" s="62">
        <v>66</v>
      </c>
      <c r="JO46" s="62">
        <v>75</v>
      </c>
      <c r="JP46" s="68">
        <f t="shared" si="119"/>
        <v>807</v>
      </c>
      <c r="JQ46" s="62">
        <v>44</v>
      </c>
      <c r="JR46" s="62">
        <v>61</v>
      </c>
      <c r="JS46" s="62">
        <v>28</v>
      </c>
      <c r="JT46" s="62">
        <v>14</v>
      </c>
      <c r="JU46" s="62">
        <v>13</v>
      </c>
      <c r="JV46" s="62">
        <v>64</v>
      </c>
      <c r="JW46" s="62">
        <v>60</v>
      </c>
      <c r="JX46" s="62">
        <v>78</v>
      </c>
      <c r="JY46" s="62">
        <v>61</v>
      </c>
      <c r="JZ46" s="62">
        <v>57</v>
      </c>
      <c r="KA46" s="62">
        <v>54</v>
      </c>
      <c r="KB46" s="62">
        <v>76</v>
      </c>
      <c r="KC46" s="68">
        <f t="shared" si="120"/>
        <v>610</v>
      </c>
      <c r="KD46" s="62">
        <v>35</v>
      </c>
      <c r="KE46" s="62">
        <v>27</v>
      </c>
      <c r="KF46" s="62">
        <v>90</v>
      </c>
      <c r="KG46" s="62">
        <v>66</v>
      </c>
      <c r="KH46" s="62">
        <v>53</v>
      </c>
      <c r="KI46" s="62">
        <v>76</v>
      </c>
      <c r="KJ46" s="62">
        <v>59</v>
      </c>
      <c r="KK46" s="62">
        <v>83</v>
      </c>
      <c r="KL46" s="62">
        <v>66</v>
      </c>
      <c r="KM46" s="62">
        <v>81</v>
      </c>
      <c r="KN46" s="62">
        <v>74</v>
      </c>
      <c r="KO46" s="62">
        <v>86</v>
      </c>
      <c r="KP46" s="68">
        <f t="shared" si="121"/>
        <v>796</v>
      </c>
    </row>
    <row r="47" spans="1:302">
      <c r="A47" s="192"/>
      <c r="B47" s="193"/>
      <c r="C47" s="100" t="s">
        <v>93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7">
        <f t="shared" si="99"/>
        <v>0</v>
      </c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7">
        <f t="shared" si="100"/>
        <v>0</v>
      </c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7">
        <f t="shared" si="101"/>
        <v>0</v>
      </c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7">
        <f t="shared" si="102"/>
        <v>0</v>
      </c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8">
        <f t="shared" si="103"/>
        <v>0</v>
      </c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8">
        <f t="shared" si="104"/>
        <v>0</v>
      </c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7">
        <f t="shared" si="105"/>
        <v>0</v>
      </c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7">
        <f t="shared" si="106"/>
        <v>0</v>
      </c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7">
        <f t="shared" si="107"/>
        <v>0</v>
      </c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7">
        <f t="shared" si="108"/>
        <v>0</v>
      </c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8">
        <f t="shared" si="109"/>
        <v>0</v>
      </c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8">
        <f t="shared" si="110"/>
        <v>0</v>
      </c>
      <c r="FD47" s="62">
        <v>69</v>
      </c>
      <c r="FE47" s="62">
        <v>58</v>
      </c>
      <c r="FF47" s="62">
        <v>66</v>
      </c>
      <c r="FG47" s="62">
        <v>66</v>
      </c>
      <c r="FH47" s="62">
        <v>51</v>
      </c>
      <c r="FI47" s="62">
        <v>83</v>
      </c>
      <c r="FJ47" s="62">
        <v>89</v>
      </c>
      <c r="FK47" s="62">
        <v>62</v>
      </c>
      <c r="FL47" s="62">
        <v>76</v>
      </c>
      <c r="FM47" s="62">
        <v>68</v>
      </c>
      <c r="FN47" s="62">
        <v>52</v>
      </c>
      <c r="FO47" s="62">
        <v>54</v>
      </c>
      <c r="FP47" s="67">
        <f t="shared" si="111"/>
        <v>794</v>
      </c>
      <c r="FQ47" s="62">
        <v>26</v>
      </c>
      <c r="FR47" s="62">
        <v>54</v>
      </c>
      <c r="FS47" s="62">
        <v>65</v>
      </c>
      <c r="FT47" s="62">
        <v>59</v>
      </c>
      <c r="FU47" s="62">
        <v>77</v>
      </c>
      <c r="FV47" s="62">
        <v>62</v>
      </c>
      <c r="FW47" s="62">
        <v>84</v>
      </c>
      <c r="FX47" s="62">
        <v>60</v>
      </c>
      <c r="FY47" s="62">
        <v>94</v>
      </c>
      <c r="FZ47" s="62">
        <v>66</v>
      </c>
      <c r="GA47" s="62">
        <v>59</v>
      </c>
      <c r="GB47" s="62">
        <v>58</v>
      </c>
      <c r="GC47" s="67">
        <f t="shared" si="112"/>
        <v>764</v>
      </c>
      <c r="GD47" s="62">
        <v>56</v>
      </c>
      <c r="GE47" s="62">
        <v>42</v>
      </c>
      <c r="GF47" s="62">
        <v>47</v>
      </c>
      <c r="GG47" s="62">
        <v>70</v>
      </c>
      <c r="GH47" s="62">
        <v>57</v>
      </c>
      <c r="GI47" s="62">
        <v>65</v>
      </c>
      <c r="GJ47" s="62">
        <v>51</v>
      </c>
      <c r="GK47" s="62">
        <v>89</v>
      </c>
      <c r="GL47" s="62">
        <v>92</v>
      </c>
      <c r="GM47" s="62">
        <v>87</v>
      </c>
      <c r="GN47" s="62">
        <v>49</v>
      </c>
      <c r="GO47" s="62">
        <v>34</v>
      </c>
      <c r="GP47" s="67">
        <f t="shared" si="113"/>
        <v>739</v>
      </c>
      <c r="GQ47" s="62">
        <v>48</v>
      </c>
      <c r="GR47" s="62">
        <v>42</v>
      </c>
      <c r="GS47" s="62">
        <v>69</v>
      </c>
      <c r="GT47" s="62">
        <v>31</v>
      </c>
      <c r="GU47" s="62">
        <v>62</v>
      </c>
      <c r="GV47" s="62">
        <v>52</v>
      </c>
      <c r="GW47" s="62">
        <v>58</v>
      </c>
      <c r="GX47" s="62">
        <v>100</v>
      </c>
      <c r="GY47" s="62">
        <v>66</v>
      </c>
      <c r="GZ47" s="62">
        <v>51</v>
      </c>
      <c r="HA47" s="62">
        <v>51</v>
      </c>
      <c r="HB47" s="62">
        <v>69</v>
      </c>
      <c r="HC47" s="68">
        <f t="shared" si="114"/>
        <v>699</v>
      </c>
      <c r="HD47" s="62">
        <v>70</v>
      </c>
      <c r="HE47" s="62">
        <v>73</v>
      </c>
      <c r="HF47" s="62">
        <v>59</v>
      </c>
      <c r="HG47" s="62">
        <v>65</v>
      </c>
      <c r="HH47" s="62">
        <v>61</v>
      </c>
      <c r="HI47" s="62">
        <v>53</v>
      </c>
      <c r="HJ47" s="62">
        <v>38</v>
      </c>
      <c r="HK47" s="62">
        <v>96</v>
      </c>
      <c r="HL47" s="62">
        <v>70</v>
      </c>
      <c r="HM47" s="62">
        <v>80</v>
      </c>
      <c r="HN47" s="62">
        <v>54</v>
      </c>
      <c r="HO47" s="62">
        <v>42</v>
      </c>
      <c r="HP47" s="67">
        <f t="shared" si="115"/>
        <v>761</v>
      </c>
      <c r="HQ47" s="62">
        <v>53</v>
      </c>
      <c r="HR47" s="62">
        <v>51</v>
      </c>
      <c r="HS47" s="62">
        <v>55</v>
      </c>
      <c r="HT47" s="62">
        <v>65</v>
      </c>
      <c r="HU47" s="62">
        <v>68</v>
      </c>
      <c r="HV47" s="62">
        <v>39</v>
      </c>
      <c r="HW47" s="62">
        <v>66</v>
      </c>
      <c r="HX47" s="62">
        <v>92</v>
      </c>
      <c r="HY47" s="62">
        <v>45</v>
      </c>
      <c r="HZ47" s="62">
        <v>62</v>
      </c>
      <c r="IA47" s="62">
        <v>56</v>
      </c>
      <c r="IB47" s="62">
        <v>49</v>
      </c>
      <c r="IC47" s="68">
        <f t="shared" si="116"/>
        <v>701</v>
      </c>
      <c r="ID47" s="62">
        <v>48</v>
      </c>
      <c r="IE47" s="62">
        <v>54</v>
      </c>
      <c r="IF47" s="62">
        <v>49</v>
      </c>
      <c r="IG47" s="62">
        <v>57</v>
      </c>
      <c r="IH47" s="62">
        <v>70</v>
      </c>
      <c r="II47" s="62">
        <v>29</v>
      </c>
      <c r="IJ47" s="62">
        <v>81</v>
      </c>
      <c r="IK47" s="62">
        <v>93</v>
      </c>
      <c r="IL47" s="62">
        <v>61</v>
      </c>
      <c r="IM47" s="62">
        <v>61</v>
      </c>
      <c r="IN47" s="62">
        <v>50</v>
      </c>
      <c r="IO47" s="62">
        <v>54</v>
      </c>
      <c r="IP47" s="68">
        <f t="shared" si="117"/>
        <v>707</v>
      </c>
      <c r="IQ47" s="62">
        <v>65</v>
      </c>
      <c r="IR47" s="62">
        <v>39</v>
      </c>
      <c r="IS47" s="62">
        <v>51</v>
      </c>
      <c r="IT47" s="62">
        <v>72</v>
      </c>
      <c r="IU47" s="62">
        <v>48</v>
      </c>
      <c r="IV47" s="62">
        <v>72</v>
      </c>
      <c r="IW47" s="62">
        <v>76</v>
      </c>
      <c r="IX47" s="62">
        <v>77</v>
      </c>
      <c r="IY47" s="62">
        <v>54</v>
      </c>
      <c r="IZ47" s="62">
        <v>86</v>
      </c>
      <c r="JA47" s="62">
        <v>64</v>
      </c>
      <c r="JB47" s="62">
        <v>49</v>
      </c>
      <c r="JC47" s="68">
        <f t="shared" si="118"/>
        <v>753</v>
      </c>
      <c r="JD47" s="62">
        <v>62</v>
      </c>
      <c r="JE47" s="62">
        <v>42</v>
      </c>
      <c r="JF47" s="62">
        <v>60</v>
      </c>
      <c r="JG47" s="62">
        <v>46</v>
      </c>
      <c r="JH47" s="62">
        <v>48</v>
      </c>
      <c r="JI47" s="62">
        <v>52</v>
      </c>
      <c r="JJ47" s="164">
        <v>78</v>
      </c>
      <c r="JK47" s="62">
        <v>67</v>
      </c>
      <c r="JL47" s="62">
        <v>68</v>
      </c>
      <c r="JM47" s="62">
        <v>46</v>
      </c>
      <c r="JN47" s="62">
        <v>53</v>
      </c>
      <c r="JO47" s="62">
        <v>49</v>
      </c>
      <c r="JP47" s="68">
        <f t="shared" si="119"/>
        <v>671</v>
      </c>
      <c r="JQ47" s="62">
        <v>58</v>
      </c>
      <c r="JR47" s="62">
        <v>43</v>
      </c>
      <c r="JS47" s="62">
        <v>28</v>
      </c>
      <c r="JT47" s="62">
        <v>5</v>
      </c>
      <c r="JU47" s="62">
        <v>16</v>
      </c>
      <c r="JV47" s="62">
        <v>62</v>
      </c>
      <c r="JW47" s="62">
        <v>73</v>
      </c>
      <c r="JX47" s="62">
        <v>56</v>
      </c>
      <c r="JY47" s="62">
        <v>71</v>
      </c>
      <c r="JZ47" s="62">
        <v>50</v>
      </c>
      <c r="KA47" s="62">
        <v>60</v>
      </c>
      <c r="KB47" s="62">
        <v>66</v>
      </c>
      <c r="KC47" s="68">
        <f t="shared" si="120"/>
        <v>588</v>
      </c>
      <c r="KD47" s="62">
        <v>35</v>
      </c>
      <c r="KE47" s="62">
        <v>31</v>
      </c>
      <c r="KF47" s="62">
        <v>76</v>
      </c>
      <c r="KG47" s="62">
        <v>62</v>
      </c>
      <c r="KH47" s="62">
        <v>55</v>
      </c>
      <c r="KI47" s="62">
        <v>77</v>
      </c>
      <c r="KJ47" s="62">
        <v>85</v>
      </c>
      <c r="KK47" s="62">
        <v>83</v>
      </c>
      <c r="KL47" s="62">
        <v>74</v>
      </c>
      <c r="KM47" s="62">
        <v>70</v>
      </c>
      <c r="KN47" s="62">
        <v>93</v>
      </c>
      <c r="KO47" s="62">
        <v>64</v>
      </c>
      <c r="KP47" s="68">
        <f t="shared" si="121"/>
        <v>805</v>
      </c>
    </row>
    <row r="48" spans="1:302">
      <c r="A48" s="192"/>
      <c r="B48" s="193"/>
      <c r="C48" s="100" t="s">
        <v>94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7">
        <f t="shared" si="99"/>
        <v>0</v>
      </c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7">
        <f t="shared" si="100"/>
        <v>0</v>
      </c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7">
        <f t="shared" si="101"/>
        <v>0</v>
      </c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7">
        <f t="shared" si="102"/>
        <v>0</v>
      </c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8">
        <f t="shared" si="103"/>
        <v>0</v>
      </c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8">
        <f t="shared" si="104"/>
        <v>0</v>
      </c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7">
        <f t="shared" si="105"/>
        <v>0</v>
      </c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7">
        <f t="shared" si="106"/>
        <v>0</v>
      </c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7">
        <f t="shared" si="107"/>
        <v>0</v>
      </c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7">
        <f t="shared" si="108"/>
        <v>0</v>
      </c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8">
        <f t="shared" si="109"/>
        <v>0</v>
      </c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8">
        <f t="shared" si="110"/>
        <v>0</v>
      </c>
      <c r="FD48" s="62">
        <v>41</v>
      </c>
      <c r="FE48" s="62">
        <v>26</v>
      </c>
      <c r="FF48" s="62">
        <v>31</v>
      </c>
      <c r="FG48" s="62">
        <v>32</v>
      </c>
      <c r="FH48" s="62">
        <v>32</v>
      </c>
      <c r="FI48" s="62">
        <v>42</v>
      </c>
      <c r="FJ48" s="62">
        <v>77</v>
      </c>
      <c r="FK48" s="62">
        <v>51</v>
      </c>
      <c r="FL48" s="62">
        <v>53</v>
      </c>
      <c r="FM48" s="62">
        <v>48</v>
      </c>
      <c r="FN48" s="62">
        <v>31</v>
      </c>
      <c r="FO48" s="62">
        <v>28</v>
      </c>
      <c r="FP48" s="67">
        <f t="shared" si="111"/>
        <v>492</v>
      </c>
      <c r="FQ48" s="62">
        <v>22</v>
      </c>
      <c r="FR48" s="62">
        <v>25</v>
      </c>
      <c r="FS48" s="62">
        <v>36</v>
      </c>
      <c r="FT48" s="62">
        <v>37</v>
      </c>
      <c r="FU48" s="62">
        <v>53</v>
      </c>
      <c r="FV48" s="62">
        <v>41</v>
      </c>
      <c r="FW48" s="62">
        <v>82</v>
      </c>
      <c r="FX48" s="62">
        <v>40</v>
      </c>
      <c r="FY48" s="62">
        <v>53</v>
      </c>
      <c r="FZ48" s="62">
        <v>46</v>
      </c>
      <c r="GA48" s="62">
        <v>36</v>
      </c>
      <c r="GB48" s="62">
        <v>31</v>
      </c>
      <c r="GC48" s="67">
        <f t="shared" si="112"/>
        <v>502</v>
      </c>
      <c r="GD48" s="62">
        <v>25</v>
      </c>
      <c r="GE48" s="62">
        <v>14</v>
      </c>
      <c r="GF48" s="62">
        <v>22</v>
      </c>
      <c r="GG48" s="62">
        <v>40</v>
      </c>
      <c r="GH48" s="62">
        <v>37</v>
      </c>
      <c r="GI48" s="62">
        <v>44</v>
      </c>
      <c r="GJ48" s="62">
        <v>60</v>
      </c>
      <c r="GK48" s="62">
        <v>51</v>
      </c>
      <c r="GL48" s="62">
        <v>50</v>
      </c>
      <c r="GM48" s="62">
        <v>45</v>
      </c>
      <c r="GN48" s="62">
        <v>41</v>
      </c>
      <c r="GO48" s="62">
        <v>23</v>
      </c>
      <c r="GP48" s="67">
        <f t="shared" si="113"/>
        <v>452</v>
      </c>
      <c r="GQ48" s="62">
        <v>26</v>
      </c>
      <c r="GR48" s="62">
        <v>40</v>
      </c>
      <c r="GS48" s="62">
        <v>42</v>
      </c>
      <c r="GT48" s="62">
        <v>44</v>
      </c>
      <c r="GU48" s="62">
        <v>39</v>
      </c>
      <c r="GV48" s="62">
        <v>51</v>
      </c>
      <c r="GW48" s="62">
        <v>55</v>
      </c>
      <c r="GX48" s="62">
        <v>73</v>
      </c>
      <c r="GY48" s="62">
        <v>50</v>
      </c>
      <c r="GZ48" s="62">
        <v>40</v>
      </c>
      <c r="HA48" s="62">
        <v>47</v>
      </c>
      <c r="HB48" s="62">
        <v>29</v>
      </c>
      <c r="HC48" s="68">
        <f t="shared" si="114"/>
        <v>536</v>
      </c>
      <c r="HD48" s="62">
        <v>36</v>
      </c>
      <c r="HE48" s="62">
        <v>22</v>
      </c>
      <c r="HF48" s="62">
        <v>39</v>
      </c>
      <c r="HG48" s="62">
        <v>39</v>
      </c>
      <c r="HH48" s="62">
        <v>42</v>
      </c>
      <c r="HI48" s="62">
        <v>58</v>
      </c>
      <c r="HJ48" s="62">
        <v>33</v>
      </c>
      <c r="HK48" s="62">
        <v>61</v>
      </c>
      <c r="HL48" s="62">
        <v>26</v>
      </c>
      <c r="HM48" s="62">
        <v>42</v>
      </c>
      <c r="HN48" s="62">
        <v>33</v>
      </c>
      <c r="HO48" s="62">
        <v>22</v>
      </c>
      <c r="HP48" s="67">
        <f t="shared" si="115"/>
        <v>453</v>
      </c>
      <c r="HQ48" s="62">
        <v>37</v>
      </c>
      <c r="HR48" s="62">
        <v>24</v>
      </c>
      <c r="HS48" s="62">
        <v>43</v>
      </c>
      <c r="HT48" s="62">
        <v>43</v>
      </c>
      <c r="HU48" s="62">
        <v>33</v>
      </c>
      <c r="HV48" s="62">
        <v>46</v>
      </c>
      <c r="HW48" s="62">
        <v>40</v>
      </c>
      <c r="HX48" s="62">
        <v>46</v>
      </c>
      <c r="HY48" s="62">
        <v>53</v>
      </c>
      <c r="HZ48" s="62">
        <v>43</v>
      </c>
      <c r="IA48" s="62">
        <v>26</v>
      </c>
      <c r="IB48" s="62">
        <v>32</v>
      </c>
      <c r="IC48" s="68">
        <f t="shared" si="116"/>
        <v>466</v>
      </c>
      <c r="ID48" s="62">
        <v>21</v>
      </c>
      <c r="IE48" s="62">
        <v>26</v>
      </c>
      <c r="IF48" s="62">
        <v>28</v>
      </c>
      <c r="IG48" s="62">
        <v>27</v>
      </c>
      <c r="IH48" s="62">
        <v>55</v>
      </c>
      <c r="II48" s="62">
        <v>37</v>
      </c>
      <c r="IJ48" s="62">
        <v>50</v>
      </c>
      <c r="IK48" s="62">
        <v>34</v>
      </c>
      <c r="IL48" s="62">
        <v>36</v>
      </c>
      <c r="IM48" s="62">
        <v>50</v>
      </c>
      <c r="IN48" s="62">
        <v>27</v>
      </c>
      <c r="IO48" s="62">
        <v>33</v>
      </c>
      <c r="IP48" s="68">
        <f t="shared" si="117"/>
        <v>424</v>
      </c>
      <c r="IQ48" s="62">
        <v>27</v>
      </c>
      <c r="IR48" s="62">
        <v>15</v>
      </c>
      <c r="IS48" s="62">
        <v>33</v>
      </c>
      <c r="IT48" s="62">
        <v>40</v>
      </c>
      <c r="IU48" s="62">
        <v>50</v>
      </c>
      <c r="IV48" s="62">
        <v>39</v>
      </c>
      <c r="IW48" s="62">
        <v>68</v>
      </c>
      <c r="IX48" s="62">
        <v>44</v>
      </c>
      <c r="IY48" s="62">
        <v>42</v>
      </c>
      <c r="IZ48" s="62">
        <v>40</v>
      </c>
      <c r="JA48" s="62">
        <v>32</v>
      </c>
      <c r="JB48" s="62">
        <v>24</v>
      </c>
      <c r="JC48" s="68">
        <f t="shared" si="118"/>
        <v>454</v>
      </c>
      <c r="JD48" s="62">
        <v>43</v>
      </c>
      <c r="JE48" s="62">
        <v>36</v>
      </c>
      <c r="JF48" s="62">
        <v>44</v>
      </c>
      <c r="JG48" s="62">
        <v>41</v>
      </c>
      <c r="JH48" s="62">
        <v>39</v>
      </c>
      <c r="JI48" s="62">
        <v>43</v>
      </c>
      <c r="JJ48" s="164">
        <v>35</v>
      </c>
      <c r="JK48" s="62">
        <v>37</v>
      </c>
      <c r="JL48" s="62">
        <v>70</v>
      </c>
      <c r="JM48" s="62">
        <v>41</v>
      </c>
      <c r="JN48" s="62">
        <v>24</v>
      </c>
      <c r="JO48" s="62">
        <v>37</v>
      </c>
      <c r="JP48" s="68">
        <f t="shared" si="119"/>
        <v>490</v>
      </c>
      <c r="JQ48" s="62">
        <v>27</v>
      </c>
      <c r="JR48" s="62">
        <v>34</v>
      </c>
      <c r="JS48" s="62">
        <v>27</v>
      </c>
      <c r="JT48" s="62">
        <v>8</v>
      </c>
      <c r="JU48" s="62">
        <v>19</v>
      </c>
      <c r="JV48" s="62">
        <v>31</v>
      </c>
      <c r="JW48" s="62">
        <v>37</v>
      </c>
      <c r="JX48" s="62">
        <v>37</v>
      </c>
      <c r="JY48" s="62">
        <v>35</v>
      </c>
      <c r="JZ48" s="62">
        <v>33</v>
      </c>
      <c r="KA48" s="62">
        <v>25</v>
      </c>
      <c r="KB48" s="62">
        <v>41</v>
      </c>
      <c r="KC48" s="68">
        <f t="shared" si="120"/>
        <v>354</v>
      </c>
      <c r="KD48" s="62">
        <v>17</v>
      </c>
      <c r="KE48" s="62">
        <v>8</v>
      </c>
      <c r="KF48" s="62">
        <v>37</v>
      </c>
      <c r="KG48" s="62">
        <v>35</v>
      </c>
      <c r="KH48" s="62">
        <v>43</v>
      </c>
      <c r="KI48" s="62">
        <v>34</v>
      </c>
      <c r="KJ48" s="62">
        <v>22</v>
      </c>
      <c r="KK48" s="62">
        <v>26</v>
      </c>
      <c r="KL48" s="62">
        <v>45</v>
      </c>
      <c r="KM48" s="62">
        <v>55</v>
      </c>
      <c r="KN48" s="62">
        <v>22</v>
      </c>
      <c r="KO48" s="62">
        <v>36</v>
      </c>
      <c r="KP48" s="68">
        <f t="shared" si="121"/>
        <v>380</v>
      </c>
    </row>
    <row r="49" spans="1:302" s="74" customFormat="1">
      <c r="A49" s="192"/>
      <c r="B49" s="193"/>
      <c r="C49" s="115" t="s">
        <v>130</v>
      </c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72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72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72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72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73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73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72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72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72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72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73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73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72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72"/>
      <c r="GD49" s="140"/>
      <c r="GE49" s="140"/>
      <c r="GF49" s="140"/>
      <c r="GG49" s="140"/>
      <c r="GH49" s="140"/>
      <c r="GI49" s="140"/>
      <c r="GJ49" s="140"/>
      <c r="GK49" s="140"/>
      <c r="GL49" s="140"/>
      <c r="GM49" s="140"/>
      <c r="GN49" s="140"/>
      <c r="GO49" s="140"/>
      <c r="GP49" s="72"/>
      <c r="GQ49" s="140"/>
      <c r="GR49" s="140"/>
      <c r="GS49" s="140"/>
      <c r="GT49" s="140"/>
      <c r="GU49" s="140"/>
      <c r="GV49" s="140"/>
      <c r="GW49" s="140"/>
      <c r="GX49" s="140"/>
      <c r="GY49" s="140"/>
      <c r="GZ49" s="140"/>
      <c r="HA49" s="140"/>
      <c r="HB49" s="140"/>
      <c r="HC49" s="73"/>
      <c r="HD49" s="140"/>
      <c r="HE49" s="140"/>
      <c r="HF49" s="140"/>
      <c r="HG49" s="140"/>
      <c r="HH49" s="140"/>
      <c r="HI49" s="140"/>
      <c r="HJ49" s="140"/>
      <c r="HK49" s="140"/>
      <c r="HL49" s="140"/>
      <c r="HM49" s="140"/>
      <c r="HN49" s="140"/>
      <c r="HO49" s="140"/>
      <c r="HP49" s="72"/>
      <c r="HQ49" s="140"/>
      <c r="HR49" s="140"/>
      <c r="HS49" s="140"/>
      <c r="HT49" s="140"/>
      <c r="HU49" s="140"/>
      <c r="HV49" s="140"/>
      <c r="HW49" s="140"/>
      <c r="HX49" s="140"/>
      <c r="HY49" s="140"/>
      <c r="HZ49" s="140"/>
      <c r="IA49" s="140"/>
      <c r="IB49" s="140"/>
      <c r="IC49" s="73"/>
      <c r="ID49" s="140"/>
      <c r="IE49" s="140"/>
      <c r="IF49" s="140"/>
      <c r="IG49" s="140"/>
      <c r="IH49" s="140"/>
      <c r="II49" s="140"/>
      <c r="IJ49" s="140"/>
      <c r="IK49" s="140"/>
      <c r="IL49" s="140"/>
      <c r="IM49" s="140"/>
      <c r="IN49" s="140"/>
      <c r="IO49" s="140"/>
      <c r="IP49" s="73"/>
      <c r="IQ49" s="140"/>
      <c r="IR49" s="140"/>
      <c r="IS49" s="140">
        <v>54</v>
      </c>
      <c r="IT49" s="140">
        <v>38</v>
      </c>
      <c r="IU49" s="140">
        <v>74</v>
      </c>
      <c r="IV49" s="140">
        <v>42</v>
      </c>
      <c r="IW49" s="140">
        <v>44</v>
      </c>
      <c r="IX49" s="140">
        <v>67</v>
      </c>
      <c r="IY49" s="140">
        <v>35</v>
      </c>
      <c r="IZ49" s="140">
        <v>64</v>
      </c>
      <c r="JA49" s="140">
        <v>7</v>
      </c>
      <c r="JB49" s="140">
        <v>57</v>
      </c>
      <c r="JC49" s="68">
        <f t="shared" si="118"/>
        <v>482</v>
      </c>
      <c r="JD49" s="140">
        <v>28</v>
      </c>
      <c r="JE49" s="140">
        <v>45</v>
      </c>
      <c r="JF49" s="140">
        <v>36</v>
      </c>
      <c r="JG49" s="140">
        <v>36</v>
      </c>
      <c r="JH49" s="140">
        <v>48</v>
      </c>
      <c r="JI49" s="140">
        <v>54</v>
      </c>
      <c r="JJ49" s="162">
        <v>45</v>
      </c>
      <c r="JK49" s="140">
        <v>45</v>
      </c>
      <c r="JL49" s="140">
        <v>39</v>
      </c>
      <c r="JM49" s="140">
        <v>33</v>
      </c>
      <c r="JN49" s="140">
        <v>33</v>
      </c>
      <c r="JO49" s="140">
        <v>45</v>
      </c>
      <c r="JP49" s="73">
        <f t="shared" si="119"/>
        <v>487</v>
      </c>
      <c r="JQ49" s="140">
        <v>65</v>
      </c>
      <c r="JR49" s="140">
        <v>34</v>
      </c>
      <c r="JS49" s="140">
        <v>13</v>
      </c>
      <c r="JT49" s="140">
        <v>20</v>
      </c>
      <c r="JU49" s="140">
        <v>10</v>
      </c>
      <c r="JV49" s="140">
        <v>43</v>
      </c>
      <c r="JW49" s="140">
        <v>66</v>
      </c>
      <c r="JX49" s="140">
        <v>44</v>
      </c>
      <c r="JY49" s="140">
        <v>52</v>
      </c>
      <c r="JZ49" s="140">
        <v>43</v>
      </c>
      <c r="KA49" s="140">
        <v>44</v>
      </c>
      <c r="KB49" s="140">
        <v>55</v>
      </c>
      <c r="KC49" s="73">
        <f t="shared" si="120"/>
        <v>489</v>
      </c>
      <c r="KD49" s="140">
        <v>28</v>
      </c>
      <c r="KE49" s="140">
        <v>30</v>
      </c>
      <c r="KF49" s="140">
        <v>54</v>
      </c>
      <c r="KG49" s="140">
        <v>58</v>
      </c>
      <c r="KH49" s="140">
        <v>41</v>
      </c>
      <c r="KI49" s="140">
        <v>54</v>
      </c>
      <c r="KJ49" s="140">
        <v>41</v>
      </c>
      <c r="KK49" s="140">
        <v>37</v>
      </c>
      <c r="KL49" s="140">
        <v>52</v>
      </c>
      <c r="KM49" s="140">
        <v>51</v>
      </c>
      <c r="KN49" s="140">
        <v>41</v>
      </c>
      <c r="KO49" s="140">
        <v>52</v>
      </c>
      <c r="KP49" s="73">
        <f t="shared" si="121"/>
        <v>539</v>
      </c>
    </row>
    <row r="50" spans="1:302" ht="13.5" thickBot="1">
      <c r="A50" s="192"/>
      <c r="B50" s="193"/>
      <c r="C50" s="101" t="s">
        <v>95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96">
        <f t="shared" si="99"/>
        <v>0</v>
      </c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96">
        <f t="shared" si="100"/>
        <v>0</v>
      </c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96">
        <f t="shared" si="101"/>
        <v>0</v>
      </c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96">
        <f t="shared" si="102"/>
        <v>0</v>
      </c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79">
        <f t="shared" si="103"/>
        <v>0</v>
      </c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79">
        <f t="shared" si="104"/>
        <v>0</v>
      </c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96">
        <f t="shared" si="105"/>
        <v>0</v>
      </c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96">
        <f t="shared" si="106"/>
        <v>0</v>
      </c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96">
        <f t="shared" si="107"/>
        <v>0</v>
      </c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96">
        <f t="shared" si="108"/>
        <v>0</v>
      </c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79">
        <f t="shared" si="109"/>
        <v>0</v>
      </c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79">
        <f t="shared" si="110"/>
        <v>0</v>
      </c>
      <c r="FD50" s="62">
        <v>97</v>
      </c>
      <c r="FE50" s="62">
        <v>81</v>
      </c>
      <c r="FF50" s="62">
        <v>135</v>
      </c>
      <c r="FG50" s="62">
        <v>103</v>
      </c>
      <c r="FH50" s="62">
        <v>127</v>
      </c>
      <c r="FI50" s="62">
        <v>135</v>
      </c>
      <c r="FJ50" s="62">
        <v>170</v>
      </c>
      <c r="FK50" s="62">
        <v>123</v>
      </c>
      <c r="FL50" s="62">
        <v>142</v>
      </c>
      <c r="FM50" s="62">
        <v>155</v>
      </c>
      <c r="FN50" s="62">
        <v>114</v>
      </c>
      <c r="FO50" s="62">
        <v>108</v>
      </c>
      <c r="FP50" s="96">
        <f t="shared" si="111"/>
        <v>1490</v>
      </c>
      <c r="FQ50" s="62">
        <v>90</v>
      </c>
      <c r="FR50" s="62">
        <v>88</v>
      </c>
      <c r="FS50" s="62">
        <v>114</v>
      </c>
      <c r="FT50" s="62">
        <v>88</v>
      </c>
      <c r="FU50" s="62">
        <v>117</v>
      </c>
      <c r="FV50" s="62">
        <v>105</v>
      </c>
      <c r="FW50" s="62">
        <v>109</v>
      </c>
      <c r="FX50" s="62">
        <v>112</v>
      </c>
      <c r="FY50" s="62">
        <v>162</v>
      </c>
      <c r="FZ50" s="62">
        <v>105</v>
      </c>
      <c r="GA50" s="62">
        <v>96</v>
      </c>
      <c r="GB50" s="62">
        <v>86</v>
      </c>
      <c r="GC50" s="96">
        <f t="shared" si="112"/>
        <v>1272</v>
      </c>
      <c r="GD50" s="62">
        <v>91</v>
      </c>
      <c r="GE50" s="62">
        <v>87</v>
      </c>
      <c r="GF50" s="62">
        <v>114</v>
      </c>
      <c r="GG50" s="62">
        <v>93</v>
      </c>
      <c r="GH50" s="62">
        <v>92</v>
      </c>
      <c r="GI50" s="62">
        <v>96</v>
      </c>
      <c r="GJ50" s="62">
        <v>112</v>
      </c>
      <c r="GK50" s="62">
        <v>121</v>
      </c>
      <c r="GL50" s="62">
        <v>167</v>
      </c>
      <c r="GM50" s="62">
        <v>105</v>
      </c>
      <c r="GN50" s="62">
        <v>109</v>
      </c>
      <c r="GO50" s="62">
        <v>79</v>
      </c>
      <c r="GP50" s="96">
        <f t="shared" si="113"/>
        <v>1266</v>
      </c>
      <c r="GQ50" s="62">
        <v>105</v>
      </c>
      <c r="GR50" s="62">
        <v>98</v>
      </c>
      <c r="GS50" s="62">
        <v>94</v>
      </c>
      <c r="GT50" s="62">
        <v>84</v>
      </c>
      <c r="GU50" s="62">
        <v>88</v>
      </c>
      <c r="GV50" s="62">
        <v>86</v>
      </c>
      <c r="GW50" s="62">
        <v>50</v>
      </c>
      <c r="GX50" s="62">
        <v>158</v>
      </c>
      <c r="GY50" s="62">
        <v>117</v>
      </c>
      <c r="GZ50" s="62">
        <v>106</v>
      </c>
      <c r="HA50" s="62">
        <v>110</v>
      </c>
      <c r="HB50" s="62">
        <v>96</v>
      </c>
      <c r="HC50" s="79">
        <f t="shared" si="114"/>
        <v>1192</v>
      </c>
      <c r="HD50" s="62">
        <v>97</v>
      </c>
      <c r="HE50" s="62">
        <v>91</v>
      </c>
      <c r="HF50" s="62">
        <v>86</v>
      </c>
      <c r="HG50" s="62">
        <v>99</v>
      </c>
      <c r="HH50" s="62">
        <v>102</v>
      </c>
      <c r="HI50" s="62">
        <v>94</v>
      </c>
      <c r="HJ50" s="62">
        <v>100</v>
      </c>
      <c r="HK50" s="62">
        <v>143</v>
      </c>
      <c r="HL50" s="62">
        <v>93</v>
      </c>
      <c r="HM50" s="62">
        <v>94</v>
      </c>
      <c r="HN50" s="62">
        <v>65</v>
      </c>
      <c r="HO50" s="62">
        <v>93</v>
      </c>
      <c r="HP50" s="96">
        <f t="shared" si="115"/>
        <v>1157</v>
      </c>
      <c r="HQ50" s="62">
        <v>107</v>
      </c>
      <c r="HR50" s="62">
        <v>27</v>
      </c>
      <c r="HS50" s="62">
        <v>100</v>
      </c>
      <c r="HT50" s="62">
        <v>103</v>
      </c>
      <c r="HU50" s="62">
        <v>94</v>
      </c>
      <c r="HV50" s="62">
        <v>88</v>
      </c>
      <c r="HW50" s="62">
        <v>87</v>
      </c>
      <c r="HX50" s="62">
        <v>255</v>
      </c>
      <c r="HY50" s="62">
        <v>144</v>
      </c>
      <c r="HZ50" s="62">
        <v>95</v>
      </c>
      <c r="IA50" s="62">
        <v>103</v>
      </c>
      <c r="IB50" s="62">
        <v>81</v>
      </c>
      <c r="IC50" s="79">
        <f t="shared" si="116"/>
        <v>1284</v>
      </c>
      <c r="ID50" s="62">
        <v>117</v>
      </c>
      <c r="IE50" s="62">
        <v>86</v>
      </c>
      <c r="IF50" s="62">
        <v>103</v>
      </c>
      <c r="IG50" s="62">
        <v>85</v>
      </c>
      <c r="IH50" s="62">
        <v>133</v>
      </c>
      <c r="II50" s="62">
        <v>75</v>
      </c>
      <c r="IJ50" s="62">
        <v>122</v>
      </c>
      <c r="IK50" s="62">
        <v>108</v>
      </c>
      <c r="IL50" s="62">
        <v>97</v>
      </c>
      <c r="IM50" s="62">
        <v>127</v>
      </c>
      <c r="IN50" s="62">
        <v>87</v>
      </c>
      <c r="IO50" s="62">
        <v>653</v>
      </c>
      <c r="IP50" s="79">
        <f t="shared" si="117"/>
        <v>1793</v>
      </c>
      <c r="IQ50" s="62">
        <v>89</v>
      </c>
      <c r="IR50" s="62">
        <v>39</v>
      </c>
      <c r="IS50" s="62">
        <v>59</v>
      </c>
      <c r="IT50" s="62">
        <v>32</v>
      </c>
      <c r="IU50" s="62">
        <v>74</v>
      </c>
      <c r="IV50" s="62">
        <v>17</v>
      </c>
      <c r="IW50" s="62">
        <v>63</v>
      </c>
      <c r="IX50" s="62">
        <v>70</v>
      </c>
      <c r="IY50" s="62">
        <v>64</v>
      </c>
      <c r="IZ50" s="62">
        <v>60</v>
      </c>
      <c r="JA50" s="62">
        <v>54</v>
      </c>
      <c r="JB50" s="62">
        <v>32</v>
      </c>
      <c r="JC50" s="79">
        <f t="shared" si="118"/>
        <v>653</v>
      </c>
      <c r="JD50" s="62">
        <v>45</v>
      </c>
      <c r="JE50" s="62">
        <v>43</v>
      </c>
      <c r="JF50" s="62">
        <v>48</v>
      </c>
      <c r="JG50" s="62">
        <v>39</v>
      </c>
      <c r="JH50" s="62">
        <v>58</v>
      </c>
      <c r="JI50" s="62">
        <v>29</v>
      </c>
      <c r="JJ50" s="164">
        <v>66</v>
      </c>
      <c r="JK50" s="62">
        <v>91</v>
      </c>
      <c r="JL50" s="62">
        <v>66</v>
      </c>
      <c r="JM50" s="62">
        <v>44</v>
      </c>
      <c r="JN50" s="62">
        <v>44</v>
      </c>
      <c r="JO50" s="62">
        <v>49</v>
      </c>
      <c r="JP50" s="79">
        <f t="shared" si="119"/>
        <v>622</v>
      </c>
      <c r="JQ50" s="62">
        <v>57</v>
      </c>
      <c r="JR50" s="62">
        <v>35</v>
      </c>
      <c r="JS50" s="62">
        <v>27</v>
      </c>
      <c r="JT50" s="62">
        <v>9</v>
      </c>
      <c r="JU50" s="62">
        <v>21</v>
      </c>
      <c r="JV50" s="62">
        <v>60</v>
      </c>
      <c r="JW50" s="62">
        <v>34</v>
      </c>
      <c r="JX50" s="62">
        <v>71</v>
      </c>
      <c r="JY50" s="62">
        <v>58</v>
      </c>
      <c r="JZ50" s="62">
        <v>66</v>
      </c>
      <c r="KA50" s="62">
        <v>53</v>
      </c>
      <c r="KB50" s="62">
        <v>45</v>
      </c>
      <c r="KC50" s="79">
        <f t="shared" si="120"/>
        <v>536</v>
      </c>
      <c r="KD50" s="62">
        <v>28</v>
      </c>
      <c r="KE50" s="62">
        <v>26</v>
      </c>
      <c r="KF50" s="62">
        <v>58</v>
      </c>
      <c r="KG50" s="62">
        <v>64</v>
      </c>
      <c r="KH50" s="62">
        <v>61</v>
      </c>
      <c r="KI50" s="62">
        <v>46</v>
      </c>
      <c r="KJ50" s="62">
        <v>49</v>
      </c>
      <c r="KK50" s="62">
        <v>50</v>
      </c>
      <c r="KL50" s="62">
        <v>74</v>
      </c>
      <c r="KM50" s="62">
        <v>82</v>
      </c>
      <c r="KN50" s="62">
        <v>63</v>
      </c>
      <c r="KO50" s="62">
        <v>58</v>
      </c>
      <c r="KP50" s="79">
        <f t="shared" si="121"/>
        <v>659</v>
      </c>
    </row>
    <row r="51" spans="1:302" s="24" customFormat="1" ht="26.25" thickBot="1">
      <c r="A51" s="194"/>
      <c r="B51" s="195"/>
      <c r="C51" s="15" t="s">
        <v>46</v>
      </c>
      <c r="D51" s="84">
        <v>280</v>
      </c>
      <c r="E51" s="84">
        <v>321</v>
      </c>
      <c r="F51" s="84">
        <v>321</v>
      </c>
      <c r="G51" s="84">
        <v>290</v>
      </c>
      <c r="H51" s="84">
        <v>321</v>
      </c>
      <c r="I51" s="84">
        <v>314</v>
      </c>
      <c r="J51" s="84">
        <v>417</v>
      </c>
      <c r="K51" s="84">
        <v>497</v>
      </c>
      <c r="L51" s="84">
        <v>512</v>
      </c>
      <c r="M51" s="84">
        <v>412</v>
      </c>
      <c r="N51" s="84">
        <v>379</v>
      </c>
      <c r="O51" s="84">
        <v>286</v>
      </c>
      <c r="P51" s="85">
        <f>SUM(D51:O51)</f>
        <v>4350</v>
      </c>
      <c r="Q51" s="84">
        <v>307</v>
      </c>
      <c r="R51" s="84">
        <v>321</v>
      </c>
      <c r="S51" s="84">
        <v>268</v>
      </c>
      <c r="T51" s="84">
        <v>302</v>
      </c>
      <c r="U51" s="84">
        <v>238</v>
      </c>
      <c r="V51" s="84">
        <v>423</v>
      </c>
      <c r="W51" s="84">
        <v>464</v>
      </c>
      <c r="X51" s="84">
        <v>474</v>
      </c>
      <c r="Y51" s="84">
        <v>491</v>
      </c>
      <c r="Z51" s="84">
        <v>482</v>
      </c>
      <c r="AA51" s="84">
        <v>363</v>
      </c>
      <c r="AB51" s="84">
        <v>217</v>
      </c>
      <c r="AC51" s="85">
        <f>SUM(Q51:AB51)</f>
        <v>4350</v>
      </c>
      <c r="AD51" s="84">
        <v>391</v>
      </c>
      <c r="AE51" s="84">
        <v>322</v>
      </c>
      <c r="AF51" s="84">
        <v>343</v>
      </c>
      <c r="AG51" s="84">
        <v>292</v>
      </c>
      <c r="AH51" s="84">
        <v>350</v>
      </c>
      <c r="AI51" s="84">
        <v>379</v>
      </c>
      <c r="AJ51" s="84">
        <v>497</v>
      </c>
      <c r="AK51" s="84">
        <v>517</v>
      </c>
      <c r="AL51" s="84">
        <v>422</v>
      </c>
      <c r="AM51" s="84">
        <v>452</v>
      </c>
      <c r="AN51" s="84">
        <v>322</v>
      </c>
      <c r="AO51" s="84">
        <v>297</v>
      </c>
      <c r="AP51" s="85">
        <f>SUM(AD51:AO51)</f>
        <v>4584</v>
      </c>
      <c r="AQ51" s="84">
        <v>371</v>
      </c>
      <c r="AR51" s="84">
        <v>310</v>
      </c>
      <c r="AS51" s="84">
        <v>360</v>
      </c>
      <c r="AT51" s="84">
        <v>367</v>
      </c>
      <c r="AU51" s="84">
        <v>301</v>
      </c>
      <c r="AV51" s="84">
        <v>307</v>
      </c>
      <c r="AW51" s="84">
        <v>453</v>
      </c>
      <c r="AX51" s="84">
        <v>672</v>
      </c>
      <c r="AY51" s="84">
        <v>581</v>
      </c>
      <c r="AZ51" s="84">
        <v>501</v>
      </c>
      <c r="BA51" s="84">
        <v>276</v>
      </c>
      <c r="BB51" s="84">
        <v>480</v>
      </c>
      <c r="BC51" s="85">
        <f>SUM(AQ51:BB51)</f>
        <v>4979</v>
      </c>
      <c r="BD51" s="84">
        <v>817</v>
      </c>
      <c r="BE51" s="84">
        <v>277</v>
      </c>
      <c r="BF51" s="84">
        <v>326</v>
      </c>
      <c r="BG51" s="84">
        <v>295</v>
      </c>
      <c r="BH51" s="84">
        <v>347</v>
      </c>
      <c r="BI51" s="84">
        <v>315</v>
      </c>
      <c r="BJ51" s="84">
        <v>453</v>
      </c>
      <c r="BK51" s="84">
        <v>524</v>
      </c>
      <c r="BL51" s="84">
        <v>539</v>
      </c>
      <c r="BM51" s="84">
        <v>447</v>
      </c>
      <c r="BN51" s="84">
        <v>265</v>
      </c>
      <c r="BO51" s="84">
        <v>390</v>
      </c>
      <c r="BP51" s="86">
        <f>SUM(BD51:BO51)</f>
        <v>4995</v>
      </c>
      <c r="BQ51" s="84">
        <v>343</v>
      </c>
      <c r="BR51" s="84">
        <v>280</v>
      </c>
      <c r="BS51" s="84">
        <v>307</v>
      </c>
      <c r="BT51" s="84">
        <v>275</v>
      </c>
      <c r="BU51" s="84">
        <v>259</v>
      </c>
      <c r="BV51" s="84">
        <v>354</v>
      </c>
      <c r="BW51" s="84">
        <v>470</v>
      </c>
      <c r="BX51" s="84">
        <v>600</v>
      </c>
      <c r="BY51" s="84">
        <v>505</v>
      </c>
      <c r="BZ51" s="84">
        <v>477</v>
      </c>
      <c r="CA51" s="84">
        <v>362</v>
      </c>
      <c r="CB51" s="84">
        <v>326</v>
      </c>
      <c r="CC51" s="86">
        <f>SUM(BQ51:CB51)</f>
        <v>4558</v>
      </c>
      <c r="CD51" s="84">
        <v>326</v>
      </c>
      <c r="CE51" s="84">
        <v>271</v>
      </c>
      <c r="CF51" s="84">
        <v>343</v>
      </c>
      <c r="CG51" s="84">
        <v>293</v>
      </c>
      <c r="CH51" s="84">
        <v>351</v>
      </c>
      <c r="CI51" s="84">
        <v>367</v>
      </c>
      <c r="CJ51" s="84">
        <v>447</v>
      </c>
      <c r="CK51" s="84">
        <v>684</v>
      </c>
      <c r="CL51" s="84">
        <v>590</v>
      </c>
      <c r="CM51" s="84">
        <v>424</v>
      </c>
      <c r="CN51" s="84">
        <v>327</v>
      </c>
      <c r="CO51" s="84">
        <v>392</v>
      </c>
      <c r="CP51" s="85">
        <f>SUM(CD51:CO51)</f>
        <v>4815</v>
      </c>
      <c r="CQ51" s="84">
        <v>307</v>
      </c>
      <c r="CR51" s="84">
        <v>311</v>
      </c>
      <c r="CS51" s="84">
        <v>380</v>
      </c>
      <c r="CT51" s="84">
        <v>340</v>
      </c>
      <c r="CU51" s="84">
        <v>411</v>
      </c>
      <c r="CV51" s="84">
        <v>357</v>
      </c>
      <c r="CW51" s="84">
        <v>195</v>
      </c>
      <c r="CX51" s="84">
        <v>158</v>
      </c>
      <c r="CY51" s="84">
        <v>555</v>
      </c>
      <c r="CZ51" s="84">
        <v>413</v>
      </c>
      <c r="DA51" s="84">
        <v>527</v>
      </c>
      <c r="DB51" s="84">
        <v>380</v>
      </c>
      <c r="DC51" s="85">
        <f>SUM(CQ51:DB51)</f>
        <v>4334</v>
      </c>
      <c r="DD51" s="84">
        <v>407</v>
      </c>
      <c r="DE51" s="84">
        <v>329</v>
      </c>
      <c r="DF51" s="84">
        <v>386</v>
      </c>
      <c r="DG51" s="84">
        <v>399</v>
      </c>
      <c r="DH51" s="84">
        <v>412</v>
      </c>
      <c r="DI51" s="84">
        <v>407</v>
      </c>
      <c r="DJ51" s="84">
        <v>538</v>
      </c>
      <c r="DK51" s="84">
        <v>624</v>
      </c>
      <c r="DL51" s="84">
        <v>558</v>
      </c>
      <c r="DM51" s="84">
        <v>489</v>
      </c>
      <c r="DN51" s="84">
        <v>447</v>
      </c>
      <c r="DO51" s="84">
        <v>363</v>
      </c>
      <c r="DP51" s="85">
        <f>SUM(DD51:DO51)</f>
        <v>5359</v>
      </c>
      <c r="DQ51" s="84">
        <v>391</v>
      </c>
      <c r="DR51" s="84">
        <v>361</v>
      </c>
      <c r="DS51" s="84">
        <v>424</v>
      </c>
      <c r="DT51" s="84">
        <v>432</v>
      </c>
      <c r="DU51" s="84">
        <v>319</v>
      </c>
      <c r="DV51" s="84">
        <v>388</v>
      </c>
      <c r="DW51" s="84">
        <v>597</v>
      </c>
      <c r="DX51" s="84">
        <v>689</v>
      </c>
      <c r="DY51" s="84">
        <v>507</v>
      </c>
      <c r="DZ51" s="84">
        <v>546</v>
      </c>
      <c r="EA51" s="84">
        <v>431</v>
      </c>
      <c r="EB51" s="84">
        <v>389</v>
      </c>
      <c r="EC51" s="85">
        <f>SUM(DQ51:EB51)</f>
        <v>5474</v>
      </c>
      <c r="ED51" s="84">
        <v>419</v>
      </c>
      <c r="EE51" s="84">
        <v>373</v>
      </c>
      <c r="EF51" s="84">
        <v>414</v>
      </c>
      <c r="EG51" s="84">
        <v>403</v>
      </c>
      <c r="EH51" s="84">
        <v>364</v>
      </c>
      <c r="EI51" s="84">
        <v>369</v>
      </c>
      <c r="EJ51" s="84">
        <v>689</v>
      </c>
      <c r="EK51" s="84">
        <v>685</v>
      </c>
      <c r="EL51" s="84">
        <v>430</v>
      </c>
      <c r="EM51" s="84">
        <v>606</v>
      </c>
      <c r="EN51" s="84">
        <v>423</v>
      </c>
      <c r="EO51" s="84">
        <v>404</v>
      </c>
      <c r="EP51" s="86">
        <f>SUM(ED51:EO51)</f>
        <v>5579</v>
      </c>
      <c r="EQ51" s="84">
        <v>355</v>
      </c>
      <c r="ER51" s="84">
        <v>335</v>
      </c>
      <c r="ES51" s="84">
        <v>479</v>
      </c>
      <c r="ET51" s="84">
        <v>411</v>
      </c>
      <c r="EU51" s="84">
        <v>359</v>
      </c>
      <c r="EV51" s="84">
        <v>435</v>
      </c>
      <c r="EW51" s="84">
        <v>740</v>
      </c>
      <c r="EX51" s="84">
        <v>489</v>
      </c>
      <c r="EY51" s="84">
        <v>519</v>
      </c>
      <c r="EZ51" s="84">
        <v>556</v>
      </c>
      <c r="FA51" s="84">
        <v>355</v>
      </c>
      <c r="FB51" s="84">
        <v>463</v>
      </c>
      <c r="FC51" s="86">
        <f>SUM(EQ51:FB51)</f>
        <v>5496</v>
      </c>
      <c r="FD51" s="84">
        <f>SUM(FD43:FD50)</f>
        <v>447</v>
      </c>
      <c r="FE51" s="84">
        <f t="shared" ref="FE51:HP51" si="122">SUM(FE43:FE50)</f>
        <v>350</v>
      </c>
      <c r="FF51" s="84">
        <f t="shared" si="122"/>
        <v>460</v>
      </c>
      <c r="FG51" s="84">
        <f t="shared" si="122"/>
        <v>422</v>
      </c>
      <c r="FH51" s="84">
        <f t="shared" si="122"/>
        <v>437</v>
      </c>
      <c r="FI51" s="84">
        <f t="shared" si="122"/>
        <v>538</v>
      </c>
      <c r="FJ51" s="84">
        <f t="shared" si="122"/>
        <v>652</v>
      </c>
      <c r="FK51" s="84">
        <f t="shared" si="122"/>
        <v>489</v>
      </c>
      <c r="FL51" s="84">
        <f t="shared" si="122"/>
        <v>564</v>
      </c>
      <c r="FM51" s="84">
        <f t="shared" si="122"/>
        <v>577</v>
      </c>
      <c r="FN51" s="84">
        <f t="shared" si="122"/>
        <v>383</v>
      </c>
      <c r="FO51" s="84">
        <f t="shared" si="122"/>
        <v>406</v>
      </c>
      <c r="FP51" s="84">
        <f t="shared" si="122"/>
        <v>5725</v>
      </c>
      <c r="FQ51" s="84">
        <f t="shared" si="122"/>
        <v>299</v>
      </c>
      <c r="FR51" s="84">
        <f t="shared" si="122"/>
        <v>366</v>
      </c>
      <c r="FS51" s="84">
        <f t="shared" si="122"/>
        <v>442</v>
      </c>
      <c r="FT51" s="84">
        <f t="shared" si="122"/>
        <v>375</v>
      </c>
      <c r="FU51" s="84">
        <f t="shared" si="122"/>
        <v>481</v>
      </c>
      <c r="FV51" s="84">
        <f t="shared" si="122"/>
        <v>428</v>
      </c>
      <c r="FW51" s="84">
        <f t="shared" si="122"/>
        <v>540</v>
      </c>
      <c r="FX51" s="84">
        <f t="shared" si="122"/>
        <v>447</v>
      </c>
      <c r="FY51" s="84">
        <f t="shared" si="122"/>
        <v>607</v>
      </c>
      <c r="FZ51" s="84">
        <f t="shared" si="122"/>
        <v>498</v>
      </c>
      <c r="GA51" s="84">
        <f t="shared" si="122"/>
        <v>384</v>
      </c>
      <c r="GB51" s="84">
        <f t="shared" si="122"/>
        <v>392</v>
      </c>
      <c r="GC51" s="84">
        <f t="shared" si="122"/>
        <v>5259</v>
      </c>
      <c r="GD51" s="84">
        <f t="shared" si="122"/>
        <v>375</v>
      </c>
      <c r="GE51" s="84">
        <f t="shared" si="122"/>
        <v>320</v>
      </c>
      <c r="GF51" s="84">
        <f t="shared" si="122"/>
        <v>384</v>
      </c>
      <c r="GG51" s="84">
        <f t="shared" si="122"/>
        <v>448</v>
      </c>
      <c r="GH51" s="84">
        <f t="shared" si="122"/>
        <v>413</v>
      </c>
      <c r="GI51" s="84">
        <f>SUM(GI43:GI50)</f>
        <v>429</v>
      </c>
      <c r="GJ51" s="84">
        <f t="shared" si="122"/>
        <v>458</v>
      </c>
      <c r="GK51" s="84">
        <f t="shared" si="122"/>
        <v>505</v>
      </c>
      <c r="GL51" s="84">
        <f t="shared" si="122"/>
        <v>634</v>
      </c>
      <c r="GM51" s="84">
        <f t="shared" si="122"/>
        <v>506</v>
      </c>
      <c r="GN51" s="84">
        <f t="shared" si="122"/>
        <v>355.68</v>
      </c>
      <c r="GO51" s="84">
        <f t="shared" si="122"/>
        <v>311</v>
      </c>
      <c r="GP51" s="84">
        <f t="shared" si="122"/>
        <v>5138.68</v>
      </c>
      <c r="GQ51" s="84">
        <f t="shared" si="122"/>
        <v>373</v>
      </c>
      <c r="GR51" s="84">
        <f t="shared" si="122"/>
        <v>392</v>
      </c>
      <c r="GS51" s="84">
        <f t="shared" si="122"/>
        <v>434</v>
      </c>
      <c r="GT51" s="84">
        <f t="shared" si="122"/>
        <v>356</v>
      </c>
      <c r="GU51" s="84">
        <f t="shared" si="122"/>
        <v>413</v>
      </c>
      <c r="GV51" s="84">
        <f t="shared" si="122"/>
        <v>424</v>
      </c>
      <c r="GW51" s="84">
        <f t="shared" si="122"/>
        <v>350</v>
      </c>
      <c r="GX51" s="84">
        <f t="shared" si="122"/>
        <v>715</v>
      </c>
      <c r="GY51" s="84">
        <f t="shared" si="122"/>
        <v>539</v>
      </c>
      <c r="GZ51" s="84">
        <f t="shared" si="122"/>
        <v>475</v>
      </c>
      <c r="HA51" s="84">
        <f t="shared" si="122"/>
        <v>709</v>
      </c>
      <c r="HB51" s="84">
        <f t="shared" si="122"/>
        <v>380</v>
      </c>
      <c r="HC51" s="124">
        <f t="shared" si="122"/>
        <v>5560</v>
      </c>
      <c r="HD51" s="84">
        <f t="shared" si="122"/>
        <v>397</v>
      </c>
      <c r="HE51" s="84">
        <f t="shared" si="122"/>
        <v>378</v>
      </c>
      <c r="HF51" s="84">
        <f t="shared" si="122"/>
        <v>448</v>
      </c>
      <c r="HG51" s="84">
        <f t="shared" si="122"/>
        <v>436</v>
      </c>
      <c r="HH51" s="84">
        <f t="shared" si="122"/>
        <v>437</v>
      </c>
      <c r="HI51" s="84">
        <f t="shared" si="122"/>
        <v>432</v>
      </c>
      <c r="HJ51" s="84">
        <f t="shared" si="122"/>
        <v>383</v>
      </c>
      <c r="HK51" s="84">
        <f t="shared" si="122"/>
        <v>604</v>
      </c>
      <c r="HL51" s="84">
        <f t="shared" si="122"/>
        <v>492</v>
      </c>
      <c r="HM51" s="84">
        <f t="shared" si="122"/>
        <v>473</v>
      </c>
      <c r="HN51" s="84">
        <f t="shared" si="122"/>
        <v>364</v>
      </c>
      <c r="HO51" s="84">
        <f t="shared" si="122"/>
        <v>387</v>
      </c>
      <c r="HP51" s="84">
        <f t="shared" si="122"/>
        <v>5231</v>
      </c>
      <c r="HQ51" s="84">
        <f t="shared" ref="HQ51:IP51" si="123">SUM(HQ43:HQ50)</f>
        <v>401</v>
      </c>
      <c r="HR51" s="84">
        <f t="shared" si="123"/>
        <v>310</v>
      </c>
      <c r="HS51" s="84">
        <f t="shared" si="123"/>
        <v>440</v>
      </c>
      <c r="HT51" s="84">
        <f t="shared" si="123"/>
        <v>433</v>
      </c>
      <c r="HU51" s="84">
        <f t="shared" si="123"/>
        <v>427</v>
      </c>
      <c r="HV51" s="84">
        <f t="shared" si="123"/>
        <v>394</v>
      </c>
      <c r="HW51" s="84">
        <f t="shared" si="123"/>
        <v>395</v>
      </c>
      <c r="HX51" s="84">
        <f t="shared" si="123"/>
        <v>702</v>
      </c>
      <c r="HY51" s="84">
        <f t="shared" si="123"/>
        <v>530</v>
      </c>
      <c r="HZ51" s="84">
        <f t="shared" si="123"/>
        <v>470</v>
      </c>
      <c r="IA51" s="84">
        <f t="shared" si="123"/>
        <v>336</v>
      </c>
      <c r="IB51" s="84">
        <f t="shared" si="123"/>
        <v>383</v>
      </c>
      <c r="IC51" s="86">
        <f t="shared" si="123"/>
        <v>5221</v>
      </c>
      <c r="ID51" s="84">
        <f t="shared" si="123"/>
        <v>430</v>
      </c>
      <c r="IE51" s="84">
        <f t="shared" si="123"/>
        <v>377</v>
      </c>
      <c r="IF51" s="84">
        <f t="shared" si="123"/>
        <v>408</v>
      </c>
      <c r="IG51" s="84">
        <f t="shared" si="123"/>
        <v>373</v>
      </c>
      <c r="IH51" s="84">
        <f t="shared" si="123"/>
        <v>516</v>
      </c>
      <c r="II51" s="84">
        <f t="shared" si="123"/>
        <v>296</v>
      </c>
      <c r="IJ51" s="84">
        <f t="shared" si="123"/>
        <v>501</v>
      </c>
      <c r="IK51" s="84">
        <f t="shared" si="123"/>
        <v>607</v>
      </c>
      <c r="IL51" s="84">
        <f t="shared" si="123"/>
        <v>386</v>
      </c>
      <c r="IM51" s="84">
        <f t="shared" si="123"/>
        <v>486</v>
      </c>
      <c r="IN51" s="84">
        <f t="shared" si="123"/>
        <v>357</v>
      </c>
      <c r="IO51" s="84">
        <f t="shared" si="123"/>
        <v>951</v>
      </c>
      <c r="IP51" s="86">
        <f t="shared" si="123"/>
        <v>5688</v>
      </c>
      <c r="IQ51" s="84">
        <f>SUM(IQ43:IQ50)</f>
        <v>410</v>
      </c>
      <c r="IR51" s="84">
        <f t="shared" ref="IR51:JP51" si="124">SUM(IR43:IR50)</f>
        <v>310</v>
      </c>
      <c r="IS51" s="84">
        <f t="shared" si="124"/>
        <v>436</v>
      </c>
      <c r="IT51" s="84">
        <f t="shared" si="124"/>
        <v>388</v>
      </c>
      <c r="IU51" s="84">
        <f t="shared" si="124"/>
        <v>440</v>
      </c>
      <c r="IV51" s="84">
        <f t="shared" si="124"/>
        <v>349</v>
      </c>
      <c r="IW51" s="84">
        <f t="shared" si="124"/>
        <v>528</v>
      </c>
      <c r="IX51" s="84">
        <f t="shared" si="124"/>
        <v>540</v>
      </c>
      <c r="IY51" s="84">
        <f t="shared" si="124"/>
        <v>478</v>
      </c>
      <c r="IZ51" s="84">
        <f t="shared" si="124"/>
        <v>504</v>
      </c>
      <c r="JA51" s="84">
        <f t="shared" si="124"/>
        <v>361</v>
      </c>
      <c r="JB51" s="84">
        <f t="shared" si="124"/>
        <v>387</v>
      </c>
      <c r="JC51" s="86">
        <f t="shared" si="124"/>
        <v>5131</v>
      </c>
      <c r="JD51" s="84">
        <f t="shared" si="124"/>
        <v>373</v>
      </c>
      <c r="JE51" s="84">
        <f t="shared" si="124"/>
        <v>359</v>
      </c>
      <c r="JF51" s="84">
        <f t="shared" si="124"/>
        <v>378</v>
      </c>
      <c r="JG51" s="84">
        <f t="shared" si="124"/>
        <v>358</v>
      </c>
      <c r="JH51" s="84">
        <f t="shared" si="124"/>
        <v>373</v>
      </c>
      <c r="JI51" s="84">
        <f t="shared" si="124"/>
        <v>360</v>
      </c>
      <c r="JJ51" s="165">
        <f t="shared" si="124"/>
        <v>510</v>
      </c>
      <c r="JK51" s="84">
        <f t="shared" si="124"/>
        <v>520</v>
      </c>
      <c r="JL51" s="84">
        <f t="shared" si="124"/>
        <v>507</v>
      </c>
      <c r="JM51" s="84">
        <f t="shared" si="124"/>
        <v>386</v>
      </c>
      <c r="JN51" s="84">
        <f t="shared" si="124"/>
        <v>351</v>
      </c>
      <c r="JO51" s="84">
        <f t="shared" si="124"/>
        <v>426</v>
      </c>
      <c r="JP51" s="86">
        <f t="shared" si="124"/>
        <v>4901</v>
      </c>
      <c r="JQ51" s="84">
        <f t="shared" ref="JQ51:KC51" si="125">SUM(JQ43:JQ50)</f>
        <v>392</v>
      </c>
      <c r="JR51" s="84">
        <f t="shared" si="125"/>
        <v>336</v>
      </c>
      <c r="JS51" s="84">
        <f t="shared" si="125"/>
        <v>205</v>
      </c>
      <c r="JT51" s="84">
        <f t="shared" si="125"/>
        <v>85</v>
      </c>
      <c r="JU51" s="84">
        <f t="shared" si="125"/>
        <v>159</v>
      </c>
      <c r="JV51" s="84">
        <f t="shared" si="125"/>
        <v>423</v>
      </c>
      <c r="JW51" s="84">
        <f t="shared" si="125"/>
        <v>435</v>
      </c>
      <c r="JX51" s="84">
        <f t="shared" si="125"/>
        <v>434</v>
      </c>
      <c r="JY51" s="84">
        <f t="shared" si="125"/>
        <v>441</v>
      </c>
      <c r="JZ51" s="84">
        <f t="shared" si="125"/>
        <v>413</v>
      </c>
      <c r="KA51" s="84">
        <f t="shared" si="125"/>
        <v>383</v>
      </c>
      <c r="KB51" s="84">
        <f t="shared" si="125"/>
        <v>475</v>
      </c>
      <c r="KC51" s="86">
        <f t="shared" si="125"/>
        <v>4181</v>
      </c>
      <c r="KD51" s="84">
        <f t="shared" ref="KD51:KP51" si="126">SUM(KD43:KD50)</f>
        <v>218</v>
      </c>
      <c r="KE51" s="84">
        <f t="shared" si="126"/>
        <v>187</v>
      </c>
      <c r="KF51" s="84">
        <f t="shared" si="126"/>
        <v>517</v>
      </c>
      <c r="KG51" s="84">
        <f t="shared" si="126"/>
        <v>439</v>
      </c>
      <c r="KH51" s="84">
        <f t="shared" si="126"/>
        <v>389</v>
      </c>
      <c r="KI51" s="84">
        <f t="shared" si="126"/>
        <v>470</v>
      </c>
      <c r="KJ51" s="84">
        <f t="shared" si="126"/>
        <v>421</v>
      </c>
      <c r="KK51" s="84">
        <f t="shared" si="126"/>
        <v>425</v>
      </c>
      <c r="KL51" s="84">
        <f t="shared" si="126"/>
        <v>463</v>
      </c>
      <c r="KM51" s="84">
        <f t="shared" si="126"/>
        <v>494</v>
      </c>
      <c r="KN51" s="84">
        <f t="shared" si="126"/>
        <v>474</v>
      </c>
      <c r="KO51" s="84">
        <f t="shared" si="126"/>
        <v>466</v>
      </c>
      <c r="KP51" s="86">
        <f t="shared" si="126"/>
        <v>4963</v>
      </c>
    </row>
    <row r="52" spans="1:302" ht="22.5">
      <c r="A52" s="190" t="s">
        <v>47</v>
      </c>
      <c r="B52" s="191"/>
      <c r="C52" s="25" t="s">
        <v>89</v>
      </c>
      <c r="D52" s="62"/>
      <c r="E52" s="62"/>
      <c r="F52" s="62"/>
      <c r="G52" s="62"/>
      <c r="H52" s="62"/>
      <c r="I52" s="62"/>
      <c r="J52" s="62"/>
      <c r="K52" s="62"/>
      <c r="L52" s="62"/>
      <c r="M52" s="61"/>
      <c r="N52" s="62"/>
      <c r="O52" s="62"/>
      <c r="P52" s="63">
        <f t="shared" ref="P52:P59" si="127">SUM(D52:O52)</f>
        <v>0</v>
      </c>
      <c r="Q52" s="62"/>
      <c r="R52" s="62"/>
      <c r="S52" s="62"/>
      <c r="T52" s="62"/>
      <c r="U52" s="62"/>
      <c r="V52" s="62"/>
      <c r="W52" s="62"/>
      <c r="X52" s="62"/>
      <c r="Y52" s="62"/>
      <c r="Z52" s="61"/>
      <c r="AA52" s="62"/>
      <c r="AB52" s="62"/>
      <c r="AC52" s="63">
        <f t="shared" ref="AC52:AC59" si="128">SUM(Q52:AB52)</f>
        <v>0</v>
      </c>
      <c r="AD52" s="62"/>
      <c r="AE52" s="62"/>
      <c r="AF52" s="62"/>
      <c r="AG52" s="62"/>
      <c r="AH52" s="62"/>
      <c r="AI52" s="62"/>
      <c r="AJ52" s="62"/>
      <c r="AK52" s="62"/>
      <c r="AL52" s="62"/>
      <c r="AM52" s="61"/>
      <c r="AN52" s="62"/>
      <c r="AO52" s="62"/>
      <c r="AP52" s="63">
        <f t="shared" ref="AP52:AP59" si="129">SUM(AD52:AO52)</f>
        <v>0</v>
      </c>
      <c r="AQ52" s="62"/>
      <c r="AR52" s="62"/>
      <c r="AS52" s="62"/>
      <c r="AT52" s="62"/>
      <c r="AU52" s="62"/>
      <c r="AV52" s="62"/>
      <c r="AW52" s="62"/>
      <c r="AX52" s="62"/>
      <c r="AY52" s="62"/>
      <c r="AZ52" s="61"/>
      <c r="BA52" s="62"/>
      <c r="BB52" s="62"/>
      <c r="BC52" s="63">
        <f t="shared" ref="BC52:BC59" si="130">SUM(AQ52:BB52)</f>
        <v>0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1"/>
      <c r="BN52" s="62"/>
      <c r="BO52" s="62"/>
      <c r="BP52" s="64">
        <f t="shared" ref="BP52:BP59" si="131">SUM(BD52:BO52)</f>
        <v>0</v>
      </c>
      <c r="BQ52" s="62"/>
      <c r="BR52" s="62"/>
      <c r="BS52" s="62"/>
      <c r="BT52" s="62"/>
      <c r="BU52" s="62"/>
      <c r="BV52" s="62"/>
      <c r="BW52" s="62"/>
      <c r="BX52" s="62"/>
      <c r="BY52" s="62"/>
      <c r="BZ52" s="61"/>
      <c r="CA52" s="62"/>
      <c r="CB52" s="62"/>
      <c r="CC52" s="64">
        <f t="shared" ref="CC52:CC59" si="132">SUM(BQ52:CB52)</f>
        <v>0</v>
      </c>
      <c r="CD52" s="62"/>
      <c r="CE52" s="62"/>
      <c r="CF52" s="62"/>
      <c r="CG52" s="62"/>
      <c r="CH52" s="62"/>
      <c r="CI52" s="62"/>
      <c r="CJ52" s="62"/>
      <c r="CK52" s="62"/>
      <c r="CL52" s="62"/>
      <c r="CM52" s="61"/>
      <c r="CN52" s="62"/>
      <c r="CO52" s="62"/>
      <c r="CP52" s="63">
        <f t="shared" ref="CP52:CP59" si="133">SUM(CD52:CO52)</f>
        <v>0</v>
      </c>
      <c r="CQ52" s="62"/>
      <c r="CR52" s="62"/>
      <c r="CS52" s="62"/>
      <c r="CT52" s="62"/>
      <c r="CU52" s="62"/>
      <c r="CV52" s="62"/>
      <c r="CW52" s="62"/>
      <c r="CX52" s="62"/>
      <c r="CY52" s="62"/>
      <c r="CZ52" s="61"/>
      <c r="DA52" s="62"/>
      <c r="DB52" s="62"/>
      <c r="DC52" s="63">
        <f t="shared" ref="DC52:DC59" si="134">SUM(CQ52:DB52)</f>
        <v>0</v>
      </c>
      <c r="DD52" s="62"/>
      <c r="DE52" s="62"/>
      <c r="DF52" s="62"/>
      <c r="DG52" s="62"/>
      <c r="DH52" s="62"/>
      <c r="DI52" s="62"/>
      <c r="DJ52" s="62"/>
      <c r="DK52" s="62"/>
      <c r="DL52" s="62"/>
      <c r="DM52" s="61"/>
      <c r="DN52" s="62"/>
      <c r="DO52" s="62"/>
      <c r="DP52" s="63">
        <f t="shared" ref="DP52:DP59" si="135">SUM(DD52:DO52)</f>
        <v>0</v>
      </c>
      <c r="DQ52" s="62"/>
      <c r="DR52" s="62"/>
      <c r="DS52" s="62"/>
      <c r="DT52" s="62"/>
      <c r="DU52" s="62"/>
      <c r="DV52" s="62"/>
      <c r="DW52" s="62"/>
      <c r="DX52" s="62"/>
      <c r="DY52" s="62"/>
      <c r="DZ52" s="61"/>
      <c r="EA52" s="62"/>
      <c r="EB52" s="62"/>
      <c r="EC52" s="63">
        <f t="shared" ref="EC52:EC59" si="136">SUM(DQ52:EB52)</f>
        <v>0</v>
      </c>
      <c r="ED52" s="62"/>
      <c r="EE52" s="62"/>
      <c r="EF52" s="62"/>
      <c r="EG52" s="62"/>
      <c r="EH52" s="62"/>
      <c r="EI52" s="62"/>
      <c r="EJ52" s="62"/>
      <c r="EK52" s="62"/>
      <c r="EL52" s="62"/>
      <c r="EM52" s="61"/>
      <c r="EN52" s="62"/>
      <c r="EO52" s="62"/>
      <c r="EP52" s="64">
        <f t="shared" ref="EP52:EP59" si="137">SUM(ED52:EO52)</f>
        <v>0</v>
      </c>
      <c r="EQ52" s="62"/>
      <c r="ER52" s="62"/>
      <c r="ES52" s="62"/>
      <c r="ET52" s="62"/>
      <c r="EU52" s="62"/>
      <c r="EV52" s="62"/>
      <c r="EW52" s="62"/>
      <c r="EX52" s="62"/>
      <c r="EY52" s="62"/>
      <c r="EZ52" s="61"/>
      <c r="FA52" s="62"/>
      <c r="FB52" s="62"/>
      <c r="FC52" s="64">
        <f t="shared" ref="FC52:FC59" si="138">SUM(EQ52:FB52)</f>
        <v>0</v>
      </c>
      <c r="FD52" s="62">
        <v>1</v>
      </c>
      <c r="FE52" s="62">
        <v>0</v>
      </c>
      <c r="FF52" s="62">
        <v>0</v>
      </c>
      <c r="FG52" s="62">
        <v>0</v>
      </c>
      <c r="FH52" s="62">
        <v>1</v>
      </c>
      <c r="FI52" s="62">
        <v>23</v>
      </c>
      <c r="FJ52" s="62">
        <v>1</v>
      </c>
      <c r="FK52" s="62">
        <v>0</v>
      </c>
      <c r="FL52" s="62">
        <v>3</v>
      </c>
      <c r="FM52" s="61">
        <v>2</v>
      </c>
      <c r="FN52" s="62">
        <v>1</v>
      </c>
      <c r="FO52" s="62">
        <v>2</v>
      </c>
      <c r="FP52" s="63">
        <f t="shared" ref="FP52:FP59" si="139">SUM(FD52:FO52)</f>
        <v>34</v>
      </c>
      <c r="FQ52" s="62">
        <v>1</v>
      </c>
      <c r="FR52" s="62">
        <v>2</v>
      </c>
      <c r="FS52" s="62">
        <v>2</v>
      </c>
      <c r="FT52" s="62">
        <v>1</v>
      </c>
      <c r="FU52" s="62">
        <v>1</v>
      </c>
      <c r="FV52" s="62">
        <v>0</v>
      </c>
      <c r="FW52" s="62">
        <v>5</v>
      </c>
      <c r="FX52" s="62">
        <v>2</v>
      </c>
      <c r="FY52" s="62">
        <v>2</v>
      </c>
      <c r="FZ52" s="61">
        <v>1</v>
      </c>
      <c r="GA52" s="62">
        <v>0</v>
      </c>
      <c r="GB52" s="62">
        <v>1</v>
      </c>
      <c r="GC52" s="63">
        <f t="shared" ref="GC52:GC59" si="140">SUM(FQ52:GB52)</f>
        <v>18</v>
      </c>
      <c r="GD52" s="62">
        <v>0</v>
      </c>
      <c r="GE52" s="62">
        <v>1</v>
      </c>
      <c r="GF52" s="62">
        <v>0</v>
      </c>
      <c r="GG52" s="62">
        <v>2</v>
      </c>
      <c r="GH52" s="62">
        <v>1</v>
      </c>
      <c r="GI52" s="62">
        <v>0</v>
      </c>
      <c r="GJ52" s="62">
        <v>1</v>
      </c>
      <c r="GK52" s="62">
        <v>0</v>
      </c>
      <c r="GL52" s="62">
        <v>4</v>
      </c>
      <c r="GM52" s="61">
        <v>1</v>
      </c>
      <c r="GN52" s="62">
        <v>0</v>
      </c>
      <c r="GO52" s="62">
        <v>0</v>
      </c>
      <c r="GP52" s="63">
        <f t="shared" ref="GP52:GP59" si="141">SUM(GD52:GO52)</f>
        <v>10</v>
      </c>
      <c r="GQ52" s="62">
        <v>4</v>
      </c>
      <c r="GR52" s="62">
        <v>1</v>
      </c>
      <c r="GS52" s="62">
        <v>1</v>
      </c>
      <c r="GT52" s="62">
        <v>1</v>
      </c>
      <c r="GU52" s="62">
        <v>0</v>
      </c>
      <c r="GV52" s="62">
        <v>1</v>
      </c>
      <c r="GW52" s="62">
        <v>0</v>
      </c>
      <c r="GX52" s="62">
        <v>1</v>
      </c>
      <c r="GY52" s="62">
        <v>0</v>
      </c>
      <c r="GZ52" s="61">
        <v>2</v>
      </c>
      <c r="HA52" s="62">
        <v>0</v>
      </c>
      <c r="HB52" s="62">
        <v>1</v>
      </c>
      <c r="HC52" s="64">
        <f t="shared" ref="HC52:HC59" si="142">SUM(GQ52:HB52)</f>
        <v>12</v>
      </c>
      <c r="HD52" s="62">
        <v>0</v>
      </c>
      <c r="HE52" s="62">
        <v>3</v>
      </c>
      <c r="HF52" s="62">
        <v>2</v>
      </c>
      <c r="HG52" s="62">
        <v>0</v>
      </c>
      <c r="HH52" s="62">
        <v>1</v>
      </c>
      <c r="HI52" s="62">
        <v>2</v>
      </c>
      <c r="HJ52" s="62">
        <v>1</v>
      </c>
      <c r="HK52" s="62">
        <v>1</v>
      </c>
      <c r="HL52" s="62">
        <v>2</v>
      </c>
      <c r="HM52" s="61">
        <v>0</v>
      </c>
      <c r="HN52" s="62">
        <v>0</v>
      </c>
      <c r="HO52" s="62">
        <v>2</v>
      </c>
      <c r="HP52" s="63">
        <f t="shared" ref="HP52:HP59" si="143">SUM(HD52:HO52)</f>
        <v>14</v>
      </c>
      <c r="HQ52" s="62">
        <v>0</v>
      </c>
      <c r="HR52" s="62">
        <v>2</v>
      </c>
      <c r="HS52" s="62">
        <v>1</v>
      </c>
      <c r="HT52" s="62">
        <v>1</v>
      </c>
      <c r="HU52" s="62">
        <v>2</v>
      </c>
      <c r="HV52" s="62">
        <v>3</v>
      </c>
      <c r="HW52" s="62">
        <v>0</v>
      </c>
      <c r="HX52" s="62">
        <v>2</v>
      </c>
      <c r="HY52" s="62">
        <v>0</v>
      </c>
      <c r="HZ52" s="61">
        <v>2</v>
      </c>
      <c r="IA52" s="62">
        <v>4</v>
      </c>
      <c r="IB52" s="62">
        <v>1</v>
      </c>
      <c r="IC52" s="64">
        <f t="shared" ref="IC52:IC59" si="144">SUM(HQ52:IB52)</f>
        <v>18</v>
      </c>
      <c r="ID52" s="62">
        <v>1</v>
      </c>
      <c r="IE52" s="62">
        <v>1</v>
      </c>
      <c r="IF52" s="62">
        <v>4</v>
      </c>
      <c r="IG52" s="62">
        <v>3</v>
      </c>
      <c r="IH52" s="62">
        <v>1</v>
      </c>
      <c r="II52" s="62">
        <v>0</v>
      </c>
      <c r="IJ52" s="62">
        <v>2</v>
      </c>
      <c r="IK52" s="62">
        <v>1</v>
      </c>
      <c r="IL52" s="62">
        <v>0</v>
      </c>
      <c r="IM52" s="61">
        <v>2</v>
      </c>
      <c r="IN52" s="62">
        <v>3</v>
      </c>
      <c r="IO52" s="62">
        <v>3</v>
      </c>
      <c r="IP52" s="64">
        <f t="shared" ref="IP52:IP59" si="145">SUM(ID52:IO52)</f>
        <v>21</v>
      </c>
      <c r="IQ52" s="62">
        <v>0</v>
      </c>
      <c r="IR52" s="62">
        <v>2</v>
      </c>
      <c r="IS52" s="62">
        <v>1</v>
      </c>
      <c r="IT52" s="62">
        <v>1</v>
      </c>
      <c r="IU52" s="62">
        <v>3</v>
      </c>
      <c r="IV52" s="62">
        <v>1</v>
      </c>
      <c r="IW52" s="62">
        <v>2</v>
      </c>
      <c r="IX52" s="62">
        <v>1</v>
      </c>
      <c r="IY52" s="62">
        <v>3</v>
      </c>
      <c r="IZ52" s="61">
        <v>5</v>
      </c>
      <c r="JA52" s="62">
        <v>4</v>
      </c>
      <c r="JB52" s="62">
        <v>3</v>
      </c>
      <c r="JC52" s="64">
        <f t="shared" ref="JC52:JC59" si="146">SUM(IQ52:JB52)</f>
        <v>26</v>
      </c>
      <c r="JD52" s="62">
        <v>1</v>
      </c>
      <c r="JE52" s="62">
        <v>3</v>
      </c>
      <c r="JF52" s="62">
        <v>1</v>
      </c>
      <c r="JG52" s="62">
        <v>2</v>
      </c>
      <c r="JH52" s="62">
        <v>2</v>
      </c>
      <c r="JI52" s="62">
        <v>3</v>
      </c>
      <c r="JJ52" s="164">
        <v>2</v>
      </c>
      <c r="JK52" s="62">
        <v>1</v>
      </c>
      <c r="JL52" s="62">
        <v>4</v>
      </c>
      <c r="JM52" s="61">
        <v>0</v>
      </c>
      <c r="JN52" s="62">
        <v>3</v>
      </c>
      <c r="JO52" s="62">
        <v>4</v>
      </c>
      <c r="JP52" s="64">
        <f t="shared" ref="JP52:JP59" si="147">SUM(JD52:JO52)</f>
        <v>26</v>
      </c>
      <c r="JQ52" s="62">
        <v>2</v>
      </c>
      <c r="JR52" s="62">
        <v>3</v>
      </c>
      <c r="JS52" s="62">
        <v>0</v>
      </c>
      <c r="JT52" s="62">
        <v>0</v>
      </c>
      <c r="JU52" s="62">
        <v>1</v>
      </c>
      <c r="JV52" s="62">
        <v>2</v>
      </c>
      <c r="JW52" s="62">
        <v>2</v>
      </c>
      <c r="JX52" s="62">
        <v>2</v>
      </c>
      <c r="JY52" s="62">
        <v>0</v>
      </c>
      <c r="JZ52" s="61">
        <v>0</v>
      </c>
      <c r="KA52" s="62">
        <v>0</v>
      </c>
      <c r="KB52" s="62">
        <v>3</v>
      </c>
      <c r="KC52" s="64">
        <f t="shared" ref="KC52:KC59" si="148">SUM(JQ52:KB52)</f>
        <v>15</v>
      </c>
      <c r="KD52" s="62">
        <v>2</v>
      </c>
      <c r="KE52" s="62">
        <v>0</v>
      </c>
      <c r="KF52" s="62">
        <v>1</v>
      </c>
      <c r="KG52" s="62">
        <v>2</v>
      </c>
      <c r="KH52" s="62">
        <v>1</v>
      </c>
      <c r="KI52" s="62">
        <v>40</v>
      </c>
      <c r="KJ52" s="62">
        <v>1</v>
      </c>
      <c r="KK52" s="62">
        <v>1</v>
      </c>
      <c r="KL52" s="62">
        <v>1</v>
      </c>
      <c r="KM52" s="61">
        <v>0</v>
      </c>
      <c r="KN52" s="62">
        <v>2</v>
      </c>
      <c r="KO52" s="62">
        <v>3</v>
      </c>
      <c r="KP52" s="64">
        <f t="shared" ref="KP52:KP59" si="149">SUM(KD52:KO52)</f>
        <v>54</v>
      </c>
    </row>
    <row r="53" spans="1:302">
      <c r="A53" s="192"/>
      <c r="B53" s="193"/>
      <c r="C53" s="100" t="s">
        <v>90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7">
        <f t="shared" si="127"/>
        <v>0</v>
      </c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7">
        <f t="shared" si="128"/>
        <v>0</v>
      </c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7">
        <f t="shared" si="129"/>
        <v>0</v>
      </c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7">
        <f t="shared" si="130"/>
        <v>0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8">
        <f t="shared" si="131"/>
        <v>0</v>
      </c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8">
        <f t="shared" si="132"/>
        <v>0</v>
      </c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7">
        <f t="shared" si="133"/>
        <v>0</v>
      </c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7">
        <f t="shared" si="134"/>
        <v>0</v>
      </c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7">
        <f t="shared" si="135"/>
        <v>0</v>
      </c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7">
        <f t="shared" si="136"/>
        <v>0</v>
      </c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8">
        <f t="shared" si="137"/>
        <v>0</v>
      </c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8">
        <f t="shared" si="138"/>
        <v>0</v>
      </c>
      <c r="FD53" s="62">
        <v>24</v>
      </c>
      <c r="FE53" s="62">
        <v>28</v>
      </c>
      <c r="FF53" s="62">
        <v>57</v>
      </c>
      <c r="FG53" s="62">
        <v>26</v>
      </c>
      <c r="FH53" s="62">
        <v>24</v>
      </c>
      <c r="FI53" s="62">
        <v>42</v>
      </c>
      <c r="FJ53" s="62">
        <v>28</v>
      </c>
      <c r="FK53" s="62">
        <v>17</v>
      </c>
      <c r="FL53" s="62">
        <v>27</v>
      </c>
      <c r="FM53" s="62">
        <v>27</v>
      </c>
      <c r="FN53" s="62">
        <v>17</v>
      </c>
      <c r="FO53" s="62">
        <v>23</v>
      </c>
      <c r="FP53" s="67">
        <f t="shared" si="139"/>
        <v>340</v>
      </c>
      <c r="FQ53" s="62">
        <v>38</v>
      </c>
      <c r="FR53" s="62">
        <v>25</v>
      </c>
      <c r="FS53" s="62">
        <v>40</v>
      </c>
      <c r="FT53" s="62">
        <v>22</v>
      </c>
      <c r="FU53" s="62">
        <v>33</v>
      </c>
      <c r="FV53" s="62">
        <v>38</v>
      </c>
      <c r="FW53" s="62">
        <v>20</v>
      </c>
      <c r="FX53" s="62">
        <v>23</v>
      </c>
      <c r="FY53" s="62">
        <v>31</v>
      </c>
      <c r="FZ53" s="62">
        <v>34</v>
      </c>
      <c r="GA53" s="62">
        <v>19</v>
      </c>
      <c r="GB53" s="62">
        <v>26</v>
      </c>
      <c r="GC53" s="67">
        <f t="shared" si="140"/>
        <v>349</v>
      </c>
      <c r="GD53" s="62">
        <v>106</v>
      </c>
      <c r="GE53" s="62">
        <v>21</v>
      </c>
      <c r="GF53" s="62">
        <v>21</v>
      </c>
      <c r="GG53" s="62">
        <v>32</v>
      </c>
      <c r="GH53" s="62">
        <v>45</v>
      </c>
      <c r="GI53" s="62">
        <v>42</v>
      </c>
      <c r="GJ53" s="62">
        <v>28</v>
      </c>
      <c r="GK53" s="62">
        <v>20</v>
      </c>
      <c r="GL53" s="62">
        <v>33</v>
      </c>
      <c r="GM53" s="62">
        <v>34</v>
      </c>
      <c r="GN53" s="62">
        <v>22</v>
      </c>
      <c r="GO53" s="62">
        <v>25</v>
      </c>
      <c r="GP53" s="67">
        <f t="shared" si="141"/>
        <v>429</v>
      </c>
      <c r="GQ53" s="62">
        <v>20</v>
      </c>
      <c r="GR53" s="62">
        <v>21</v>
      </c>
      <c r="GS53" s="62">
        <v>29</v>
      </c>
      <c r="GT53" s="62">
        <v>24</v>
      </c>
      <c r="GU53" s="62">
        <v>22</v>
      </c>
      <c r="GV53" s="62">
        <v>32</v>
      </c>
      <c r="GW53" s="62">
        <v>28</v>
      </c>
      <c r="GX53" s="62">
        <v>34</v>
      </c>
      <c r="GY53" s="62">
        <v>44</v>
      </c>
      <c r="GZ53" s="62">
        <v>43</v>
      </c>
      <c r="HA53" s="62">
        <v>22</v>
      </c>
      <c r="HB53" s="62">
        <v>27</v>
      </c>
      <c r="HC53" s="68">
        <f t="shared" si="142"/>
        <v>346</v>
      </c>
      <c r="HD53" s="62">
        <v>21</v>
      </c>
      <c r="HE53" s="62">
        <v>27</v>
      </c>
      <c r="HF53" s="62">
        <v>24</v>
      </c>
      <c r="HG53" s="62">
        <v>3</v>
      </c>
      <c r="HH53" s="62">
        <v>34</v>
      </c>
      <c r="HI53" s="62">
        <v>43</v>
      </c>
      <c r="HJ53" s="62">
        <v>29</v>
      </c>
      <c r="HK53" s="62">
        <v>36</v>
      </c>
      <c r="HL53" s="62">
        <v>31</v>
      </c>
      <c r="HM53" s="62">
        <v>30</v>
      </c>
      <c r="HN53" s="62">
        <v>33</v>
      </c>
      <c r="HO53" s="62">
        <v>27</v>
      </c>
      <c r="HP53" s="67">
        <f t="shared" si="143"/>
        <v>338</v>
      </c>
      <c r="HQ53" s="62">
        <v>26</v>
      </c>
      <c r="HR53" s="62">
        <v>33</v>
      </c>
      <c r="HS53" s="62">
        <v>28</v>
      </c>
      <c r="HT53" s="62">
        <v>35</v>
      </c>
      <c r="HU53" s="62">
        <v>27</v>
      </c>
      <c r="HV53" s="62">
        <v>26</v>
      </c>
      <c r="HW53" s="62">
        <v>18</v>
      </c>
      <c r="HX53" s="62">
        <v>32</v>
      </c>
      <c r="HY53" s="62">
        <v>36</v>
      </c>
      <c r="HZ53" s="62">
        <v>42</v>
      </c>
      <c r="IA53" s="62">
        <v>109</v>
      </c>
      <c r="IB53" s="62">
        <v>21</v>
      </c>
      <c r="IC53" s="68">
        <f t="shared" si="144"/>
        <v>433</v>
      </c>
      <c r="ID53" s="62">
        <v>35</v>
      </c>
      <c r="IE53" s="62">
        <v>35</v>
      </c>
      <c r="IF53" s="62">
        <v>23</v>
      </c>
      <c r="IG53" s="62">
        <v>39</v>
      </c>
      <c r="IH53" s="62">
        <v>31</v>
      </c>
      <c r="II53" s="62">
        <v>22</v>
      </c>
      <c r="IJ53" s="62">
        <v>35</v>
      </c>
      <c r="IK53" s="62">
        <v>34</v>
      </c>
      <c r="IL53" s="62">
        <v>18</v>
      </c>
      <c r="IM53" s="62">
        <v>42</v>
      </c>
      <c r="IN53" s="62">
        <v>25</v>
      </c>
      <c r="IO53" s="62">
        <v>24</v>
      </c>
      <c r="IP53" s="68">
        <f t="shared" si="145"/>
        <v>363</v>
      </c>
      <c r="IQ53" s="62">
        <v>22</v>
      </c>
      <c r="IR53" s="62">
        <v>42</v>
      </c>
      <c r="IS53" s="62">
        <v>27</v>
      </c>
      <c r="IT53" s="62">
        <v>25</v>
      </c>
      <c r="IU53" s="62">
        <v>29</v>
      </c>
      <c r="IV53" s="62">
        <v>24</v>
      </c>
      <c r="IW53" s="62">
        <v>34</v>
      </c>
      <c r="IX53" s="62">
        <v>29</v>
      </c>
      <c r="IY53" s="62">
        <v>37</v>
      </c>
      <c r="IZ53" s="62">
        <v>40</v>
      </c>
      <c r="JA53" s="62">
        <v>25</v>
      </c>
      <c r="JB53" s="62">
        <v>35</v>
      </c>
      <c r="JC53" s="68">
        <f t="shared" si="146"/>
        <v>369</v>
      </c>
      <c r="JD53" s="62">
        <v>34</v>
      </c>
      <c r="JE53" s="62">
        <v>25</v>
      </c>
      <c r="JF53" s="62">
        <v>32</v>
      </c>
      <c r="JG53" s="62">
        <v>18</v>
      </c>
      <c r="JH53" s="62">
        <v>32</v>
      </c>
      <c r="JI53" s="62">
        <v>23</v>
      </c>
      <c r="JJ53" s="164">
        <v>43</v>
      </c>
      <c r="JK53" s="62">
        <v>37</v>
      </c>
      <c r="JL53" s="62">
        <v>36</v>
      </c>
      <c r="JM53" s="62">
        <v>21</v>
      </c>
      <c r="JN53" s="62">
        <v>62</v>
      </c>
      <c r="JO53" s="62">
        <v>29</v>
      </c>
      <c r="JP53" s="68">
        <f t="shared" si="147"/>
        <v>392</v>
      </c>
      <c r="JQ53" s="62">
        <v>26</v>
      </c>
      <c r="JR53" s="62">
        <v>32</v>
      </c>
      <c r="JS53" s="62">
        <v>8</v>
      </c>
      <c r="JT53" s="62">
        <v>3</v>
      </c>
      <c r="JU53" s="62">
        <v>18</v>
      </c>
      <c r="JV53" s="62">
        <v>39</v>
      </c>
      <c r="JW53" s="62">
        <v>43</v>
      </c>
      <c r="JX53" s="62">
        <v>27</v>
      </c>
      <c r="JY53" s="62">
        <v>32</v>
      </c>
      <c r="JZ53" s="62">
        <v>29</v>
      </c>
      <c r="KA53" s="62">
        <v>37</v>
      </c>
      <c r="KB53" s="62">
        <v>36</v>
      </c>
      <c r="KC53" s="68">
        <f t="shared" si="148"/>
        <v>330</v>
      </c>
      <c r="KD53" s="62">
        <v>16</v>
      </c>
      <c r="KE53" s="62">
        <v>13</v>
      </c>
      <c r="KF53" s="62">
        <v>41</v>
      </c>
      <c r="KG53" s="62">
        <v>34</v>
      </c>
      <c r="KH53" s="62">
        <v>25</v>
      </c>
      <c r="KI53" s="62">
        <v>3</v>
      </c>
      <c r="KJ53" s="62">
        <v>22</v>
      </c>
      <c r="KK53" s="62">
        <v>29</v>
      </c>
      <c r="KL53" s="62">
        <v>40</v>
      </c>
      <c r="KM53" s="62">
        <v>35</v>
      </c>
      <c r="KN53" s="62">
        <v>35</v>
      </c>
      <c r="KO53" s="62">
        <v>33</v>
      </c>
      <c r="KP53" s="68">
        <f t="shared" si="149"/>
        <v>326</v>
      </c>
    </row>
    <row r="54" spans="1:302">
      <c r="A54" s="192"/>
      <c r="B54" s="193"/>
      <c r="C54" s="100" t="s">
        <v>91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7">
        <f t="shared" si="127"/>
        <v>0</v>
      </c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7">
        <f t="shared" si="128"/>
        <v>0</v>
      </c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7">
        <f t="shared" si="129"/>
        <v>0</v>
      </c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7">
        <f t="shared" si="130"/>
        <v>0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8">
        <f t="shared" si="131"/>
        <v>0</v>
      </c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8">
        <f t="shared" si="132"/>
        <v>0</v>
      </c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7">
        <f t="shared" si="133"/>
        <v>0</v>
      </c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7">
        <f t="shared" si="134"/>
        <v>0</v>
      </c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7">
        <f t="shared" si="135"/>
        <v>0</v>
      </c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7">
        <f t="shared" si="136"/>
        <v>0</v>
      </c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8">
        <f t="shared" si="137"/>
        <v>0</v>
      </c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8">
        <f t="shared" si="138"/>
        <v>0</v>
      </c>
      <c r="FD54" s="62">
        <v>7</v>
      </c>
      <c r="FE54" s="62">
        <v>8</v>
      </c>
      <c r="FF54" s="62">
        <v>4</v>
      </c>
      <c r="FG54" s="62">
        <v>3</v>
      </c>
      <c r="FH54" s="62">
        <v>3</v>
      </c>
      <c r="FI54" s="62">
        <v>8</v>
      </c>
      <c r="FJ54" s="62">
        <v>8</v>
      </c>
      <c r="FK54" s="62">
        <v>3</v>
      </c>
      <c r="FL54" s="62">
        <v>7</v>
      </c>
      <c r="FM54" s="62">
        <v>4</v>
      </c>
      <c r="FN54" s="62">
        <v>5</v>
      </c>
      <c r="FO54" s="62">
        <v>3</v>
      </c>
      <c r="FP54" s="67">
        <f t="shared" si="139"/>
        <v>63</v>
      </c>
      <c r="FQ54" s="62">
        <v>3</v>
      </c>
      <c r="FR54" s="62">
        <v>5</v>
      </c>
      <c r="FS54" s="62">
        <v>5</v>
      </c>
      <c r="FT54" s="62">
        <v>3</v>
      </c>
      <c r="FU54" s="62">
        <v>3</v>
      </c>
      <c r="FV54" s="62">
        <v>6</v>
      </c>
      <c r="FW54" s="62">
        <v>6</v>
      </c>
      <c r="FX54" s="62">
        <v>5</v>
      </c>
      <c r="FY54" s="62">
        <v>11</v>
      </c>
      <c r="FZ54" s="62">
        <v>6</v>
      </c>
      <c r="GA54" s="62">
        <v>2</v>
      </c>
      <c r="GB54" s="62">
        <v>7</v>
      </c>
      <c r="GC54" s="67">
        <f t="shared" si="140"/>
        <v>62</v>
      </c>
      <c r="GD54" s="62">
        <v>6</v>
      </c>
      <c r="GE54" s="62">
        <v>4</v>
      </c>
      <c r="GF54" s="62">
        <v>2</v>
      </c>
      <c r="GG54" s="62">
        <v>10</v>
      </c>
      <c r="GH54" s="62">
        <v>3</v>
      </c>
      <c r="GI54" s="62">
        <v>6</v>
      </c>
      <c r="GJ54" s="62">
        <v>8</v>
      </c>
      <c r="GK54" s="62">
        <v>4</v>
      </c>
      <c r="GL54" s="62">
        <v>11</v>
      </c>
      <c r="GM54" s="62">
        <v>11</v>
      </c>
      <c r="GN54" s="62">
        <v>5</v>
      </c>
      <c r="GO54" s="62">
        <v>7</v>
      </c>
      <c r="GP54" s="67">
        <f t="shared" si="141"/>
        <v>77</v>
      </c>
      <c r="GQ54" s="62">
        <v>7</v>
      </c>
      <c r="GR54" s="62">
        <v>8</v>
      </c>
      <c r="GS54" s="62">
        <v>4</v>
      </c>
      <c r="GT54" s="62">
        <v>5</v>
      </c>
      <c r="GU54" s="62">
        <v>5</v>
      </c>
      <c r="GV54" s="62">
        <v>8</v>
      </c>
      <c r="GW54" s="62">
        <v>9</v>
      </c>
      <c r="GX54" s="62">
        <v>6</v>
      </c>
      <c r="GY54" s="62">
        <v>7</v>
      </c>
      <c r="GZ54" s="62">
        <v>8</v>
      </c>
      <c r="HA54" s="62">
        <v>10</v>
      </c>
      <c r="HB54" s="62">
        <v>12</v>
      </c>
      <c r="HC54" s="68">
        <f t="shared" si="142"/>
        <v>89</v>
      </c>
      <c r="HD54" s="62">
        <v>5</v>
      </c>
      <c r="HE54" s="62">
        <v>11</v>
      </c>
      <c r="HF54" s="62">
        <v>7</v>
      </c>
      <c r="HG54" s="62">
        <v>11</v>
      </c>
      <c r="HH54" s="62">
        <v>5</v>
      </c>
      <c r="HI54" s="62">
        <v>7</v>
      </c>
      <c r="HJ54" s="62">
        <v>2</v>
      </c>
      <c r="HK54" s="62">
        <v>7</v>
      </c>
      <c r="HL54" s="62">
        <v>6</v>
      </c>
      <c r="HM54" s="62">
        <v>7</v>
      </c>
      <c r="HN54" s="62">
        <v>3</v>
      </c>
      <c r="HO54" s="62">
        <v>7</v>
      </c>
      <c r="HP54" s="67">
        <f t="shared" si="143"/>
        <v>78</v>
      </c>
      <c r="HQ54" s="62">
        <v>7</v>
      </c>
      <c r="HR54" s="62">
        <v>7</v>
      </c>
      <c r="HS54" s="62">
        <v>1</v>
      </c>
      <c r="HT54" s="62">
        <v>8</v>
      </c>
      <c r="HU54" s="62">
        <v>7</v>
      </c>
      <c r="HV54" s="62">
        <v>6</v>
      </c>
      <c r="HW54" s="62">
        <v>7</v>
      </c>
      <c r="HX54" s="62">
        <v>13</v>
      </c>
      <c r="HY54" s="62">
        <v>3</v>
      </c>
      <c r="HZ54" s="62">
        <v>6</v>
      </c>
      <c r="IA54" s="62">
        <v>10</v>
      </c>
      <c r="IB54" s="62">
        <v>5</v>
      </c>
      <c r="IC54" s="68">
        <f t="shared" si="144"/>
        <v>80</v>
      </c>
      <c r="ID54" s="62">
        <v>9</v>
      </c>
      <c r="IE54" s="62">
        <v>3</v>
      </c>
      <c r="IF54" s="62">
        <v>9</v>
      </c>
      <c r="IG54" s="62">
        <v>9</v>
      </c>
      <c r="IH54" s="62">
        <v>5</v>
      </c>
      <c r="II54" s="62">
        <v>6</v>
      </c>
      <c r="IJ54" s="62">
        <v>11</v>
      </c>
      <c r="IK54" s="62">
        <v>9</v>
      </c>
      <c r="IL54" s="62">
        <v>5</v>
      </c>
      <c r="IM54" s="62">
        <v>9</v>
      </c>
      <c r="IN54" s="62">
        <v>6</v>
      </c>
      <c r="IO54" s="62">
        <v>5</v>
      </c>
      <c r="IP54" s="68">
        <f t="shared" si="145"/>
        <v>86</v>
      </c>
      <c r="IQ54" s="62">
        <v>8</v>
      </c>
      <c r="IR54" s="62">
        <v>4</v>
      </c>
      <c r="IS54" s="62">
        <v>8</v>
      </c>
      <c r="IT54" s="62">
        <v>4</v>
      </c>
      <c r="IU54" s="62">
        <v>4</v>
      </c>
      <c r="IV54" s="62">
        <v>9</v>
      </c>
      <c r="IW54" s="62">
        <v>10</v>
      </c>
      <c r="IX54" s="62">
        <v>4</v>
      </c>
      <c r="IY54" s="62">
        <v>8</v>
      </c>
      <c r="IZ54" s="62">
        <v>6</v>
      </c>
      <c r="JA54" s="62">
        <v>9</v>
      </c>
      <c r="JB54" s="62">
        <v>4</v>
      </c>
      <c r="JC54" s="68">
        <f t="shared" si="146"/>
        <v>78</v>
      </c>
      <c r="JD54" s="62">
        <v>8</v>
      </c>
      <c r="JE54" s="62">
        <v>2</v>
      </c>
      <c r="JF54" s="62">
        <v>7</v>
      </c>
      <c r="JG54" s="62">
        <v>6</v>
      </c>
      <c r="JH54" s="62">
        <v>8</v>
      </c>
      <c r="JI54" s="62">
        <v>8</v>
      </c>
      <c r="JJ54" s="164">
        <v>9</v>
      </c>
      <c r="JK54" s="62">
        <v>16</v>
      </c>
      <c r="JL54" s="62">
        <v>9</v>
      </c>
      <c r="JM54" s="62">
        <v>5</v>
      </c>
      <c r="JN54" s="62">
        <v>7</v>
      </c>
      <c r="JO54" s="62">
        <v>9</v>
      </c>
      <c r="JP54" s="68">
        <f t="shared" si="147"/>
        <v>94</v>
      </c>
      <c r="JQ54" s="62">
        <v>10</v>
      </c>
      <c r="JR54" s="62">
        <v>8</v>
      </c>
      <c r="JS54" s="62">
        <v>2</v>
      </c>
      <c r="JT54" s="62">
        <v>1</v>
      </c>
      <c r="JU54" s="62">
        <v>4</v>
      </c>
      <c r="JV54" s="62">
        <v>8</v>
      </c>
      <c r="JW54" s="62">
        <v>3</v>
      </c>
      <c r="JX54" s="62">
        <v>7</v>
      </c>
      <c r="JY54" s="62">
        <v>4</v>
      </c>
      <c r="JZ54" s="62">
        <v>7</v>
      </c>
      <c r="KA54" s="62">
        <v>6</v>
      </c>
      <c r="KB54" s="62">
        <v>3</v>
      </c>
      <c r="KC54" s="68">
        <f t="shared" si="148"/>
        <v>63</v>
      </c>
      <c r="KD54" s="62">
        <v>2</v>
      </c>
      <c r="KE54" s="62">
        <v>0</v>
      </c>
      <c r="KF54" s="62">
        <v>4</v>
      </c>
      <c r="KG54" s="62">
        <v>8</v>
      </c>
      <c r="KH54" s="62">
        <v>5</v>
      </c>
      <c r="KI54" s="62">
        <v>3</v>
      </c>
      <c r="KJ54" s="62">
        <v>7</v>
      </c>
      <c r="KK54" s="62">
        <v>4</v>
      </c>
      <c r="KL54" s="62">
        <v>3</v>
      </c>
      <c r="KM54" s="62">
        <v>12</v>
      </c>
      <c r="KN54" s="62">
        <v>6</v>
      </c>
      <c r="KO54" s="62">
        <v>5</v>
      </c>
      <c r="KP54" s="68">
        <f t="shared" si="149"/>
        <v>59</v>
      </c>
    </row>
    <row r="55" spans="1:302">
      <c r="A55" s="192"/>
      <c r="B55" s="193"/>
      <c r="C55" s="100" t="s">
        <v>92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7">
        <f t="shared" si="127"/>
        <v>0</v>
      </c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7">
        <f t="shared" si="128"/>
        <v>0</v>
      </c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7">
        <f t="shared" si="129"/>
        <v>0</v>
      </c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7">
        <f t="shared" si="130"/>
        <v>0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8">
        <f t="shared" si="131"/>
        <v>0</v>
      </c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8">
        <f t="shared" si="132"/>
        <v>0</v>
      </c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7">
        <f t="shared" si="133"/>
        <v>0</v>
      </c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7">
        <f t="shared" si="134"/>
        <v>0</v>
      </c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7">
        <f t="shared" si="135"/>
        <v>0</v>
      </c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7">
        <f t="shared" si="136"/>
        <v>0</v>
      </c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8">
        <f t="shared" si="137"/>
        <v>0</v>
      </c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8">
        <f t="shared" si="138"/>
        <v>0</v>
      </c>
      <c r="FD55" s="62">
        <v>18</v>
      </c>
      <c r="FE55" s="62">
        <v>12</v>
      </c>
      <c r="FF55" s="62">
        <v>23</v>
      </c>
      <c r="FG55" s="62">
        <v>12</v>
      </c>
      <c r="FH55" s="62">
        <v>13</v>
      </c>
      <c r="FI55" s="62">
        <v>13</v>
      </c>
      <c r="FJ55" s="62">
        <v>19</v>
      </c>
      <c r="FK55" s="62">
        <v>18</v>
      </c>
      <c r="FL55" s="62">
        <v>16</v>
      </c>
      <c r="FM55" s="62">
        <v>18</v>
      </c>
      <c r="FN55" s="62">
        <v>14</v>
      </c>
      <c r="FO55" s="62">
        <v>12</v>
      </c>
      <c r="FP55" s="67">
        <f t="shared" si="139"/>
        <v>188</v>
      </c>
      <c r="FQ55" s="62">
        <v>14</v>
      </c>
      <c r="FR55" s="62">
        <v>15</v>
      </c>
      <c r="FS55" s="62">
        <v>13</v>
      </c>
      <c r="FT55" s="62">
        <v>13</v>
      </c>
      <c r="FU55" s="62">
        <v>19</v>
      </c>
      <c r="FV55" s="62">
        <v>12</v>
      </c>
      <c r="FW55" s="62">
        <v>15</v>
      </c>
      <c r="FX55" s="62">
        <v>19</v>
      </c>
      <c r="FY55" s="62">
        <v>25</v>
      </c>
      <c r="FZ55" s="62">
        <v>14</v>
      </c>
      <c r="GA55" s="62">
        <v>19</v>
      </c>
      <c r="GB55" s="62">
        <v>8</v>
      </c>
      <c r="GC55" s="67">
        <f t="shared" si="140"/>
        <v>186</v>
      </c>
      <c r="GD55" s="62">
        <v>23</v>
      </c>
      <c r="GE55" s="62">
        <v>20</v>
      </c>
      <c r="GF55" s="62">
        <v>17</v>
      </c>
      <c r="GG55" s="62">
        <v>28</v>
      </c>
      <c r="GH55" s="62">
        <v>20</v>
      </c>
      <c r="GI55" s="62">
        <v>18</v>
      </c>
      <c r="GJ55" s="62">
        <v>18</v>
      </c>
      <c r="GK55" s="62">
        <v>16</v>
      </c>
      <c r="GL55" s="62">
        <v>17</v>
      </c>
      <c r="GM55" s="62">
        <v>15</v>
      </c>
      <c r="GN55" s="62">
        <v>19</v>
      </c>
      <c r="GO55" s="62">
        <v>14</v>
      </c>
      <c r="GP55" s="67">
        <f t="shared" si="141"/>
        <v>225</v>
      </c>
      <c r="GQ55" s="62">
        <v>20</v>
      </c>
      <c r="GR55" s="62">
        <v>19</v>
      </c>
      <c r="GS55" s="62">
        <v>18</v>
      </c>
      <c r="GT55" s="62">
        <v>14</v>
      </c>
      <c r="GU55" s="62">
        <v>8</v>
      </c>
      <c r="GV55" s="62">
        <v>22</v>
      </c>
      <c r="GW55" s="62">
        <v>17</v>
      </c>
      <c r="GX55" s="62">
        <v>17</v>
      </c>
      <c r="GY55" s="62">
        <v>18</v>
      </c>
      <c r="GZ55" s="62">
        <v>19</v>
      </c>
      <c r="HA55" s="62">
        <v>12</v>
      </c>
      <c r="HB55" s="62">
        <v>20</v>
      </c>
      <c r="HC55" s="68">
        <f t="shared" si="142"/>
        <v>204</v>
      </c>
      <c r="HD55" s="62">
        <v>19</v>
      </c>
      <c r="HE55" s="62">
        <v>17</v>
      </c>
      <c r="HF55" s="62">
        <v>14</v>
      </c>
      <c r="HG55" s="62">
        <v>9</v>
      </c>
      <c r="HH55" s="62">
        <v>17</v>
      </c>
      <c r="HI55" s="62">
        <v>18</v>
      </c>
      <c r="HJ55" s="62">
        <v>11</v>
      </c>
      <c r="HK55" s="62">
        <v>18</v>
      </c>
      <c r="HL55" s="62">
        <v>18</v>
      </c>
      <c r="HM55" s="62">
        <v>11</v>
      </c>
      <c r="HN55" s="62">
        <v>20</v>
      </c>
      <c r="HO55" s="62">
        <v>12</v>
      </c>
      <c r="HP55" s="67">
        <f t="shared" si="143"/>
        <v>184</v>
      </c>
      <c r="HQ55" s="62">
        <v>10</v>
      </c>
      <c r="HR55" s="62">
        <v>23</v>
      </c>
      <c r="HS55" s="62">
        <v>29</v>
      </c>
      <c r="HT55" s="62">
        <v>19</v>
      </c>
      <c r="HU55" s="62">
        <v>10</v>
      </c>
      <c r="HV55" s="62">
        <v>19</v>
      </c>
      <c r="HW55" s="62">
        <v>17</v>
      </c>
      <c r="HX55" s="62">
        <v>20</v>
      </c>
      <c r="HY55" s="62">
        <v>24</v>
      </c>
      <c r="HZ55" s="62">
        <v>14</v>
      </c>
      <c r="IA55" s="62">
        <v>18</v>
      </c>
      <c r="IB55" s="62">
        <v>15</v>
      </c>
      <c r="IC55" s="68">
        <f t="shared" si="144"/>
        <v>218</v>
      </c>
      <c r="ID55" s="62">
        <v>15</v>
      </c>
      <c r="IE55" s="62">
        <v>21</v>
      </c>
      <c r="IF55" s="62">
        <v>21</v>
      </c>
      <c r="IG55" s="62">
        <v>14</v>
      </c>
      <c r="IH55" s="62">
        <v>26</v>
      </c>
      <c r="II55" s="62">
        <v>14</v>
      </c>
      <c r="IJ55" s="62">
        <v>12</v>
      </c>
      <c r="IK55" s="62">
        <v>14</v>
      </c>
      <c r="IL55" s="62">
        <v>11</v>
      </c>
      <c r="IM55" s="62">
        <v>18</v>
      </c>
      <c r="IN55" s="62">
        <v>20</v>
      </c>
      <c r="IO55" s="62">
        <v>20</v>
      </c>
      <c r="IP55" s="68">
        <f t="shared" si="145"/>
        <v>206</v>
      </c>
      <c r="IQ55" s="62">
        <v>18</v>
      </c>
      <c r="IR55" s="62">
        <v>22</v>
      </c>
      <c r="IS55" s="62">
        <v>26</v>
      </c>
      <c r="IT55" s="62">
        <v>9</v>
      </c>
      <c r="IU55" s="62">
        <v>17</v>
      </c>
      <c r="IV55" s="62">
        <v>21</v>
      </c>
      <c r="IW55" s="62">
        <v>19</v>
      </c>
      <c r="IX55" s="62">
        <v>17</v>
      </c>
      <c r="IY55" s="62">
        <v>17</v>
      </c>
      <c r="IZ55" s="62">
        <v>20</v>
      </c>
      <c r="JA55" s="62">
        <v>12</v>
      </c>
      <c r="JB55" s="62">
        <v>16</v>
      </c>
      <c r="JC55" s="68">
        <f t="shared" si="146"/>
        <v>214</v>
      </c>
      <c r="JD55" s="62">
        <v>13</v>
      </c>
      <c r="JE55" s="62">
        <v>9</v>
      </c>
      <c r="JF55" s="62">
        <v>21</v>
      </c>
      <c r="JG55" s="62">
        <v>23</v>
      </c>
      <c r="JH55" s="62">
        <v>25</v>
      </c>
      <c r="JI55" s="62">
        <v>14</v>
      </c>
      <c r="JJ55" s="164">
        <v>25</v>
      </c>
      <c r="JK55" s="62">
        <v>18</v>
      </c>
      <c r="JL55" s="62">
        <v>14</v>
      </c>
      <c r="JM55" s="62">
        <v>14</v>
      </c>
      <c r="JN55" s="62">
        <v>14</v>
      </c>
      <c r="JO55" s="62">
        <v>17</v>
      </c>
      <c r="JP55" s="68">
        <f t="shared" si="147"/>
        <v>207</v>
      </c>
      <c r="JQ55" s="62">
        <v>19</v>
      </c>
      <c r="JR55" s="62">
        <v>7</v>
      </c>
      <c r="JS55" s="62">
        <v>10</v>
      </c>
      <c r="JT55" s="62">
        <v>5</v>
      </c>
      <c r="JU55" s="62">
        <v>7</v>
      </c>
      <c r="JV55" s="62">
        <v>15</v>
      </c>
      <c r="JW55" s="62">
        <v>24</v>
      </c>
      <c r="JX55" s="62">
        <v>14</v>
      </c>
      <c r="JY55" s="62">
        <v>17</v>
      </c>
      <c r="JZ55" s="62">
        <v>5</v>
      </c>
      <c r="KA55" s="62">
        <v>14</v>
      </c>
      <c r="KB55" s="62">
        <v>24</v>
      </c>
      <c r="KC55" s="68">
        <f t="shared" si="148"/>
        <v>161</v>
      </c>
      <c r="KD55" s="62">
        <v>2</v>
      </c>
      <c r="KE55" s="62">
        <v>8</v>
      </c>
      <c r="KF55" s="62">
        <v>22</v>
      </c>
      <c r="KG55" s="62">
        <v>10</v>
      </c>
      <c r="KH55" s="62">
        <v>19</v>
      </c>
      <c r="KI55" s="62">
        <v>17</v>
      </c>
      <c r="KJ55" s="62">
        <v>17</v>
      </c>
      <c r="KK55" s="62">
        <v>17</v>
      </c>
      <c r="KL55" s="62">
        <v>20</v>
      </c>
      <c r="KM55" s="62">
        <v>14</v>
      </c>
      <c r="KN55" s="62">
        <v>20</v>
      </c>
      <c r="KO55" s="62">
        <v>12</v>
      </c>
      <c r="KP55" s="68">
        <f t="shared" si="149"/>
        <v>178</v>
      </c>
    </row>
    <row r="56" spans="1:302">
      <c r="A56" s="192"/>
      <c r="B56" s="193"/>
      <c r="C56" s="100" t="s">
        <v>93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7">
        <f t="shared" si="127"/>
        <v>0</v>
      </c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7">
        <f t="shared" si="128"/>
        <v>0</v>
      </c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7">
        <f t="shared" si="129"/>
        <v>0</v>
      </c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7">
        <f t="shared" si="130"/>
        <v>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8">
        <f t="shared" si="131"/>
        <v>0</v>
      </c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8">
        <f t="shared" si="132"/>
        <v>0</v>
      </c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7">
        <f t="shared" si="133"/>
        <v>0</v>
      </c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7">
        <f t="shared" si="134"/>
        <v>0</v>
      </c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7">
        <f t="shared" si="135"/>
        <v>0</v>
      </c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7">
        <f t="shared" si="136"/>
        <v>0</v>
      </c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8">
        <f t="shared" si="137"/>
        <v>0</v>
      </c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8">
        <f t="shared" si="138"/>
        <v>0</v>
      </c>
      <c r="FD56" s="62">
        <v>17</v>
      </c>
      <c r="FE56" s="62">
        <v>30</v>
      </c>
      <c r="FF56" s="62">
        <v>10</v>
      </c>
      <c r="FG56" s="62">
        <v>25</v>
      </c>
      <c r="FH56" s="62">
        <v>34</v>
      </c>
      <c r="FI56" s="62">
        <v>21</v>
      </c>
      <c r="FJ56" s="62">
        <v>12</v>
      </c>
      <c r="FK56" s="62">
        <v>17</v>
      </c>
      <c r="FL56" s="62">
        <v>15</v>
      </c>
      <c r="FM56" s="62">
        <v>30</v>
      </c>
      <c r="FN56" s="62">
        <v>15</v>
      </c>
      <c r="FO56" s="62">
        <v>15</v>
      </c>
      <c r="FP56" s="67">
        <f t="shared" si="139"/>
        <v>241</v>
      </c>
      <c r="FQ56" s="62">
        <v>8</v>
      </c>
      <c r="FR56" s="62">
        <v>21</v>
      </c>
      <c r="FS56" s="62">
        <v>13</v>
      </c>
      <c r="FT56" s="62">
        <v>17</v>
      </c>
      <c r="FU56" s="62">
        <v>10</v>
      </c>
      <c r="FV56" s="62">
        <v>5</v>
      </c>
      <c r="FW56" s="62">
        <v>11</v>
      </c>
      <c r="FX56" s="62">
        <v>10</v>
      </c>
      <c r="FY56" s="62">
        <v>26</v>
      </c>
      <c r="FZ56" s="62">
        <v>14</v>
      </c>
      <c r="GA56" s="62">
        <v>31</v>
      </c>
      <c r="GB56" s="62">
        <v>14</v>
      </c>
      <c r="GC56" s="67">
        <f t="shared" si="140"/>
        <v>180</v>
      </c>
      <c r="GD56" s="62">
        <v>12</v>
      </c>
      <c r="GE56" s="62">
        <v>11</v>
      </c>
      <c r="GF56" s="62">
        <v>13</v>
      </c>
      <c r="GG56" s="62">
        <v>19</v>
      </c>
      <c r="GH56" s="62">
        <v>12</v>
      </c>
      <c r="GI56" s="62">
        <v>11</v>
      </c>
      <c r="GJ56" s="62">
        <v>13</v>
      </c>
      <c r="GK56" s="62">
        <v>13</v>
      </c>
      <c r="GL56" s="62">
        <v>21</v>
      </c>
      <c r="GM56" s="62">
        <v>12</v>
      </c>
      <c r="GN56" s="62">
        <v>17</v>
      </c>
      <c r="GO56" s="62">
        <v>9</v>
      </c>
      <c r="GP56" s="67">
        <f t="shared" si="141"/>
        <v>163</v>
      </c>
      <c r="GQ56" s="62">
        <v>19</v>
      </c>
      <c r="GR56" s="62">
        <v>37</v>
      </c>
      <c r="GS56" s="62">
        <v>18</v>
      </c>
      <c r="GT56" s="62">
        <v>15</v>
      </c>
      <c r="GU56" s="62">
        <v>21</v>
      </c>
      <c r="GV56" s="62">
        <v>12</v>
      </c>
      <c r="GW56" s="62">
        <v>12</v>
      </c>
      <c r="GX56" s="62">
        <v>18</v>
      </c>
      <c r="GY56" s="62">
        <v>15</v>
      </c>
      <c r="GZ56" s="62">
        <v>8</v>
      </c>
      <c r="HA56" s="62">
        <v>12</v>
      </c>
      <c r="HB56" s="62">
        <v>11</v>
      </c>
      <c r="HC56" s="68">
        <f t="shared" si="142"/>
        <v>198</v>
      </c>
      <c r="HD56" s="62">
        <v>11</v>
      </c>
      <c r="HE56" s="62">
        <v>14</v>
      </c>
      <c r="HF56" s="62">
        <v>10</v>
      </c>
      <c r="HG56" s="62">
        <v>8</v>
      </c>
      <c r="HH56" s="62">
        <v>12</v>
      </c>
      <c r="HI56" s="62">
        <v>11</v>
      </c>
      <c r="HJ56" s="62">
        <v>11</v>
      </c>
      <c r="HK56" s="62">
        <v>19</v>
      </c>
      <c r="HL56" s="62">
        <v>22</v>
      </c>
      <c r="HM56" s="62">
        <v>19</v>
      </c>
      <c r="HN56" s="62">
        <v>13</v>
      </c>
      <c r="HO56" s="62">
        <v>11</v>
      </c>
      <c r="HP56" s="67">
        <f t="shared" si="143"/>
        <v>161</v>
      </c>
      <c r="HQ56" s="62">
        <v>12</v>
      </c>
      <c r="HR56" s="62">
        <v>23</v>
      </c>
      <c r="HS56" s="62">
        <v>13</v>
      </c>
      <c r="HT56" s="62">
        <v>14</v>
      </c>
      <c r="HU56" s="62">
        <v>13</v>
      </c>
      <c r="HV56" s="62">
        <v>15</v>
      </c>
      <c r="HW56" s="62">
        <v>15</v>
      </c>
      <c r="HX56" s="62">
        <v>18</v>
      </c>
      <c r="HY56" s="62">
        <v>23</v>
      </c>
      <c r="HZ56" s="62">
        <v>20</v>
      </c>
      <c r="IA56" s="62">
        <v>20</v>
      </c>
      <c r="IB56" s="62">
        <v>15</v>
      </c>
      <c r="IC56" s="68">
        <f t="shared" si="144"/>
        <v>201</v>
      </c>
      <c r="ID56" s="62">
        <v>9</v>
      </c>
      <c r="IE56" s="62">
        <v>10</v>
      </c>
      <c r="IF56" s="62">
        <v>24</v>
      </c>
      <c r="IG56" s="62">
        <v>16</v>
      </c>
      <c r="IH56" s="62">
        <v>13</v>
      </c>
      <c r="II56" s="62">
        <v>18</v>
      </c>
      <c r="IJ56" s="62">
        <v>17</v>
      </c>
      <c r="IK56" s="62">
        <v>13</v>
      </c>
      <c r="IL56" s="62">
        <v>16</v>
      </c>
      <c r="IM56" s="62">
        <v>22</v>
      </c>
      <c r="IN56" s="62">
        <v>17</v>
      </c>
      <c r="IO56" s="62">
        <v>24</v>
      </c>
      <c r="IP56" s="68">
        <f t="shared" si="145"/>
        <v>199</v>
      </c>
      <c r="IQ56" s="62">
        <v>14</v>
      </c>
      <c r="IR56" s="62">
        <v>14</v>
      </c>
      <c r="IS56" s="62">
        <v>17</v>
      </c>
      <c r="IT56" s="62">
        <v>20</v>
      </c>
      <c r="IU56" s="62">
        <v>11</v>
      </c>
      <c r="IV56" s="62">
        <v>20</v>
      </c>
      <c r="IW56" s="62">
        <v>19</v>
      </c>
      <c r="IX56" s="62">
        <v>18</v>
      </c>
      <c r="IY56" s="62">
        <v>18</v>
      </c>
      <c r="IZ56" s="62">
        <v>19</v>
      </c>
      <c r="JA56" s="62">
        <v>8</v>
      </c>
      <c r="JB56" s="62">
        <v>12</v>
      </c>
      <c r="JC56" s="68">
        <f t="shared" si="146"/>
        <v>190</v>
      </c>
      <c r="JD56" s="62">
        <v>14</v>
      </c>
      <c r="JE56" s="62">
        <v>17</v>
      </c>
      <c r="JF56" s="62">
        <v>15</v>
      </c>
      <c r="JG56" s="62">
        <v>9</v>
      </c>
      <c r="JH56" s="62">
        <v>21</v>
      </c>
      <c r="JI56" s="62">
        <v>12</v>
      </c>
      <c r="JJ56" s="164">
        <v>14</v>
      </c>
      <c r="JK56" s="62">
        <v>14</v>
      </c>
      <c r="JL56" s="62">
        <v>24</v>
      </c>
      <c r="JM56" s="62">
        <v>15</v>
      </c>
      <c r="JN56" s="62">
        <v>12</v>
      </c>
      <c r="JO56" s="62">
        <v>12</v>
      </c>
      <c r="JP56" s="68">
        <f t="shared" si="147"/>
        <v>179</v>
      </c>
      <c r="JQ56" s="62">
        <v>19</v>
      </c>
      <c r="JR56" s="62">
        <v>19</v>
      </c>
      <c r="JS56" s="62">
        <v>6</v>
      </c>
      <c r="JT56" s="62">
        <v>2</v>
      </c>
      <c r="JU56" s="62">
        <v>4</v>
      </c>
      <c r="JV56" s="62">
        <v>18</v>
      </c>
      <c r="JW56" s="62">
        <v>9</v>
      </c>
      <c r="JX56" s="62">
        <v>7</v>
      </c>
      <c r="JY56" s="62">
        <v>20</v>
      </c>
      <c r="JZ56" s="62">
        <v>20</v>
      </c>
      <c r="KA56" s="62">
        <v>17</v>
      </c>
      <c r="KB56" s="62">
        <v>16</v>
      </c>
      <c r="KC56" s="68">
        <f t="shared" si="148"/>
        <v>157</v>
      </c>
      <c r="KD56" s="62">
        <v>4</v>
      </c>
      <c r="KE56" s="62">
        <v>7</v>
      </c>
      <c r="KF56" s="62">
        <v>17</v>
      </c>
      <c r="KG56" s="62">
        <v>21</v>
      </c>
      <c r="KH56" s="62">
        <v>15</v>
      </c>
      <c r="KI56" s="62">
        <v>13</v>
      </c>
      <c r="KJ56" s="62">
        <v>19</v>
      </c>
      <c r="KK56" s="62">
        <v>12</v>
      </c>
      <c r="KL56" s="62">
        <v>17</v>
      </c>
      <c r="KM56" s="62">
        <v>18</v>
      </c>
      <c r="KN56" s="62">
        <v>26</v>
      </c>
      <c r="KO56" s="62">
        <v>23</v>
      </c>
      <c r="KP56" s="68">
        <f t="shared" si="149"/>
        <v>192</v>
      </c>
    </row>
    <row r="57" spans="1:302">
      <c r="A57" s="192"/>
      <c r="B57" s="193"/>
      <c r="C57" s="100" t="s">
        <v>94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7">
        <f t="shared" si="127"/>
        <v>0</v>
      </c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7">
        <f t="shared" si="128"/>
        <v>0</v>
      </c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7">
        <f t="shared" si="129"/>
        <v>0</v>
      </c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7">
        <f t="shared" si="130"/>
        <v>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8">
        <f t="shared" si="131"/>
        <v>0</v>
      </c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8">
        <f t="shared" si="132"/>
        <v>0</v>
      </c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7">
        <f t="shared" si="133"/>
        <v>0</v>
      </c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7">
        <f t="shared" si="134"/>
        <v>0</v>
      </c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7">
        <f t="shared" si="135"/>
        <v>0</v>
      </c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7">
        <f t="shared" si="136"/>
        <v>0</v>
      </c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8">
        <f t="shared" si="137"/>
        <v>0</v>
      </c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8">
        <f t="shared" si="138"/>
        <v>0</v>
      </c>
      <c r="FD57" s="62">
        <v>8</v>
      </c>
      <c r="FE57" s="62">
        <v>9</v>
      </c>
      <c r="FF57" s="62">
        <v>5</v>
      </c>
      <c r="FG57" s="62">
        <v>9</v>
      </c>
      <c r="FH57" s="62">
        <v>4</v>
      </c>
      <c r="FI57" s="62">
        <v>9</v>
      </c>
      <c r="FJ57" s="62">
        <v>9</v>
      </c>
      <c r="FK57" s="62">
        <v>5</v>
      </c>
      <c r="FL57" s="62">
        <v>4</v>
      </c>
      <c r="FM57" s="62">
        <v>7</v>
      </c>
      <c r="FN57" s="62">
        <v>7</v>
      </c>
      <c r="FO57" s="62">
        <v>3</v>
      </c>
      <c r="FP57" s="67">
        <f t="shared" si="139"/>
        <v>79</v>
      </c>
      <c r="FQ57" s="62">
        <v>5</v>
      </c>
      <c r="FR57" s="62">
        <v>7</v>
      </c>
      <c r="FS57" s="62">
        <v>8</v>
      </c>
      <c r="FT57" s="62">
        <v>11</v>
      </c>
      <c r="FU57" s="62">
        <v>5</v>
      </c>
      <c r="FV57" s="62">
        <v>8</v>
      </c>
      <c r="FW57" s="62">
        <v>2</v>
      </c>
      <c r="FX57" s="62">
        <v>6</v>
      </c>
      <c r="FY57" s="62">
        <v>2</v>
      </c>
      <c r="FZ57" s="62">
        <v>8</v>
      </c>
      <c r="GA57" s="62">
        <v>9</v>
      </c>
      <c r="GB57" s="62">
        <v>2</v>
      </c>
      <c r="GC57" s="67">
        <f t="shared" si="140"/>
        <v>73</v>
      </c>
      <c r="GD57" s="62">
        <v>6</v>
      </c>
      <c r="GE57" s="62">
        <v>4</v>
      </c>
      <c r="GF57" s="62">
        <v>7</v>
      </c>
      <c r="GG57" s="62">
        <v>7</v>
      </c>
      <c r="GH57" s="62">
        <v>12</v>
      </c>
      <c r="GI57" s="62">
        <v>6</v>
      </c>
      <c r="GJ57" s="62">
        <v>5</v>
      </c>
      <c r="GK57" s="62">
        <v>4</v>
      </c>
      <c r="GL57" s="62">
        <v>3</v>
      </c>
      <c r="GM57" s="62">
        <v>9</v>
      </c>
      <c r="GN57" s="62">
        <v>4</v>
      </c>
      <c r="GO57" s="62">
        <v>2</v>
      </c>
      <c r="GP57" s="67">
        <f t="shared" si="141"/>
        <v>69</v>
      </c>
      <c r="GQ57" s="62">
        <v>7</v>
      </c>
      <c r="GR57" s="62">
        <v>10</v>
      </c>
      <c r="GS57" s="62">
        <v>6</v>
      </c>
      <c r="GT57" s="62">
        <v>5</v>
      </c>
      <c r="GU57" s="62">
        <v>5</v>
      </c>
      <c r="GV57" s="62">
        <v>12</v>
      </c>
      <c r="GW57" s="62">
        <v>5</v>
      </c>
      <c r="GX57" s="62">
        <v>8</v>
      </c>
      <c r="GY57" s="62">
        <v>9</v>
      </c>
      <c r="GZ57" s="62">
        <v>5</v>
      </c>
      <c r="HA57" s="62">
        <v>5</v>
      </c>
      <c r="HB57" s="62">
        <v>5</v>
      </c>
      <c r="HC57" s="68">
        <f t="shared" si="142"/>
        <v>82</v>
      </c>
      <c r="HD57" s="62">
        <v>4</v>
      </c>
      <c r="HE57" s="62">
        <v>8</v>
      </c>
      <c r="HF57" s="62">
        <v>12</v>
      </c>
      <c r="HG57" s="62">
        <v>15</v>
      </c>
      <c r="HH57" s="62">
        <v>8</v>
      </c>
      <c r="HI57" s="62">
        <v>3</v>
      </c>
      <c r="HJ57" s="62">
        <v>1</v>
      </c>
      <c r="HK57" s="62">
        <v>6</v>
      </c>
      <c r="HL57" s="62">
        <v>1</v>
      </c>
      <c r="HM57" s="62">
        <v>3</v>
      </c>
      <c r="HN57" s="62">
        <v>7</v>
      </c>
      <c r="HO57" s="62">
        <v>9</v>
      </c>
      <c r="HP57" s="67">
        <f t="shared" si="143"/>
        <v>77</v>
      </c>
      <c r="HQ57" s="62">
        <v>0</v>
      </c>
      <c r="HR57" s="62">
        <v>8</v>
      </c>
      <c r="HS57" s="62">
        <v>8</v>
      </c>
      <c r="HT57" s="62">
        <v>10</v>
      </c>
      <c r="HU57" s="62">
        <v>6</v>
      </c>
      <c r="HV57" s="62">
        <v>11</v>
      </c>
      <c r="HW57" s="62">
        <v>6</v>
      </c>
      <c r="HX57" s="62">
        <v>7</v>
      </c>
      <c r="HY57" s="62">
        <v>8</v>
      </c>
      <c r="HZ57" s="62">
        <v>9</v>
      </c>
      <c r="IA57" s="62">
        <v>10</v>
      </c>
      <c r="IB57" s="62">
        <v>10</v>
      </c>
      <c r="IC57" s="68">
        <f t="shared" si="144"/>
        <v>93</v>
      </c>
      <c r="ID57" s="62">
        <v>1</v>
      </c>
      <c r="IE57" s="62">
        <v>7</v>
      </c>
      <c r="IF57" s="62">
        <v>11</v>
      </c>
      <c r="IG57" s="62">
        <v>6</v>
      </c>
      <c r="IH57" s="62">
        <v>8</v>
      </c>
      <c r="II57" s="62">
        <v>4</v>
      </c>
      <c r="IJ57" s="62">
        <v>7</v>
      </c>
      <c r="IK57" s="62">
        <v>16</v>
      </c>
      <c r="IL57" s="62">
        <v>4</v>
      </c>
      <c r="IM57" s="62">
        <v>8</v>
      </c>
      <c r="IN57" s="62">
        <v>6</v>
      </c>
      <c r="IO57" s="62">
        <v>6</v>
      </c>
      <c r="IP57" s="68">
        <f t="shared" si="145"/>
        <v>84</v>
      </c>
      <c r="IQ57" s="62">
        <v>14</v>
      </c>
      <c r="IR57" s="62">
        <v>5</v>
      </c>
      <c r="IS57" s="62">
        <v>9</v>
      </c>
      <c r="IT57" s="62">
        <v>4</v>
      </c>
      <c r="IU57" s="62">
        <v>7</v>
      </c>
      <c r="IV57" s="62">
        <v>8</v>
      </c>
      <c r="IW57" s="62">
        <v>13</v>
      </c>
      <c r="IX57" s="62">
        <v>5</v>
      </c>
      <c r="IY57" s="62">
        <v>4</v>
      </c>
      <c r="IZ57" s="62">
        <v>9</v>
      </c>
      <c r="JA57" s="62">
        <v>7</v>
      </c>
      <c r="JB57" s="62">
        <v>4</v>
      </c>
      <c r="JC57" s="68">
        <f t="shared" si="146"/>
        <v>89</v>
      </c>
      <c r="JD57" s="62">
        <v>10</v>
      </c>
      <c r="JE57" s="62">
        <v>14</v>
      </c>
      <c r="JF57" s="62">
        <v>8</v>
      </c>
      <c r="JG57" s="62">
        <v>5</v>
      </c>
      <c r="JH57" s="62">
        <v>8</v>
      </c>
      <c r="JI57" s="62">
        <v>4</v>
      </c>
      <c r="JJ57" s="164">
        <v>14</v>
      </c>
      <c r="JK57" s="62">
        <v>6</v>
      </c>
      <c r="JL57" s="62">
        <v>6</v>
      </c>
      <c r="JM57" s="62">
        <v>4</v>
      </c>
      <c r="JN57" s="62">
        <v>4</v>
      </c>
      <c r="JO57" s="62">
        <v>5</v>
      </c>
      <c r="JP57" s="68">
        <f t="shared" si="147"/>
        <v>88</v>
      </c>
      <c r="JQ57" s="62">
        <v>6</v>
      </c>
      <c r="JR57" s="62">
        <v>6</v>
      </c>
      <c r="JS57" s="62">
        <v>3</v>
      </c>
      <c r="JT57" s="62">
        <v>1</v>
      </c>
      <c r="JU57" s="62">
        <v>0</v>
      </c>
      <c r="JV57" s="62">
        <v>13</v>
      </c>
      <c r="JW57" s="62">
        <v>10</v>
      </c>
      <c r="JX57" s="62">
        <v>3</v>
      </c>
      <c r="JY57" s="62">
        <v>6</v>
      </c>
      <c r="JZ57" s="62">
        <v>6</v>
      </c>
      <c r="KA57" s="62">
        <v>4</v>
      </c>
      <c r="KB57" s="62">
        <v>13</v>
      </c>
      <c r="KC57" s="68">
        <f t="shared" si="148"/>
        <v>71</v>
      </c>
      <c r="KD57" s="62">
        <v>5</v>
      </c>
      <c r="KE57" s="62">
        <v>1</v>
      </c>
      <c r="KF57" s="62">
        <v>8</v>
      </c>
      <c r="KG57" s="62">
        <v>7</v>
      </c>
      <c r="KH57" s="62">
        <v>16</v>
      </c>
      <c r="KI57" s="62">
        <v>14</v>
      </c>
      <c r="KJ57" s="62">
        <v>3</v>
      </c>
      <c r="KK57" s="62">
        <v>4</v>
      </c>
      <c r="KL57" s="62">
        <v>2</v>
      </c>
      <c r="KM57" s="62">
        <v>3</v>
      </c>
      <c r="KN57" s="62">
        <v>10</v>
      </c>
      <c r="KO57" s="62">
        <v>5</v>
      </c>
      <c r="KP57" s="68">
        <f t="shared" si="149"/>
        <v>78</v>
      </c>
    </row>
    <row r="58" spans="1:302" s="74" customFormat="1">
      <c r="A58" s="192"/>
      <c r="B58" s="193"/>
      <c r="C58" s="115" t="s">
        <v>130</v>
      </c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72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72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72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72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73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73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72"/>
      <c r="CQ58" s="140"/>
      <c r="CR58" s="140"/>
      <c r="CS58" s="140"/>
      <c r="CT58" s="140"/>
      <c r="CU58" s="140"/>
      <c r="CV58" s="140"/>
      <c r="CW58" s="140"/>
      <c r="CX58" s="140"/>
      <c r="CY58" s="140"/>
      <c r="CZ58" s="140"/>
      <c r="DA58" s="140"/>
      <c r="DB58" s="140"/>
      <c r="DC58" s="72"/>
      <c r="DD58" s="140"/>
      <c r="DE58" s="140"/>
      <c r="DF58" s="140"/>
      <c r="DG58" s="140"/>
      <c r="DH58" s="140"/>
      <c r="DI58" s="140"/>
      <c r="DJ58" s="140"/>
      <c r="DK58" s="140"/>
      <c r="DL58" s="140"/>
      <c r="DM58" s="140"/>
      <c r="DN58" s="140"/>
      <c r="DO58" s="140"/>
      <c r="DP58" s="72"/>
      <c r="DQ58" s="140"/>
      <c r="DR58" s="140"/>
      <c r="DS58" s="140"/>
      <c r="DT58" s="140"/>
      <c r="DU58" s="140"/>
      <c r="DV58" s="140"/>
      <c r="DW58" s="140"/>
      <c r="DX58" s="140"/>
      <c r="DY58" s="140"/>
      <c r="DZ58" s="140"/>
      <c r="EA58" s="140"/>
      <c r="EB58" s="140"/>
      <c r="EC58" s="72"/>
      <c r="ED58" s="140"/>
      <c r="EE58" s="140"/>
      <c r="EF58" s="140"/>
      <c r="EG58" s="140"/>
      <c r="EH58" s="140"/>
      <c r="EI58" s="140"/>
      <c r="EJ58" s="140"/>
      <c r="EK58" s="140"/>
      <c r="EL58" s="140"/>
      <c r="EM58" s="140"/>
      <c r="EN58" s="140"/>
      <c r="EO58" s="140"/>
      <c r="EP58" s="73"/>
      <c r="EQ58" s="140"/>
      <c r="ER58" s="140"/>
      <c r="ES58" s="140"/>
      <c r="ET58" s="140"/>
      <c r="EU58" s="140"/>
      <c r="EV58" s="140"/>
      <c r="EW58" s="140"/>
      <c r="EX58" s="140"/>
      <c r="EY58" s="140"/>
      <c r="EZ58" s="140"/>
      <c r="FA58" s="140"/>
      <c r="FB58" s="140"/>
      <c r="FC58" s="73"/>
      <c r="FD58" s="140"/>
      <c r="FE58" s="140"/>
      <c r="FF58" s="140"/>
      <c r="FG58" s="140"/>
      <c r="FH58" s="140"/>
      <c r="FI58" s="140"/>
      <c r="FJ58" s="140"/>
      <c r="FK58" s="140"/>
      <c r="FL58" s="140"/>
      <c r="FM58" s="140"/>
      <c r="FN58" s="140"/>
      <c r="FO58" s="140"/>
      <c r="FP58" s="72"/>
      <c r="FQ58" s="140"/>
      <c r="FR58" s="140"/>
      <c r="FS58" s="140"/>
      <c r="FT58" s="140"/>
      <c r="FU58" s="140"/>
      <c r="FV58" s="140"/>
      <c r="FW58" s="140"/>
      <c r="FX58" s="140"/>
      <c r="FY58" s="140"/>
      <c r="FZ58" s="140"/>
      <c r="GA58" s="140"/>
      <c r="GB58" s="140"/>
      <c r="GC58" s="72"/>
      <c r="GD58" s="140"/>
      <c r="GE58" s="140"/>
      <c r="GF58" s="140"/>
      <c r="GG58" s="140"/>
      <c r="GH58" s="140"/>
      <c r="GI58" s="140"/>
      <c r="GJ58" s="140"/>
      <c r="GK58" s="140"/>
      <c r="GL58" s="140"/>
      <c r="GM58" s="140"/>
      <c r="GN58" s="140"/>
      <c r="GO58" s="140"/>
      <c r="GP58" s="72"/>
      <c r="GQ58" s="140"/>
      <c r="GR58" s="140"/>
      <c r="GS58" s="140"/>
      <c r="GT58" s="140"/>
      <c r="GU58" s="140"/>
      <c r="GV58" s="140"/>
      <c r="GW58" s="140"/>
      <c r="GX58" s="140"/>
      <c r="GY58" s="140"/>
      <c r="GZ58" s="140"/>
      <c r="HA58" s="140"/>
      <c r="HB58" s="140"/>
      <c r="HC58" s="73"/>
      <c r="HD58" s="140"/>
      <c r="HE58" s="140"/>
      <c r="HF58" s="140"/>
      <c r="HG58" s="140"/>
      <c r="HH58" s="140"/>
      <c r="HI58" s="140"/>
      <c r="HJ58" s="140"/>
      <c r="HK58" s="140"/>
      <c r="HL58" s="140"/>
      <c r="HM58" s="140"/>
      <c r="HN58" s="140"/>
      <c r="HO58" s="140"/>
      <c r="HP58" s="72"/>
      <c r="HQ58" s="140"/>
      <c r="HR58" s="140"/>
      <c r="HS58" s="140"/>
      <c r="HT58" s="140"/>
      <c r="HU58" s="140"/>
      <c r="HV58" s="140"/>
      <c r="HW58" s="140"/>
      <c r="HX58" s="140"/>
      <c r="HY58" s="140"/>
      <c r="HZ58" s="140"/>
      <c r="IA58" s="140"/>
      <c r="IB58" s="140"/>
      <c r="IC58" s="73"/>
      <c r="ID58" s="140"/>
      <c r="IE58" s="140"/>
      <c r="IF58" s="140"/>
      <c r="IG58" s="140"/>
      <c r="IH58" s="140"/>
      <c r="II58" s="140"/>
      <c r="IJ58" s="140"/>
      <c r="IK58" s="140"/>
      <c r="IL58" s="140"/>
      <c r="IM58" s="140"/>
      <c r="IN58" s="140"/>
      <c r="IO58" s="140"/>
      <c r="IP58" s="73"/>
      <c r="IQ58" s="140"/>
      <c r="IR58" s="140"/>
      <c r="IS58" s="140">
        <v>14</v>
      </c>
      <c r="IT58" s="140">
        <v>8</v>
      </c>
      <c r="IU58" s="140">
        <v>4</v>
      </c>
      <c r="IV58" s="140">
        <v>13</v>
      </c>
      <c r="IW58" s="140">
        <v>5</v>
      </c>
      <c r="IX58" s="140">
        <v>12</v>
      </c>
      <c r="IY58" s="140">
        <v>8</v>
      </c>
      <c r="IZ58" s="140">
        <v>15</v>
      </c>
      <c r="JA58" s="140">
        <v>8</v>
      </c>
      <c r="JB58" s="140">
        <v>14</v>
      </c>
      <c r="JC58" s="73"/>
      <c r="JD58" s="140">
        <v>11</v>
      </c>
      <c r="JE58" s="140">
        <v>10</v>
      </c>
      <c r="JF58" s="140">
        <v>13</v>
      </c>
      <c r="JG58" s="140">
        <v>12</v>
      </c>
      <c r="JH58" s="140">
        <v>8</v>
      </c>
      <c r="JI58" s="140">
        <v>3</v>
      </c>
      <c r="JJ58" s="162">
        <v>12</v>
      </c>
      <c r="JK58" s="140">
        <v>10</v>
      </c>
      <c r="JL58" s="140">
        <v>8</v>
      </c>
      <c r="JM58" s="140">
        <v>15</v>
      </c>
      <c r="JN58" s="140">
        <v>5</v>
      </c>
      <c r="JO58" s="140">
        <v>7</v>
      </c>
      <c r="JP58" s="73">
        <f t="shared" si="147"/>
        <v>114</v>
      </c>
      <c r="JQ58" s="140">
        <v>14</v>
      </c>
      <c r="JR58" s="140">
        <v>15</v>
      </c>
      <c r="JS58" s="140">
        <v>10</v>
      </c>
      <c r="JT58" s="140">
        <v>11</v>
      </c>
      <c r="JU58" s="140">
        <v>5</v>
      </c>
      <c r="JV58" s="140">
        <v>12</v>
      </c>
      <c r="JW58" s="140">
        <v>12</v>
      </c>
      <c r="JX58" s="140">
        <v>10</v>
      </c>
      <c r="JY58" s="140">
        <v>7</v>
      </c>
      <c r="JZ58" s="140">
        <v>13</v>
      </c>
      <c r="KA58" s="140">
        <v>10</v>
      </c>
      <c r="KB58" s="140">
        <v>12</v>
      </c>
      <c r="KC58" s="73">
        <f t="shared" si="148"/>
        <v>131</v>
      </c>
      <c r="KD58" s="140">
        <v>3</v>
      </c>
      <c r="KE58" s="140">
        <v>2</v>
      </c>
      <c r="KF58" s="140">
        <v>17</v>
      </c>
      <c r="KG58" s="140">
        <v>10</v>
      </c>
      <c r="KH58" s="140">
        <v>9</v>
      </c>
      <c r="KI58" s="140">
        <v>12</v>
      </c>
      <c r="KJ58" s="140">
        <v>11</v>
      </c>
      <c r="KK58" s="140">
        <v>6</v>
      </c>
      <c r="KL58" s="140">
        <v>12</v>
      </c>
      <c r="KM58" s="140">
        <v>17</v>
      </c>
      <c r="KN58" s="140">
        <v>16</v>
      </c>
      <c r="KO58" s="140">
        <v>11</v>
      </c>
      <c r="KP58" s="73">
        <f t="shared" si="149"/>
        <v>126</v>
      </c>
    </row>
    <row r="59" spans="1:302" ht="13.5" thickBot="1">
      <c r="A59" s="192"/>
      <c r="B59" s="193"/>
      <c r="C59" s="101" t="s">
        <v>95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96">
        <f t="shared" si="127"/>
        <v>0</v>
      </c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96">
        <f t="shared" si="128"/>
        <v>0</v>
      </c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96">
        <f t="shared" si="129"/>
        <v>0</v>
      </c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96">
        <f t="shared" si="130"/>
        <v>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79">
        <f t="shared" si="131"/>
        <v>0</v>
      </c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79">
        <f t="shared" si="132"/>
        <v>0</v>
      </c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96">
        <f t="shared" si="133"/>
        <v>0</v>
      </c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96">
        <f t="shared" si="134"/>
        <v>0</v>
      </c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96">
        <f t="shared" si="135"/>
        <v>0</v>
      </c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96">
        <f t="shared" si="136"/>
        <v>0</v>
      </c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79">
        <f t="shared" si="137"/>
        <v>0</v>
      </c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79">
        <f t="shared" si="138"/>
        <v>0</v>
      </c>
      <c r="FD59" s="62">
        <v>18</v>
      </c>
      <c r="FE59" s="62">
        <v>20</v>
      </c>
      <c r="FF59" s="62">
        <v>13</v>
      </c>
      <c r="FG59" s="62">
        <v>21</v>
      </c>
      <c r="FH59" s="62">
        <v>31</v>
      </c>
      <c r="FI59" s="62">
        <v>17</v>
      </c>
      <c r="FJ59" s="62">
        <v>21</v>
      </c>
      <c r="FK59" s="62">
        <v>20</v>
      </c>
      <c r="FL59" s="62">
        <v>23</v>
      </c>
      <c r="FM59" s="62">
        <v>22</v>
      </c>
      <c r="FN59" s="62">
        <v>11</v>
      </c>
      <c r="FO59" s="62">
        <v>30</v>
      </c>
      <c r="FP59" s="96">
        <f t="shared" si="139"/>
        <v>247</v>
      </c>
      <c r="FQ59" s="62">
        <v>11</v>
      </c>
      <c r="FR59" s="62">
        <v>21</v>
      </c>
      <c r="FS59" s="62">
        <v>27</v>
      </c>
      <c r="FT59" s="62">
        <v>19</v>
      </c>
      <c r="FU59" s="62">
        <v>10</v>
      </c>
      <c r="FV59" s="62">
        <v>18</v>
      </c>
      <c r="FW59" s="62">
        <v>25</v>
      </c>
      <c r="FX59" s="62">
        <v>25</v>
      </c>
      <c r="FY59" s="62">
        <v>15</v>
      </c>
      <c r="FZ59" s="62">
        <v>21</v>
      </c>
      <c r="GA59" s="62">
        <v>23</v>
      </c>
      <c r="GB59" s="62">
        <v>17</v>
      </c>
      <c r="GC59" s="96">
        <f t="shared" si="140"/>
        <v>232</v>
      </c>
      <c r="GD59" s="62">
        <v>17</v>
      </c>
      <c r="GE59" s="62">
        <v>27</v>
      </c>
      <c r="GF59" s="62">
        <v>23</v>
      </c>
      <c r="GG59" s="62">
        <v>37</v>
      </c>
      <c r="GH59" s="62">
        <v>22</v>
      </c>
      <c r="GI59" s="62">
        <v>21</v>
      </c>
      <c r="GJ59" s="62">
        <v>21</v>
      </c>
      <c r="GK59" s="62">
        <v>19</v>
      </c>
      <c r="GL59" s="62">
        <v>25</v>
      </c>
      <c r="GM59" s="62">
        <v>20</v>
      </c>
      <c r="GN59" s="62">
        <v>12</v>
      </c>
      <c r="GO59" s="62">
        <v>22</v>
      </c>
      <c r="GP59" s="96">
        <f t="shared" si="141"/>
        <v>266</v>
      </c>
      <c r="GQ59" s="62">
        <v>18</v>
      </c>
      <c r="GR59" s="62">
        <v>36</v>
      </c>
      <c r="GS59" s="62">
        <v>28</v>
      </c>
      <c r="GT59" s="62">
        <v>15</v>
      </c>
      <c r="GU59" s="62">
        <v>19</v>
      </c>
      <c r="GV59" s="62">
        <v>22</v>
      </c>
      <c r="GW59" s="62">
        <v>15</v>
      </c>
      <c r="GX59" s="62">
        <v>26</v>
      </c>
      <c r="GY59" s="62">
        <v>27</v>
      </c>
      <c r="GZ59" s="62">
        <v>27</v>
      </c>
      <c r="HA59" s="62">
        <v>30</v>
      </c>
      <c r="HB59" s="62">
        <v>28</v>
      </c>
      <c r="HC59" s="79">
        <f t="shared" si="142"/>
        <v>291</v>
      </c>
      <c r="HD59" s="62">
        <v>18</v>
      </c>
      <c r="HE59" s="62">
        <v>18</v>
      </c>
      <c r="HF59" s="62">
        <v>26</v>
      </c>
      <c r="HG59" s="62">
        <v>15</v>
      </c>
      <c r="HH59" s="62">
        <v>34</v>
      </c>
      <c r="HI59" s="62">
        <v>22</v>
      </c>
      <c r="HJ59" s="62">
        <v>8</v>
      </c>
      <c r="HK59" s="62">
        <v>22</v>
      </c>
      <c r="HL59" s="62">
        <v>22</v>
      </c>
      <c r="HM59" s="62">
        <v>17</v>
      </c>
      <c r="HN59" s="62">
        <v>20</v>
      </c>
      <c r="HO59" s="62">
        <v>17</v>
      </c>
      <c r="HP59" s="96">
        <f t="shared" si="143"/>
        <v>239</v>
      </c>
      <c r="HQ59" s="62">
        <v>15</v>
      </c>
      <c r="HR59" s="62">
        <v>9</v>
      </c>
      <c r="HS59" s="62">
        <v>24</v>
      </c>
      <c r="HT59" s="62">
        <v>35</v>
      </c>
      <c r="HU59" s="62">
        <v>16</v>
      </c>
      <c r="HV59" s="62">
        <v>26</v>
      </c>
      <c r="HW59" s="62">
        <v>15</v>
      </c>
      <c r="HX59" s="62">
        <v>28</v>
      </c>
      <c r="HY59" s="62">
        <v>32</v>
      </c>
      <c r="HZ59" s="62">
        <v>39</v>
      </c>
      <c r="IA59" s="62">
        <v>24</v>
      </c>
      <c r="IB59" s="62">
        <v>23</v>
      </c>
      <c r="IC59" s="79">
        <f t="shared" si="144"/>
        <v>286</v>
      </c>
      <c r="ID59" s="62">
        <v>26</v>
      </c>
      <c r="IE59" s="62">
        <v>23</v>
      </c>
      <c r="IF59" s="62">
        <v>38</v>
      </c>
      <c r="IG59" s="62">
        <v>35</v>
      </c>
      <c r="IH59" s="62">
        <v>24</v>
      </c>
      <c r="II59" s="62">
        <v>11</v>
      </c>
      <c r="IJ59" s="62">
        <v>24</v>
      </c>
      <c r="IK59" s="62">
        <v>17</v>
      </c>
      <c r="IL59" s="62">
        <v>14</v>
      </c>
      <c r="IM59" s="62">
        <v>42</v>
      </c>
      <c r="IN59" s="62">
        <v>33</v>
      </c>
      <c r="IO59" s="62">
        <v>24</v>
      </c>
      <c r="IP59" s="79">
        <f t="shared" si="145"/>
        <v>311</v>
      </c>
      <c r="IQ59" s="62">
        <v>28</v>
      </c>
      <c r="IR59" s="62">
        <v>12</v>
      </c>
      <c r="IS59" s="62">
        <v>11</v>
      </c>
      <c r="IT59" s="62">
        <v>1</v>
      </c>
      <c r="IU59" s="62">
        <v>10</v>
      </c>
      <c r="IV59" s="62">
        <v>86</v>
      </c>
      <c r="IW59" s="62">
        <v>19</v>
      </c>
      <c r="IX59" s="62">
        <v>11</v>
      </c>
      <c r="IY59" s="62">
        <v>13</v>
      </c>
      <c r="IZ59" s="62">
        <v>13</v>
      </c>
      <c r="JA59" s="62">
        <v>12</v>
      </c>
      <c r="JB59" s="62">
        <v>9</v>
      </c>
      <c r="JC59" s="79">
        <f t="shared" si="146"/>
        <v>225</v>
      </c>
      <c r="JD59" s="62">
        <v>13</v>
      </c>
      <c r="JE59" s="62">
        <v>12</v>
      </c>
      <c r="JF59" s="62">
        <v>8</v>
      </c>
      <c r="JG59" s="62">
        <v>15</v>
      </c>
      <c r="JH59" s="62">
        <v>7</v>
      </c>
      <c r="JI59" s="62">
        <v>5</v>
      </c>
      <c r="JJ59" s="164">
        <v>11</v>
      </c>
      <c r="JK59" s="62">
        <v>14</v>
      </c>
      <c r="JL59" s="62">
        <v>15</v>
      </c>
      <c r="JM59" s="62">
        <v>9</v>
      </c>
      <c r="JN59" s="62">
        <v>17</v>
      </c>
      <c r="JO59" s="62">
        <v>14</v>
      </c>
      <c r="JP59" s="79">
        <f t="shared" si="147"/>
        <v>140</v>
      </c>
      <c r="JQ59" s="62">
        <v>10</v>
      </c>
      <c r="JR59" s="62">
        <v>10</v>
      </c>
      <c r="JS59" s="62">
        <v>8</v>
      </c>
      <c r="JT59" s="62">
        <v>1</v>
      </c>
      <c r="JU59" s="62">
        <v>4</v>
      </c>
      <c r="JV59" s="62">
        <v>9</v>
      </c>
      <c r="JW59" s="62">
        <v>16</v>
      </c>
      <c r="JX59" s="62">
        <v>11</v>
      </c>
      <c r="JY59" s="62">
        <v>11</v>
      </c>
      <c r="JZ59" s="62">
        <v>21</v>
      </c>
      <c r="KA59" s="62">
        <v>11</v>
      </c>
      <c r="KB59" s="62">
        <v>15</v>
      </c>
      <c r="KC59" s="79">
        <f t="shared" si="148"/>
        <v>127</v>
      </c>
      <c r="KD59" s="62">
        <v>9</v>
      </c>
      <c r="KE59" s="62">
        <v>9</v>
      </c>
      <c r="KF59" s="62">
        <v>13</v>
      </c>
      <c r="KG59" s="62">
        <v>19</v>
      </c>
      <c r="KH59" s="62">
        <v>10</v>
      </c>
      <c r="KI59" s="62">
        <v>17</v>
      </c>
      <c r="KJ59" s="62">
        <v>5</v>
      </c>
      <c r="KK59" s="62">
        <v>7</v>
      </c>
      <c r="KL59" s="62">
        <v>19</v>
      </c>
      <c r="KM59" s="62">
        <v>20</v>
      </c>
      <c r="KN59" s="62">
        <v>33</v>
      </c>
      <c r="KO59" s="62">
        <v>10</v>
      </c>
      <c r="KP59" s="79">
        <f t="shared" si="149"/>
        <v>171</v>
      </c>
    </row>
    <row r="60" spans="1:302" s="24" customFormat="1" ht="26.25" thickBot="1">
      <c r="A60" s="194"/>
      <c r="B60" s="195"/>
      <c r="C60" s="15" t="s">
        <v>48</v>
      </c>
      <c r="D60" s="84">
        <v>59</v>
      </c>
      <c r="E60" s="84">
        <v>53</v>
      </c>
      <c r="F60" s="84">
        <v>67</v>
      </c>
      <c r="G60" s="84">
        <v>40</v>
      </c>
      <c r="H60" s="84">
        <v>57</v>
      </c>
      <c r="I60" s="84">
        <v>47</v>
      </c>
      <c r="J60" s="84">
        <v>63</v>
      </c>
      <c r="K60" s="84">
        <v>67</v>
      </c>
      <c r="L60" s="84">
        <v>51</v>
      </c>
      <c r="M60" s="84">
        <v>62</v>
      </c>
      <c r="N60" s="84">
        <v>65</v>
      </c>
      <c r="O60" s="84">
        <v>50</v>
      </c>
      <c r="P60" s="85">
        <f>SUM(D60:O60)</f>
        <v>681</v>
      </c>
      <c r="Q60" s="84">
        <v>39</v>
      </c>
      <c r="R60" s="84">
        <v>55</v>
      </c>
      <c r="S60" s="84">
        <v>44</v>
      </c>
      <c r="T60" s="84">
        <v>51</v>
      </c>
      <c r="U60" s="84">
        <v>58</v>
      </c>
      <c r="V60" s="84">
        <v>50</v>
      </c>
      <c r="W60" s="84">
        <v>84</v>
      </c>
      <c r="X60" s="84">
        <v>91</v>
      </c>
      <c r="Y60" s="84">
        <v>67</v>
      </c>
      <c r="Z60" s="84">
        <v>73</v>
      </c>
      <c r="AA60" s="84">
        <v>66</v>
      </c>
      <c r="AB60" s="84">
        <v>37</v>
      </c>
      <c r="AC60" s="85">
        <f>SUM(Q60:AB60)</f>
        <v>715</v>
      </c>
      <c r="AD60" s="84">
        <v>77</v>
      </c>
      <c r="AE60" s="84">
        <v>67</v>
      </c>
      <c r="AF60" s="84">
        <v>75</v>
      </c>
      <c r="AG60" s="84">
        <v>62</v>
      </c>
      <c r="AH60" s="84">
        <v>97</v>
      </c>
      <c r="AI60" s="84">
        <v>75</v>
      </c>
      <c r="AJ60" s="84">
        <v>86</v>
      </c>
      <c r="AK60" s="84">
        <v>74</v>
      </c>
      <c r="AL60" s="84">
        <v>90</v>
      </c>
      <c r="AM60" s="84">
        <v>80</v>
      </c>
      <c r="AN60" s="84">
        <v>68</v>
      </c>
      <c r="AO60" s="84">
        <v>38</v>
      </c>
      <c r="AP60" s="85">
        <f>SUM(AD60:AO60)</f>
        <v>889</v>
      </c>
      <c r="AQ60" s="84">
        <v>72</v>
      </c>
      <c r="AR60" s="84">
        <v>70</v>
      </c>
      <c r="AS60" s="84">
        <v>62</v>
      </c>
      <c r="AT60" s="84">
        <v>69</v>
      </c>
      <c r="AU60" s="84">
        <v>73</v>
      </c>
      <c r="AV60" s="84">
        <v>64</v>
      </c>
      <c r="AW60" s="84">
        <v>78</v>
      </c>
      <c r="AX60" s="84">
        <v>66</v>
      </c>
      <c r="AY60" s="84">
        <v>80</v>
      </c>
      <c r="AZ60" s="84">
        <v>91</v>
      </c>
      <c r="BA60" s="84">
        <v>64</v>
      </c>
      <c r="BB60" s="84">
        <v>58</v>
      </c>
      <c r="BC60" s="85">
        <f>SUM(AQ60:BB60)</f>
        <v>847</v>
      </c>
      <c r="BD60" s="84">
        <v>79</v>
      </c>
      <c r="BE60" s="84">
        <v>45</v>
      </c>
      <c r="BF60" s="84">
        <v>67</v>
      </c>
      <c r="BG60" s="84">
        <v>88</v>
      </c>
      <c r="BH60" s="84">
        <v>80</v>
      </c>
      <c r="BI60" s="84">
        <v>88</v>
      </c>
      <c r="BJ60" s="84">
        <v>76</v>
      </c>
      <c r="BK60" s="84">
        <v>81</v>
      </c>
      <c r="BL60" s="84">
        <v>81</v>
      </c>
      <c r="BM60" s="84">
        <v>89</v>
      </c>
      <c r="BN60" s="84">
        <v>47</v>
      </c>
      <c r="BO60" s="84">
        <v>75</v>
      </c>
      <c r="BP60" s="86">
        <f>SUM(BD60:BO60)</f>
        <v>896</v>
      </c>
      <c r="BQ60" s="84">
        <v>76</v>
      </c>
      <c r="BR60" s="84">
        <v>54</v>
      </c>
      <c r="BS60" s="84">
        <v>81</v>
      </c>
      <c r="BT60" s="84">
        <v>70</v>
      </c>
      <c r="BU60" s="84">
        <v>58</v>
      </c>
      <c r="BV60" s="84">
        <v>76</v>
      </c>
      <c r="BW60" s="84">
        <v>84</v>
      </c>
      <c r="BX60" s="84">
        <v>72</v>
      </c>
      <c r="BY60" s="84">
        <v>91</v>
      </c>
      <c r="BZ60" s="84">
        <v>83</v>
      </c>
      <c r="CA60" s="84">
        <v>53</v>
      </c>
      <c r="CB60" s="84">
        <v>76</v>
      </c>
      <c r="CC60" s="86">
        <f>SUM(BQ60:CB60)</f>
        <v>874</v>
      </c>
      <c r="CD60" s="84">
        <v>69</v>
      </c>
      <c r="CE60" s="84">
        <v>40</v>
      </c>
      <c r="CF60" s="84">
        <v>95</v>
      </c>
      <c r="CG60" s="84">
        <v>66</v>
      </c>
      <c r="CH60" s="84">
        <v>56</v>
      </c>
      <c r="CI60" s="84">
        <v>88</v>
      </c>
      <c r="CJ60" s="84">
        <v>96</v>
      </c>
      <c r="CK60" s="84">
        <v>78</v>
      </c>
      <c r="CL60" s="84">
        <v>91</v>
      </c>
      <c r="CM60" s="84">
        <v>73</v>
      </c>
      <c r="CN60" s="84">
        <v>55</v>
      </c>
      <c r="CO60" s="84">
        <v>79</v>
      </c>
      <c r="CP60" s="85">
        <f>SUM(CD60:CO60)</f>
        <v>886</v>
      </c>
      <c r="CQ60" s="84">
        <v>55</v>
      </c>
      <c r="CR60" s="84">
        <v>73</v>
      </c>
      <c r="CS60" s="84">
        <v>94</v>
      </c>
      <c r="CT60" s="84">
        <v>76</v>
      </c>
      <c r="CU60" s="84">
        <v>94</v>
      </c>
      <c r="CV60" s="84">
        <v>100</v>
      </c>
      <c r="CW60" s="84">
        <v>23</v>
      </c>
      <c r="CX60" s="84">
        <v>15</v>
      </c>
      <c r="CY60" s="84">
        <v>70</v>
      </c>
      <c r="CZ60" s="84">
        <v>54</v>
      </c>
      <c r="DA60" s="84">
        <v>65</v>
      </c>
      <c r="DB60" s="84">
        <v>67</v>
      </c>
      <c r="DC60" s="85">
        <f>SUM(CQ60:DB60)</f>
        <v>786</v>
      </c>
      <c r="DD60" s="84">
        <v>59</v>
      </c>
      <c r="DE60" s="84">
        <v>52</v>
      </c>
      <c r="DF60" s="84">
        <v>79</v>
      </c>
      <c r="DG60" s="84">
        <v>68</v>
      </c>
      <c r="DH60" s="84">
        <v>83</v>
      </c>
      <c r="DI60" s="84">
        <v>93</v>
      </c>
      <c r="DJ60" s="84">
        <v>96</v>
      </c>
      <c r="DK60" s="84">
        <v>87</v>
      </c>
      <c r="DL60" s="84">
        <v>75</v>
      </c>
      <c r="DM60" s="84">
        <v>84</v>
      </c>
      <c r="DN60" s="84">
        <v>77</v>
      </c>
      <c r="DO60" s="84">
        <v>73</v>
      </c>
      <c r="DP60" s="85">
        <f>SUM(DD60:DO60)</f>
        <v>926</v>
      </c>
      <c r="DQ60" s="84">
        <v>59</v>
      </c>
      <c r="DR60" s="84">
        <v>70</v>
      </c>
      <c r="DS60" s="84">
        <v>87</v>
      </c>
      <c r="DT60" s="84">
        <v>79</v>
      </c>
      <c r="DU60" s="84">
        <v>75</v>
      </c>
      <c r="DV60" s="84">
        <v>109</v>
      </c>
      <c r="DW60" s="84">
        <v>91</v>
      </c>
      <c r="DX60" s="84">
        <v>92</v>
      </c>
      <c r="DY60" s="84">
        <v>77</v>
      </c>
      <c r="DZ60" s="84">
        <v>70</v>
      </c>
      <c r="EA60" s="84">
        <v>88</v>
      </c>
      <c r="EB60" s="84">
        <v>69</v>
      </c>
      <c r="EC60" s="85">
        <f>SUM(DQ60:EB60)</f>
        <v>966</v>
      </c>
      <c r="ED60" s="84">
        <v>78</v>
      </c>
      <c r="EE60" s="84">
        <v>80</v>
      </c>
      <c r="EF60" s="84">
        <v>109</v>
      </c>
      <c r="EG60" s="84">
        <v>92</v>
      </c>
      <c r="EH60" s="84">
        <v>101</v>
      </c>
      <c r="EI60" s="84">
        <v>76</v>
      </c>
      <c r="EJ60" s="84">
        <v>97</v>
      </c>
      <c r="EK60" s="84">
        <v>96</v>
      </c>
      <c r="EL60" s="84">
        <v>66</v>
      </c>
      <c r="EM60" s="84">
        <v>103</v>
      </c>
      <c r="EN60" s="84">
        <v>106</v>
      </c>
      <c r="EO60" s="84">
        <v>76</v>
      </c>
      <c r="EP60" s="86">
        <f>SUM(ED60:EO60)</f>
        <v>1080</v>
      </c>
      <c r="EQ60" s="84">
        <v>68</v>
      </c>
      <c r="ER60" s="84">
        <v>77</v>
      </c>
      <c r="ES60" s="84">
        <v>94</v>
      </c>
      <c r="ET60" s="84">
        <v>108</v>
      </c>
      <c r="EU60" s="84">
        <v>61</v>
      </c>
      <c r="EV60" s="84">
        <v>93</v>
      </c>
      <c r="EW60" s="84">
        <v>77</v>
      </c>
      <c r="EX60" s="84">
        <v>94</v>
      </c>
      <c r="EY60" s="84">
        <v>92</v>
      </c>
      <c r="EZ60" s="84">
        <v>103</v>
      </c>
      <c r="FA60" s="84">
        <v>76</v>
      </c>
      <c r="FB60" s="84">
        <v>61</v>
      </c>
      <c r="FC60" s="86">
        <f>SUM(EQ60:FB60)</f>
        <v>1004</v>
      </c>
      <c r="FD60" s="84">
        <f>SUM(FD52:FD59)</f>
        <v>93</v>
      </c>
      <c r="FE60" s="84">
        <f t="shared" ref="FE60:HP60" si="150">SUM(FE52:FE59)</f>
        <v>107</v>
      </c>
      <c r="FF60" s="84">
        <f t="shared" si="150"/>
        <v>112</v>
      </c>
      <c r="FG60" s="84">
        <f t="shared" si="150"/>
        <v>96</v>
      </c>
      <c r="FH60" s="84">
        <f t="shared" si="150"/>
        <v>110</v>
      </c>
      <c r="FI60" s="84">
        <f t="shared" si="150"/>
        <v>133</v>
      </c>
      <c r="FJ60" s="84">
        <f t="shared" si="150"/>
        <v>98</v>
      </c>
      <c r="FK60" s="84">
        <f t="shared" si="150"/>
        <v>80</v>
      </c>
      <c r="FL60" s="84">
        <f t="shared" si="150"/>
        <v>95</v>
      </c>
      <c r="FM60" s="84">
        <f t="shared" si="150"/>
        <v>110</v>
      </c>
      <c r="FN60" s="84">
        <f t="shared" si="150"/>
        <v>70</v>
      </c>
      <c r="FO60" s="84">
        <f t="shared" si="150"/>
        <v>88</v>
      </c>
      <c r="FP60" s="84">
        <f t="shared" si="150"/>
        <v>1192</v>
      </c>
      <c r="FQ60" s="84">
        <f t="shared" si="150"/>
        <v>80</v>
      </c>
      <c r="FR60" s="84">
        <f t="shared" si="150"/>
        <v>96</v>
      </c>
      <c r="FS60" s="84">
        <f t="shared" si="150"/>
        <v>108</v>
      </c>
      <c r="FT60" s="84">
        <f t="shared" si="150"/>
        <v>86</v>
      </c>
      <c r="FU60" s="84">
        <f t="shared" si="150"/>
        <v>81</v>
      </c>
      <c r="FV60" s="84">
        <f t="shared" si="150"/>
        <v>87</v>
      </c>
      <c r="FW60" s="84">
        <f t="shared" si="150"/>
        <v>84</v>
      </c>
      <c r="FX60" s="84">
        <f t="shared" si="150"/>
        <v>90</v>
      </c>
      <c r="FY60" s="84">
        <f t="shared" si="150"/>
        <v>112</v>
      </c>
      <c r="FZ60" s="84">
        <f t="shared" si="150"/>
        <v>98</v>
      </c>
      <c r="GA60" s="84">
        <f t="shared" si="150"/>
        <v>103</v>
      </c>
      <c r="GB60" s="84">
        <f t="shared" si="150"/>
        <v>75</v>
      </c>
      <c r="GC60" s="84">
        <f t="shared" si="150"/>
        <v>1100</v>
      </c>
      <c r="GD60" s="84">
        <f t="shared" si="150"/>
        <v>170</v>
      </c>
      <c r="GE60" s="84">
        <f t="shared" si="150"/>
        <v>88</v>
      </c>
      <c r="GF60" s="84">
        <f t="shared" si="150"/>
        <v>83</v>
      </c>
      <c r="GG60" s="84">
        <f t="shared" si="150"/>
        <v>135</v>
      </c>
      <c r="GH60" s="84">
        <f t="shared" si="150"/>
        <v>115</v>
      </c>
      <c r="GI60" s="84">
        <f>SUM(GI52:GI59)</f>
        <v>104</v>
      </c>
      <c r="GJ60" s="84">
        <f t="shared" si="150"/>
        <v>94</v>
      </c>
      <c r="GK60" s="84">
        <f t="shared" si="150"/>
        <v>76</v>
      </c>
      <c r="GL60" s="84">
        <f t="shared" si="150"/>
        <v>114</v>
      </c>
      <c r="GM60" s="84">
        <f t="shared" si="150"/>
        <v>102</v>
      </c>
      <c r="GN60" s="84">
        <f t="shared" si="150"/>
        <v>79</v>
      </c>
      <c r="GO60" s="84">
        <f t="shared" si="150"/>
        <v>79</v>
      </c>
      <c r="GP60" s="84">
        <f t="shared" si="150"/>
        <v>1239</v>
      </c>
      <c r="GQ60" s="84">
        <f t="shared" si="150"/>
        <v>95</v>
      </c>
      <c r="GR60" s="84">
        <f t="shared" si="150"/>
        <v>132</v>
      </c>
      <c r="GS60" s="84">
        <f t="shared" si="150"/>
        <v>104</v>
      </c>
      <c r="GT60" s="84">
        <f t="shared" si="150"/>
        <v>79</v>
      </c>
      <c r="GU60" s="84">
        <f t="shared" si="150"/>
        <v>80</v>
      </c>
      <c r="GV60" s="84">
        <f t="shared" si="150"/>
        <v>109</v>
      </c>
      <c r="GW60" s="84">
        <f t="shared" si="150"/>
        <v>86</v>
      </c>
      <c r="GX60" s="84">
        <f t="shared" si="150"/>
        <v>110</v>
      </c>
      <c r="GY60" s="84">
        <f t="shared" si="150"/>
        <v>120</v>
      </c>
      <c r="GZ60" s="84">
        <f t="shared" si="150"/>
        <v>112</v>
      </c>
      <c r="HA60" s="84">
        <v>91</v>
      </c>
      <c r="HB60" s="84">
        <f t="shared" si="150"/>
        <v>104</v>
      </c>
      <c r="HC60" s="124">
        <f t="shared" si="150"/>
        <v>1222</v>
      </c>
      <c r="HD60" s="84">
        <f t="shared" si="150"/>
        <v>78</v>
      </c>
      <c r="HE60" s="84">
        <f t="shared" si="150"/>
        <v>98</v>
      </c>
      <c r="HF60" s="84">
        <f t="shared" si="150"/>
        <v>95</v>
      </c>
      <c r="HG60" s="84">
        <f t="shared" si="150"/>
        <v>61</v>
      </c>
      <c r="HH60" s="84">
        <f t="shared" si="150"/>
        <v>111</v>
      </c>
      <c r="HI60" s="84">
        <f t="shared" si="150"/>
        <v>106</v>
      </c>
      <c r="HJ60" s="84">
        <f t="shared" si="150"/>
        <v>63</v>
      </c>
      <c r="HK60" s="84">
        <f t="shared" si="150"/>
        <v>109</v>
      </c>
      <c r="HL60" s="84">
        <f t="shared" si="150"/>
        <v>102</v>
      </c>
      <c r="HM60" s="84">
        <f t="shared" si="150"/>
        <v>87</v>
      </c>
      <c r="HN60" s="84">
        <f t="shared" si="150"/>
        <v>96</v>
      </c>
      <c r="HO60" s="84">
        <f t="shared" si="150"/>
        <v>85</v>
      </c>
      <c r="HP60" s="84">
        <f t="shared" si="150"/>
        <v>1091</v>
      </c>
      <c r="HQ60" s="84">
        <f t="shared" ref="HQ60:IP60" si="151">SUM(HQ52:HQ59)</f>
        <v>70</v>
      </c>
      <c r="HR60" s="84">
        <f t="shared" si="151"/>
        <v>105</v>
      </c>
      <c r="HS60" s="84">
        <f t="shared" si="151"/>
        <v>104</v>
      </c>
      <c r="HT60" s="84">
        <f t="shared" si="151"/>
        <v>122</v>
      </c>
      <c r="HU60" s="84">
        <f t="shared" si="151"/>
        <v>81</v>
      </c>
      <c r="HV60" s="84">
        <f t="shared" si="151"/>
        <v>106</v>
      </c>
      <c r="HW60" s="84">
        <f t="shared" si="151"/>
        <v>78</v>
      </c>
      <c r="HX60" s="84">
        <f t="shared" si="151"/>
        <v>120</v>
      </c>
      <c r="HY60" s="84">
        <f t="shared" si="151"/>
        <v>126</v>
      </c>
      <c r="HZ60" s="84">
        <f t="shared" si="151"/>
        <v>132</v>
      </c>
      <c r="IA60" s="84">
        <f t="shared" si="151"/>
        <v>195</v>
      </c>
      <c r="IB60" s="84">
        <f t="shared" si="151"/>
        <v>90</v>
      </c>
      <c r="IC60" s="86">
        <f t="shared" si="151"/>
        <v>1329</v>
      </c>
      <c r="ID60" s="84">
        <f t="shared" si="151"/>
        <v>96</v>
      </c>
      <c r="IE60" s="84">
        <f t="shared" si="151"/>
        <v>100</v>
      </c>
      <c r="IF60" s="84">
        <f t="shared" si="151"/>
        <v>130</v>
      </c>
      <c r="IG60" s="84">
        <f t="shared" si="151"/>
        <v>122</v>
      </c>
      <c r="IH60" s="84">
        <f t="shared" si="151"/>
        <v>108</v>
      </c>
      <c r="II60" s="84">
        <f t="shared" si="151"/>
        <v>75</v>
      </c>
      <c r="IJ60" s="84">
        <f t="shared" si="151"/>
        <v>108</v>
      </c>
      <c r="IK60" s="84">
        <f t="shared" si="151"/>
        <v>104</v>
      </c>
      <c r="IL60" s="84">
        <f t="shared" si="151"/>
        <v>68</v>
      </c>
      <c r="IM60" s="84">
        <f t="shared" si="151"/>
        <v>143</v>
      </c>
      <c r="IN60" s="84">
        <f t="shared" si="151"/>
        <v>110</v>
      </c>
      <c r="IO60" s="84">
        <f t="shared" si="151"/>
        <v>106</v>
      </c>
      <c r="IP60" s="86">
        <f t="shared" si="151"/>
        <v>1270</v>
      </c>
      <c r="IQ60" s="84">
        <f>SUM(IQ52:IQ59)</f>
        <v>104</v>
      </c>
      <c r="IR60" s="84">
        <f t="shared" ref="IR60:JP60" si="152">SUM(IR52:IR59)</f>
        <v>101</v>
      </c>
      <c r="IS60" s="84">
        <f t="shared" si="152"/>
        <v>113</v>
      </c>
      <c r="IT60" s="84">
        <f t="shared" si="152"/>
        <v>72</v>
      </c>
      <c r="IU60" s="84">
        <f t="shared" si="152"/>
        <v>85</v>
      </c>
      <c r="IV60" s="84">
        <f t="shared" si="152"/>
        <v>182</v>
      </c>
      <c r="IW60" s="84">
        <f t="shared" si="152"/>
        <v>121</v>
      </c>
      <c r="IX60" s="84">
        <f t="shared" si="152"/>
        <v>97</v>
      </c>
      <c r="IY60" s="84">
        <f t="shared" si="152"/>
        <v>108</v>
      </c>
      <c r="IZ60" s="84">
        <f t="shared" si="152"/>
        <v>127</v>
      </c>
      <c r="JA60" s="84">
        <f t="shared" si="152"/>
        <v>85</v>
      </c>
      <c r="JB60" s="84">
        <f t="shared" si="152"/>
        <v>97</v>
      </c>
      <c r="JC60" s="86">
        <f t="shared" si="152"/>
        <v>1191</v>
      </c>
      <c r="JD60" s="84">
        <f t="shared" si="152"/>
        <v>104</v>
      </c>
      <c r="JE60" s="84">
        <f t="shared" si="152"/>
        <v>92</v>
      </c>
      <c r="JF60" s="84">
        <f t="shared" si="152"/>
        <v>105</v>
      </c>
      <c r="JG60" s="84">
        <f t="shared" si="152"/>
        <v>90</v>
      </c>
      <c r="JH60" s="84">
        <f t="shared" si="152"/>
        <v>111</v>
      </c>
      <c r="JI60" s="84">
        <f t="shared" si="152"/>
        <v>72</v>
      </c>
      <c r="JJ60" s="165">
        <f t="shared" si="152"/>
        <v>130</v>
      </c>
      <c r="JK60" s="84">
        <f t="shared" si="152"/>
        <v>116</v>
      </c>
      <c r="JL60" s="84">
        <f t="shared" si="152"/>
        <v>116</v>
      </c>
      <c r="JM60" s="84">
        <f t="shared" si="152"/>
        <v>83</v>
      </c>
      <c r="JN60" s="84">
        <f t="shared" si="152"/>
        <v>124</v>
      </c>
      <c r="JO60" s="84">
        <f t="shared" si="152"/>
        <v>97</v>
      </c>
      <c r="JP60" s="86">
        <f t="shared" si="152"/>
        <v>1240</v>
      </c>
      <c r="JQ60" s="84">
        <f t="shared" ref="JQ60:KC60" si="153">SUM(JQ52:JQ59)</f>
        <v>106</v>
      </c>
      <c r="JR60" s="84">
        <f t="shared" si="153"/>
        <v>100</v>
      </c>
      <c r="JS60" s="84">
        <f t="shared" si="153"/>
        <v>47</v>
      </c>
      <c r="JT60" s="84">
        <f t="shared" si="153"/>
        <v>24</v>
      </c>
      <c r="JU60" s="84">
        <f t="shared" si="153"/>
        <v>43</v>
      </c>
      <c r="JV60" s="84">
        <f t="shared" si="153"/>
        <v>116</v>
      </c>
      <c r="JW60" s="84">
        <f t="shared" si="153"/>
        <v>119</v>
      </c>
      <c r="JX60" s="84">
        <f t="shared" si="153"/>
        <v>81</v>
      </c>
      <c r="JY60" s="84">
        <f t="shared" si="153"/>
        <v>97</v>
      </c>
      <c r="JZ60" s="84">
        <f t="shared" si="153"/>
        <v>101</v>
      </c>
      <c r="KA60" s="84">
        <f t="shared" si="153"/>
        <v>99</v>
      </c>
      <c r="KB60" s="84">
        <f t="shared" si="153"/>
        <v>122</v>
      </c>
      <c r="KC60" s="86">
        <f t="shared" si="153"/>
        <v>1055</v>
      </c>
      <c r="KD60" s="84">
        <f t="shared" ref="KD60:KP60" si="154">SUM(KD52:KD59)</f>
        <v>43</v>
      </c>
      <c r="KE60" s="84">
        <f t="shared" si="154"/>
        <v>40</v>
      </c>
      <c r="KF60" s="84">
        <f t="shared" si="154"/>
        <v>123</v>
      </c>
      <c r="KG60" s="84">
        <f t="shared" si="154"/>
        <v>111</v>
      </c>
      <c r="KH60" s="84">
        <f t="shared" si="154"/>
        <v>100</v>
      </c>
      <c r="KI60" s="84">
        <f t="shared" si="154"/>
        <v>119</v>
      </c>
      <c r="KJ60" s="84">
        <f t="shared" si="154"/>
        <v>85</v>
      </c>
      <c r="KK60" s="84">
        <f t="shared" si="154"/>
        <v>80</v>
      </c>
      <c r="KL60" s="84">
        <f t="shared" si="154"/>
        <v>114</v>
      </c>
      <c r="KM60" s="84">
        <f t="shared" si="154"/>
        <v>119</v>
      </c>
      <c r="KN60" s="84">
        <f t="shared" si="154"/>
        <v>148</v>
      </c>
      <c r="KO60" s="84">
        <f t="shared" si="154"/>
        <v>102</v>
      </c>
      <c r="KP60" s="86">
        <f t="shared" si="154"/>
        <v>1184</v>
      </c>
    </row>
    <row r="61" spans="1:302" customFormat="1" ht="15">
      <c r="A61" s="16" t="s">
        <v>140</v>
      </c>
      <c r="B61" s="17"/>
      <c r="C61" s="2"/>
      <c r="D61" s="3"/>
      <c r="E61" s="3"/>
      <c r="F61" s="19"/>
      <c r="G61" s="3"/>
      <c r="H61" s="3"/>
      <c r="I61" s="3"/>
      <c r="J61" s="3"/>
      <c r="K61" s="3"/>
      <c r="L61" s="3"/>
      <c r="M61" s="3"/>
      <c r="N61" s="3"/>
      <c r="O61" s="3"/>
      <c r="P61" s="5"/>
      <c r="Q61" s="3"/>
      <c r="R61" s="3"/>
      <c r="S61" s="19"/>
      <c r="T61" s="3"/>
      <c r="U61" s="3"/>
      <c r="V61" s="3"/>
      <c r="W61" s="3"/>
      <c r="X61" s="7" t="s">
        <v>141</v>
      </c>
      <c r="Y61" s="3"/>
      <c r="Z61" s="3"/>
      <c r="AA61" s="3"/>
      <c r="AB61" s="3"/>
      <c r="AC61" s="5"/>
      <c r="AD61" s="3"/>
      <c r="AE61" s="3"/>
      <c r="AF61" s="19"/>
      <c r="AG61" s="3"/>
      <c r="AH61" s="3"/>
      <c r="AI61" s="3"/>
      <c r="AJ61" s="3"/>
      <c r="AK61" s="3"/>
      <c r="AL61" s="3"/>
      <c r="AM61" s="3"/>
      <c r="AN61" s="3"/>
      <c r="AO61" s="3"/>
      <c r="AP61" s="5"/>
      <c r="AQ61" s="3"/>
      <c r="AR61" s="3"/>
      <c r="AS61" s="19"/>
      <c r="AT61" s="3"/>
      <c r="AU61" s="3"/>
      <c r="AV61" s="3"/>
      <c r="AW61" s="3"/>
      <c r="AX61" s="3"/>
      <c r="AY61" s="3"/>
      <c r="AZ61" s="3"/>
      <c r="BA61" s="3"/>
      <c r="BB61" s="3"/>
      <c r="BC61" s="5"/>
      <c r="BD61" s="3"/>
      <c r="BE61" s="3"/>
      <c r="BF61" s="19"/>
      <c r="BG61" s="3"/>
      <c r="BH61" s="3"/>
      <c r="BI61" s="3"/>
      <c r="BJ61" s="3"/>
      <c r="BK61" s="3"/>
      <c r="BL61" s="3"/>
      <c r="BM61" s="3"/>
      <c r="BN61" s="3"/>
      <c r="BO61" s="3"/>
      <c r="BP61" s="6"/>
      <c r="BQ61" s="3"/>
      <c r="BR61" s="3"/>
      <c r="BS61" s="19"/>
      <c r="BT61" s="3"/>
      <c r="BU61" s="3"/>
      <c r="BV61" s="3"/>
      <c r="BW61" s="3"/>
      <c r="BX61" s="3"/>
      <c r="BY61" s="3"/>
      <c r="BZ61" s="3"/>
      <c r="CA61" s="3"/>
      <c r="CB61" s="3"/>
      <c r="CC61" s="5"/>
      <c r="CD61" s="3"/>
      <c r="CE61" s="3"/>
      <c r="CF61" s="19"/>
      <c r="CG61" s="3"/>
      <c r="CH61" s="3"/>
      <c r="CI61" s="3"/>
      <c r="CJ61" s="3"/>
      <c r="CK61" s="3"/>
      <c r="CL61" s="3"/>
      <c r="CM61" s="3"/>
      <c r="CN61" s="3"/>
      <c r="CO61" s="3"/>
      <c r="CP61" s="6"/>
      <c r="CQ61" s="3"/>
      <c r="CR61" s="3"/>
      <c r="CS61" s="19"/>
      <c r="CT61" s="3"/>
      <c r="CU61" s="3"/>
      <c r="CV61" s="3"/>
      <c r="CW61" s="3"/>
      <c r="CX61" s="3"/>
      <c r="CY61" s="3"/>
      <c r="CZ61" s="3"/>
      <c r="DA61" s="3"/>
      <c r="DB61" s="3"/>
      <c r="DC61" s="5"/>
      <c r="DD61" s="3"/>
      <c r="DE61" s="3"/>
      <c r="DF61" s="19"/>
      <c r="DG61" s="3"/>
      <c r="DH61" s="3"/>
      <c r="DI61" s="3"/>
      <c r="DJ61" s="3"/>
      <c r="DK61" s="3"/>
      <c r="DL61" s="3"/>
      <c r="DM61" s="3"/>
      <c r="DN61" s="3"/>
      <c r="DO61" s="3"/>
      <c r="DP61" s="6"/>
      <c r="DQ61" s="3"/>
      <c r="DR61" s="3"/>
      <c r="DS61" s="19"/>
      <c r="DT61" s="3"/>
      <c r="DU61" s="3"/>
      <c r="DV61" s="3"/>
      <c r="DW61" s="3"/>
      <c r="DX61" s="3"/>
      <c r="DY61" s="3"/>
      <c r="DZ61" s="3"/>
      <c r="EA61" s="3"/>
      <c r="EB61" s="3"/>
      <c r="EC61" s="5"/>
      <c r="ED61" s="3"/>
      <c r="EE61" s="3"/>
      <c r="EF61" s="19"/>
      <c r="EG61" s="3"/>
      <c r="EH61" s="3"/>
      <c r="EI61" s="3"/>
      <c r="EJ61" s="3"/>
      <c r="EK61" s="3"/>
      <c r="EL61" s="3"/>
      <c r="EM61" s="3"/>
      <c r="EN61" s="3"/>
      <c r="EO61" s="3"/>
      <c r="EP61" s="6"/>
      <c r="EQ61" s="3"/>
      <c r="ER61" s="3"/>
      <c r="ES61" s="19"/>
      <c r="ET61" s="3"/>
      <c r="EU61" s="3"/>
      <c r="EV61" s="3"/>
      <c r="EW61" s="3"/>
      <c r="EX61" s="3"/>
      <c r="EY61" s="3"/>
      <c r="EZ61" s="3"/>
      <c r="FA61" s="3"/>
      <c r="FB61" s="3"/>
      <c r="FC61" s="5"/>
      <c r="FD61" s="3"/>
      <c r="FE61" s="3"/>
      <c r="FF61" s="19"/>
      <c r="FG61" s="3"/>
      <c r="FH61" s="3"/>
      <c r="FI61" s="3"/>
      <c r="FJ61" s="3"/>
      <c r="FK61" s="3"/>
      <c r="FL61" s="3"/>
      <c r="FM61" s="3"/>
      <c r="FN61" s="3"/>
      <c r="FO61" s="3"/>
      <c r="FP61" s="5"/>
      <c r="FQ61" s="3"/>
      <c r="FR61" s="3"/>
      <c r="FS61" s="19"/>
      <c r="FT61" s="3"/>
      <c r="FU61" s="3"/>
      <c r="FV61" s="3"/>
      <c r="FW61" s="3"/>
      <c r="FX61" s="3"/>
      <c r="FY61" s="3"/>
      <c r="FZ61" s="3"/>
      <c r="GA61" s="3"/>
      <c r="GB61" s="3"/>
      <c r="GC61" s="5"/>
      <c r="GD61" s="3"/>
      <c r="GE61" s="3"/>
      <c r="GF61" s="19"/>
      <c r="GG61" s="3"/>
      <c r="GH61" s="3"/>
      <c r="GI61" s="3"/>
      <c r="GJ61" s="3"/>
      <c r="GK61" s="3"/>
      <c r="GL61" s="3"/>
      <c r="GM61" s="3"/>
      <c r="GN61" s="3"/>
      <c r="GO61" s="3"/>
      <c r="GP61" s="5"/>
      <c r="GQ61" s="3"/>
      <c r="GR61" s="3"/>
      <c r="GS61" s="19"/>
      <c r="GT61" s="3"/>
      <c r="GU61" s="3"/>
      <c r="GV61" s="3"/>
      <c r="GW61" s="3"/>
      <c r="GX61" s="3"/>
      <c r="GY61" s="3"/>
      <c r="GZ61" s="3"/>
      <c r="HA61" s="3"/>
      <c r="HB61" s="3"/>
      <c r="HC61" s="5"/>
      <c r="HD61" s="3"/>
      <c r="HE61" s="3"/>
      <c r="HF61" s="19"/>
      <c r="HG61" s="3"/>
      <c r="HH61" s="3"/>
      <c r="HI61" s="3"/>
      <c r="HJ61" s="3"/>
      <c r="HK61" s="3"/>
      <c r="HL61" s="3"/>
      <c r="HM61" s="3"/>
      <c r="HN61" s="3"/>
      <c r="HO61" s="3"/>
      <c r="HP61" s="6"/>
      <c r="HQ61" s="3"/>
      <c r="HR61" s="3"/>
      <c r="HS61" s="19"/>
      <c r="HT61" s="3"/>
      <c r="HU61" s="3"/>
      <c r="HV61" s="3"/>
      <c r="HW61" s="3"/>
      <c r="HX61" s="3"/>
      <c r="HY61" s="3"/>
      <c r="HZ61" s="3"/>
      <c r="IA61" s="3"/>
      <c r="IB61" s="3"/>
      <c r="IC61" s="6"/>
      <c r="ID61" s="3"/>
      <c r="IE61" s="3"/>
      <c r="IF61" s="19"/>
      <c r="IG61" s="3"/>
      <c r="IH61" s="3"/>
      <c r="II61" s="3"/>
      <c r="IJ61" s="3"/>
      <c r="IK61" s="3"/>
      <c r="IL61" s="3"/>
      <c r="IM61" s="3"/>
      <c r="IN61" s="3"/>
      <c r="IO61" s="3"/>
      <c r="IP61" s="6"/>
      <c r="IQ61" s="3"/>
      <c r="IR61" s="3"/>
      <c r="IS61" s="19"/>
      <c r="IT61" s="3"/>
      <c r="IU61" s="3"/>
      <c r="IV61" s="3"/>
      <c r="IW61" s="3"/>
      <c r="IX61" s="3"/>
      <c r="IY61" s="3"/>
      <c r="IZ61" s="3"/>
      <c r="JA61" s="3"/>
      <c r="JB61" s="3"/>
      <c r="JC61" s="6"/>
      <c r="JD61" s="3"/>
      <c r="JE61" s="3"/>
      <c r="JF61" s="19"/>
      <c r="JG61" s="3"/>
      <c r="JH61" s="3"/>
      <c r="JI61" s="3"/>
      <c r="JJ61" s="166"/>
      <c r="JK61" s="3"/>
      <c r="JL61" s="3"/>
      <c r="JM61" s="3"/>
      <c r="JN61" s="3"/>
      <c r="JO61" s="3"/>
      <c r="JP61" s="6"/>
      <c r="JQ61" s="3"/>
      <c r="JR61" s="3"/>
      <c r="JS61" s="19"/>
      <c r="JT61" s="3"/>
      <c r="JU61" s="3"/>
      <c r="JV61" s="3"/>
      <c r="JW61" s="3"/>
      <c r="JX61" s="3"/>
      <c r="JY61" s="3"/>
      <c r="JZ61" s="3"/>
      <c r="KA61" s="3"/>
      <c r="KB61" s="3"/>
      <c r="KC61" s="6"/>
      <c r="KD61" s="3"/>
      <c r="KE61" s="3"/>
      <c r="KF61" s="19"/>
      <c r="KG61" s="3"/>
      <c r="KH61" s="3"/>
      <c r="KI61" s="3"/>
      <c r="KJ61" s="3"/>
      <c r="KK61" s="3"/>
      <c r="KL61" s="3"/>
      <c r="KM61" s="3"/>
      <c r="KN61" s="3"/>
      <c r="KO61" s="3"/>
      <c r="KP61" s="6"/>
    </row>
    <row r="63" spans="1:302">
      <c r="F63" s="57"/>
      <c r="S63" s="57"/>
      <c r="AF63" s="57"/>
      <c r="AS63" s="57"/>
    </row>
    <row r="64" spans="1:302">
      <c r="F64" s="57"/>
      <c r="S64" s="57"/>
      <c r="AF64" s="57"/>
      <c r="AS64" s="57"/>
    </row>
    <row r="65" spans="6:45">
      <c r="F65" s="57"/>
      <c r="S65" s="57"/>
      <c r="AF65" s="57"/>
      <c r="AS65" s="57"/>
    </row>
    <row r="66" spans="6:45">
      <c r="F66" s="57"/>
      <c r="S66" s="57"/>
      <c r="AF66" s="57"/>
      <c r="AS66" s="57"/>
    </row>
    <row r="67" spans="6:45">
      <c r="F67" s="57"/>
      <c r="S67" s="57"/>
      <c r="AF67" s="57"/>
      <c r="AS67" s="57"/>
    </row>
    <row r="68" spans="6:45">
      <c r="F68" s="57"/>
      <c r="S68" s="57"/>
      <c r="AF68" s="57"/>
      <c r="AS68" s="57"/>
    </row>
    <row r="69" spans="6:45">
      <c r="F69" s="57"/>
      <c r="S69" s="57"/>
      <c r="AF69" s="57"/>
      <c r="AS69" s="57"/>
    </row>
  </sheetData>
  <mergeCells count="33">
    <mergeCell ref="A43:B51"/>
    <mergeCell ref="A52:B60"/>
    <mergeCell ref="IQ3:JC3"/>
    <mergeCell ref="ID3:IP3"/>
    <mergeCell ref="A5:A23"/>
    <mergeCell ref="B5:B13"/>
    <mergeCell ref="B14:B22"/>
    <mergeCell ref="B23:C23"/>
    <mergeCell ref="A24:A42"/>
    <mergeCell ref="B24:B32"/>
    <mergeCell ref="B33:B41"/>
    <mergeCell ref="B42:C42"/>
    <mergeCell ref="FD3:FP3"/>
    <mergeCell ref="D3:P3"/>
    <mergeCell ref="Q3:AC3"/>
    <mergeCell ref="AD3:AP3"/>
    <mergeCell ref="AQ3:BC3"/>
    <mergeCell ref="BD3:BP3"/>
    <mergeCell ref="ED3:EP3"/>
    <mergeCell ref="FQ3:GC3"/>
    <mergeCell ref="JQ3:KC3"/>
    <mergeCell ref="KD3:KP3"/>
    <mergeCell ref="BQ3:CC3"/>
    <mergeCell ref="GQ3:HC3"/>
    <mergeCell ref="HD3:HP3"/>
    <mergeCell ref="HQ3:IC3"/>
    <mergeCell ref="CD3:CP3"/>
    <mergeCell ref="CQ3:DC3"/>
    <mergeCell ref="DD3:DP3"/>
    <mergeCell ref="DQ3:EC3"/>
    <mergeCell ref="GD3:GP3"/>
    <mergeCell ref="EQ3:FC3"/>
    <mergeCell ref="JD3:JP3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KP87"/>
  <sheetViews>
    <sheetView workbookViewId="0">
      <pane xSplit="3" topLeftCell="D1" activePane="topRight" state="frozen"/>
      <selection pane="topRight"/>
    </sheetView>
  </sheetViews>
  <sheetFormatPr defaultColWidth="9.125" defaultRowHeight="12.75"/>
  <cols>
    <col min="1" max="1" width="4.875" style="17" customWidth="1"/>
    <col min="2" max="2" width="6.625" style="17" customWidth="1"/>
    <col min="3" max="3" width="22" style="2" customWidth="1"/>
    <col min="4" max="15" width="9.125" style="17" customWidth="1"/>
    <col min="16" max="16" width="9.125" style="5" customWidth="1"/>
    <col min="17" max="28" width="9.125" style="17" customWidth="1"/>
    <col min="29" max="29" width="9.125" style="5" customWidth="1"/>
    <col min="30" max="41" width="9.125" style="17" customWidth="1"/>
    <col min="42" max="42" width="9.125" style="5" customWidth="1"/>
    <col min="43" max="54" width="9.125" style="17" customWidth="1"/>
    <col min="55" max="55" width="9.125" style="6" customWidth="1"/>
    <col min="56" max="67" width="9.125" style="17" customWidth="1"/>
    <col min="68" max="68" width="9.125" style="59" customWidth="1"/>
    <col min="69" max="80" width="9.125" style="17" customWidth="1"/>
    <col min="81" max="81" width="9.125" style="59" customWidth="1"/>
    <col min="82" max="93" width="9.125" style="17" customWidth="1"/>
    <col min="94" max="94" width="9.125" style="59" customWidth="1"/>
    <col min="95" max="106" width="9.125" style="17" customWidth="1"/>
    <col min="107" max="107" width="9.125" style="59" customWidth="1"/>
    <col min="108" max="119" width="9.125" style="17" customWidth="1"/>
    <col min="120" max="120" width="9.125" style="59" customWidth="1"/>
    <col min="121" max="132" width="9.125" style="17" customWidth="1"/>
    <col min="133" max="133" width="9.125" style="59" customWidth="1"/>
    <col min="134" max="145" width="9.125" style="17" customWidth="1"/>
    <col min="146" max="146" width="9.125" style="59" customWidth="1"/>
    <col min="147" max="158" width="9.125" style="17" customWidth="1"/>
    <col min="159" max="159" width="9.125" style="59" customWidth="1"/>
    <col min="160" max="171" width="9.125" style="17" customWidth="1"/>
    <col min="172" max="172" width="9.125" style="74" customWidth="1"/>
    <col min="173" max="210" width="9.125" style="17" customWidth="1"/>
    <col min="211" max="211" width="9.125" style="59" customWidth="1"/>
    <col min="212" max="223" width="9.125" style="17" customWidth="1"/>
    <col min="224" max="224" width="9.125" style="59" customWidth="1"/>
    <col min="225" max="236" width="9.125" style="17" customWidth="1"/>
    <col min="237" max="237" width="9.125" style="59" customWidth="1"/>
    <col min="238" max="249" width="9.125" style="17" customWidth="1"/>
    <col min="250" max="250" width="9.125" style="59" customWidth="1"/>
    <col min="251" max="262" width="9.125" style="17" customWidth="1"/>
    <col min="263" max="263" width="9.125" style="59" customWidth="1"/>
    <col min="264" max="267" width="9.125" style="17" customWidth="1"/>
    <col min="268" max="275" width="9.125" style="17"/>
    <col min="276" max="276" width="9.125" style="59"/>
    <col min="277" max="280" width="9.125" style="17" customWidth="1"/>
    <col min="281" max="288" width="9.125" style="17"/>
    <col min="289" max="289" width="9.125" style="59"/>
    <col min="290" max="293" width="9.125" style="17" customWidth="1"/>
    <col min="294" max="301" width="9.125" style="17"/>
    <col min="302" max="302" width="9.125" style="59"/>
    <col min="303" max="16384" width="9.125" style="17"/>
  </cols>
  <sheetData>
    <row r="1" spans="1:302" ht="18.75">
      <c r="A1" s="1" t="s">
        <v>137</v>
      </c>
      <c r="B1" s="1"/>
      <c r="D1" s="22"/>
      <c r="E1" s="22"/>
      <c r="F1" s="22"/>
      <c r="G1" s="22"/>
      <c r="H1" s="22"/>
      <c r="O1" s="23"/>
      <c r="Q1" s="22"/>
      <c r="R1" s="22"/>
      <c r="S1" s="22"/>
      <c r="T1" s="22"/>
      <c r="U1" s="22"/>
      <c r="AB1" s="23"/>
      <c r="AD1" s="22"/>
      <c r="AE1" s="22"/>
      <c r="AF1" s="22"/>
      <c r="AG1" s="22"/>
      <c r="AH1" s="22"/>
      <c r="AO1" s="23"/>
      <c r="AQ1" s="22"/>
      <c r="AR1" s="22"/>
      <c r="AS1" s="22"/>
      <c r="AT1" s="22"/>
      <c r="AU1" s="22"/>
      <c r="BB1" s="23"/>
    </row>
    <row r="2" spans="1:302" ht="13.5" thickBot="1">
      <c r="A2" s="7"/>
      <c r="B2" s="8"/>
      <c r="D2" s="24"/>
      <c r="Q2" s="24"/>
      <c r="AD2" s="24"/>
      <c r="AQ2" s="24"/>
    </row>
    <row r="3" spans="1:302" ht="13.5" thickBot="1">
      <c r="A3" s="8"/>
      <c r="B3" s="8"/>
      <c r="D3" s="189">
        <v>1999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>
        <v>2000</v>
      </c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>
        <v>2001</v>
      </c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>
        <v>2002</v>
      </c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>
        <v>2003</v>
      </c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>
        <v>2004</v>
      </c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>
        <v>2005</v>
      </c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>
        <v>2006</v>
      </c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>
        <v>2007</v>
      </c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>
        <v>2008</v>
      </c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>
        <v>2009</v>
      </c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>
        <v>2010</v>
      </c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>
        <v>2011</v>
      </c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>
        <v>2012</v>
      </c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>
        <v>2013</v>
      </c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>
        <v>2014</v>
      </c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>
        <v>2015</v>
      </c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>
        <v>2016</v>
      </c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>
        <v>2017</v>
      </c>
      <c r="IE3" s="189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>
        <v>2018</v>
      </c>
      <c r="IR3" s="189"/>
      <c r="IS3" s="189"/>
      <c r="IT3" s="189"/>
      <c r="IU3" s="189"/>
      <c r="IV3" s="189"/>
      <c r="IW3" s="189"/>
      <c r="IX3" s="189"/>
      <c r="IY3" s="189"/>
      <c r="IZ3" s="189"/>
      <c r="JA3" s="189"/>
      <c r="JB3" s="189"/>
      <c r="JC3" s="189"/>
      <c r="JD3" s="189">
        <v>2019</v>
      </c>
      <c r="JE3" s="189"/>
      <c r="JF3" s="189"/>
      <c r="JG3" s="189"/>
      <c r="JH3" s="189"/>
      <c r="JI3" s="189"/>
      <c r="JJ3" s="189"/>
      <c r="JK3" s="189"/>
      <c r="JL3" s="189"/>
      <c r="JM3" s="189"/>
      <c r="JN3" s="189"/>
      <c r="JO3" s="189"/>
      <c r="JP3" s="189"/>
      <c r="JQ3" s="189">
        <v>2020</v>
      </c>
      <c r="JR3" s="189"/>
      <c r="JS3" s="189"/>
      <c r="JT3" s="189"/>
      <c r="JU3" s="189"/>
      <c r="JV3" s="189"/>
      <c r="JW3" s="189"/>
      <c r="JX3" s="189"/>
      <c r="JY3" s="189"/>
      <c r="JZ3" s="189"/>
      <c r="KA3" s="189"/>
      <c r="KB3" s="189"/>
      <c r="KC3" s="189"/>
      <c r="KD3" s="189">
        <v>2021</v>
      </c>
      <c r="KE3" s="189"/>
      <c r="KF3" s="189"/>
      <c r="KG3" s="189"/>
      <c r="KH3" s="189"/>
      <c r="KI3" s="189"/>
      <c r="KJ3" s="189"/>
      <c r="KK3" s="189"/>
      <c r="KL3" s="189"/>
      <c r="KM3" s="189"/>
      <c r="KN3" s="189"/>
      <c r="KO3" s="189"/>
      <c r="KP3" s="189"/>
    </row>
    <row r="4" spans="1:302" ht="49.5" customHeight="1" thickBot="1">
      <c r="A4" s="8"/>
      <c r="B4" s="8"/>
      <c r="D4" s="10" t="s">
        <v>0</v>
      </c>
      <c r="E4" s="10" t="s">
        <v>1</v>
      </c>
      <c r="F4" s="10" t="s">
        <v>2</v>
      </c>
      <c r="G4" s="10" t="s">
        <v>3</v>
      </c>
      <c r="H4" s="10" t="s">
        <v>4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9</v>
      </c>
      <c r="N4" s="10" t="s">
        <v>10</v>
      </c>
      <c r="O4" s="10" t="s">
        <v>11</v>
      </c>
      <c r="P4" s="11" t="s">
        <v>12</v>
      </c>
      <c r="Q4" s="10" t="s">
        <v>0</v>
      </c>
      <c r="R4" s="10" t="s">
        <v>1</v>
      </c>
      <c r="S4" s="10" t="s">
        <v>2</v>
      </c>
      <c r="T4" s="10" t="s">
        <v>3</v>
      </c>
      <c r="U4" s="10" t="s">
        <v>4</v>
      </c>
      <c r="V4" s="10" t="s">
        <v>5</v>
      </c>
      <c r="W4" s="10" t="s">
        <v>6</v>
      </c>
      <c r="X4" s="10" t="s">
        <v>7</v>
      </c>
      <c r="Y4" s="10" t="s">
        <v>8</v>
      </c>
      <c r="Z4" s="10" t="s">
        <v>9</v>
      </c>
      <c r="AA4" s="10" t="s">
        <v>10</v>
      </c>
      <c r="AB4" s="10" t="s">
        <v>11</v>
      </c>
      <c r="AC4" s="11" t="s">
        <v>13</v>
      </c>
      <c r="AD4" s="10" t="s">
        <v>0</v>
      </c>
      <c r="AE4" s="10" t="s">
        <v>1</v>
      </c>
      <c r="AF4" s="10" t="s">
        <v>2</v>
      </c>
      <c r="AG4" s="10" t="s">
        <v>3</v>
      </c>
      <c r="AH4" s="10" t="s">
        <v>4</v>
      </c>
      <c r="AI4" s="10" t="s">
        <v>5</v>
      </c>
      <c r="AJ4" s="10" t="s">
        <v>6</v>
      </c>
      <c r="AK4" s="10" t="s">
        <v>7</v>
      </c>
      <c r="AL4" s="10" t="s">
        <v>8</v>
      </c>
      <c r="AM4" s="10" t="s">
        <v>9</v>
      </c>
      <c r="AN4" s="10" t="s">
        <v>10</v>
      </c>
      <c r="AO4" s="10" t="s">
        <v>11</v>
      </c>
      <c r="AP4" s="11" t="s">
        <v>14</v>
      </c>
      <c r="AQ4" s="10" t="s">
        <v>0</v>
      </c>
      <c r="AR4" s="10" t="s">
        <v>1</v>
      </c>
      <c r="AS4" s="10" t="s">
        <v>2</v>
      </c>
      <c r="AT4" s="10" t="s">
        <v>3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8</v>
      </c>
      <c r="AZ4" s="10" t="s">
        <v>9</v>
      </c>
      <c r="BA4" s="10" t="s">
        <v>10</v>
      </c>
      <c r="BB4" s="10" t="s">
        <v>11</v>
      </c>
      <c r="BC4" s="11" t="s">
        <v>15</v>
      </c>
      <c r="BD4" s="10" t="s">
        <v>0</v>
      </c>
      <c r="BE4" s="10" t="s">
        <v>1</v>
      </c>
      <c r="BF4" s="10" t="s">
        <v>2</v>
      </c>
      <c r="BG4" s="10" t="s">
        <v>3</v>
      </c>
      <c r="BH4" s="10" t="s">
        <v>4</v>
      </c>
      <c r="BI4" s="10" t="s">
        <v>5</v>
      </c>
      <c r="BJ4" s="10" t="s">
        <v>6</v>
      </c>
      <c r="BK4" s="10" t="s">
        <v>7</v>
      </c>
      <c r="BL4" s="10" t="s">
        <v>8</v>
      </c>
      <c r="BM4" s="10" t="s">
        <v>9</v>
      </c>
      <c r="BN4" s="10" t="s">
        <v>10</v>
      </c>
      <c r="BO4" s="10" t="s">
        <v>11</v>
      </c>
      <c r="BP4" s="11" t="s">
        <v>16</v>
      </c>
      <c r="BQ4" s="10" t="s">
        <v>0</v>
      </c>
      <c r="BR4" s="10" t="s">
        <v>1</v>
      </c>
      <c r="BS4" s="10" t="s">
        <v>2</v>
      </c>
      <c r="BT4" s="10" t="s">
        <v>3</v>
      </c>
      <c r="BU4" s="10" t="s">
        <v>4</v>
      </c>
      <c r="BV4" s="10" t="s">
        <v>5</v>
      </c>
      <c r="BW4" s="10" t="s">
        <v>6</v>
      </c>
      <c r="BX4" s="10" t="s">
        <v>7</v>
      </c>
      <c r="BY4" s="10" t="s">
        <v>8</v>
      </c>
      <c r="BZ4" s="10" t="s">
        <v>9</v>
      </c>
      <c r="CA4" s="10" t="s">
        <v>10</v>
      </c>
      <c r="CB4" s="10" t="s">
        <v>11</v>
      </c>
      <c r="CC4" s="11" t="s">
        <v>17</v>
      </c>
      <c r="CD4" s="10" t="s">
        <v>0</v>
      </c>
      <c r="CE4" s="10" t="s">
        <v>1</v>
      </c>
      <c r="CF4" s="10" t="s">
        <v>2</v>
      </c>
      <c r="CG4" s="10" t="s">
        <v>3</v>
      </c>
      <c r="CH4" s="10" t="s">
        <v>4</v>
      </c>
      <c r="CI4" s="10" t="s">
        <v>5</v>
      </c>
      <c r="CJ4" s="10" t="s">
        <v>6</v>
      </c>
      <c r="CK4" s="10" t="s">
        <v>7</v>
      </c>
      <c r="CL4" s="10" t="s">
        <v>8</v>
      </c>
      <c r="CM4" s="10" t="s">
        <v>9</v>
      </c>
      <c r="CN4" s="10" t="s">
        <v>10</v>
      </c>
      <c r="CO4" s="10" t="s">
        <v>11</v>
      </c>
      <c r="CP4" s="11" t="s">
        <v>18</v>
      </c>
      <c r="CQ4" s="10" t="s">
        <v>0</v>
      </c>
      <c r="CR4" s="10" t="s">
        <v>1</v>
      </c>
      <c r="CS4" s="10" t="s">
        <v>2</v>
      </c>
      <c r="CT4" s="10" t="s">
        <v>3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8</v>
      </c>
      <c r="CZ4" s="10" t="s">
        <v>9</v>
      </c>
      <c r="DA4" s="10" t="s">
        <v>10</v>
      </c>
      <c r="DB4" s="10" t="s">
        <v>11</v>
      </c>
      <c r="DC4" s="11" t="s">
        <v>19</v>
      </c>
      <c r="DD4" s="10" t="s">
        <v>0</v>
      </c>
      <c r="DE4" s="10" t="s">
        <v>1</v>
      </c>
      <c r="DF4" s="10" t="s">
        <v>2</v>
      </c>
      <c r="DG4" s="10" t="s">
        <v>3</v>
      </c>
      <c r="DH4" s="10" t="s">
        <v>4</v>
      </c>
      <c r="DI4" s="10" t="s">
        <v>5</v>
      </c>
      <c r="DJ4" s="10" t="s">
        <v>6</v>
      </c>
      <c r="DK4" s="10" t="s">
        <v>7</v>
      </c>
      <c r="DL4" s="10" t="s">
        <v>8</v>
      </c>
      <c r="DM4" s="10" t="s">
        <v>9</v>
      </c>
      <c r="DN4" s="10" t="s">
        <v>10</v>
      </c>
      <c r="DO4" s="10" t="s">
        <v>11</v>
      </c>
      <c r="DP4" s="11" t="s">
        <v>96</v>
      </c>
      <c r="DQ4" s="10" t="s">
        <v>0</v>
      </c>
      <c r="DR4" s="10" t="s">
        <v>1</v>
      </c>
      <c r="DS4" s="10" t="s">
        <v>2</v>
      </c>
      <c r="DT4" s="10" t="s">
        <v>3</v>
      </c>
      <c r="DU4" s="10" t="s">
        <v>4</v>
      </c>
      <c r="DV4" s="10" t="s">
        <v>5</v>
      </c>
      <c r="DW4" s="10" t="s">
        <v>6</v>
      </c>
      <c r="DX4" s="10" t="s">
        <v>7</v>
      </c>
      <c r="DY4" s="10" t="s">
        <v>8</v>
      </c>
      <c r="DZ4" s="10" t="s">
        <v>9</v>
      </c>
      <c r="EA4" s="10" t="s">
        <v>10</v>
      </c>
      <c r="EB4" s="10" t="s">
        <v>11</v>
      </c>
      <c r="EC4" s="11" t="s">
        <v>97</v>
      </c>
      <c r="ED4" s="10" t="s">
        <v>0</v>
      </c>
      <c r="EE4" s="10" t="s">
        <v>1</v>
      </c>
      <c r="EF4" s="10" t="s">
        <v>2</v>
      </c>
      <c r="EG4" s="10" t="s">
        <v>3</v>
      </c>
      <c r="EH4" s="10" t="s">
        <v>4</v>
      </c>
      <c r="EI4" s="10" t="s">
        <v>5</v>
      </c>
      <c r="EJ4" s="10" t="s">
        <v>6</v>
      </c>
      <c r="EK4" s="10" t="s">
        <v>7</v>
      </c>
      <c r="EL4" s="10" t="s">
        <v>8</v>
      </c>
      <c r="EM4" s="10" t="s">
        <v>9</v>
      </c>
      <c r="EN4" s="10" t="s">
        <v>10</v>
      </c>
      <c r="EO4" s="10" t="s">
        <v>11</v>
      </c>
      <c r="EP4" s="11" t="s">
        <v>98</v>
      </c>
      <c r="EQ4" s="10" t="s">
        <v>0</v>
      </c>
      <c r="ER4" s="10" t="s">
        <v>1</v>
      </c>
      <c r="ES4" s="10" t="s">
        <v>2</v>
      </c>
      <c r="ET4" s="10" t="s">
        <v>3</v>
      </c>
      <c r="EU4" s="10" t="s">
        <v>4</v>
      </c>
      <c r="EV4" s="10" t="s">
        <v>5</v>
      </c>
      <c r="EW4" s="10" t="s">
        <v>6</v>
      </c>
      <c r="EX4" s="10" t="s">
        <v>7</v>
      </c>
      <c r="EY4" s="10" t="s">
        <v>8</v>
      </c>
      <c r="EZ4" s="10" t="s">
        <v>9</v>
      </c>
      <c r="FA4" s="10" t="s">
        <v>10</v>
      </c>
      <c r="FB4" s="10" t="s">
        <v>11</v>
      </c>
      <c r="FC4" s="11" t="s">
        <v>99</v>
      </c>
      <c r="FD4" s="10" t="s">
        <v>0</v>
      </c>
      <c r="FE4" s="10" t="s">
        <v>1</v>
      </c>
      <c r="FF4" s="10" t="s">
        <v>2</v>
      </c>
      <c r="FG4" s="10" t="s">
        <v>3</v>
      </c>
      <c r="FH4" s="10" t="s">
        <v>4</v>
      </c>
      <c r="FI4" s="10" t="s">
        <v>5</v>
      </c>
      <c r="FJ4" s="10" t="s">
        <v>6</v>
      </c>
      <c r="FK4" s="10" t="s">
        <v>7</v>
      </c>
      <c r="FL4" s="10" t="s">
        <v>8</v>
      </c>
      <c r="FM4" s="10" t="s">
        <v>9</v>
      </c>
      <c r="FN4" s="10" t="s">
        <v>10</v>
      </c>
      <c r="FO4" s="10" t="s">
        <v>11</v>
      </c>
      <c r="FP4" s="11" t="s">
        <v>100</v>
      </c>
      <c r="FQ4" s="10" t="s">
        <v>0</v>
      </c>
      <c r="FR4" s="10" t="s">
        <v>1</v>
      </c>
      <c r="FS4" s="10" t="s">
        <v>2</v>
      </c>
      <c r="FT4" s="10" t="s">
        <v>3</v>
      </c>
      <c r="FU4" s="10" t="s">
        <v>4</v>
      </c>
      <c r="FV4" s="10" t="s">
        <v>5</v>
      </c>
      <c r="FW4" s="10" t="s">
        <v>6</v>
      </c>
      <c r="FX4" s="10" t="s">
        <v>7</v>
      </c>
      <c r="FY4" s="10" t="s">
        <v>8</v>
      </c>
      <c r="FZ4" s="10" t="s">
        <v>9</v>
      </c>
      <c r="GA4" s="10" t="s">
        <v>10</v>
      </c>
      <c r="GB4" s="10" t="s">
        <v>11</v>
      </c>
      <c r="GC4" s="11" t="s">
        <v>101</v>
      </c>
      <c r="GD4" s="10" t="s">
        <v>0</v>
      </c>
      <c r="GE4" s="10" t="s">
        <v>1</v>
      </c>
      <c r="GF4" s="10" t="s">
        <v>2</v>
      </c>
      <c r="GG4" s="10" t="s">
        <v>3</v>
      </c>
      <c r="GH4" s="10" t="s">
        <v>4</v>
      </c>
      <c r="GI4" s="10" t="s">
        <v>5</v>
      </c>
      <c r="GJ4" s="10" t="s">
        <v>6</v>
      </c>
      <c r="GK4" s="10" t="s">
        <v>7</v>
      </c>
      <c r="GL4" s="10" t="s">
        <v>8</v>
      </c>
      <c r="GM4" s="10" t="s">
        <v>9</v>
      </c>
      <c r="GN4" s="10" t="s">
        <v>10</v>
      </c>
      <c r="GO4" s="10" t="s">
        <v>11</v>
      </c>
      <c r="GP4" s="11" t="s">
        <v>102</v>
      </c>
      <c r="GQ4" s="10" t="s">
        <v>0</v>
      </c>
      <c r="GR4" s="10" t="s">
        <v>1</v>
      </c>
      <c r="GS4" s="10" t="s">
        <v>2</v>
      </c>
      <c r="GT4" s="10" t="s">
        <v>3</v>
      </c>
      <c r="GU4" s="10" t="s">
        <v>4</v>
      </c>
      <c r="GV4" s="10" t="s">
        <v>5</v>
      </c>
      <c r="GW4" s="10" t="s">
        <v>6</v>
      </c>
      <c r="GX4" s="10" t="s">
        <v>7</v>
      </c>
      <c r="GY4" s="10" t="s">
        <v>8</v>
      </c>
      <c r="GZ4" s="10" t="s">
        <v>9</v>
      </c>
      <c r="HA4" s="10" t="s">
        <v>10</v>
      </c>
      <c r="HB4" s="10" t="s">
        <v>11</v>
      </c>
      <c r="HC4" s="11" t="s">
        <v>103</v>
      </c>
      <c r="HD4" s="10" t="s">
        <v>0</v>
      </c>
      <c r="HE4" s="10" t="s">
        <v>1</v>
      </c>
      <c r="HF4" s="10" t="s">
        <v>2</v>
      </c>
      <c r="HG4" s="10" t="s">
        <v>3</v>
      </c>
      <c r="HH4" s="10" t="s">
        <v>4</v>
      </c>
      <c r="HI4" s="10" t="s">
        <v>5</v>
      </c>
      <c r="HJ4" s="10" t="s">
        <v>6</v>
      </c>
      <c r="HK4" s="10" t="s">
        <v>7</v>
      </c>
      <c r="HL4" s="10" t="s">
        <v>8</v>
      </c>
      <c r="HM4" s="10" t="s">
        <v>9</v>
      </c>
      <c r="HN4" s="10" t="s">
        <v>10</v>
      </c>
      <c r="HO4" s="10" t="s">
        <v>11</v>
      </c>
      <c r="HP4" s="11" t="s">
        <v>104</v>
      </c>
      <c r="HQ4" s="10" t="s">
        <v>0</v>
      </c>
      <c r="HR4" s="10" t="s">
        <v>1</v>
      </c>
      <c r="HS4" s="10" t="s">
        <v>2</v>
      </c>
      <c r="HT4" s="10" t="s">
        <v>3</v>
      </c>
      <c r="HU4" s="10" t="s">
        <v>4</v>
      </c>
      <c r="HV4" s="10" t="s">
        <v>5</v>
      </c>
      <c r="HW4" s="10" t="s">
        <v>6</v>
      </c>
      <c r="HX4" s="10" t="s">
        <v>7</v>
      </c>
      <c r="HY4" s="10" t="s">
        <v>8</v>
      </c>
      <c r="HZ4" s="10" t="s">
        <v>9</v>
      </c>
      <c r="IA4" s="10" t="s">
        <v>10</v>
      </c>
      <c r="IB4" s="10" t="s">
        <v>11</v>
      </c>
      <c r="IC4" s="11" t="s">
        <v>105</v>
      </c>
      <c r="ID4" s="10" t="s">
        <v>0</v>
      </c>
      <c r="IE4" s="10" t="s">
        <v>1</v>
      </c>
      <c r="IF4" s="10" t="s">
        <v>2</v>
      </c>
      <c r="IG4" s="10" t="s">
        <v>3</v>
      </c>
      <c r="IH4" s="10" t="s">
        <v>4</v>
      </c>
      <c r="II4" s="10" t="s">
        <v>5</v>
      </c>
      <c r="IJ4" s="10" t="s">
        <v>6</v>
      </c>
      <c r="IK4" s="10" t="s">
        <v>7</v>
      </c>
      <c r="IL4" s="10" t="s">
        <v>8</v>
      </c>
      <c r="IM4" s="10" t="s">
        <v>9</v>
      </c>
      <c r="IN4" s="10" t="s">
        <v>10</v>
      </c>
      <c r="IO4" s="10" t="s">
        <v>11</v>
      </c>
      <c r="IP4" s="11" t="s">
        <v>127</v>
      </c>
      <c r="IQ4" s="10" t="s">
        <v>0</v>
      </c>
      <c r="IR4" s="10" t="s">
        <v>1</v>
      </c>
      <c r="IS4" s="10" t="s">
        <v>2</v>
      </c>
      <c r="IT4" s="10" t="s">
        <v>3</v>
      </c>
      <c r="IU4" s="10" t="s">
        <v>4</v>
      </c>
      <c r="IV4" s="10" t="s">
        <v>5</v>
      </c>
      <c r="IW4" s="10" t="s">
        <v>6</v>
      </c>
      <c r="IX4" s="10" t="s">
        <v>7</v>
      </c>
      <c r="IY4" s="10" t="s">
        <v>8</v>
      </c>
      <c r="IZ4" s="10" t="s">
        <v>9</v>
      </c>
      <c r="JA4" s="10" t="s">
        <v>10</v>
      </c>
      <c r="JB4" s="10" t="s">
        <v>11</v>
      </c>
      <c r="JC4" s="11" t="s">
        <v>128</v>
      </c>
      <c r="JD4" s="10" t="s">
        <v>0</v>
      </c>
      <c r="JE4" s="10" t="s">
        <v>1</v>
      </c>
      <c r="JF4" s="10" t="s">
        <v>2</v>
      </c>
      <c r="JG4" s="10" t="s">
        <v>3</v>
      </c>
      <c r="JH4" s="10" t="s">
        <v>4</v>
      </c>
      <c r="JI4" s="10" t="s">
        <v>5</v>
      </c>
      <c r="JJ4" s="10" t="s">
        <v>6</v>
      </c>
      <c r="JK4" s="10" t="s">
        <v>7</v>
      </c>
      <c r="JL4" s="10" t="s">
        <v>8</v>
      </c>
      <c r="JM4" s="10" t="s">
        <v>9</v>
      </c>
      <c r="JN4" s="10" t="s">
        <v>10</v>
      </c>
      <c r="JO4" s="10" t="s">
        <v>11</v>
      </c>
      <c r="JP4" s="11" t="s">
        <v>131</v>
      </c>
      <c r="JQ4" s="10" t="s">
        <v>0</v>
      </c>
      <c r="JR4" s="10" t="s">
        <v>1</v>
      </c>
      <c r="JS4" s="10" t="s">
        <v>2</v>
      </c>
      <c r="JT4" s="10" t="s">
        <v>3</v>
      </c>
      <c r="JU4" s="10" t="s">
        <v>4</v>
      </c>
      <c r="JV4" s="10" t="s">
        <v>5</v>
      </c>
      <c r="JW4" s="10" t="s">
        <v>6</v>
      </c>
      <c r="JX4" s="10" t="s">
        <v>7</v>
      </c>
      <c r="JY4" s="10" t="s">
        <v>8</v>
      </c>
      <c r="JZ4" s="10" t="s">
        <v>9</v>
      </c>
      <c r="KA4" s="10" t="s">
        <v>10</v>
      </c>
      <c r="KB4" s="10" t="s">
        <v>11</v>
      </c>
      <c r="KC4" s="11" t="s">
        <v>168</v>
      </c>
      <c r="KD4" s="10" t="s">
        <v>0</v>
      </c>
      <c r="KE4" s="10" t="s">
        <v>1</v>
      </c>
      <c r="KF4" s="10" t="s">
        <v>2</v>
      </c>
      <c r="KG4" s="10" t="s">
        <v>3</v>
      </c>
      <c r="KH4" s="10" t="s">
        <v>4</v>
      </c>
      <c r="KI4" s="10" t="s">
        <v>5</v>
      </c>
      <c r="KJ4" s="10" t="s">
        <v>6</v>
      </c>
      <c r="KK4" s="10" t="s">
        <v>7</v>
      </c>
      <c r="KL4" s="10" t="s">
        <v>8</v>
      </c>
      <c r="KM4" s="10" t="s">
        <v>9</v>
      </c>
      <c r="KN4" s="10" t="s">
        <v>10</v>
      </c>
      <c r="KO4" s="10" t="s">
        <v>11</v>
      </c>
      <c r="KP4" s="11" t="s">
        <v>167</v>
      </c>
    </row>
    <row r="5" spans="1:302" ht="23.25" thickBot="1">
      <c r="A5" s="196" t="s">
        <v>31</v>
      </c>
      <c r="B5" s="199" t="s">
        <v>32</v>
      </c>
      <c r="C5" s="25" t="s">
        <v>106</v>
      </c>
      <c r="D5" s="26"/>
      <c r="E5" s="26"/>
      <c r="F5" s="27"/>
      <c r="G5" s="26"/>
      <c r="H5" s="26"/>
      <c r="I5" s="26"/>
      <c r="J5" s="26"/>
      <c r="K5" s="26"/>
      <c r="L5" s="26"/>
      <c r="M5" s="26"/>
      <c r="N5" s="26"/>
      <c r="O5" s="26"/>
      <c r="P5" s="28">
        <f t="shared" ref="P5:P15" si="0">SUM(D5:O5)</f>
        <v>0</v>
      </c>
      <c r="Q5" s="26"/>
      <c r="R5" s="26"/>
      <c r="S5" s="27"/>
      <c r="T5" s="26"/>
      <c r="U5" s="26"/>
      <c r="V5" s="26"/>
      <c r="W5" s="26"/>
      <c r="X5" s="26"/>
      <c r="Y5" s="26"/>
      <c r="Z5" s="26"/>
      <c r="AA5" s="26"/>
      <c r="AB5" s="26"/>
      <c r="AC5" s="28">
        <f t="shared" ref="AC5:AC15" si="1">SUM(Q5:AB5)</f>
        <v>0</v>
      </c>
      <c r="AD5" s="26"/>
      <c r="AE5" s="26"/>
      <c r="AF5" s="27"/>
      <c r="AG5" s="26"/>
      <c r="AH5" s="26"/>
      <c r="AI5" s="26"/>
      <c r="AJ5" s="26"/>
      <c r="AK5" s="26"/>
      <c r="AL5" s="26"/>
      <c r="AM5" s="26"/>
      <c r="AN5" s="26"/>
      <c r="AO5" s="26"/>
      <c r="AP5" s="28">
        <f t="shared" ref="AP5:AP15" si="2">SUM(AD5:AO5)</f>
        <v>0</v>
      </c>
      <c r="AQ5" s="26"/>
      <c r="AR5" s="26"/>
      <c r="AS5" s="27"/>
      <c r="AT5" s="26"/>
      <c r="AU5" s="26"/>
      <c r="AV5" s="26"/>
      <c r="AW5" s="26"/>
      <c r="AX5" s="26"/>
      <c r="AY5" s="26"/>
      <c r="AZ5" s="26"/>
      <c r="BA5" s="26"/>
      <c r="BB5" s="26"/>
      <c r="BC5" s="29">
        <f t="shared" ref="BC5:BC15" si="3">SUM(AQ5:BB5)</f>
        <v>0</v>
      </c>
      <c r="BD5" s="26"/>
      <c r="BE5" s="26"/>
      <c r="BF5" s="27"/>
      <c r="BG5" s="26"/>
      <c r="BH5" s="26"/>
      <c r="BI5" s="26"/>
      <c r="BJ5" s="26"/>
      <c r="BK5" s="26"/>
      <c r="BL5" s="26"/>
      <c r="BM5" s="26"/>
      <c r="BN5" s="26"/>
      <c r="BO5" s="26"/>
      <c r="BP5" s="29">
        <f t="shared" ref="BP5:BP15" si="4">SUM(BD5:BO5)</f>
        <v>0</v>
      </c>
      <c r="BQ5" s="26"/>
      <c r="BR5" s="26"/>
      <c r="BS5" s="27"/>
      <c r="BT5" s="26"/>
      <c r="BU5" s="26"/>
      <c r="BV5" s="26"/>
      <c r="BW5" s="26"/>
      <c r="BX5" s="26"/>
      <c r="BY5" s="26"/>
      <c r="BZ5" s="26"/>
      <c r="CA5" s="26"/>
      <c r="CB5" s="26"/>
      <c r="CC5" s="29">
        <f t="shared" ref="CC5:CC15" si="5">SUM(BQ5:CB5)</f>
        <v>0</v>
      </c>
      <c r="CD5" s="26"/>
      <c r="CE5" s="26"/>
      <c r="CF5" s="27"/>
      <c r="CG5" s="26"/>
      <c r="CH5" s="26"/>
      <c r="CI5" s="26"/>
      <c r="CJ5" s="26"/>
      <c r="CK5" s="26"/>
      <c r="CL5" s="26"/>
      <c r="CM5" s="26"/>
      <c r="CN5" s="26"/>
      <c r="CO5" s="26"/>
      <c r="CP5" s="29">
        <f t="shared" ref="CP5:CP15" si="6">SUM(CD5:CO5)</f>
        <v>0</v>
      </c>
      <c r="CQ5" s="26"/>
      <c r="CR5" s="26"/>
      <c r="CS5" s="27"/>
      <c r="CT5" s="26"/>
      <c r="CU5" s="26"/>
      <c r="CV5" s="26"/>
      <c r="CW5" s="26"/>
      <c r="CX5" s="26"/>
      <c r="CY5" s="26"/>
      <c r="CZ5" s="26"/>
      <c r="DA5" s="26"/>
      <c r="DB5" s="26"/>
      <c r="DC5" s="29">
        <f t="shared" ref="DC5:DC15" si="7">SUM(CQ5:DB5)</f>
        <v>0</v>
      </c>
      <c r="DD5" s="26"/>
      <c r="DE5" s="26"/>
      <c r="DF5" s="27"/>
      <c r="DG5" s="26"/>
      <c r="DH5" s="26"/>
      <c r="DI5" s="26"/>
      <c r="DJ5" s="26"/>
      <c r="DK5" s="26"/>
      <c r="DL5" s="26"/>
      <c r="DM5" s="26"/>
      <c r="DN5" s="26"/>
      <c r="DO5" s="26"/>
      <c r="DP5" s="29">
        <f t="shared" ref="DP5:DP15" si="8">SUM(DD5:DO5)</f>
        <v>0</v>
      </c>
      <c r="DQ5" s="26"/>
      <c r="DR5" s="26"/>
      <c r="DS5" s="27"/>
      <c r="DT5" s="26"/>
      <c r="DU5" s="26"/>
      <c r="DV5" s="26"/>
      <c r="DW5" s="26"/>
      <c r="DX5" s="26"/>
      <c r="DY5" s="26"/>
      <c r="DZ5" s="26"/>
      <c r="EA5" s="26"/>
      <c r="EB5" s="26"/>
      <c r="EC5" s="29">
        <f t="shared" ref="EC5:EC15" si="9">SUM(DQ5:EB5)</f>
        <v>0</v>
      </c>
      <c r="ED5" s="26"/>
      <c r="EE5" s="26"/>
      <c r="EF5" s="27"/>
      <c r="EG5" s="26"/>
      <c r="EH5" s="26"/>
      <c r="EI5" s="26"/>
      <c r="EJ5" s="26"/>
      <c r="EK5" s="26"/>
      <c r="EL5" s="26"/>
      <c r="EM5" s="26"/>
      <c r="EN5" s="26"/>
      <c r="EO5" s="26"/>
      <c r="EP5" s="29">
        <f t="shared" ref="EP5:EP15" si="10">SUM(ED5:EO5)</f>
        <v>0</v>
      </c>
      <c r="EQ5" s="26"/>
      <c r="ER5" s="26"/>
      <c r="ES5" s="27"/>
      <c r="ET5" s="26"/>
      <c r="EU5" s="26"/>
      <c r="EV5" s="26"/>
      <c r="EW5" s="26"/>
      <c r="EX5" s="26"/>
      <c r="EY5" s="26"/>
      <c r="EZ5" s="26"/>
      <c r="FA5" s="26"/>
      <c r="FB5" s="26"/>
      <c r="FC5" s="29">
        <f t="shared" ref="FC5:FC15" si="11">SUM(EQ5:FB5)</f>
        <v>0</v>
      </c>
      <c r="FD5" s="26">
        <v>1</v>
      </c>
      <c r="FE5" s="26">
        <v>3</v>
      </c>
      <c r="FF5" s="27">
        <v>4</v>
      </c>
      <c r="FG5" s="26">
        <v>3</v>
      </c>
      <c r="FH5" s="26">
        <v>8</v>
      </c>
      <c r="FI5" s="26">
        <v>17</v>
      </c>
      <c r="FJ5" s="26">
        <v>5</v>
      </c>
      <c r="FK5" s="26">
        <v>3</v>
      </c>
      <c r="FL5" s="26">
        <v>10</v>
      </c>
      <c r="FM5" s="26">
        <v>5</v>
      </c>
      <c r="FN5" s="26">
        <v>1</v>
      </c>
      <c r="FO5" s="26">
        <v>4</v>
      </c>
      <c r="FP5" s="28">
        <f t="shared" ref="FP5:FP15" si="12">SUM(FD5:FO5)</f>
        <v>64</v>
      </c>
      <c r="FQ5" s="26">
        <v>5</v>
      </c>
      <c r="FR5" s="26">
        <v>7</v>
      </c>
      <c r="FS5" s="27">
        <v>3</v>
      </c>
      <c r="FT5" s="26">
        <v>11</v>
      </c>
      <c r="FU5" s="26">
        <v>5</v>
      </c>
      <c r="FV5" s="26">
        <v>9</v>
      </c>
      <c r="FW5" s="26">
        <v>2</v>
      </c>
      <c r="FX5" s="26">
        <v>5</v>
      </c>
      <c r="FY5" s="26">
        <v>8</v>
      </c>
      <c r="FZ5" s="26">
        <v>7</v>
      </c>
      <c r="GA5" s="26">
        <v>5</v>
      </c>
      <c r="GB5" s="26">
        <v>9</v>
      </c>
      <c r="GC5" s="30">
        <f t="shared" ref="GC5:GC15" si="13">SUM(FQ5:GB5)</f>
        <v>76</v>
      </c>
      <c r="GD5" s="26">
        <v>9</v>
      </c>
      <c r="GE5" s="26">
        <v>10</v>
      </c>
      <c r="GF5" s="27">
        <v>9</v>
      </c>
      <c r="GG5" s="26">
        <v>16</v>
      </c>
      <c r="GH5" s="26">
        <v>13</v>
      </c>
      <c r="GI5" s="26">
        <v>38</v>
      </c>
      <c r="GJ5" s="26">
        <v>33</v>
      </c>
      <c r="GK5" s="26">
        <v>31</v>
      </c>
      <c r="GL5" s="26">
        <v>30</v>
      </c>
      <c r="GM5" s="26">
        <v>47</v>
      </c>
      <c r="GN5" s="26">
        <v>48</v>
      </c>
      <c r="GO5" s="26">
        <v>58</v>
      </c>
      <c r="GP5" s="30">
        <f t="shared" ref="GP5:GP15" si="14">SUM(GD5:GO5)</f>
        <v>342</v>
      </c>
      <c r="GQ5" s="26">
        <v>71</v>
      </c>
      <c r="GR5" s="26">
        <v>61</v>
      </c>
      <c r="GS5" s="27">
        <v>86</v>
      </c>
      <c r="GT5" s="26">
        <v>63</v>
      </c>
      <c r="GU5" s="26">
        <v>107</v>
      </c>
      <c r="GV5" s="26">
        <v>81</v>
      </c>
      <c r="GW5" s="26">
        <v>65</v>
      </c>
      <c r="GX5" s="26">
        <v>94</v>
      </c>
      <c r="GY5" s="26">
        <v>75</v>
      </c>
      <c r="GZ5" s="26">
        <v>77</v>
      </c>
      <c r="HA5" s="26">
        <v>69</v>
      </c>
      <c r="HB5" s="26">
        <v>93</v>
      </c>
      <c r="HC5" s="29">
        <f t="shared" ref="HC5:HC15" si="15">SUM(GQ5:HB5)</f>
        <v>942</v>
      </c>
      <c r="HD5" s="26">
        <v>46</v>
      </c>
      <c r="HE5" s="26">
        <v>49</v>
      </c>
      <c r="HF5" s="27">
        <v>73</v>
      </c>
      <c r="HG5" s="26">
        <v>40</v>
      </c>
      <c r="HH5" s="26">
        <v>32</v>
      </c>
      <c r="HI5" s="26">
        <v>20</v>
      </c>
      <c r="HJ5" s="26">
        <v>21</v>
      </c>
      <c r="HK5" s="26">
        <v>36</v>
      </c>
      <c r="HL5" s="26">
        <v>23</v>
      </c>
      <c r="HM5" s="26">
        <v>22</v>
      </c>
      <c r="HN5" s="26">
        <v>32</v>
      </c>
      <c r="HO5" s="26">
        <v>33</v>
      </c>
      <c r="HP5" s="29">
        <f t="shared" ref="HP5:HP15" si="16">SUM(HD5:HO5)</f>
        <v>427</v>
      </c>
      <c r="HQ5" s="26">
        <v>26</v>
      </c>
      <c r="HR5" s="26">
        <v>34</v>
      </c>
      <c r="HS5" s="27">
        <v>34</v>
      </c>
      <c r="HT5" s="26">
        <v>25</v>
      </c>
      <c r="HU5" s="26">
        <v>18</v>
      </c>
      <c r="HV5" s="26">
        <v>24</v>
      </c>
      <c r="HW5" s="26">
        <v>16</v>
      </c>
      <c r="HX5" s="26">
        <v>30</v>
      </c>
      <c r="HY5" s="26">
        <v>26</v>
      </c>
      <c r="HZ5" s="26">
        <v>29</v>
      </c>
      <c r="IA5" s="26">
        <v>25</v>
      </c>
      <c r="IB5" s="26">
        <v>22</v>
      </c>
      <c r="IC5" s="29">
        <f t="shared" ref="IC5:IC15" si="17">SUM(HQ5:IB5)</f>
        <v>309</v>
      </c>
      <c r="ID5" s="26">
        <v>19</v>
      </c>
      <c r="IE5" s="26">
        <v>19</v>
      </c>
      <c r="IF5" s="27">
        <v>29</v>
      </c>
      <c r="IG5" s="26">
        <v>32</v>
      </c>
      <c r="IH5" s="26">
        <v>22</v>
      </c>
      <c r="II5" s="26">
        <v>23</v>
      </c>
      <c r="IJ5" s="26">
        <v>34</v>
      </c>
      <c r="IK5" s="26">
        <v>45</v>
      </c>
      <c r="IL5" s="26">
        <v>38</v>
      </c>
      <c r="IM5" s="26">
        <v>72</v>
      </c>
      <c r="IN5" s="26">
        <v>84</v>
      </c>
      <c r="IO5" s="26">
        <v>119</v>
      </c>
      <c r="IP5" s="29">
        <f t="shared" ref="IP5:IP15" si="18">SUM(ID5:IO5)</f>
        <v>536</v>
      </c>
      <c r="IQ5" s="26">
        <v>132</v>
      </c>
      <c r="IR5" s="26">
        <v>114</v>
      </c>
      <c r="IS5" s="27">
        <v>123</v>
      </c>
      <c r="IT5" s="26">
        <v>91</v>
      </c>
      <c r="IU5" s="26">
        <v>127</v>
      </c>
      <c r="IV5" s="26">
        <v>112</v>
      </c>
      <c r="IW5" s="26">
        <v>145</v>
      </c>
      <c r="IX5" s="26">
        <v>105</v>
      </c>
      <c r="IY5" s="26">
        <v>143</v>
      </c>
      <c r="IZ5" s="26">
        <v>174</v>
      </c>
      <c r="JA5" s="26">
        <v>135</v>
      </c>
      <c r="JB5" s="26">
        <v>86</v>
      </c>
      <c r="JC5" s="29">
        <f t="shared" ref="JC5:JC15" si="19">SUM(IQ5:JB5)</f>
        <v>1487</v>
      </c>
      <c r="JD5" s="26">
        <v>189</v>
      </c>
      <c r="JE5" s="26">
        <v>140</v>
      </c>
      <c r="JF5" s="27">
        <v>142</v>
      </c>
      <c r="JG5" s="26">
        <v>168</v>
      </c>
      <c r="JH5" s="26">
        <v>161</v>
      </c>
      <c r="JI5" s="26">
        <v>151</v>
      </c>
      <c r="JJ5" s="26">
        <v>224</v>
      </c>
      <c r="JK5" s="26">
        <v>168</v>
      </c>
      <c r="JL5" s="26">
        <v>291</v>
      </c>
      <c r="JM5" s="26">
        <v>213</v>
      </c>
      <c r="JN5" s="26">
        <v>184</v>
      </c>
      <c r="JO5" s="26">
        <v>363</v>
      </c>
      <c r="JP5" s="29">
        <f t="shared" ref="JP5:JP15" si="20">SUM(JD5:JO5)</f>
        <v>2394</v>
      </c>
      <c r="JQ5" s="26">
        <v>238</v>
      </c>
      <c r="JR5" s="26">
        <v>250</v>
      </c>
      <c r="JS5" s="27">
        <v>141</v>
      </c>
      <c r="JT5" s="26">
        <v>52</v>
      </c>
      <c r="JU5" s="26">
        <v>9</v>
      </c>
      <c r="JV5" s="26">
        <v>198</v>
      </c>
      <c r="JW5" s="26">
        <v>199</v>
      </c>
      <c r="JX5" s="26">
        <v>129</v>
      </c>
      <c r="JY5" s="26">
        <v>211</v>
      </c>
      <c r="JZ5" s="26">
        <v>89</v>
      </c>
      <c r="KA5" s="26">
        <v>169</v>
      </c>
      <c r="KB5" s="26">
        <v>180</v>
      </c>
      <c r="KC5" s="29">
        <f t="shared" ref="KC5:KC15" si="21">SUM(JQ5:KB5)</f>
        <v>1865</v>
      </c>
      <c r="KD5" s="26">
        <v>103</v>
      </c>
      <c r="KE5" s="26">
        <v>6</v>
      </c>
      <c r="KF5" s="27">
        <v>101</v>
      </c>
      <c r="KG5" s="26">
        <v>134</v>
      </c>
      <c r="KH5" s="26">
        <v>107</v>
      </c>
      <c r="KI5" s="26">
        <v>236</v>
      </c>
      <c r="KJ5" s="26">
        <v>90</v>
      </c>
      <c r="KK5" s="26">
        <v>111</v>
      </c>
      <c r="KL5" s="26">
        <v>259</v>
      </c>
      <c r="KM5" s="26">
        <v>184</v>
      </c>
      <c r="KN5" s="26">
        <v>180</v>
      </c>
      <c r="KO5" s="26">
        <v>236</v>
      </c>
      <c r="KP5" s="29">
        <f t="shared" ref="KP5:KP15" si="22">SUM(KD5:KO5)</f>
        <v>1747</v>
      </c>
    </row>
    <row r="6" spans="1:302" ht="13.5" thickBot="1">
      <c r="A6" s="197"/>
      <c r="B6" s="199"/>
      <c r="C6" s="12" t="s">
        <v>107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>
        <f t="shared" si="0"/>
        <v>0</v>
      </c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2">
        <f t="shared" si="1"/>
        <v>0</v>
      </c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2">
        <f t="shared" si="2"/>
        <v>0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3">
        <f t="shared" si="3"/>
        <v>0</v>
      </c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3">
        <f t="shared" si="4"/>
        <v>0</v>
      </c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3">
        <f t="shared" si="5"/>
        <v>0</v>
      </c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3">
        <f t="shared" si="6"/>
        <v>0</v>
      </c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3">
        <f t="shared" si="7"/>
        <v>0</v>
      </c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3">
        <f t="shared" si="8"/>
        <v>0</v>
      </c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3">
        <f t="shared" si="9"/>
        <v>0</v>
      </c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3">
        <f t="shared" si="10"/>
        <v>0</v>
      </c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3">
        <f t="shared" si="11"/>
        <v>0</v>
      </c>
      <c r="FD6" s="31">
        <v>238</v>
      </c>
      <c r="FE6" s="31">
        <v>61</v>
      </c>
      <c r="FF6" s="31">
        <v>187</v>
      </c>
      <c r="FG6" s="31">
        <v>170</v>
      </c>
      <c r="FH6" s="31">
        <v>179</v>
      </c>
      <c r="FI6" s="31">
        <v>238</v>
      </c>
      <c r="FJ6" s="31">
        <v>210</v>
      </c>
      <c r="FK6" s="31">
        <v>168</v>
      </c>
      <c r="FL6" s="31">
        <v>223</v>
      </c>
      <c r="FM6" s="31">
        <v>177</v>
      </c>
      <c r="FN6" s="31">
        <v>154</v>
      </c>
      <c r="FO6" s="31">
        <v>162</v>
      </c>
      <c r="FP6" s="32">
        <f t="shared" si="12"/>
        <v>2167</v>
      </c>
      <c r="FQ6" s="31">
        <v>168</v>
      </c>
      <c r="FR6" s="31">
        <v>169</v>
      </c>
      <c r="FS6" s="31">
        <v>176</v>
      </c>
      <c r="FT6" s="31">
        <v>180</v>
      </c>
      <c r="FU6" s="31">
        <v>171</v>
      </c>
      <c r="FV6" s="31">
        <v>125</v>
      </c>
      <c r="FW6" s="31">
        <v>183</v>
      </c>
      <c r="FX6" s="31">
        <v>220</v>
      </c>
      <c r="FY6" s="31">
        <v>178</v>
      </c>
      <c r="FZ6" s="31">
        <v>161</v>
      </c>
      <c r="GA6" s="31">
        <v>190</v>
      </c>
      <c r="GB6" s="31">
        <v>164</v>
      </c>
      <c r="GC6" s="34">
        <f t="shared" si="13"/>
        <v>2085</v>
      </c>
      <c r="GD6" s="31">
        <v>161</v>
      </c>
      <c r="GE6" s="31">
        <v>166</v>
      </c>
      <c r="GF6" s="31">
        <v>167</v>
      </c>
      <c r="GG6" s="31">
        <v>199</v>
      </c>
      <c r="GH6" s="31">
        <v>153</v>
      </c>
      <c r="GI6" s="31">
        <v>158</v>
      </c>
      <c r="GJ6" s="31">
        <v>149</v>
      </c>
      <c r="GK6" s="31">
        <v>191</v>
      </c>
      <c r="GL6" s="31">
        <v>188</v>
      </c>
      <c r="GM6" s="31">
        <v>155</v>
      </c>
      <c r="GN6" s="31">
        <v>79</v>
      </c>
      <c r="GO6" s="31">
        <v>137</v>
      </c>
      <c r="GP6" s="34">
        <f t="shared" si="14"/>
        <v>1903</v>
      </c>
      <c r="GQ6" s="31">
        <v>235</v>
      </c>
      <c r="GR6" s="31">
        <v>173</v>
      </c>
      <c r="GS6" s="31">
        <v>220</v>
      </c>
      <c r="GT6" s="31">
        <v>163</v>
      </c>
      <c r="GU6" s="31">
        <v>166</v>
      </c>
      <c r="GV6" s="31">
        <v>187</v>
      </c>
      <c r="GW6" s="31">
        <v>181</v>
      </c>
      <c r="GX6" s="31">
        <v>217</v>
      </c>
      <c r="GY6" s="31">
        <v>161</v>
      </c>
      <c r="GZ6" s="31">
        <v>119</v>
      </c>
      <c r="HA6" s="31">
        <v>171</v>
      </c>
      <c r="HB6" s="31">
        <v>166</v>
      </c>
      <c r="HC6" s="33">
        <f t="shared" si="15"/>
        <v>2159</v>
      </c>
      <c r="HD6" s="31">
        <v>141</v>
      </c>
      <c r="HE6" s="31">
        <v>155</v>
      </c>
      <c r="HF6" s="31">
        <v>183</v>
      </c>
      <c r="HG6" s="31">
        <v>156</v>
      </c>
      <c r="HH6" s="31">
        <v>171</v>
      </c>
      <c r="HI6" s="31">
        <v>273</v>
      </c>
      <c r="HJ6" s="31">
        <v>214</v>
      </c>
      <c r="HK6" s="31">
        <v>207</v>
      </c>
      <c r="HL6" s="31">
        <v>170</v>
      </c>
      <c r="HM6" s="31">
        <v>184</v>
      </c>
      <c r="HN6" s="31">
        <v>145</v>
      </c>
      <c r="HO6" s="31">
        <v>157</v>
      </c>
      <c r="HP6" s="33">
        <f t="shared" si="16"/>
        <v>2156</v>
      </c>
      <c r="HQ6" s="31">
        <v>168</v>
      </c>
      <c r="HR6" s="31">
        <v>172</v>
      </c>
      <c r="HS6" s="31">
        <v>150</v>
      </c>
      <c r="HT6" s="31">
        <v>169</v>
      </c>
      <c r="HU6" s="31">
        <v>153</v>
      </c>
      <c r="HV6" s="31">
        <v>194</v>
      </c>
      <c r="HW6" s="31">
        <v>170</v>
      </c>
      <c r="HX6" s="31">
        <v>191</v>
      </c>
      <c r="HY6" s="31">
        <v>157</v>
      </c>
      <c r="HZ6" s="31">
        <v>176</v>
      </c>
      <c r="IA6" s="31">
        <v>119</v>
      </c>
      <c r="IB6" s="31">
        <v>130</v>
      </c>
      <c r="IC6" s="33">
        <f t="shared" si="17"/>
        <v>1949</v>
      </c>
      <c r="ID6" s="31">
        <v>149</v>
      </c>
      <c r="IE6" s="31">
        <v>143</v>
      </c>
      <c r="IF6" s="31">
        <v>129</v>
      </c>
      <c r="IG6" s="31">
        <v>153</v>
      </c>
      <c r="IH6" s="31">
        <v>160</v>
      </c>
      <c r="II6" s="31">
        <v>165</v>
      </c>
      <c r="IJ6" s="31">
        <v>309</v>
      </c>
      <c r="IK6" s="31">
        <v>209</v>
      </c>
      <c r="IL6" s="31">
        <v>157</v>
      </c>
      <c r="IM6" s="31">
        <v>140</v>
      </c>
      <c r="IN6" s="31">
        <v>152</v>
      </c>
      <c r="IO6" s="31">
        <v>122</v>
      </c>
      <c r="IP6" s="33">
        <f t="shared" si="18"/>
        <v>1988</v>
      </c>
      <c r="IQ6" s="31">
        <v>157</v>
      </c>
      <c r="IR6" s="31">
        <v>140</v>
      </c>
      <c r="IS6" s="31">
        <v>143</v>
      </c>
      <c r="IT6" s="31">
        <v>161</v>
      </c>
      <c r="IU6" s="31">
        <v>184</v>
      </c>
      <c r="IV6" s="31">
        <v>174</v>
      </c>
      <c r="IW6" s="31">
        <v>210</v>
      </c>
      <c r="IX6" s="31">
        <v>184</v>
      </c>
      <c r="IY6" s="31">
        <v>163</v>
      </c>
      <c r="IZ6" s="31">
        <v>188</v>
      </c>
      <c r="JA6" s="31">
        <v>142</v>
      </c>
      <c r="JB6" s="31">
        <v>115</v>
      </c>
      <c r="JC6" s="33">
        <f t="shared" si="19"/>
        <v>1961</v>
      </c>
      <c r="JD6" s="31">
        <v>137</v>
      </c>
      <c r="JE6" s="31">
        <v>135</v>
      </c>
      <c r="JF6" s="31">
        <v>146</v>
      </c>
      <c r="JG6" s="31">
        <v>177</v>
      </c>
      <c r="JH6" s="31">
        <v>178</v>
      </c>
      <c r="JI6" s="31">
        <v>175</v>
      </c>
      <c r="JJ6" s="31">
        <v>369</v>
      </c>
      <c r="JK6" s="31">
        <v>137</v>
      </c>
      <c r="JL6" s="31">
        <v>165</v>
      </c>
      <c r="JM6" s="31">
        <v>170</v>
      </c>
      <c r="JN6" s="31">
        <v>169</v>
      </c>
      <c r="JO6" s="31">
        <v>181</v>
      </c>
      <c r="JP6" s="33">
        <f t="shared" si="20"/>
        <v>2139</v>
      </c>
      <c r="JQ6" s="31">
        <v>151</v>
      </c>
      <c r="JR6" s="31">
        <v>118</v>
      </c>
      <c r="JS6" s="31">
        <v>82</v>
      </c>
      <c r="JT6" s="31">
        <v>52</v>
      </c>
      <c r="JU6" s="31">
        <v>540</v>
      </c>
      <c r="JV6" s="31">
        <v>184</v>
      </c>
      <c r="JW6" s="31">
        <v>119</v>
      </c>
      <c r="JX6" s="31">
        <v>192</v>
      </c>
      <c r="JY6" s="31">
        <v>145</v>
      </c>
      <c r="JZ6" s="31">
        <v>104</v>
      </c>
      <c r="KA6" s="31">
        <v>186</v>
      </c>
      <c r="KB6" s="31">
        <v>178</v>
      </c>
      <c r="KC6" s="33">
        <f t="shared" si="21"/>
        <v>2051</v>
      </c>
      <c r="KD6" s="31">
        <v>77</v>
      </c>
      <c r="KE6" s="31">
        <v>131</v>
      </c>
      <c r="KF6" s="31">
        <v>97</v>
      </c>
      <c r="KG6" s="31">
        <v>119</v>
      </c>
      <c r="KH6" s="31">
        <v>146</v>
      </c>
      <c r="KI6" s="31">
        <v>143</v>
      </c>
      <c r="KJ6" s="31">
        <v>143</v>
      </c>
      <c r="KK6" s="186">
        <v>271</v>
      </c>
      <c r="KL6" s="31">
        <v>204</v>
      </c>
      <c r="KM6" s="31">
        <v>116</v>
      </c>
      <c r="KN6" s="31">
        <v>77</v>
      </c>
      <c r="KO6" s="31">
        <v>144</v>
      </c>
      <c r="KP6" s="33">
        <f t="shared" si="22"/>
        <v>1668</v>
      </c>
    </row>
    <row r="7" spans="1:302" ht="13.5" thickBot="1">
      <c r="A7" s="197"/>
      <c r="B7" s="199"/>
      <c r="C7" s="12" t="s">
        <v>108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>
        <f t="shared" si="0"/>
        <v>0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2">
        <f t="shared" si="1"/>
        <v>0</v>
      </c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2">
        <f t="shared" si="2"/>
        <v>0</v>
      </c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3">
        <f t="shared" si="3"/>
        <v>0</v>
      </c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3">
        <f t="shared" si="4"/>
        <v>0</v>
      </c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3">
        <f t="shared" si="5"/>
        <v>0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3">
        <f t="shared" si="6"/>
        <v>0</v>
      </c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3">
        <f t="shared" si="7"/>
        <v>0</v>
      </c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3">
        <f t="shared" si="8"/>
        <v>0</v>
      </c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3">
        <f t="shared" si="9"/>
        <v>0</v>
      </c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3">
        <f t="shared" si="10"/>
        <v>0</v>
      </c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3">
        <f t="shared" si="11"/>
        <v>0</v>
      </c>
      <c r="FD7" s="31">
        <v>89</v>
      </c>
      <c r="FE7" s="31">
        <v>54</v>
      </c>
      <c r="FF7" s="31">
        <v>62</v>
      </c>
      <c r="FG7" s="31">
        <v>77</v>
      </c>
      <c r="FH7" s="31">
        <v>72</v>
      </c>
      <c r="FI7" s="31">
        <v>66</v>
      </c>
      <c r="FJ7" s="31">
        <v>115</v>
      </c>
      <c r="FK7" s="31">
        <v>66</v>
      </c>
      <c r="FL7" s="31">
        <v>75</v>
      </c>
      <c r="FM7" s="31">
        <v>72</v>
      </c>
      <c r="FN7" s="31">
        <v>39</v>
      </c>
      <c r="FO7" s="31">
        <v>68</v>
      </c>
      <c r="FP7" s="32">
        <f t="shared" si="12"/>
        <v>855</v>
      </c>
      <c r="FQ7" s="31">
        <v>61</v>
      </c>
      <c r="FR7" s="31">
        <v>48</v>
      </c>
      <c r="FS7" s="31">
        <v>69</v>
      </c>
      <c r="FT7" s="31">
        <v>68</v>
      </c>
      <c r="FU7" s="31">
        <v>56</v>
      </c>
      <c r="FV7" s="31">
        <v>97</v>
      </c>
      <c r="FW7" s="31">
        <v>83</v>
      </c>
      <c r="FX7" s="31">
        <v>70</v>
      </c>
      <c r="FY7" s="31">
        <v>61</v>
      </c>
      <c r="FZ7" s="31">
        <v>62</v>
      </c>
      <c r="GA7" s="31">
        <v>81</v>
      </c>
      <c r="GB7" s="31">
        <v>61</v>
      </c>
      <c r="GC7" s="34">
        <f t="shared" si="13"/>
        <v>817</v>
      </c>
      <c r="GD7" s="31">
        <v>30</v>
      </c>
      <c r="GE7" s="31">
        <v>41</v>
      </c>
      <c r="GF7" s="31">
        <v>104</v>
      </c>
      <c r="GG7" s="31">
        <v>86</v>
      </c>
      <c r="GH7" s="31">
        <v>65</v>
      </c>
      <c r="GI7" s="31">
        <v>70</v>
      </c>
      <c r="GJ7" s="31">
        <v>52</v>
      </c>
      <c r="GK7" s="31">
        <v>69</v>
      </c>
      <c r="GL7" s="31">
        <v>54</v>
      </c>
      <c r="GM7" s="31">
        <v>71</v>
      </c>
      <c r="GN7" s="31">
        <v>77</v>
      </c>
      <c r="GO7" s="31">
        <v>98</v>
      </c>
      <c r="GP7" s="34">
        <f t="shared" si="14"/>
        <v>817</v>
      </c>
      <c r="GQ7" s="31">
        <v>67</v>
      </c>
      <c r="GR7" s="31">
        <v>46</v>
      </c>
      <c r="GS7" s="31">
        <v>66</v>
      </c>
      <c r="GT7" s="31">
        <v>57</v>
      </c>
      <c r="GU7" s="31">
        <v>56</v>
      </c>
      <c r="GV7" s="31">
        <v>69</v>
      </c>
      <c r="GW7" s="31">
        <v>70</v>
      </c>
      <c r="GX7" s="31">
        <v>49</v>
      </c>
      <c r="GY7" s="31">
        <v>58</v>
      </c>
      <c r="GZ7" s="31">
        <v>59</v>
      </c>
      <c r="HA7" s="31">
        <v>87</v>
      </c>
      <c r="HB7" s="31">
        <v>72</v>
      </c>
      <c r="HC7" s="33">
        <f t="shared" si="15"/>
        <v>756</v>
      </c>
      <c r="HD7" s="31">
        <v>68</v>
      </c>
      <c r="HE7" s="31">
        <v>57</v>
      </c>
      <c r="HF7" s="31">
        <v>61</v>
      </c>
      <c r="HG7" s="31">
        <v>36</v>
      </c>
      <c r="HH7" s="31">
        <v>52</v>
      </c>
      <c r="HI7" s="31">
        <v>83</v>
      </c>
      <c r="HJ7" s="31">
        <v>73</v>
      </c>
      <c r="HK7" s="31">
        <v>83</v>
      </c>
      <c r="HL7" s="31">
        <v>54</v>
      </c>
      <c r="HM7" s="31">
        <v>62</v>
      </c>
      <c r="HN7" s="31">
        <v>60</v>
      </c>
      <c r="HO7" s="31">
        <v>67</v>
      </c>
      <c r="HP7" s="33">
        <f t="shared" si="16"/>
        <v>756</v>
      </c>
      <c r="HQ7" s="31">
        <v>67</v>
      </c>
      <c r="HR7" s="31">
        <v>87</v>
      </c>
      <c r="HS7" s="31">
        <v>88</v>
      </c>
      <c r="HT7" s="31">
        <v>70</v>
      </c>
      <c r="HU7" s="31">
        <v>55</v>
      </c>
      <c r="HV7" s="31">
        <v>63</v>
      </c>
      <c r="HW7" s="31">
        <v>76</v>
      </c>
      <c r="HX7" s="31">
        <v>85</v>
      </c>
      <c r="HY7" s="31">
        <v>53</v>
      </c>
      <c r="HZ7" s="31">
        <v>102</v>
      </c>
      <c r="IA7" s="31">
        <v>79</v>
      </c>
      <c r="IB7" s="31">
        <v>68</v>
      </c>
      <c r="IC7" s="33">
        <f t="shared" si="17"/>
        <v>893</v>
      </c>
      <c r="ID7" s="31">
        <v>51</v>
      </c>
      <c r="IE7" s="31">
        <v>47</v>
      </c>
      <c r="IF7" s="31">
        <v>75</v>
      </c>
      <c r="IG7" s="31">
        <v>57</v>
      </c>
      <c r="IH7" s="31">
        <v>72</v>
      </c>
      <c r="II7" s="31">
        <v>72</v>
      </c>
      <c r="IJ7" s="31">
        <v>89</v>
      </c>
      <c r="IK7" s="31">
        <v>101</v>
      </c>
      <c r="IL7" s="31">
        <v>61</v>
      </c>
      <c r="IM7" s="31">
        <v>85</v>
      </c>
      <c r="IN7" s="31">
        <v>82</v>
      </c>
      <c r="IO7" s="31">
        <v>58</v>
      </c>
      <c r="IP7" s="33">
        <f t="shared" si="18"/>
        <v>850</v>
      </c>
      <c r="IQ7" s="31">
        <v>64</v>
      </c>
      <c r="IR7" s="31">
        <v>57</v>
      </c>
      <c r="IS7" s="31">
        <v>107</v>
      </c>
      <c r="IT7" s="31">
        <v>64</v>
      </c>
      <c r="IU7" s="31">
        <v>66</v>
      </c>
      <c r="IV7" s="31">
        <v>102</v>
      </c>
      <c r="IW7" s="31">
        <v>105</v>
      </c>
      <c r="IX7" s="31">
        <v>82</v>
      </c>
      <c r="IY7" s="31">
        <v>69</v>
      </c>
      <c r="IZ7" s="31">
        <v>99</v>
      </c>
      <c r="JA7" s="31">
        <v>67</v>
      </c>
      <c r="JB7" s="31">
        <v>55</v>
      </c>
      <c r="JC7" s="33">
        <f t="shared" si="19"/>
        <v>937</v>
      </c>
      <c r="JD7" s="31">
        <v>65</v>
      </c>
      <c r="JE7" s="31">
        <v>65</v>
      </c>
      <c r="JF7" s="31">
        <v>70</v>
      </c>
      <c r="JG7" s="31">
        <v>53</v>
      </c>
      <c r="JH7" s="31">
        <v>66</v>
      </c>
      <c r="JI7" s="31">
        <v>76</v>
      </c>
      <c r="JJ7" s="31">
        <v>53</v>
      </c>
      <c r="JK7" s="31">
        <v>90</v>
      </c>
      <c r="JL7" s="31">
        <v>81</v>
      </c>
      <c r="JM7" s="31">
        <v>49</v>
      </c>
      <c r="JN7" s="31">
        <v>54</v>
      </c>
      <c r="JO7" s="31">
        <v>72</v>
      </c>
      <c r="JP7" s="33">
        <f t="shared" si="20"/>
        <v>794</v>
      </c>
      <c r="JQ7" s="31">
        <v>86</v>
      </c>
      <c r="JR7" s="31">
        <v>59</v>
      </c>
      <c r="JS7" s="31">
        <v>48</v>
      </c>
      <c r="JT7" s="31">
        <v>42</v>
      </c>
      <c r="JU7" s="31">
        <v>53</v>
      </c>
      <c r="JV7" s="31">
        <v>75</v>
      </c>
      <c r="JW7" s="31">
        <v>86</v>
      </c>
      <c r="JX7" s="31">
        <v>56</v>
      </c>
      <c r="JY7" s="31">
        <v>52</v>
      </c>
      <c r="JZ7" s="31">
        <v>51</v>
      </c>
      <c r="KA7" s="31">
        <v>47</v>
      </c>
      <c r="KB7" s="31">
        <v>57</v>
      </c>
      <c r="KC7" s="33">
        <f t="shared" si="21"/>
        <v>712</v>
      </c>
      <c r="KD7" s="31">
        <v>32</v>
      </c>
      <c r="KE7" s="31">
        <v>41</v>
      </c>
      <c r="KF7" s="31">
        <v>33</v>
      </c>
      <c r="KG7" s="31">
        <v>66</v>
      </c>
      <c r="KH7" s="31">
        <v>59</v>
      </c>
      <c r="KI7" s="31">
        <v>64</v>
      </c>
      <c r="KJ7" s="31">
        <v>43</v>
      </c>
      <c r="KK7" s="186">
        <v>71</v>
      </c>
      <c r="KL7" s="31">
        <v>51</v>
      </c>
      <c r="KM7" s="31">
        <v>38</v>
      </c>
      <c r="KN7" s="31">
        <v>40</v>
      </c>
      <c r="KO7" s="31">
        <v>52</v>
      </c>
      <c r="KP7" s="33">
        <f t="shared" si="22"/>
        <v>590</v>
      </c>
    </row>
    <row r="8" spans="1:302" ht="13.5" thickBot="1">
      <c r="A8" s="197"/>
      <c r="B8" s="199"/>
      <c r="C8" s="12" t="s">
        <v>109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>
        <f t="shared" si="0"/>
        <v>0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2">
        <f t="shared" si="1"/>
        <v>0</v>
      </c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2">
        <f t="shared" si="2"/>
        <v>0</v>
      </c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3">
        <f t="shared" si="3"/>
        <v>0</v>
      </c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3">
        <f t="shared" si="4"/>
        <v>0</v>
      </c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3">
        <f t="shared" si="5"/>
        <v>0</v>
      </c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3">
        <f t="shared" si="6"/>
        <v>0</v>
      </c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3">
        <f t="shared" si="7"/>
        <v>0</v>
      </c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3">
        <f t="shared" si="8"/>
        <v>0</v>
      </c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3">
        <f t="shared" si="9"/>
        <v>0</v>
      </c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3">
        <f t="shared" si="10"/>
        <v>0</v>
      </c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3">
        <f t="shared" si="11"/>
        <v>0</v>
      </c>
      <c r="FD8" s="31">
        <v>49</v>
      </c>
      <c r="FE8" s="31">
        <v>38</v>
      </c>
      <c r="FF8" s="31">
        <v>75</v>
      </c>
      <c r="FG8" s="31">
        <v>24</v>
      </c>
      <c r="FH8" s="31">
        <v>46</v>
      </c>
      <c r="FI8" s="31">
        <v>50</v>
      </c>
      <c r="FJ8" s="31">
        <v>33</v>
      </c>
      <c r="FK8" s="31">
        <v>40</v>
      </c>
      <c r="FL8" s="31">
        <v>31</v>
      </c>
      <c r="FM8" s="31">
        <v>40</v>
      </c>
      <c r="FN8" s="31">
        <v>35</v>
      </c>
      <c r="FO8" s="31">
        <v>34</v>
      </c>
      <c r="FP8" s="32">
        <f t="shared" si="12"/>
        <v>495</v>
      </c>
      <c r="FQ8" s="31">
        <v>31</v>
      </c>
      <c r="FR8" s="31">
        <v>16</v>
      </c>
      <c r="FS8" s="31">
        <v>36</v>
      </c>
      <c r="FT8" s="31">
        <v>19</v>
      </c>
      <c r="FU8" s="31">
        <v>25</v>
      </c>
      <c r="FV8" s="31">
        <v>38</v>
      </c>
      <c r="FW8" s="31">
        <v>39</v>
      </c>
      <c r="FX8" s="31">
        <v>40</v>
      </c>
      <c r="FY8" s="31">
        <v>44</v>
      </c>
      <c r="FZ8" s="31">
        <v>32</v>
      </c>
      <c r="GA8" s="31">
        <v>46</v>
      </c>
      <c r="GB8" s="31">
        <v>33</v>
      </c>
      <c r="GC8" s="34">
        <f t="shared" si="13"/>
        <v>399</v>
      </c>
      <c r="GD8" s="31">
        <v>27</v>
      </c>
      <c r="GE8" s="31">
        <v>30</v>
      </c>
      <c r="GF8" s="31">
        <v>34</v>
      </c>
      <c r="GG8" s="31">
        <v>27</v>
      </c>
      <c r="GH8" s="31">
        <v>32</v>
      </c>
      <c r="GI8" s="31">
        <v>41</v>
      </c>
      <c r="GJ8" s="31">
        <v>24</v>
      </c>
      <c r="GK8" s="31">
        <v>37</v>
      </c>
      <c r="GL8" s="31">
        <v>31</v>
      </c>
      <c r="GM8" s="31">
        <v>30</v>
      </c>
      <c r="GN8" s="31">
        <v>30</v>
      </c>
      <c r="GO8" s="31">
        <v>20</v>
      </c>
      <c r="GP8" s="34">
        <f t="shared" si="14"/>
        <v>363</v>
      </c>
      <c r="GQ8" s="31">
        <v>23</v>
      </c>
      <c r="GR8" s="31">
        <v>28</v>
      </c>
      <c r="GS8" s="31">
        <v>41</v>
      </c>
      <c r="GT8" s="31">
        <v>37</v>
      </c>
      <c r="GU8" s="31">
        <v>29</v>
      </c>
      <c r="GV8" s="31">
        <v>35</v>
      </c>
      <c r="GW8" s="31">
        <v>35</v>
      </c>
      <c r="GX8" s="31">
        <v>36</v>
      </c>
      <c r="GY8" s="31">
        <v>26</v>
      </c>
      <c r="GZ8" s="31">
        <v>40</v>
      </c>
      <c r="HA8" s="31">
        <v>25</v>
      </c>
      <c r="HB8" s="31">
        <v>24</v>
      </c>
      <c r="HC8" s="33">
        <f t="shared" si="15"/>
        <v>379</v>
      </c>
      <c r="HD8" s="31">
        <v>29</v>
      </c>
      <c r="HE8" s="31">
        <v>30</v>
      </c>
      <c r="HF8" s="31">
        <v>29</v>
      </c>
      <c r="HG8" s="31">
        <v>26</v>
      </c>
      <c r="HH8" s="31">
        <v>30</v>
      </c>
      <c r="HI8" s="31">
        <v>24</v>
      </c>
      <c r="HJ8" s="31">
        <v>49</v>
      </c>
      <c r="HK8" s="31">
        <v>26</v>
      </c>
      <c r="HL8" s="31">
        <v>31</v>
      </c>
      <c r="HM8" s="31">
        <v>49</v>
      </c>
      <c r="HN8" s="31">
        <v>27</v>
      </c>
      <c r="HO8" s="31">
        <v>23</v>
      </c>
      <c r="HP8" s="33">
        <f t="shared" si="16"/>
        <v>373</v>
      </c>
      <c r="HQ8" s="31">
        <v>35</v>
      </c>
      <c r="HR8" s="31">
        <v>38</v>
      </c>
      <c r="HS8" s="31">
        <v>37</v>
      </c>
      <c r="HT8" s="31">
        <v>27</v>
      </c>
      <c r="HU8" s="31">
        <v>48</v>
      </c>
      <c r="HV8" s="31">
        <v>23</v>
      </c>
      <c r="HW8" s="31">
        <v>33</v>
      </c>
      <c r="HX8" s="31">
        <v>30</v>
      </c>
      <c r="HY8" s="31">
        <v>36</v>
      </c>
      <c r="HZ8" s="31">
        <v>37</v>
      </c>
      <c r="IA8" s="31">
        <v>28</v>
      </c>
      <c r="IB8" s="31">
        <v>21</v>
      </c>
      <c r="IC8" s="33">
        <f t="shared" si="17"/>
        <v>393</v>
      </c>
      <c r="ID8" s="31">
        <v>19</v>
      </c>
      <c r="IE8" s="31">
        <v>42</v>
      </c>
      <c r="IF8" s="31">
        <v>29</v>
      </c>
      <c r="IG8" s="31">
        <v>29</v>
      </c>
      <c r="IH8" s="31">
        <v>34</v>
      </c>
      <c r="II8" s="31">
        <v>19</v>
      </c>
      <c r="IJ8" s="31">
        <v>47</v>
      </c>
      <c r="IK8" s="31">
        <v>50</v>
      </c>
      <c r="IL8" s="31">
        <v>19</v>
      </c>
      <c r="IM8" s="31">
        <v>34</v>
      </c>
      <c r="IN8" s="31">
        <v>30</v>
      </c>
      <c r="IO8" s="31">
        <v>22</v>
      </c>
      <c r="IP8" s="33">
        <f t="shared" si="18"/>
        <v>374</v>
      </c>
      <c r="IQ8" s="31">
        <v>28</v>
      </c>
      <c r="IR8" s="31">
        <v>18</v>
      </c>
      <c r="IS8" s="31">
        <v>22</v>
      </c>
      <c r="IT8" s="31">
        <v>21</v>
      </c>
      <c r="IU8" s="31">
        <v>40</v>
      </c>
      <c r="IV8" s="31">
        <v>21</v>
      </c>
      <c r="IW8" s="31">
        <v>46</v>
      </c>
      <c r="IX8" s="31">
        <v>29</v>
      </c>
      <c r="IY8" s="31">
        <v>25</v>
      </c>
      <c r="IZ8" s="31">
        <v>33</v>
      </c>
      <c r="JA8" s="31">
        <v>40</v>
      </c>
      <c r="JB8" s="31">
        <v>28</v>
      </c>
      <c r="JC8" s="33">
        <f t="shared" si="19"/>
        <v>351</v>
      </c>
      <c r="JD8" s="31">
        <v>37</v>
      </c>
      <c r="JE8" s="31">
        <v>35</v>
      </c>
      <c r="JF8" s="31">
        <v>29</v>
      </c>
      <c r="JG8" s="31">
        <v>26</v>
      </c>
      <c r="JH8" s="31">
        <v>35</v>
      </c>
      <c r="JI8" s="31">
        <v>28</v>
      </c>
      <c r="JJ8" s="31">
        <v>38</v>
      </c>
      <c r="JK8" s="31">
        <v>19</v>
      </c>
      <c r="JL8" s="31">
        <v>27</v>
      </c>
      <c r="JM8" s="31">
        <v>16</v>
      </c>
      <c r="JN8" s="31">
        <v>33</v>
      </c>
      <c r="JO8" s="31">
        <v>21</v>
      </c>
      <c r="JP8" s="33">
        <f t="shared" si="20"/>
        <v>344</v>
      </c>
      <c r="JQ8" s="31">
        <v>35</v>
      </c>
      <c r="JR8" s="31">
        <v>20</v>
      </c>
      <c r="JS8" s="31">
        <v>25</v>
      </c>
      <c r="JT8" s="31">
        <v>16</v>
      </c>
      <c r="JU8" s="31">
        <v>30</v>
      </c>
      <c r="JV8" s="31">
        <v>20</v>
      </c>
      <c r="JW8" s="31">
        <v>26</v>
      </c>
      <c r="JX8" s="31">
        <v>18</v>
      </c>
      <c r="JY8" s="31">
        <v>23</v>
      </c>
      <c r="JZ8" s="31">
        <v>12</v>
      </c>
      <c r="KA8" s="31">
        <v>16</v>
      </c>
      <c r="KB8" s="31">
        <v>26</v>
      </c>
      <c r="KC8" s="33">
        <f t="shared" si="21"/>
        <v>267</v>
      </c>
      <c r="KD8" s="31">
        <v>17</v>
      </c>
      <c r="KE8" s="31">
        <v>18</v>
      </c>
      <c r="KF8" s="31">
        <v>35</v>
      </c>
      <c r="KG8" s="31">
        <v>19</v>
      </c>
      <c r="KH8" s="31">
        <v>20</v>
      </c>
      <c r="KI8" s="31">
        <v>28</v>
      </c>
      <c r="KJ8" s="31">
        <v>19</v>
      </c>
      <c r="KK8" s="186">
        <v>25</v>
      </c>
      <c r="KL8" s="31">
        <v>24</v>
      </c>
      <c r="KM8" s="31">
        <v>21</v>
      </c>
      <c r="KN8" s="31">
        <v>34</v>
      </c>
      <c r="KO8" s="31">
        <v>22</v>
      </c>
      <c r="KP8" s="33">
        <f t="shared" si="22"/>
        <v>282</v>
      </c>
    </row>
    <row r="9" spans="1:302" ht="13.5" thickBot="1">
      <c r="A9" s="197"/>
      <c r="B9" s="199"/>
      <c r="C9" s="12" t="s">
        <v>110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>
        <f t="shared" si="0"/>
        <v>0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2">
        <f t="shared" si="1"/>
        <v>0</v>
      </c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2">
        <f t="shared" si="2"/>
        <v>0</v>
      </c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3">
        <f t="shared" si="3"/>
        <v>0</v>
      </c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3">
        <f t="shared" si="4"/>
        <v>0</v>
      </c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3">
        <f t="shared" si="5"/>
        <v>0</v>
      </c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3">
        <f t="shared" si="6"/>
        <v>0</v>
      </c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3">
        <f t="shared" si="7"/>
        <v>0</v>
      </c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3">
        <f t="shared" si="8"/>
        <v>0</v>
      </c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3">
        <f t="shared" si="9"/>
        <v>0</v>
      </c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3">
        <f t="shared" si="10"/>
        <v>0</v>
      </c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3">
        <f t="shared" si="11"/>
        <v>0</v>
      </c>
      <c r="FD9" s="31">
        <v>205</v>
      </c>
      <c r="FE9" s="31">
        <v>145</v>
      </c>
      <c r="FF9" s="31">
        <v>184</v>
      </c>
      <c r="FG9" s="31">
        <v>181</v>
      </c>
      <c r="FH9" s="31">
        <v>162</v>
      </c>
      <c r="FI9" s="31">
        <v>167</v>
      </c>
      <c r="FJ9" s="31">
        <v>187</v>
      </c>
      <c r="FK9" s="31">
        <v>142</v>
      </c>
      <c r="FL9" s="31">
        <v>167</v>
      </c>
      <c r="FM9" s="31">
        <v>142</v>
      </c>
      <c r="FN9" s="31">
        <v>140</v>
      </c>
      <c r="FO9" s="31">
        <v>108</v>
      </c>
      <c r="FP9" s="32">
        <f t="shared" si="12"/>
        <v>1930</v>
      </c>
      <c r="FQ9" s="31">
        <v>171</v>
      </c>
      <c r="FR9" s="31">
        <v>132</v>
      </c>
      <c r="FS9" s="31">
        <v>145</v>
      </c>
      <c r="FT9" s="31">
        <v>126</v>
      </c>
      <c r="FU9" s="31">
        <v>117</v>
      </c>
      <c r="FV9" s="31">
        <v>132</v>
      </c>
      <c r="FW9" s="31">
        <v>133</v>
      </c>
      <c r="FX9" s="31">
        <v>92</v>
      </c>
      <c r="FY9" s="31">
        <v>151</v>
      </c>
      <c r="FZ9" s="31">
        <v>129</v>
      </c>
      <c r="GA9" s="31">
        <v>160</v>
      </c>
      <c r="GB9" s="31">
        <v>123</v>
      </c>
      <c r="GC9" s="34">
        <f t="shared" si="13"/>
        <v>1611</v>
      </c>
      <c r="GD9" s="31">
        <v>156</v>
      </c>
      <c r="GE9" s="31">
        <v>143</v>
      </c>
      <c r="GF9" s="31">
        <v>126</v>
      </c>
      <c r="GG9" s="31">
        <v>151</v>
      </c>
      <c r="GH9" s="31">
        <v>119</v>
      </c>
      <c r="GI9" s="31">
        <v>101</v>
      </c>
      <c r="GJ9" s="31">
        <v>160</v>
      </c>
      <c r="GK9" s="31">
        <v>133</v>
      </c>
      <c r="GL9" s="31">
        <v>144</v>
      </c>
      <c r="GM9" s="31">
        <v>147</v>
      </c>
      <c r="GN9" s="31">
        <v>118</v>
      </c>
      <c r="GO9" s="31">
        <v>44</v>
      </c>
      <c r="GP9" s="34">
        <f t="shared" si="14"/>
        <v>1542</v>
      </c>
      <c r="GQ9" s="31">
        <v>166</v>
      </c>
      <c r="GR9" s="31">
        <v>119</v>
      </c>
      <c r="GS9" s="31">
        <v>164</v>
      </c>
      <c r="GT9" s="31">
        <v>105</v>
      </c>
      <c r="GU9" s="31">
        <v>119</v>
      </c>
      <c r="GV9" s="31">
        <v>128</v>
      </c>
      <c r="GW9" s="31">
        <v>128</v>
      </c>
      <c r="GX9" s="31">
        <v>183</v>
      </c>
      <c r="GY9" s="31">
        <v>140</v>
      </c>
      <c r="GZ9" s="31">
        <v>112</v>
      </c>
      <c r="HA9" s="31">
        <v>137</v>
      </c>
      <c r="HB9" s="31">
        <v>94</v>
      </c>
      <c r="HC9" s="33">
        <f t="shared" si="15"/>
        <v>1595</v>
      </c>
      <c r="HD9" s="31">
        <v>111</v>
      </c>
      <c r="HE9" s="31">
        <v>114</v>
      </c>
      <c r="HF9" s="31">
        <v>126</v>
      </c>
      <c r="HG9" s="31">
        <v>102</v>
      </c>
      <c r="HH9" s="31">
        <v>115</v>
      </c>
      <c r="HI9" s="31">
        <v>126</v>
      </c>
      <c r="HJ9" s="31">
        <v>133</v>
      </c>
      <c r="HK9" s="31">
        <v>139</v>
      </c>
      <c r="HL9" s="31">
        <v>101</v>
      </c>
      <c r="HM9" s="31">
        <v>139</v>
      </c>
      <c r="HN9" s="31">
        <v>41</v>
      </c>
      <c r="HO9" s="31">
        <v>110</v>
      </c>
      <c r="HP9" s="33">
        <f t="shared" si="16"/>
        <v>1357</v>
      </c>
      <c r="HQ9" s="31">
        <v>113</v>
      </c>
      <c r="HR9" s="31">
        <v>118</v>
      </c>
      <c r="HS9" s="31">
        <v>117</v>
      </c>
      <c r="HT9" s="31">
        <v>110</v>
      </c>
      <c r="HU9" s="31">
        <v>104</v>
      </c>
      <c r="HV9" s="31">
        <v>158</v>
      </c>
      <c r="HW9" s="31">
        <v>157</v>
      </c>
      <c r="HX9" s="31">
        <v>203</v>
      </c>
      <c r="HY9" s="31">
        <v>146</v>
      </c>
      <c r="HZ9" s="31">
        <v>125</v>
      </c>
      <c r="IA9" s="31">
        <v>156</v>
      </c>
      <c r="IB9" s="31">
        <v>128</v>
      </c>
      <c r="IC9" s="33">
        <f t="shared" si="17"/>
        <v>1635</v>
      </c>
      <c r="ID9" s="31">
        <v>155</v>
      </c>
      <c r="IE9" s="31">
        <v>124</v>
      </c>
      <c r="IF9" s="31">
        <v>124</v>
      </c>
      <c r="IG9" s="31">
        <v>119</v>
      </c>
      <c r="IH9" s="31">
        <v>129</v>
      </c>
      <c r="II9" s="31">
        <v>137</v>
      </c>
      <c r="IJ9" s="31">
        <v>176</v>
      </c>
      <c r="IK9" s="31">
        <v>123</v>
      </c>
      <c r="IL9" s="31">
        <v>104</v>
      </c>
      <c r="IM9" s="31">
        <v>133</v>
      </c>
      <c r="IN9" s="31">
        <v>102</v>
      </c>
      <c r="IO9" s="31">
        <v>91</v>
      </c>
      <c r="IP9" s="33">
        <f t="shared" si="18"/>
        <v>1517</v>
      </c>
      <c r="IQ9" s="31">
        <v>150</v>
      </c>
      <c r="IR9" s="31">
        <v>141</v>
      </c>
      <c r="IS9" s="31">
        <v>120</v>
      </c>
      <c r="IT9" s="31">
        <v>31</v>
      </c>
      <c r="IU9" s="31">
        <v>110</v>
      </c>
      <c r="IV9" s="31">
        <v>139</v>
      </c>
      <c r="IW9" s="31">
        <v>139</v>
      </c>
      <c r="IX9" s="31">
        <v>123</v>
      </c>
      <c r="IY9" s="31">
        <v>159</v>
      </c>
      <c r="IZ9" s="31">
        <v>93</v>
      </c>
      <c r="JA9" s="31">
        <v>110</v>
      </c>
      <c r="JB9" s="31">
        <v>88</v>
      </c>
      <c r="JC9" s="33">
        <f t="shared" si="19"/>
        <v>1403</v>
      </c>
      <c r="JD9" s="31">
        <v>133</v>
      </c>
      <c r="JE9" s="31">
        <v>103</v>
      </c>
      <c r="JF9" s="31">
        <v>129</v>
      </c>
      <c r="JG9" s="31">
        <v>140</v>
      </c>
      <c r="JH9" s="31">
        <v>126</v>
      </c>
      <c r="JI9" s="31">
        <v>133</v>
      </c>
      <c r="JJ9" s="31">
        <v>157</v>
      </c>
      <c r="JK9" s="31">
        <v>158</v>
      </c>
      <c r="JL9" s="31">
        <v>116</v>
      </c>
      <c r="JM9" s="31">
        <v>126</v>
      </c>
      <c r="JN9" s="31">
        <v>134</v>
      </c>
      <c r="JO9" s="31">
        <v>112</v>
      </c>
      <c r="JP9" s="33">
        <f t="shared" si="20"/>
        <v>1567</v>
      </c>
      <c r="JQ9" s="31">
        <v>122</v>
      </c>
      <c r="JR9" s="31">
        <v>98</v>
      </c>
      <c r="JS9" s="31">
        <v>52</v>
      </c>
      <c r="JT9" s="31">
        <v>81</v>
      </c>
      <c r="JU9" s="31">
        <v>113</v>
      </c>
      <c r="JV9" s="31">
        <v>131</v>
      </c>
      <c r="JW9" s="31">
        <v>115</v>
      </c>
      <c r="JX9" s="31">
        <v>71</v>
      </c>
      <c r="JY9" s="31">
        <v>132</v>
      </c>
      <c r="JZ9" s="31">
        <v>92</v>
      </c>
      <c r="KA9" s="31">
        <v>79</v>
      </c>
      <c r="KB9" s="31">
        <v>113</v>
      </c>
      <c r="KC9" s="33">
        <f t="shared" si="21"/>
        <v>1199</v>
      </c>
      <c r="KD9" s="31">
        <v>51</v>
      </c>
      <c r="KE9" s="31">
        <v>85</v>
      </c>
      <c r="KF9" s="31">
        <v>103</v>
      </c>
      <c r="KG9" s="31">
        <v>101</v>
      </c>
      <c r="KH9" s="31">
        <v>99</v>
      </c>
      <c r="KI9" s="31">
        <v>100</v>
      </c>
      <c r="KJ9" s="31">
        <v>90</v>
      </c>
      <c r="KK9" s="186">
        <v>90</v>
      </c>
      <c r="KL9" s="31">
        <v>171</v>
      </c>
      <c r="KM9" s="31">
        <v>110</v>
      </c>
      <c r="KN9" s="31">
        <v>97</v>
      </c>
      <c r="KO9" s="31">
        <v>110</v>
      </c>
      <c r="KP9" s="33">
        <f t="shared" si="22"/>
        <v>1207</v>
      </c>
    </row>
    <row r="10" spans="1:302" ht="13.5" thickBot="1">
      <c r="A10" s="197"/>
      <c r="B10" s="199"/>
      <c r="C10" s="12" t="s">
        <v>111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>
        <f t="shared" si="0"/>
        <v>0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2">
        <f t="shared" si="1"/>
        <v>0</v>
      </c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2">
        <f t="shared" si="2"/>
        <v>0</v>
      </c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3">
        <f t="shared" si="3"/>
        <v>0</v>
      </c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3">
        <f t="shared" si="4"/>
        <v>0</v>
      </c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3">
        <f t="shared" si="5"/>
        <v>0</v>
      </c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3">
        <f t="shared" si="6"/>
        <v>0</v>
      </c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3">
        <f t="shared" si="7"/>
        <v>0</v>
      </c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3">
        <f t="shared" si="8"/>
        <v>0</v>
      </c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3">
        <f t="shared" si="9"/>
        <v>0</v>
      </c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3">
        <f t="shared" si="10"/>
        <v>0</v>
      </c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3">
        <f t="shared" si="11"/>
        <v>0</v>
      </c>
      <c r="FD10" s="31">
        <v>80</v>
      </c>
      <c r="FE10" s="31">
        <v>64</v>
      </c>
      <c r="FF10" s="31">
        <v>61</v>
      </c>
      <c r="FG10" s="31">
        <v>85</v>
      </c>
      <c r="FH10" s="31">
        <v>71</v>
      </c>
      <c r="FI10" s="31">
        <v>56</v>
      </c>
      <c r="FJ10" s="31">
        <v>88</v>
      </c>
      <c r="FK10" s="31">
        <v>72</v>
      </c>
      <c r="FL10" s="31">
        <v>98</v>
      </c>
      <c r="FM10" s="31">
        <v>83</v>
      </c>
      <c r="FN10" s="31">
        <v>66</v>
      </c>
      <c r="FO10" s="31">
        <v>55</v>
      </c>
      <c r="FP10" s="32">
        <f t="shared" si="12"/>
        <v>879</v>
      </c>
      <c r="FQ10" s="31">
        <v>77</v>
      </c>
      <c r="FR10" s="31">
        <v>69</v>
      </c>
      <c r="FS10" s="31">
        <v>71</v>
      </c>
      <c r="FT10" s="31">
        <v>66</v>
      </c>
      <c r="FU10" s="31">
        <v>60</v>
      </c>
      <c r="FV10" s="31">
        <v>78</v>
      </c>
      <c r="FW10" s="31">
        <v>79</v>
      </c>
      <c r="FX10" s="31">
        <v>62</v>
      </c>
      <c r="FY10" s="31">
        <v>78</v>
      </c>
      <c r="FZ10" s="31">
        <v>84</v>
      </c>
      <c r="GA10" s="31">
        <v>52</v>
      </c>
      <c r="GB10" s="31">
        <v>67</v>
      </c>
      <c r="GC10" s="34">
        <f t="shared" si="13"/>
        <v>843</v>
      </c>
      <c r="GD10" s="31">
        <v>73</v>
      </c>
      <c r="GE10" s="31">
        <v>62</v>
      </c>
      <c r="GF10" s="31">
        <v>67</v>
      </c>
      <c r="GG10" s="31">
        <v>64</v>
      </c>
      <c r="GH10" s="31">
        <v>72</v>
      </c>
      <c r="GI10" s="31">
        <v>65</v>
      </c>
      <c r="GJ10" s="31">
        <v>92</v>
      </c>
      <c r="GK10" s="31">
        <v>85</v>
      </c>
      <c r="GL10" s="31">
        <v>80</v>
      </c>
      <c r="GM10" s="31">
        <v>69</v>
      </c>
      <c r="GN10" s="31">
        <v>85</v>
      </c>
      <c r="GO10" s="31">
        <v>60</v>
      </c>
      <c r="GP10" s="34">
        <f t="shared" si="14"/>
        <v>874</v>
      </c>
      <c r="GQ10" s="31">
        <v>77</v>
      </c>
      <c r="GR10" s="31">
        <v>58</v>
      </c>
      <c r="GS10" s="31">
        <v>87</v>
      </c>
      <c r="GT10" s="31">
        <v>63</v>
      </c>
      <c r="GU10" s="31">
        <v>69</v>
      </c>
      <c r="GV10" s="31">
        <v>185</v>
      </c>
      <c r="GW10" s="31">
        <v>94</v>
      </c>
      <c r="GX10" s="31">
        <v>101</v>
      </c>
      <c r="GY10" s="31">
        <v>72</v>
      </c>
      <c r="GZ10" s="31">
        <v>75</v>
      </c>
      <c r="HA10" s="31">
        <v>86</v>
      </c>
      <c r="HB10" s="31">
        <v>66</v>
      </c>
      <c r="HC10" s="33">
        <f t="shared" si="15"/>
        <v>1033</v>
      </c>
      <c r="HD10" s="31">
        <v>70</v>
      </c>
      <c r="HE10" s="31">
        <v>73</v>
      </c>
      <c r="HF10" s="31">
        <v>71</v>
      </c>
      <c r="HG10" s="31">
        <v>62</v>
      </c>
      <c r="HH10" s="31">
        <v>79</v>
      </c>
      <c r="HI10" s="31">
        <v>67</v>
      </c>
      <c r="HJ10" s="31">
        <v>78</v>
      </c>
      <c r="HK10" s="31">
        <v>109</v>
      </c>
      <c r="HL10" s="31">
        <v>66</v>
      </c>
      <c r="HM10" s="31">
        <v>84</v>
      </c>
      <c r="HN10" s="31">
        <v>59</v>
      </c>
      <c r="HO10" s="31">
        <v>65</v>
      </c>
      <c r="HP10" s="33">
        <f t="shared" si="16"/>
        <v>883</v>
      </c>
      <c r="HQ10" s="31">
        <v>69</v>
      </c>
      <c r="HR10" s="31">
        <v>63</v>
      </c>
      <c r="HS10" s="31">
        <v>80</v>
      </c>
      <c r="HT10" s="31">
        <v>69</v>
      </c>
      <c r="HU10" s="31">
        <v>66</v>
      </c>
      <c r="HV10" s="31">
        <v>76</v>
      </c>
      <c r="HW10" s="31">
        <v>84</v>
      </c>
      <c r="HX10" s="31">
        <v>88</v>
      </c>
      <c r="HY10" s="31">
        <v>72</v>
      </c>
      <c r="HZ10" s="31">
        <v>75</v>
      </c>
      <c r="IA10" s="31">
        <v>71</v>
      </c>
      <c r="IB10" s="31">
        <v>70</v>
      </c>
      <c r="IC10" s="33">
        <f t="shared" si="17"/>
        <v>883</v>
      </c>
      <c r="ID10" s="31">
        <v>82</v>
      </c>
      <c r="IE10" s="31">
        <v>78</v>
      </c>
      <c r="IF10" s="31">
        <v>68</v>
      </c>
      <c r="IG10" s="31">
        <v>81</v>
      </c>
      <c r="IH10" s="31">
        <v>62</v>
      </c>
      <c r="II10" s="31">
        <v>76</v>
      </c>
      <c r="IJ10" s="31">
        <v>89</v>
      </c>
      <c r="IK10" s="31">
        <v>88</v>
      </c>
      <c r="IL10" s="31">
        <v>53</v>
      </c>
      <c r="IM10" s="31">
        <v>83</v>
      </c>
      <c r="IN10" s="31">
        <v>69</v>
      </c>
      <c r="IO10" s="31">
        <v>52</v>
      </c>
      <c r="IP10" s="33">
        <f t="shared" si="18"/>
        <v>881</v>
      </c>
      <c r="IQ10" s="31">
        <v>92</v>
      </c>
      <c r="IR10" s="31">
        <v>68</v>
      </c>
      <c r="IS10" s="31">
        <v>64</v>
      </c>
      <c r="IT10" s="31">
        <v>52</v>
      </c>
      <c r="IU10" s="31">
        <v>80</v>
      </c>
      <c r="IV10" s="31">
        <v>66</v>
      </c>
      <c r="IW10" s="31">
        <v>89</v>
      </c>
      <c r="IX10" s="31">
        <v>64</v>
      </c>
      <c r="IY10" s="31">
        <v>103</v>
      </c>
      <c r="IZ10" s="31">
        <v>80</v>
      </c>
      <c r="JA10" s="31">
        <v>73</v>
      </c>
      <c r="JB10" s="31">
        <v>67</v>
      </c>
      <c r="JC10" s="33">
        <f t="shared" si="19"/>
        <v>898</v>
      </c>
      <c r="JD10" s="31">
        <v>73</v>
      </c>
      <c r="JE10" s="31">
        <v>67</v>
      </c>
      <c r="JF10" s="31">
        <v>52</v>
      </c>
      <c r="JG10" s="31">
        <v>78</v>
      </c>
      <c r="JH10" s="31">
        <v>79</v>
      </c>
      <c r="JI10" s="31">
        <v>74</v>
      </c>
      <c r="JJ10" s="31">
        <v>84</v>
      </c>
      <c r="JK10" s="31">
        <v>73</v>
      </c>
      <c r="JL10" s="31">
        <v>69</v>
      </c>
      <c r="JM10" s="31">
        <v>51</v>
      </c>
      <c r="JN10" s="31">
        <v>67</v>
      </c>
      <c r="JO10" s="31">
        <v>64</v>
      </c>
      <c r="JP10" s="33">
        <f t="shared" si="20"/>
        <v>831</v>
      </c>
      <c r="JQ10" s="31">
        <v>78</v>
      </c>
      <c r="JR10" s="31">
        <v>56</v>
      </c>
      <c r="JS10" s="31">
        <v>42</v>
      </c>
      <c r="JT10" s="31">
        <v>61</v>
      </c>
      <c r="JU10" s="31">
        <v>45</v>
      </c>
      <c r="JV10" s="31">
        <v>75</v>
      </c>
      <c r="JW10" s="31">
        <v>68</v>
      </c>
      <c r="JX10" s="31">
        <v>57</v>
      </c>
      <c r="JY10" s="31">
        <v>59</v>
      </c>
      <c r="JZ10" s="31">
        <v>72</v>
      </c>
      <c r="KA10" s="31">
        <v>60</v>
      </c>
      <c r="KB10" s="31">
        <v>66</v>
      </c>
      <c r="KC10" s="33">
        <f t="shared" si="21"/>
        <v>739</v>
      </c>
      <c r="KD10" s="31">
        <v>55</v>
      </c>
      <c r="KE10" s="31">
        <v>59</v>
      </c>
      <c r="KF10" s="31">
        <v>70</v>
      </c>
      <c r="KG10" s="31">
        <v>48</v>
      </c>
      <c r="KH10" s="31">
        <v>60</v>
      </c>
      <c r="KI10" s="31">
        <v>70</v>
      </c>
      <c r="KJ10" s="31">
        <v>68</v>
      </c>
      <c r="KK10" s="186">
        <v>64</v>
      </c>
      <c r="KL10" s="31">
        <v>66</v>
      </c>
      <c r="KM10" s="31">
        <v>68</v>
      </c>
      <c r="KN10" s="31">
        <v>52</v>
      </c>
      <c r="KO10" s="31">
        <v>69</v>
      </c>
      <c r="KP10" s="33">
        <f t="shared" si="22"/>
        <v>749</v>
      </c>
    </row>
    <row r="11" spans="1:302" ht="13.5" thickBot="1">
      <c r="A11" s="197"/>
      <c r="B11" s="199"/>
      <c r="C11" s="12" t="s">
        <v>112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>
        <f t="shared" si="0"/>
        <v>0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2">
        <f t="shared" si="1"/>
        <v>0</v>
      </c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2">
        <f t="shared" si="2"/>
        <v>0</v>
      </c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3">
        <f t="shared" si="3"/>
        <v>0</v>
      </c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3">
        <f t="shared" si="4"/>
        <v>0</v>
      </c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3">
        <f t="shared" si="5"/>
        <v>0</v>
      </c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3">
        <f t="shared" si="6"/>
        <v>0</v>
      </c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3">
        <f t="shared" si="7"/>
        <v>0</v>
      </c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3">
        <f t="shared" si="8"/>
        <v>0</v>
      </c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3">
        <f t="shared" si="9"/>
        <v>0</v>
      </c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3">
        <f t="shared" si="10"/>
        <v>0</v>
      </c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3">
        <f t="shared" si="11"/>
        <v>0</v>
      </c>
      <c r="FD11" s="31">
        <v>59</v>
      </c>
      <c r="FE11" s="31">
        <v>34</v>
      </c>
      <c r="FF11" s="31">
        <v>48</v>
      </c>
      <c r="FG11" s="31">
        <v>42</v>
      </c>
      <c r="FH11" s="31">
        <v>40</v>
      </c>
      <c r="FI11" s="31">
        <v>34</v>
      </c>
      <c r="FJ11" s="31">
        <v>47</v>
      </c>
      <c r="FK11" s="31">
        <v>52</v>
      </c>
      <c r="FL11" s="31">
        <v>41</v>
      </c>
      <c r="FM11" s="31">
        <v>47</v>
      </c>
      <c r="FN11" s="31">
        <v>37</v>
      </c>
      <c r="FO11" s="31">
        <v>49</v>
      </c>
      <c r="FP11" s="32">
        <f t="shared" si="12"/>
        <v>530</v>
      </c>
      <c r="FQ11" s="31">
        <v>34</v>
      </c>
      <c r="FR11" s="31">
        <v>41</v>
      </c>
      <c r="FS11" s="31">
        <v>43</v>
      </c>
      <c r="FT11" s="31">
        <v>44</v>
      </c>
      <c r="FU11" s="31">
        <v>42</v>
      </c>
      <c r="FV11" s="31">
        <v>41</v>
      </c>
      <c r="FW11" s="31">
        <v>58</v>
      </c>
      <c r="FX11" s="31">
        <v>48</v>
      </c>
      <c r="FY11" s="31">
        <v>31</v>
      </c>
      <c r="FZ11" s="31">
        <v>46</v>
      </c>
      <c r="GA11" s="31">
        <v>44</v>
      </c>
      <c r="GB11" s="31">
        <v>36</v>
      </c>
      <c r="GC11" s="34">
        <f t="shared" si="13"/>
        <v>508</v>
      </c>
      <c r="GD11" s="31">
        <v>32</v>
      </c>
      <c r="GE11" s="31">
        <v>37</v>
      </c>
      <c r="GF11" s="31">
        <v>52</v>
      </c>
      <c r="GG11" s="31">
        <v>49</v>
      </c>
      <c r="GH11" s="31">
        <v>30</v>
      </c>
      <c r="GI11" s="31">
        <v>42</v>
      </c>
      <c r="GJ11" s="31">
        <v>47</v>
      </c>
      <c r="GK11" s="31">
        <v>46</v>
      </c>
      <c r="GL11" s="31">
        <v>47</v>
      </c>
      <c r="GM11" s="31">
        <v>30</v>
      </c>
      <c r="GN11" s="31">
        <v>39</v>
      </c>
      <c r="GO11" s="31">
        <v>40</v>
      </c>
      <c r="GP11" s="34">
        <f t="shared" si="14"/>
        <v>491</v>
      </c>
      <c r="GQ11" s="31">
        <v>45</v>
      </c>
      <c r="GR11" s="31">
        <v>42</v>
      </c>
      <c r="GS11" s="31">
        <v>32</v>
      </c>
      <c r="GT11" s="31">
        <v>42</v>
      </c>
      <c r="GU11" s="31">
        <v>41</v>
      </c>
      <c r="GV11" s="31">
        <v>36</v>
      </c>
      <c r="GW11" s="31">
        <v>54</v>
      </c>
      <c r="GX11" s="31">
        <v>55</v>
      </c>
      <c r="GY11" s="31">
        <v>46</v>
      </c>
      <c r="GZ11" s="31">
        <v>27</v>
      </c>
      <c r="HA11" s="31">
        <v>36</v>
      </c>
      <c r="HB11" s="31">
        <v>43</v>
      </c>
      <c r="HC11" s="33">
        <f t="shared" si="15"/>
        <v>499</v>
      </c>
      <c r="HD11" s="31">
        <v>33</v>
      </c>
      <c r="HE11" s="31">
        <v>46</v>
      </c>
      <c r="HF11" s="31">
        <v>47</v>
      </c>
      <c r="HG11" s="31">
        <v>37</v>
      </c>
      <c r="HH11" s="31">
        <v>37</v>
      </c>
      <c r="HI11" s="31">
        <v>45</v>
      </c>
      <c r="HJ11" s="31">
        <v>49</v>
      </c>
      <c r="HK11" s="31">
        <v>49</v>
      </c>
      <c r="HL11" s="31">
        <v>36</v>
      </c>
      <c r="HM11" s="31">
        <v>61</v>
      </c>
      <c r="HN11" s="31">
        <v>39</v>
      </c>
      <c r="HO11" s="31">
        <v>38</v>
      </c>
      <c r="HP11" s="33">
        <f t="shared" si="16"/>
        <v>517</v>
      </c>
      <c r="HQ11" s="31">
        <v>33</v>
      </c>
      <c r="HR11" s="31">
        <v>46</v>
      </c>
      <c r="HS11" s="31">
        <v>49</v>
      </c>
      <c r="HT11" s="31">
        <v>42</v>
      </c>
      <c r="HU11" s="31">
        <v>40</v>
      </c>
      <c r="HV11" s="31">
        <v>50</v>
      </c>
      <c r="HW11" s="31">
        <v>61</v>
      </c>
      <c r="HX11" s="31">
        <v>37</v>
      </c>
      <c r="HY11" s="31">
        <v>52</v>
      </c>
      <c r="HZ11" s="31">
        <v>42</v>
      </c>
      <c r="IA11" s="31">
        <v>38</v>
      </c>
      <c r="IB11" s="31">
        <v>40</v>
      </c>
      <c r="IC11" s="33">
        <f t="shared" si="17"/>
        <v>530</v>
      </c>
      <c r="ID11" s="31">
        <v>35</v>
      </c>
      <c r="IE11" s="31">
        <v>42</v>
      </c>
      <c r="IF11" s="31">
        <v>40</v>
      </c>
      <c r="IG11" s="31">
        <v>43</v>
      </c>
      <c r="IH11" s="31">
        <v>39</v>
      </c>
      <c r="II11" s="31">
        <v>39</v>
      </c>
      <c r="IJ11" s="31">
        <v>51</v>
      </c>
      <c r="IK11" s="31">
        <v>59</v>
      </c>
      <c r="IL11" s="31">
        <v>46</v>
      </c>
      <c r="IM11" s="31">
        <v>60</v>
      </c>
      <c r="IN11" s="31">
        <v>40</v>
      </c>
      <c r="IO11" s="31">
        <v>40</v>
      </c>
      <c r="IP11" s="33">
        <f t="shared" si="18"/>
        <v>534</v>
      </c>
      <c r="IQ11" s="31">
        <v>39</v>
      </c>
      <c r="IR11" s="31">
        <v>42</v>
      </c>
      <c r="IS11" s="31">
        <v>36</v>
      </c>
      <c r="IT11" s="31">
        <v>38</v>
      </c>
      <c r="IU11" s="31">
        <v>51</v>
      </c>
      <c r="IV11" s="31">
        <v>31</v>
      </c>
      <c r="IW11" s="31">
        <v>45</v>
      </c>
      <c r="IX11" s="31">
        <v>35</v>
      </c>
      <c r="IY11" s="31">
        <v>38</v>
      </c>
      <c r="IZ11" s="31">
        <v>52</v>
      </c>
      <c r="JA11" s="31">
        <v>40</v>
      </c>
      <c r="JB11" s="31">
        <v>45</v>
      </c>
      <c r="JC11" s="33">
        <f t="shared" si="19"/>
        <v>492</v>
      </c>
      <c r="JD11" s="31">
        <v>50</v>
      </c>
      <c r="JE11" s="31">
        <v>33</v>
      </c>
      <c r="JF11" s="31">
        <v>35</v>
      </c>
      <c r="JG11" s="31">
        <v>30</v>
      </c>
      <c r="JH11" s="31">
        <v>41</v>
      </c>
      <c r="JI11" s="31">
        <v>49</v>
      </c>
      <c r="JJ11" s="31">
        <v>47</v>
      </c>
      <c r="JK11" s="31">
        <v>34</v>
      </c>
      <c r="JL11" s="31">
        <v>53</v>
      </c>
      <c r="JM11" s="31">
        <v>26</v>
      </c>
      <c r="JN11" s="31">
        <v>26</v>
      </c>
      <c r="JO11" s="31">
        <v>56</v>
      </c>
      <c r="JP11" s="33">
        <f t="shared" si="20"/>
        <v>480</v>
      </c>
      <c r="JQ11" s="31">
        <v>39</v>
      </c>
      <c r="JR11" s="31">
        <v>29</v>
      </c>
      <c r="JS11" s="31">
        <v>15</v>
      </c>
      <c r="JT11" s="31">
        <v>44</v>
      </c>
      <c r="JU11" s="31">
        <v>29</v>
      </c>
      <c r="JV11" s="31">
        <v>56</v>
      </c>
      <c r="JW11" s="31">
        <v>35</v>
      </c>
      <c r="JX11" s="31">
        <v>44</v>
      </c>
      <c r="JY11" s="31">
        <v>39</v>
      </c>
      <c r="JZ11" s="31">
        <v>35</v>
      </c>
      <c r="KA11" s="31">
        <v>38</v>
      </c>
      <c r="KB11" s="31">
        <v>57</v>
      </c>
      <c r="KC11" s="33">
        <f t="shared" si="21"/>
        <v>460</v>
      </c>
      <c r="KD11" s="31">
        <v>18</v>
      </c>
      <c r="KE11" s="31">
        <v>29</v>
      </c>
      <c r="KF11" s="31">
        <v>47</v>
      </c>
      <c r="KG11" s="31">
        <v>43</v>
      </c>
      <c r="KH11" s="31">
        <v>44</v>
      </c>
      <c r="KI11" s="31">
        <v>38</v>
      </c>
      <c r="KJ11" s="31">
        <v>29</v>
      </c>
      <c r="KK11" s="186">
        <v>45</v>
      </c>
      <c r="KL11" s="31">
        <v>60</v>
      </c>
      <c r="KM11" s="31">
        <v>37</v>
      </c>
      <c r="KN11" s="31">
        <v>30</v>
      </c>
      <c r="KO11" s="31">
        <v>30</v>
      </c>
      <c r="KP11" s="33">
        <f t="shared" si="22"/>
        <v>450</v>
      </c>
    </row>
    <row r="12" spans="1:302" ht="13.5" thickBot="1">
      <c r="A12" s="197"/>
      <c r="B12" s="199"/>
      <c r="C12" s="12" t="s">
        <v>113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2">
        <f t="shared" si="0"/>
        <v>0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2">
        <f t="shared" si="1"/>
        <v>0</v>
      </c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2">
        <f t="shared" si="2"/>
        <v>0</v>
      </c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3">
        <f t="shared" si="3"/>
        <v>0</v>
      </c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3">
        <f t="shared" si="4"/>
        <v>0</v>
      </c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3">
        <f t="shared" si="5"/>
        <v>0</v>
      </c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3">
        <f t="shared" si="6"/>
        <v>0</v>
      </c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3">
        <f t="shared" si="7"/>
        <v>0</v>
      </c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3">
        <f t="shared" si="8"/>
        <v>0</v>
      </c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3">
        <f t="shared" si="9"/>
        <v>0</v>
      </c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3">
        <f t="shared" si="10"/>
        <v>0</v>
      </c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3">
        <f t="shared" si="11"/>
        <v>0</v>
      </c>
      <c r="FD12" s="31">
        <v>97</v>
      </c>
      <c r="FE12" s="31">
        <v>88</v>
      </c>
      <c r="FF12" s="31">
        <v>79</v>
      </c>
      <c r="FG12" s="31">
        <v>89</v>
      </c>
      <c r="FH12" s="31">
        <v>91</v>
      </c>
      <c r="FI12" s="31">
        <v>97</v>
      </c>
      <c r="FJ12" s="31">
        <v>77</v>
      </c>
      <c r="FK12" s="31">
        <v>77</v>
      </c>
      <c r="FL12" s="31">
        <v>79</v>
      </c>
      <c r="FM12" s="31">
        <v>94</v>
      </c>
      <c r="FN12" s="31">
        <v>106</v>
      </c>
      <c r="FO12" s="31">
        <v>81</v>
      </c>
      <c r="FP12" s="32">
        <f t="shared" si="12"/>
        <v>1055</v>
      </c>
      <c r="FQ12" s="31">
        <v>111</v>
      </c>
      <c r="FR12" s="31">
        <v>95</v>
      </c>
      <c r="FS12" s="31">
        <v>88</v>
      </c>
      <c r="FT12" s="31">
        <v>96</v>
      </c>
      <c r="FU12" s="31">
        <v>81</v>
      </c>
      <c r="FV12" s="31">
        <v>90</v>
      </c>
      <c r="FW12" s="31">
        <v>90</v>
      </c>
      <c r="FX12" s="31">
        <v>96</v>
      </c>
      <c r="FY12" s="31">
        <v>97</v>
      </c>
      <c r="FZ12" s="31">
        <v>82</v>
      </c>
      <c r="GA12" s="31">
        <v>93</v>
      </c>
      <c r="GB12" s="31">
        <v>90</v>
      </c>
      <c r="GC12" s="34">
        <f t="shared" si="13"/>
        <v>1109</v>
      </c>
      <c r="GD12" s="31">
        <v>79</v>
      </c>
      <c r="GE12" s="31">
        <v>77</v>
      </c>
      <c r="GF12" s="31">
        <v>84</v>
      </c>
      <c r="GG12" s="31">
        <v>80</v>
      </c>
      <c r="GH12" s="31">
        <v>90</v>
      </c>
      <c r="GI12" s="31">
        <v>78</v>
      </c>
      <c r="GJ12" s="31">
        <v>113</v>
      </c>
      <c r="GK12" s="31">
        <v>105</v>
      </c>
      <c r="GL12" s="31">
        <v>119</v>
      </c>
      <c r="GM12" s="31">
        <v>83</v>
      </c>
      <c r="GN12" s="31">
        <v>79</v>
      </c>
      <c r="GO12" s="31">
        <v>78</v>
      </c>
      <c r="GP12" s="34">
        <f t="shared" si="14"/>
        <v>1065</v>
      </c>
      <c r="GQ12" s="31">
        <v>98</v>
      </c>
      <c r="GR12" s="31">
        <v>115</v>
      </c>
      <c r="GS12" s="31">
        <v>86</v>
      </c>
      <c r="GT12" s="31">
        <v>61</v>
      </c>
      <c r="GU12" s="31">
        <v>98</v>
      </c>
      <c r="GV12" s="31">
        <v>101</v>
      </c>
      <c r="GW12" s="31">
        <v>95</v>
      </c>
      <c r="GX12" s="31">
        <v>114</v>
      </c>
      <c r="GY12" s="31">
        <v>101</v>
      </c>
      <c r="GZ12" s="31">
        <v>75</v>
      </c>
      <c r="HA12" s="31">
        <v>97</v>
      </c>
      <c r="HB12" s="31">
        <v>104</v>
      </c>
      <c r="HC12" s="33">
        <f t="shared" si="15"/>
        <v>1145</v>
      </c>
      <c r="HD12" s="31">
        <v>83</v>
      </c>
      <c r="HE12" s="31">
        <v>99</v>
      </c>
      <c r="HF12" s="31">
        <v>110</v>
      </c>
      <c r="HG12" s="31">
        <v>65</v>
      </c>
      <c r="HH12" s="31">
        <v>90</v>
      </c>
      <c r="HI12" s="31">
        <v>99</v>
      </c>
      <c r="HJ12" s="31">
        <v>112</v>
      </c>
      <c r="HK12" s="31">
        <v>111</v>
      </c>
      <c r="HL12" s="31">
        <v>62</v>
      </c>
      <c r="HM12" s="31">
        <v>91</v>
      </c>
      <c r="HN12" s="31">
        <v>94</v>
      </c>
      <c r="HO12" s="31">
        <v>159</v>
      </c>
      <c r="HP12" s="33">
        <f t="shared" si="16"/>
        <v>1175</v>
      </c>
      <c r="HQ12" s="31">
        <v>106</v>
      </c>
      <c r="HR12" s="31">
        <v>83</v>
      </c>
      <c r="HS12" s="31">
        <v>95</v>
      </c>
      <c r="HT12" s="31">
        <v>82</v>
      </c>
      <c r="HU12" s="31">
        <v>82</v>
      </c>
      <c r="HV12" s="31">
        <v>110</v>
      </c>
      <c r="HW12" s="31">
        <v>147</v>
      </c>
      <c r="HX12" s="31">
        <v>112</v>
      </c>
      <c r="HY12" s="31">
        <v>88</v>
      </c>
      <c r="HZ12" s="31">
        <v>116</v>
      </c>
      <c r="IA12" s="31">
        <v>86</v>
      </c>
      <c r="IB12" s="31">
        <v>266</v>
      </c>
      <c r="IC12" s="33">
        <f t="shared" si="17"/>
        <v>1373</v>
      </c>
      <c r="ID12" s="31">
        <v>101</v>
      </c>
      <c r="IE12" s="31">
        <v>99</v>
      </c>
      <c r="IF12" s="31">
        <v>100</v>
      </c>
      <c r="IG12" s="31">
        <v>91</v>
      </c>
      <c r="IH12" s="31">
        <v>83</v>
      </c>
      <c r="II12" s="31">
        <v>119</v>
      </c>
      <c r="IJ12" s="31">
        <v>114</v>
      </c>
      <c r="IK12" s="31">
        <v>120</v>
      </c>
      <c r="IL12" s="31">
        <v>25</v>
      </c>
      <c r="IM12" s="31">
        <v>57</v>
      </c>
      <c r="IN12" s="31">
        <v>79</v>
      </c>
      <c r="IO12" s="31">
        <v>98</v>
      </c>
      <c r="IP12" s="33">
        <f t="shared" si="18"/>
        <v>1086</v>
      </c>
      <c r="IQ12" s="31">
        <v>108</v>
      </c>
      <c r="IR12" s="31">
        <v>89</v>
      </c>
      <c r="IS12" s="31">
        <v>90</v>
      </c>
      <c r="IT12" s="31">
        <v>108</v>
      </c>
      <c r="IU12" s="31">
        <v>98</v>
      </c>
      <c r="IV12" s="31">
        <v>101</v>
      </c>
      <c r="IW12" s="31">
        <v>120</v>
      </c>
      <c r="IX12" s="31">
        <v>104</v>
      </c>
      <c r="IY12" s="31">
        <v>94</v>
      </c>
      <c r="IZ12" s="31">
        <v>124</v>
      </c>
      <c r="JA12" s="31">
        <v>95</v>
      </c>
      <c r="JB12" s="31">
        <v>102</v>
      </c>
      <c r="JC12" s="33">
        <f t="shared" si="19"/>
        <v>1233</v>
      </c>
      <c r="JD12" s="31">
        <v>108</v>
      </c>
      <c r="JE12" s="31">
        <v>66</v>
      </c>
      <c r="JF12" s="31">
        <v>93</v>
      </c>
      <c r="JG12" s="31">
        <v>101</v>
      </c>
      <c r="JH12" s="31">
        <v>83</v>
      </c>
      <c r="JI12" s="31">
        <v>95</v>
      </c>
      <c r="JJ12" s="31">
        <v>128</v>
      </c>
      <c r="JK12" s="31">
        <v>78</v>
      </c>
      <c r="JL12" s="31">
        <v>81</v>
      </c>
      <c r="JM12" s="31">
        <v>96</v>
      </c>
      <c r="JN12" s="31">
        <v>70</v>
      </c>
      <c r="JO12" s="31">
        <v>97</v>
      </c>
      <c r="JP12" s="33">
        <f t="shared" si="20"/>
        <v>1096</v>
      </c>
      <c r="JQ12" s="31">
        <v>91</v>
      </c>
      <c r="JR12" s="31">
        <v>96</v>
      </c>
      <c r="JS12" s="31">
        <v>53</v>
      </c>
      <c r="JT12" s="31">
        <v>76</v>
      </c>
      <c r="JU12" s="31">
        <v>77</v>
      </c>
      <c r="JV12" s="31">
        <v>140</v>
      </c>
      <c r="JW12" s="31">
        <v>126</v>
      </c>
      <c r="JX12" s="31">
        <v>104</v>
      </c>
      <c r="JY12" s="31">
        <v>83</v>
      </c>
      <c r="JZ12" s="31">
        <v>81</v>
      </c>
      <c r="KA12" s="31">
        <v>69</v>
      </c>
      <c r="KB12" s="31">
        <v>76</v>
      </c>
      <c r="KC12" s="33">
        <f t="shared" si="21"/>
        <v>1072</v>
      </c>
      <c r="KD12" s="31">
        <v>73</v>
      </c>
      <c r="KE12" s="31">
        <v>57</v>
      </c>
      <c r="KF12" s="31">
        <v>94</v>
      </c>
      <c r="KG12" s="31">
        <v>80</v>
      </c>
      <c r="KH12" s="31">
        <v>84</v>
      </c>
      <c r="KI12" s="31">
        <v>89</v>
      </c>
      <c r="KJ12" s="31">
        <v>80</v>
      </c>
      <c r="KK12" s="186">
        <v>86</v>
      </c>
      <c r="KL12" s="31">
        <v>109</v>
      </c>
      <c r="KM12" s="31">
        <v>93</v>
      </c>
      <c r="KN12" s="31">
        <v>72</v>
      </c>
      <c r="KO12" s="31">
        <v>90</v>
      </c>
      <c r="KP12" s="33">
        <f t="shared" si="22"/>
        <v>1007</v>
      </c>
    </row>
    <row r="13" spans="1:302" ht="13.5" thickBot="1">
      <c r="A13" s="197"/>
      <c r="B13" s="199"/>
      <c r="C13" s="12" t="s">
        <v>114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2">
        <f t="shared" si="0"/>
        <v>0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2">
        <f t="shared" si="1"/>
        <v>0</v>
      </c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2">
        <f t="shared" si="2"/>
        <v>0</v>
      </c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3">
        <f t="shared" si="3"/>
        <v>0</v>
      </c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3">
        <f t="shared" si="4"/>
        <v>0</v>
      </c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3">
        <f t="shared" si="5"/>
        <v>0</v>
      </c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3">
        <f t="shared" si="6"/>
        <v>0</v>
      </c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3">
        <f t="shared" si="7"/>
        <v>0</v>
      </c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3">
        <f t="shared" si="8"/>
        <v>0</v>
      </c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3">
        <f t="shared" si="9"/>
        <v>0</v>
      </c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3">
        <f t="shared" si="10"/>
        <v>0</v>
      </c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3">
        <f t="shared" si="11"/>
        <v>0</v>
      </c>
      <c r="FD13" s="31">
        <v>34</v>
      </c>
      <c r="FE13" s="31">
        <v>28</v>
      </c>
      <c r="FF13" s="31">
        <v>37</v>
      </c>
      <c r="FG13" s="31">
        <v>24</v>
      </c>
      <c r="FH13" s="31">
        <v>23</v>
      </c>
      <c r="FI13" s="31">
        <v>16</v>
      </c>
      <c r="FJ13" s="31">
        <v>30</v>
      </c>
      <c r="FK13" s="31">
        <v>39</v>
      </c>
      <c r="FL13" s="31">
        <v>42</v>
      </c>
      <c r="FM13" s="31">
        <v>35</v>
      </c>
      <c r="FN13" s="31">
        <v>26</v>
      </c>
      <c r="FO13" s="31">
        <v>27</v>
      </c>
      <c r="FP13" s="32">
        <f t="shared" si="12"/>
        <v>361</v>
      </c>
      <c r="FQ13" s="31">
        <v>28</v>
      </c>
      <c r="FR13" s="31">
        <v>31</v>
      </c>
      <c r="FS13" s="31">
        <v>30</v>
      </c>
      <c r="FT13" s="31">
        <v>35</v>
      </c>
      <c r="FU13" s="31">
        <v>35</v>
      </c>
      <c r="FV13" s="31">
        <v>22</v>
      </c>
      <c r="FW13" s="31">
        <v>37</v>
      </c>
      <c r="FX13" s="31">
        <v>38</v>
      </c>
      <c r="FY13" s="31">
        <v>33</v>
      </c>
      <c r="FZ13" s="31">
        <v>31</v>
      </c>
      <c r="GA13" s="31">
        <v>29</v>
      </c>
      <c r="GB13" s="31">
        <v>45</v>
      </c>
      <c r="GC13" s="34">
        <f t="shared" si="13"/>
        <v>394</v>
      </c>
      <c r="GD13" s="31">
        <v>20</v>
      </c>
      <c r="GE13" s="31">
        <v>48</v>
      </c>
      <c r="GF13" s="31">
        <v>115</v>
      </c>
      <c r="GG13" s="31">
        <v>102</v>
      </c>
      <c r="GH13" s="31">
        <v>27</v>
      </c>
      <c r="GI13" s="31">
        <v>33</v>
      </c>
      <c r="GJ13" s="31">
        <v>34</v>
      </c>
      <c r="GK13" s="31">
        <v>40</v>
      </c>
      <c r="GL13" s="31">
        <v>32</v>
      </c>
      <c r="GM13" s="31">
        <v>25</v>
      </c>
      <c r="GN13" s="31">
        <v>58</v>
      </c>
      <c r="GO13" s="31">
        <v>30</v>
      </c>
      <c r="GP13" s="34">
        <f t="shared" si="14"/>
        <v>564</v>
      </c>
      <c r="GQ13" s="31">
        <v>31</v>
      </c>
      <c r="GR13" s="31">
        <v>24</v>
      </c>
      <c r="GS13" s="31">
        <v>28</v>
      </c>
      <c r="GT13" s="31">
        <v>35</v>
      </c>
      <c r="GU13" s="31">
        <v>26</v>
      </c>
      <c r="GV13" s="31">
        <v>29</v>
      </c>
      <c r="GW13" s="31">
        <v>32</v>
      </c>
      <c r="GX13" s="31">
        <v>36</v>
      </c>
      <c r="GY13" s="31">
        <v>41</v>
      </c>
      <c r="GZ13" s="31">
        <v>23</v>
      </c>
      <c r="HA13" s="31">
        <v>45</v>
      </c>
      <c r="HB13" s="31">
        <v>18</v>
      </c>
      <c r="HC13" s="33">
        <f t="shared" si="15"/>
        <v>368</v>
      </c>
      <c r="HD13" s="31">
        <v>29</v>
      </c>
      <c r="HE13" s="31">
        <v>28</v>
      </c>
      <c r="HF13" s="31">
        <v>28</v>
      </c>
      <c r="HG13" s="31">
        <v>23</v>
      </c>
      <c r="HH13" s="31">
        <v>33</v>
      </c>
      <c r="HI13" s="31">
        <v>46</v>
      </c>
      <c r="HJ13" s="31">
        <v>41</v>
      </c>
      <c r="HK13" s="31">
        <v>41</v>
      </c>
      <c r="HL13" s="31">
        <v>37</v>
      </c>
      <c r="HM13" s="31">
        <v>29</v>
      </c>
      <c r="HN13" s="31">
        <v>21</v>
      </c>
      <c r="HO13" s="31">
        <v>29</v>
      </c>
      <c r="HP13" s="33">
        <f t="shared" si="16"/>
        <v>385</v>
      </c>
      <c r="HQ13" s="31">
        <v>30</v>
      </c>
      <c r="HR13" s="31">
        <v>34</v>
      </c>
      <c r="HS13" s="31">
        <v>29</v>
      </c>
      <c r="HT13" s="31">
        <v>30</v>
      </c>
      <c r="HU13" s="31">
        <v>29</v>
      </c>
      <c r="HV13" s="31">
        <v>32</v>
      </c>
      <c r="HW13" s="31">
        <v>44</v>
      </c>
      <c r="HX13" s="31">
        <v>36</v>
      </c>
      <c r="HY13" s="31">
        <v>33</v>
      </c>
      <c r="HZ13" s="31">
        <v>36</v>
      </c>
      <c r="IA13" s="31">
        <v>26</v>
      </c>
      <c r="IB13" s="31">
        <v>17</v>
      </c>
      <c r="IC13" s="33">
        <f t="shared" si="17"/>
        <v>376</v>
      </c>
      <c r="ID13" s="31">
        <v>26</v>
      </c>
      <c r="IE13" s="31">
        <v>23</v>
      </c>
      <c r="IF13" s="31">
        <v>23</v>
      </c>
      <c r="IG13" s="31">
        <v>25</v>
      </c>
      <c r="IH13" s="31">
        <v>40</v>
      </c>
      <c r="II13" s="31">
        <v>28</v>
      </c>
      <c r="IJ13" s="31">
        <v>31</v>
      </c>
      <c r="IK13" s="31">
        <v>28</v>
      </c>
      <c r="IL13" s="31">
        <v>92</v>
      </c>
      <c r="IM13" s="31">
        <v>38</v>
      </c>
      <c r="IN13" s="31">
        <v>26</v>
      </c>
      <c r="IO13" s="31">
        <v>22</v>
      </c>
      <c r="IP13" s="33">
        <f t="shared" si="18"/>
        <v>402</v>
      </c>
      <c r="IQ13" s="31">
        <v>26</v>
      </c>
      <c r="IR13" s="31">
        <v>21</v>
      </c>
      <c r="IS13" s="31">
        <v>38</v>
      </c>
      <c r="IT13" s="31">
        <v>27</v>
      </c>
      <c r="IU13" s="31">
        <v>33</v>
      </c>
      <c r="IV13" s="31">
        <v>27</v>
      </c>
      <c r="IW13" s="31">
        <v>45</v>
      </c>
      <c r="IX13" s="31">
        <v>32</v>
      </c>
      <c r="IY13" s="31">
        <v>29</v>
      </c>
      <c r="IZ13" s="31">
        <v>34</v>
      </c>
      <c r="JA13" s="31">
        <v>28</v>
      </c>
      <c r="JB13" s="31">
        <v>30</v>
      </c>
      <c r="JC13" s="33">
        <f t="shared" si="19"/>
        <v>370</v>
      </c>
      <c r="JD13" s="31">
        <v>28</v>
      </c>
      <c r="JE13" s="31">
        <v>26</v>
      </c>
      <c r="JF13" s="31">
        <v>25</v>
      </c>
      <c r="JG13" s="31">
        <v>22</v>
      </c>
      <c r="JH13" s="31">
        <v>23</v>
      </c>
      <c r="JI13" s="31">
        <v>24</v>
      </c>
      <c r="JJ13" s="31">
        <v>28</v>
      </c>
      <c r="JK13" s="31">
        <v>23</v>
      </c>
      <c r="JL13" s="31">
        <v>39</v>
      </c>
      <c r="JM13" s="31">
        <v>23</v>
      </c>
      <c r="JN13" s="31">
        <v>24</v>
      </c>
      <c r="JO13" s="31">
        <v>29</v>
      </c>
      <c r="JP13" s="33">
        <f t="shared" si="20"/>
        <v>314</v>
      </c>
      <c r="JQ13" s="31">
        <v>24</v>
      </c>
      <c r="JR13" s="31">
        <v>20</v>
      </c>
      <c r="JS13" s="31">
        <v>16</v>
      </c>
      <c r="JT13" s="31">
        <v>28</v>
      </c>
      <c r="JU13" s="31">
        <v>31</v>
      </c>
      <c r="JV13" s="31">
        <v>31</v>
      </c>
      <c r="JW13" s="31">
        <v>30</v>
      </c>
      <c r="JX13" s="31">
        <v>26</v>
      </c>
      <c r="JY13" s="31">
        <v>26</v>
      </c>
      <c r="JZ13" s="31">
        <v>27</v>
      </c>
      <c r="KA13" s="31">
        <v>26</v>
      </c>
      <c r="KB13" s="31">
        <v>24</v>
      </c>
      <c r="KC13" s="33">
        <f t="shared" si="21"/>
        <v>309</v>
      </c>
      <c r="KD13" s="31">
        <v>14</v>
      </c>
      <c r="KE13" s="31">
        <v>27</v>
      </c>
      <c r="KF13" s="31">
        <v>30</v>
      </c>
      <c r="KG13" s="31">
        <v>21</v>
      </c>
      <c r="KH13" s="31">
        <v>32</v>
      </c>
      <c r="KI13" s="31">
        <v>26</v>
      </c>
      <c r="KJ13" s="31">
        <v>18</v>
      </c>
      <c r="KK13" s="186">
        <v>30</v>
      </c>
      <c r="KL13" s="31">
        <v>31</v>
      </c>
      <c r="KM13" s="31">
        <v>30</v>
      </c>
      <c r="KN13" s="31">
        <v>60</v>
      </c>
      <c r="KO13" s="31">
        <v>24</v>
      </c>
      <c r="KP13" s="33">
        <f t="shared" si="22"/>
        <v>343</v>
      </c>
    </row>
    <row r="14" spans="1:302" ht="13.5" thickBot="1">
      <c r="A14" s="197"/>
      <c r="B14" s="199"/>
      <c r="C14" s="12" t="s">
        <v>115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>
        <f t="shared" si="0"/>
        <v>0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2">
        <f t="shared" si="1"/>
        <v>0</v>
      </c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2">
        <f t="shared" si="2"/>
        <v>0</v>
      </c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3">
        <f t="shared" si="3"/>
        <v>0</v>
      </c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3">
        <f t="shared" si="4"/>
        <v>0</v>
      </c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3">
        <f t="shared" si="5"/>
        <v>0</v>
      </c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3">
        <f t="shared" si="6"/>
        <v>0</v>
      </c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3">
        <f t="shared" si="7"/>
        <v>0</v>
      </c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3">
        <f t="shared" si="8"/>
        <v>0</v>
      </c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3">
        <f t="shared" si="9"/>
        <v>0</v>
      </c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3">
        <f t="shared" si="10"/>
        <v>0</v>
      </c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3">
        <f t="shared" si="11"/>
        <v>0</v>
      </c>
      <c r="FD14" s="31">
        <v>118</v>
      </c>
      <c r="FE14" s="31">
        <v>62</v>
      </c>
      <c r="FF14" s="31">
        <v>106</v>
      </c>
      <c r="FG14" s="31">
        <v>74</v>
      </c>
      <c r="FH14" s="31">
        <v>73</v>
      </c>
      <c r="FI14" s="31">
        <v>94</v>
      </c>
      <c r="FJ14" s="31">
        <v>75</v>
      </c>
      <c r="FK14" s="31">
        <v>84</v>
      </c>
      <c r="FL14" s="31">
        <v>101</v>
      </c>
      <c r="FM14" s="31">
        <v>71</v>
      </c>
      <c r="FN14" s="31">
        <v>66</v>
      </c>
      <c r="FO14" s="31">
        <v>84</v>
      </c>
      <c r="FP14" s="32">
        <f t="shared" si="12"/>
        <v>1008</v>
      </c>
      <c r="FQ14" s="31">
        <v>124</v>
      </c>
      <c r="FR14" s="31">
        <v>77</v>
      </c>
      <c r="FS14" s="31">
        <v>120</v>
      </c>
      <c r="FT14" s="31">
        <v>84</v>
      </c>
      <c r="FU14" s="31">
        <v>74</v>
      </c>
      <c r="FV14" s="31">
        <v>94</v>
      </c>
      <c r="FW14" s="31">
        <v>93</v>
      </c>
      <c r="FX14" s="31">
        <v>87</v>
      </c>
      <c r="FY14" s="31">
        <v>83</v>
      </c>
      <c r="FZ14" s="31">
        <v>72</v>
      </c>
      <c r="GA14" s="31">
        <v>73</v>
      </c>
      <c r="GB14" s="31">
        <v>84</v>
      </c>
      <c r="GC14" s="34">
        <f t="shared" si="13"/>
        <v>1065</v>
      </c>
      <c r="GD14" s="31">
        <v>67</v>
      </c>
      <c r="GE14" s="31">
        <v>83</v>
      </c>
      <c r="GF14" s="31">
        <v>58</v>
      </c>
      <c r="GG14" s="31">
        <v>85</v>
      </c>
      <c r="GH14" s="31">
        <v>76</v>
      </c>
      <c r="GI14" s="31">
        <v>76</v>
      </c>
      <c r="GJ14" s="31">
        <v>87</v>
      </c>
      <c r="GK14" s="31">
        <v>83</v>
      </c>
      <c r="GL14" s="31">
        <v>110</v>
      </c>
      <c r="GM14" s="31">
        <v>78</v>
      </c>
      <c r="GN14" s="31">
        <v>103</v>
      </c>
      <c r="GO14" s="31">
        <v>93</v>
      </c>
      <c r="GP14" s="34">
        <f t="shared" si="14"/>
        <v>999</v>
      </c>
      <c r="GQ14" s="31">
        <v>104</v>
      </c>
      <c r="GR14" s="31">
        <v>84</v>
      </c>
      <c r="GS14" s="31">
        <v>122</v>
      </c>
      <c r="GT14" s="31">
        <v>61</v>
      </c>
      <c r="GU14" s="31">
        <v>76</v>
      </c>
      <c r="GV14" s="31">
        <v>68</v>
      </c>
      <c r="GW14" s="31">
        <v>91</v>
      </c>
      <c r="GX14" s="31">
        <v>79</v>
      </c>
      <c r="GY14" s="31">
        <v>75</v>
      </c>
      <c r="GZ14" s="31">
        <v>75</v>
      </c>
      <c r="HA14" s="31">
        <v>85</v>
      </c>
      <c r="HB14" s="31">
        <v>112</v>
      </c>
      <c r="HC14" s="33">
        <f t="shared" si="15"/>
        <v>1032</v>
      </c>
      <c r="HD14" s="31">
        <v>80</v>
      </c>
      <c r="HE14" s="31">
        <v>82</v>
      </c>
      <c r="HF14" s="31">
        <v>91</v>
      </c>
      <c r="HG14" s="31">
        <v>100</v>
      </c>
      <c r="HH14" s="31">
        <v>79</v>
      </c>
      <c r="HI14" s="31">
        <v>84</v>
      </c>
      <c r="HJ14" s="31">
        <v>97</v>
      </c>
      <c r="HK14" s="31">
        <v>103</v>
      </c>
      <c r="HL14" s="31">
        <v>83</v>
      </c>
      <c r="HM14" s="31">
        <v>90</v>
      </c>
      <c r="HN14" s="31">
        <v>108</v>
      </c>
      <c r="HO14" s="31">
        <v>73</v>
      </c>
      <c r="HP14" s="33">
        <f t="shared" si="16"/>
        <v>1070</v>
      </c>
      <c r="HQ14" s="31">
        <v>57</v>
      </c>
      <c r="HR14" s="31">
        <v>85</v>
      </c>
      <c r="HS14" s="31">
        <v>107</v>
      </c>
      <c r="HT14" s="31">
        <v>69</v>
      </c>
      <c r="HU14" s="31">
        <v>60</v>
      </c>
      <c r="HV14" s="31">
        <v>124</v>
      </c>
      <c r="HW14" s="31">
        <v>104</v>
      </c>
      <c r="HX14" s="31">
        <v>100</v>
      </c>
      <c r="HY14" s="31">
        <v>112</v>
      </c>
      <c r="HZ14" s="31">
        <v>101</v>
      </c>
      <c r="IA14" s="31">
        <v>107</v>
      </c>
      <c r="IB14" s="31">
        <v>101</v>
      </c>
      <c r="IC14" s="33">
        <f t="shared" si="17"/>
        <v>1127</v>
      </c>
      <c r="ID14" s="31">
        <v>110</v>
      </c>
      <c r="IE14" s="31">
        <v>80</v>
      </c>
      <c r="IF14" s="31">
        <v>100</v>
      </c>
      <c r="IG14" s="31">
        <v>87</v>
      </c>
      <c r="IH14" s="31">
        <v>95</v>
      </c>
      <c r="II14" s="31">
        <v>84</v>
      </c>
      <c r="IJ14" s="31">
        <v>104</v>
      </c>
      <c r="IK14" s="31">
        <v>86</v>
      </c>
      <c r="IL14" s="31">
        <v>31</v>
      </c>
      <c r="IM14" s="31">
        <v>115</v>
      </c>
      <c r="IN14" s="31">
        <v>111</v>
      </c>
      <c r="IO14" s="31">
        <v>91</v>
      </c>
      <c r="IP14" s="33">
        <f t="shared" si="18"/>
        <v>1094</v>
      </c>
      <c r="IQ14" s="31">
        <v>11</v>
      </c>
      <c r="IR14" s="31">
        <v>81</v>
      </c>
      <c r="IS14" s="31">
        <v>99</v>
      </c>
      <c r="IT14" s="31">
        <v>74</v>
      </c>
      <c r="IU14" s="31">
        <v>84</v>
      </c>
      <c r="IV14" s="31">
        <v>97</v>
      </c>
      <c r="IW14" s="31">
        <v>110</v>
      </c>
      <c r="IX14" s="31">
        <v>89</v>
      </c>
      <c r="IY14" s="31">
        <v>89</v>
      </c>
      <c r="IZ14" s="31">
        <v>120</v>
      </c>
      <c r="JA14" s="31">
        <v>108</v>
      </c>
      <c r="JB14" s="31">
        <v>91</v>
      </c>
      <c r="JC14" s="33">
        <f t="shared" si="19"/>
        <v>1053</v>
      </c>
      <c r="JD14" s="31">
        <v>110</v>
      </c>
      <c r="JE14" s="31">
        <v>68</v>
      </c>
      <c r="JF14" s="31">
        <v>101</v>
      </c>
      <c r="JG14" s="31">
        <v>171</v>
      </c>
      <c r="JH14" s="31">
        <v>93</v>
      </c>
      <c r="JI14" s="31">
        <v>98</v>
      </c>
      <c r="JJ14" s="31">
        <v>111</v>
      </c>
      <c r="JK14" s="31">
        <v>80</v>
      </c>
      <c r="JL14" s="31">
        <v>75</v>
      </c>
      <c r="JM14" s="31">
        <v>57</v>
      </c>
      <c r="JN14" s="31">
        <v>76</v>
      </c>
      <c r="JO14" s="31">
        <v>94</v>
      </c>
      <c r="JP14" s="33">
        <f t="shared" si="20"/>
        <v>1134</v>
      </c>
      <c r="JQ14" s="31">
        <v>101</v>
      </c>
      <c r="JR14" s="31">
        <v>88</v>
      </c>
      <c r="JS14" s="31">
        <v>48</v>
      </c>
      <c r="JT14" s="31">
        <v>72</v>
      </c>
      <c r="JU14" s="31">
        <v>86</v>
      </c>
      <c r="JV14" s="31">
        <v>131</v>
      </c>
      <c r="JW14" s="31">
        <v>96</v>
      </c>
      <c r="JX14" s="31">
        <v>102</v>
      </c>
      <c r="JY14" s="31">
        <v>91</v>
      </c>
      <c r="JZ14" s="31">
        <v>58</v>
      </c>
      <c r="KA14" s="31">
        <v>71</v>
      </c>
      <c r="KB14" s="31">
        <v>88</v>
      </c>
      <c r="KC14" s="33">
        <f t="shared" si="21"/>
        <v>1032</v>
      </c>
      <c r="KD14" s="31">
        <v>53</v>
      </c>
      <c r="KE14" s="31">
        <v>74</v>
      </c>
      <c r="KF14" s="31">
        <v>85</v>
      </c>
      <c r="KG14" s="31">
        <v>124</v>
      </c>
      <c r="KH14" s="31">
        <v>66</v>
      </c>
      <c r="KI14" s="31">
        <v>107</v>
      </c>
      <c r="KJ14" s="31">
        <v>45</v>
      </c>
      <c r="KK14" s="186">
        <v>78</v>
      </c>
      <c r="KL14" s="31">
        <v>62</v>
      </c>
      <c r="KM14" s="31">
        <v>110</v>
      </c>
      <c r="KN14" s="31">
        <v>75</v>
      </c>
      <c r="KO14" s="31">
        <v>111</v>
      </c>
      <c r="KP14" s="33">
        <f t="shared" si="22"/>
        <v>990</v>
      </c>
    </row>
    <row r="15" spans="1:302" ht="13.5" thickBot="1">
      <c r="A15" s="197"/>
      <c r="B15" s="199"/>
      <c r="C15" s="12" t="s">
        <v>116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6">
        <f t="shared" si="0"/>
        <v>0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6">
        <f t="shared" si="1"/>
        <v>0</v>
      </c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6">
        <f t="shared" si="2"/>
        <v>0</v>
      </c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7">
        <f t="shared" si="3"/>
        <v>0</v>
      </c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7">
        <f t="shared" si="4"/>
        <v>0</v>
      </c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7">
        <f t="shared" si="5"/>
        <v>0</v>
      </c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7">
        <f t="shared" si="6"/>
        <v>0</v>
      </c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7">
        <f t="shared" si="7"/>
        <v>0</v>
      </c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7">
        <f t="shared" si="8"/>
        <v>0</v>
      </c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7">
        <f t="shared" si="9"/>
        <v>0</v>
      </c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7">
        <f t="shared" si="10"/>
        <v>0</v>
      </c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7">
        <f t="shared" si="11"/>
        <v>0</v>
      </c>
      <c r="FD15" s="31">
        <v>82</v>
      </c>
      <c r="FE15" s="31">
        <v>51</v>
      </c>
      <c r="FF15" s="31">
        <v>52</v>
      </c>
      <c r="FG15" s="31">
        <v>36</v>
      </c>
      <c r="FH15" s="31">
        <v>70</v>
      </c>
      <c r="FI15" s="31">
        <v>37</v>
      </c>
      <c r="FJ15" s="31">
        <v>50</v>
      </c>
      <c r="FK15" s="31">
        <v>42</v>
      </c>
      <c r="FL15" s="31">
        <v>79</v>
      </c>
      <c r="FM15" s="31">
        <v>61</v>
      </c>
      <c r="FN15" s="31">
        <v>28</v>
      </c>
      <c r="FO15" s="31">
        <v>56</v>
      </c>
      <c r="FP15" s="36">
        <f t="shared" si="12"/>
        <v>644</v>
      </c>
      <c r="FQ15" s="31">
        <v>33</v>
      </c>
      <c r="FR15" s="31">
        <v>33</v>
      </c>
      <c r="FS15" s="31">
        <v>43</v>
      </c>
      <c r="FT15" s="31">
        <v>42</v>
      </c>
      <c r="FU15" s="31">
        <v>49</v>
      </c>
      <c r="FV15" s="31">
        <v>49</v>
      </c>
      <c r="FW15" s="31">
        <v>61</v>
      </c>
      <c r="FX15" s="31">
        <v>35</v>
      </c>
      <c r="FY15" s="31">
        <v>40</v>
      </c>
      <c r="FZ15" s="31">
        <v>54</v>
      </c>
      <c r="GA15" s="31">
        <v>45</v>
      </c>
      <c r="GB15" s="31">
        <v>38</v>
      </c>
      <c r="GC15" s="38">
        <f t="shared" si="13"/>
        <v>522</v>
      </c>
      <c r="GD15" s="31">
        <v>33</v>
      </c>
      <c r="GE15" s="31">
        <v>55</v>
      </c>
      <c r="GF15" s="31">
        <v>32</v>
      </c>
      <c r="GG15" s="31">
        <v>46</v>
      </c>
      <c r="GH15" s="31">
        <v>60</v>
      </c>
      <c r="GI15" s="31">
        <v>25</v>
      </c>
      <c r="GJ15" s="31">
        <v>23</v>
      </c>
      <c r="GK15" s="31">
        <v>39</v>
      </c>
      <c r="GL15" s="31">
        <v>53</v>
      </c>
      <c r="GM15" s="31">
        <v>50</v>
      </c>
      <c r="GN15" s="31">
        <v>46</v>
      </c>
      <c r="GO15" s="31">
        <v>20</v>
      </c>
      <c r="GP15" s="38">
        <f t="shared" si="14"/>
        <v>482</v>
      </c>
      <c r="GQ15" s="31">
        <v>37</v>
      </c>
      <c r="GR15" s="31">
        <v>39</v>
      </c>
      <c r="GS15" s="31">
        <v>41</v>
      </c>
      <c r="GT15" s="31">
        <v>77</v>
      </c>
      <c r="GU15" s="31">
        <v>75</v>
      </c>
      <c r="GV15" s="31">
        <v>39</v>
      </c>
      <c r="GW15" s="31">
        <v>47</v>
      </c>
      <c r="GX15" s="31">
        <v>45</v>
      </c>
      <c r="GY15" s="31">
        <v>56</v>
      </c>
      <c r="GZ15" s="31">
        <v>38</v>
      </c>
      <c r="HA15" s="31">
        <v>45</v>
      </c>
      <c r="HB15" s="31">
        <v>45</v>
      </c>
      <c r="HC15" s="37">
        <f t="shared" si="15"/>
        <v>584</v>
      </c>
      <c r="HD15" s="31">
        <v>25</v>
      </c>
      <c r="HE15" s="31">
        <v>38</v>
      </c>
      <c r="HF15" s="31">
        <v>30</v>
      </c>
      <c r="HG15" s="31">
        <v>40</v>
      </c>
      <c r="HH15" s="31">
        <v>44</v>
      </c>
      <c r="HI15" s="31">
        <v>36</v>
      </c>
      <c r="HJ15" s="31">
        <v>35</v>
      </c>
      <c r="HK15" s="31">
        <v>60</v>
      </c>
      <c r="HL15" s="31">
        <v>26</v>
      </c>
      <c r="HM15" s="31">
        <v>68</v>
      </c>
      <c r="HN15" s="31">
        <v>47</v>
      </c>
      <c r="HO15" s="31">
        <v>30</v>
      </c>
      <c r="HP15" s="37">
        <f t="shared" si="16"/>
        <v>479</v>
      </c>
      <c r="HQ15" s="31">
        <v>28</v>
      </c>
      <c r="HR15" s="31">
        <v>23</v>
      </c>
      <c r="HS15" s="31">
        <v>73</v>
      </c>
      <c r="HT15" s="31">
        <v>32</v>
      </c>
      <c r="HU15" s="31">
        <v>34</v>
      </c>
      <c r="HV15" s="31">
        <v>32</v>
      </c>
      <c r="HW15" s="31">
        <v>49</v>
      </c>
      <c r="HX15" s="31">
        <v>39</v>
      </c>
      <c r="HY15" s="31">
        <v>55</v>
      </c>
      <c r="HZ15" s="31">
        <v>69</v>
      </c>
      <c r="IA15" s="31">
        <v>90</v>
      </c>
      <c r="IB15" s="31">
        <v>44</v>
      </c>
      <c r="IC15" s="37">
        <f t="shared" si="17"/>
        <v>568</v>
      </c>
      <c r="ID15" s="31">
        <v>29</v>
      </c>
      <c r="IE15" s="31">
        <v>36</v>
      </c>
      <c r="IF15" s="31">
        <v>44</v>
      </c>
      <c r="IG15" s="31">
        <v>54</v>
      </c>
      <c r="IH15" s="31">
        <v>47</v>
      </c>
      <c r="II15" s="31">
        <v>45</v>
      </c>
      <c r="IJ15" s="31">
        <v>61</v>
      </c>
      <c r="IK15" s="31">
        <v>67</v>
      </c>
      <c r="IL15" s="31"/>
      <c r="IM15" s="31">
        <v>31</v>
      </c>
      <c r="IN15" s="31">
        <v>45</v>
      </c>
      <c r="IO15" s="31">
        <v>38</v>
      </c>
      <c r="IP15" s="37">
        <f t="shared" si="18"/>
        <v>497</v>
      </c>
      <c r="IQ15" s="31">
        <v>58</v>
      </c>
      <c r="IR15" s="31">
        <v>40</v>
      </c>
      <c r="IS15" s="31">
        <v>37</v>
      </c>
      <c r="IT15" s="31">
        <v>38</v>
      </c>
      <c r="IU15" s="31">
        <v>34</v>
      </c>
      <c r="IV15" s="31">
        <v>51</v>
      </c>
      <c r="IW15" s="31">
        <v>48</v>
      </c>
      <c r="IX15" s="31">
        <v>52</v>
      </c>
      <c r="IY15" s="31">
        <v>26</v>
      </c>
      <c r="IZ15" s="31">
        <v>76</v>
      </c>
      <c r="JA15" s="31">
        <v>64</v>
      </c>
      <c r="JB15" s="31">
        <v>107</v>
      </c>
      <c r="JC15" s="37">
        <f t="shared" si="19"/>
        <v>631</v>
      </c>
      <c r="JD15" s="31">
        <v>46</v>
      </c>
      <c r="JE15" s="31">
        <v>41</v>
      </c>
      <c r="JF15" s="31">
        <v>34</v>
      </c>
      <c r="JG15" s="31">
        <v>31</v>
      </c>
      <c r="JH15" s="31">
        <v>37</v>
      </c>
      <c r="JI15" s="31">
        <v>38</v>
      </c>
      <c r="JJ15" s="31">
        <v>41</v>
      </c>
      <c r="JK15" s="31">
        <v>31</v>
      </c>
      <c r="JL15" s="31">
        <v>57</v>
      </c>
      <c r="JM15" s="31">
        <v>33</v>
      </c>
      <c r="JN15" s="31">
        <v>36</v>
      </c>
      <c r="JO15" s="31">
        <v>46</v>
      </c>
      <c r="JP15" s="37">
        <f t="shared" si="20"/>
        <v>471</v>
      </c>
      <c r="JQ15" s="31">
        <v>50</v>
      </c>
      <c r="JR15" s="31">
        <v>36</v>
      </c>
      <c r="JS15" s="31">
        <v>19</v>
      </c>
      <c r="JT15" s="31">
        <v>30</v>
      </c>
      <c r="JU15" s="31">
        <v>23</v>
      </c>
      <c r="JV15" s="31">
        <v>52</v>
      </c>
      <c r="JW15" s="31">
        <v>43</v>
      </c>
      <c r="JX15" s="31">
        <v>23</v>
      </c>
      <c r="JY15" s="31">
        <v>23</v>
      </c>
      <c r="JZ15" s="31">
        <v>28</v>
      </c>
      <c r="KA15" s="31">
        <v>31</v>
      </c>
      <c r="KB15" s="31">
        <v>36</v>
      </c>
      <c r="KC15" s="37">
        <f t="shared" si="21"/>
        <v>394</v>
      </c>
      <c r="KD15" s="31">
        <v>19</v>
      </c>
      <c r="KE15" s="31">
        <v>19</v>
      </c>
      <c r="KF15" s="31">
        <v>29</v>
      </c>
      <c r="KG15" s="31">
        <v>28</v>
      </c>
      <c r="KH15" s="31">
        <v>12</v>
      </c>
      <c r="KI15" s="31">
        <v>24</v>
      </c>
      <c r="KJ15" s="31">
        <v>26</v>
      </c>
      <c r="KK15" s="186">
        <v>24</v>
      </c>
      <c r="KL15" s="31">
        <v>29</v>
      </c>
      <c r="KM15" s="31">
        <v>34</v>
      </c>
      <c r="KN15" s="31">
        <v>37</v>
      </c>
      <c r="KO15" s="31">
        <v>31</v>
      </c>
      <c r="KP15" s="37">
        <f t="shared" si="22"/>
        <v>312</v>
      </c>
    </row>
    <row r="16" spans="1:302" ht="23.25" thickBot="1">
      <c r="A16" s="197"/>
      <c r="B16" s="199"/>
      <c r="C16" s="13" t="s">
        <v>35</v>
      </c>
      <c r="D16" s="39">
        <v>679</v>
      </c>
      <c r="E16" s="39">
        <v>623</v>
      </c>
      <c r="F16" s="39">
        <v>621</v>
      </c>
      <c r="G16" s="39">
        <v>305</v>
      </c>
      <c r="H16" s="39">
        <v>664</v>
      </c>
      <c r="I16" s="39">
        <v>713</v>
      </c>
      <c r="J16" s="39">
        <v>723</v>
      </c>
      <c r="K16" s="39">
        <v>896</v>
      </c>
      <c r="L16" s="39">
        <v>822</v>
      </c>
      <c r="M16" s="39">
        <v>696</v>
      </c>
      <c r="N16" s="39">
        <v>627</v>
      </c>
      <c r="O16" s="39">
        <v>573</v>
      </c>
      <c r="P16" s="50">
        <f>SUM(D16:O16)</f>
        <v>7942</v>
      </c>
      <c r="Q16" s="39">
        <v>689</v>
      </c>
      <c r="R16" s="39">
        <v>758</v>
      </c>
      <c r="S16" s="39">
        <v>636</v>
      </c>
      <c r="T16" s="39">
        <v>637</v>
      </c>
      <c r="U16" s="39">
        <v>633</v>
      </c>
      <c r="V16" s="39">
        <v>655</v>
      </c>
      <c r="W16" s="39">
        <v>728</v>
      </c>
      <c r="X16" s="39">
        <v>735</v>
      </c>
      <c r="Y16" s="39">
        <v>723</v>
      </c>
      <c r="Z16" s="39">
        <v>742</v>
      </c>
      <c r="AA16" s="39">
        <v>680</v>
      </c>
      <c r="AB16" s="39">
        <v>489</v>
      </c>
      <c r="AC16" s="50">
        <f>SUM(Q16:AB16)</f>
        <v>8105</v>
      </c>
      <c r="AD16" s="39">
        <v>811</v>
      </c>
      <c r="AE16" s="39">
        <v>514</v>
      </c>
      <c r="AF16" s="39">
        <v>473</v>
      </c>
      <c r="AG16" s="39">
        <v>450</v>
      </c>
      <c r="AH16" s="39">
        <v>555</v>
      </c>
      <c r="AI16" s="39">
        <v>516</v>
      </c>
      <c r="AJ16" s="39">
        <v>490</v>
      </c>
      <c r="AK16" s="39">
        <v>525</v>
      </c>
      <c r="AL16" s="39">
        <v>455</v>
      </c>
      <c r="AM16" s="39">
        <v>547</v>
      </c>
      <c r="AN16" s="39">
        <v>273</v>
      </c>
      <c r="AO16" s="39">
        <v>249</v>
      </c>
      <c r="AP16" s="50">
        <f>SUM(AD16:AO16)</f>
        <v>5858</v>
      </c>
      <c r="AQ16" s="39">
        <v>322</v>
      </c>
      <c r="AR16" s="39">
        <v>191</v>
      </c>
      <c r="AS16" s="39">
        <v>176</v>
      </c>
      <c r="AT16" s="39">
        <v>221</v>
      </c>
      <c r="AU16" s="39">
        <v>207</v>
      </c>
      <c r="AV16" s="39">
        <v>197</v>
      </c>
      <c r="AW16" s="39">
        <v>282</v>
      </c>
      <c r="AX16" s="39">
        <v>266</v>
      </c>
      <c r="AY16" s="39">
        <v>243</v>
      </c>
      <c r="AZ16" s="39">
        <v>247</v>
      </c>
      <c r="BA16" s="39">
        <v>222</v>
      </c>
      <c r="BB16" s="39">
        <v>149</v>
      </c>
      <c r="BC16" s="41">
        <f>SUM(AQ16:BB16)</f>
        <v>2723</v>
      </c>
      <c r="BD16" s="39">
        <v>315</v>
      </c>
      <c r="BE16" s="39">
        <v>128</v>
      </c>
      <c r="BF16" s="39">
        <v>203</v>
      </c>
      <c r="BG16" s="39">
        <v>213</v>
      </c>
      <c r="BH16" s="39">
        <v>202</v>
      </c>
      <c r="BI16" s="39">
        <v>237</v>
      </c>
      <c r="BJ16" s="39">
        <v>202</v>
      </c>
      <c r="BK16" s="39">
        <v>254</v>
      </c>
      <c r="BL16" s="39">
        <v>256</v>
      </c>
      <c r="BM16" s="39">
        <v>251</v>
      </c>
      <c r="BN16" s="39">
        <v>153</v>
      </c>
      <c r="BO16" s="39">
        <v>244</v>
      </c>
      <c r="BP16" s="41">
        <f>SUM(BD16:BO16)</f>
        <v>2658</v>
      </c>
      <c r="BQ16" s="39">
        <v>201</v>
      </c>
      <c r="BR16" s="39">
        <v>144</v>
      </c>
      <c r="BS16" s="39">
        <v>257</v>
      </c>
      <c r="BT16" s="39">
        <v>175</v>
      </c>
      <c r="BU16" s="39">
        <v>198</v>
      </c>
      <c r="BV16" s="39">
        <v>227</v>
      </c>
      <c r="BW16" s="39">
        <v>233</v>
      </c>
      <c r="BX16" s="39">
        <v>258</v>
      </c>
      <c r="BY16" s="39">
        <v>257</v>
      </c>
      <c r="BZ16" s="39">
        <v>242</v>
      </c>
      <c r="CA16" s="39">
        <v>245</v>
      </c>
      <c r="CB16" s="39">
        <v>215</v>
      </c>
      <c r="CC16" s="41">
        <f>SUM(BQ16:CB16)</f>
        <v>2652</v>
      </c>
      <c r="CD16" s="39">
        <v>176</v>
      </c>
      <c r="CE16" s="39">
        <v>170</v>
      </c>
      <c r="CF16" s="39">
        <v>254</v>
      </c>
      <c r="CG16" s="39">
        <v>189</v>
      </c>
      <c r="CH16" s="39">
        <v>201</v>
      </c>
      <c r="CI16" s="39">
        <v>203</v>
      </c>
      <c r="CJ16" s="39">
        <v>222</v>
      </c>
      <c r="CK16" s="39">
        <v>204</v>
      </c>
      <c r="CL16" s="39">
        <v>168</v>
      </c>
      <c r="CM16" s="39">
        <v>222</v>
      </c>
      <c r="CN16" s="39">
        <v>178</v>
      </c>
      <c r="CO16" s="39">
        <v>120</v>
      </c>
      <c r="CP16" s="41">
        <f>SUM(CD16:CO16)</f>
        <v>2307</v>
      </c>
      <c r="CQ16" s="39">
        <v>195</v>
      </c>
      <c r="CR16" s="39">
        <v>185</v>
      </c>
      <c r="CS16" s="39">
        <v>222</v>
      </c>
      <c r="CT16" s="39">
        <v>193</v>
      </c>
      <c r="CU16" s="39">
        <v>221</v>
      </c>
      <c r="CV16" s="39">
        <v>217</v>
      </c>
      <c r="CW16" s="39">
        <v>127</v>
      </c>
      <c r="CX16" s="39">
        <v>205</v>
      </c>
      <c r="CY16" s="39">
        <v>247</v>
      </c>
      <c r="CZ16" s="39">
        <v>185</v>
      </c>
      <c r="DA16" s="39">
        <v>617</v>
      </c>
      <c r="DB16" s="39">
        <v>565</v>
      </c>
      <c r="DC16" s="41">
        <f>SUM(CQ16:DB16)</f>
        <v>3179</v>
      </c>
      <c r="DD16" s="39">
        <v>691</v>
      </c>
      <c r="DE16" s="39">
        <v>618</v>
      </c>
      <c r="DF16" s="39">
        <v>648</v>
      </c>
      <c r="DG16" s="39">
        <v>551</v>
      </c>
      <c r="DH16" s="39">
        <v>590</v>
      </c>
      <c r="DI16" s="39">
        <v>621</v>
      </c>
      <c r="DJ16" s="39">
        <v>720</v>
      </c>
      <c r="DK16" s="39">
        <v>748</v>
      </c>
      <c r="DL16" s="39">
        <v>677</v>
      </c>
      <c r="DM16" s="39">
        <v>687</v>
      </c>
      <c r="DN16" s="39">
        <v>642</v>
      </c>
      <c r="DO16" s="39">
        <v>521</v>
      </c>
      <c r="DP16" s="41">
        <f>SUM(DD16:DO16)</f>
        <v>7714</v>
      </c>
      <c r="DQ16" s="39">
        <v>654</v>
      </c>
      <c r="DR16" s="39">
        <v>620</v>
      </c>
      <c r="DS16" s="39">
        <v>700</v>
      </c>
      <c r="DT16" s="39">
        <v>667</v>
      </c>
      <c r="DU16" s="39">
        <v>643</v>
      </c>
      <c r="DV16" s="39">
        <v>666</v>
      </c>
      <c r="DW16" s="39">
        <v>705</v>
      </c>
      <c r="DX16" s="39">
        <v>772</v>
      </c>
      <c r="DY16" s="39">
        <v>709</v>
      </c>
      <c r="DZ16" s="39">
        <v>792</v>
      </c>
      <c r="EA16" s="39">
        <v>665</v>
      </c>
      <c r="EB16" s="39">
        <v>475</v>
      </c>
      <c r="EC16" s="41">
        <f>SUM(DQ16:EB16)</f>
        <v>8068</v>
      </c>
      <c r="ED16" s="39">
        <v>840</v>
      </c>
      <c r="EE16" s="39">
        <v>595</v>
      </c>
      <c r="EF16" s="39">
        <v>808</v>
      </c>
      <c r="EG16" s="39">
        <v>786</v>
      </c>
      <c r="EH16" s="39">
        <v>657</v>
      </c>
      <c r="EI16" s="39">
        <v>718</v>
      </c>
      <c r="EJ16" s="39">
        <v>936</v>
      </c>
      <c r="EK16" s="39">
        <v>836</v>
      </c>
      <c r="EL16" s="39">
        <v>879</v>
      </c>
      <c r="EM16" s="39">
        <v>862</v>
      </c>
      <c r="EN16" s="39">
        <v>611</v>
      </c>
      <c r="EO16" s="39">
        <v>619</v>
      </c>
      <c r="EP16" s="41">
        <f>SUM(ED16:EO16)</f>
        <v>9147</v>
      </c>
      <c r="EQ16" s="39">
        <v>1022</v>
      </c>
      <c r="ER16" s="39">
        <v>720</v>
      </c>
      <c r="ES16" s="39">
        <v>823</v>
      </c>
      <c r="ET16" s="39">
        <v>646</v>
      </c>
      <c r="EU16" s="39">
        <v>808</v>
      </c>
      <c r="EV16" s="39">
        <v>892</v>
      </c>
      <c r="EW16" s="39">
        <v>864</v>
      </c>
      <c r="EX16" s="39">
        <v>914</v>
      </c>
      <c r="EY16" s="39">
        <v>822</v>
      </c>
      <c r="EZ16" s="39">
        <v>867</v>
      </c>
      <c r="FA16" s="39">
        <v>785</v>
      </c>
      <c r="FB16" s="39">
        <v>674</v>
      </c>
      <c r="FC16" s="41">
        <f>SUM(EQ16:FB16)</f>
        <v>9837</v>
      </c>
      <c r="FD16" s="39">
        <f>SUM(FD5:FD15)</f>
        <v>1052</v>
      </c>
      <c r="FE16" s="39">
        <f t="shared" ref="FE16:HP16" si="23">SUM(FE5:FE15)</f>
        <v>628</v>
      </c>
      <c r="FF16" s="39">
        <f t="shared" si="23"/>
        <v>895</v>
      </c>
      <c r="FG16" s="39">
        <f t="shared" si="23"/>
        <v>805</v>
      </c>
      <c r="FH16" s="39">
        <f t="shared" si="23"/>
        <v>835</v>
      </c>
      <c r="FI16" s="39">
        <f t="shared" si="23"/>
        <v>872</v>
      </c>
      <c r="FJ16" s="39">
        <f t="shared" si="23"/>
        <v>917</v>
      </c>
      <c r="FK16" s="39">
        <f t="shared" si="23"/>
        <v>785</v>
      </c>
      <c r="FL16" s="39">
        <f t="shared" si="23"/>
        <v>946</v>
      </c>
      <c r="FM16" s="39">
        <f t="shared" si="23"/>
        <v>827</v>
      </c>
      <c r="FN16" s="39">
        <f t="shared" si="23"/>
        <v>698</v>
      </c>
      <c r="FO16" s="39">
        <f t="shared" si="23"/>
        <v>728</v>
      </c>
      <c r="FP16" s="50">
        <f t="shared" si="23"/>
        <v>9988</v>
      </c>
      <c r="FQ16" s="39">
        <f t="shared" si="23"/>
        <v>843</v>
      </c>
      <c r="FR16" s="39">
        <f t="shared" si="23"/>
        <v>718</v>
      </c>
      <c r="FS16" s="39">
        <f t="shared" si="23"/>
        <v>824</v>
      </c>
      <c r="FT16" s="39">
        <f t="shared" si="23"/>
        <v>771</v>
      </c>
      <c r="FU16" s="39">
        <f t="shared" si="23"/>
        <v>715</v>
      </c>
      <c r="FV16" s="39">
        <f t="shared" si="23"/>
        <v>775</v>
      </c>
      <c r="FW16" s="39">
        <f t="shared" si="23"/>
        <v>858</v>
      </c>
      <c r="FX16" s="39">
        <f t="shared" si="23"/>
        <v>793</v>
      </c>
      <c r="FY16" s="39">
        <f t="shared" si="23"/>
        <v>804</v>
      </c>
      <c r="FZ16" s="39">
        <f t="shared" si="23"/>
        <v>760</v>
      </c>
      <c r="GA16" s="39">
        <f t="shared" si="23"/>
        <v>818</v>
      </c>
      <c r="GB16" s="39">
        <f t="shared" si="23"/>
        <v>750</v>
      </c>
      <c r="GC16" s="39">
        <f t="shared" si="23"/>
        <v>9429</v>
      </c>
      <c r="GD16" s="39">
        <f t="shared" si="23"/>
        <v>687</v>
      </c>
      <c r="GE16" s="39">
        <f t="shared" si="23"/>
        <v>752</v>
      </c>
      <c r="GF16" s="39">
        <f t="shared" si="23"/>
        <v>848</v>
      </c>
      <c r="GG16" s="39">
        <f t="shared" si="23"/>
        <v>905</v>
      </c>
      <c r="GH16" s="39">
        <f t="shared" si="23"/>
        <v>737</v>
      </c>
      <c r="GI16" s="39">
        <f t="shared" si="23"/>
        <v>727</v>
      </c>
      <c r="GJ16" s="39">
        <f t="shared" si="23"/>
        <v>814</v>
      </c>
      <c r="GK16" s="39">
        <f t="shared" si="23"/>
        <v>859</v>
      </c>
      <c r="GL16" s="39">
        <f t="shared" si="23"/>
        <v>888</v>
      </c>
      <c r="GM16" s="39">
        <f t="shared" si="23"/>
        <v>785</v>
      </c>
      <c r="GN16" s="39">
        <f t="shared" si="23"/>
        <v>762</v>
      </c>
      <c r="GO16" s="39">
        <f t="shared" si="23"/>
        <v>678</v>
      </c>
      <c r="GP16" s="39">
        <f t="shared" si="23"/>
        <v>9442</v>
      </c>
      <c r="GQ16" s="39">
        <f t="shared" si="23"/>
        <v>954</v>
      </c>
      <c r="GR16" s="39">
        <f t="shared" si="23"/>
        <v>789</v>
      </c>
      <c r="GS16" s="39">
        <f t="shared" si="23"/>
        <v>973</v>
      </c>
      <c r="GT16" s="39">
        <f t="shared" si="23"/>
        <v>764</v>
      </c>
      <c r="GU16" s="39">
        <f t="shared" si="23"/>
        <v>862</v>
      </c>
      <c r="GV16" s="39">
        <f t="shared" si="23"/>
        <v>958</v>
      </c>
      <c r="GW16" s="39">
        <f t="shared" si="23"/>
        <v>892</v>
      </c>
      <c r="GX16" s="39">
        <f t="shared" si="23"/>
        <v>1009</v>
      </c>
      <c r="GY16" s="39">
        <f t="shared" si="23"/>
        <v>851</v>
      </c>
      <c r="GZ16" s="39">
        <f t="shared" si="23"/>
        <v>720</v>
      </c>
      <c r="HA16" s="39">
        <f t="shared" si="23"/>
        <v>883</v>
      </c>
      <c r="HB16" s="39">
        <f t="shared" si="23"/>
        <v>837</v>
      </c>
      <c r="HC16" s="41">
        <f t="shared" si="23"/>
        <v>10492</v>
      </c>
      <c r="HD16" s="39">
        <f t="shared" si="23"/>
        <v>715</v>
      </c>
      <c r="HE16" s="39">
        <f t="shared" si="23"/>
        <v>771</v>
      </c>
      <c r="HF16" s="39">
        <f t="shared" si="23"/>
        <v>849</v>
      </c>
      <c r="HG16" s="39">
        <f t="shared" si="23"/>
        <v>687</v>
      </c>
      <c r="HH16" s="39">
        <f t="shared" si="23"/>
        <v>762</v>
      </c>
      <c r="HI16" s="39">
        <f t="shared" si="23"/>
        <v>903</v>
      </c>
      <c r="HJ16" s="39">
        <f t="shared" si="23"/>
        <v>902</v>
      </c>
      <c r="HK16" s="39">
        <f t="shared" si="23"/>
        <v>964</v>
      </c>
      <c r="HL16" s="39">
        <f t="shared" si="23"/>
        <v>689</v>
      </c>
      <c r="HM16" s="39">
        <f t="shared" si="23"/>
        <v>879</v>
      </c>
      <c r="HN16" s="39">
        <f t="shared" si="23"/>
        <v>673</v>
      </c>
      <c r="HO16" s="39">
        <f t="shared" si="23"/>
        <v>784</v>
      </c>
      <c r="HP16" s="41">
        <f t="shared" si="23"/>
        <v>9578</v>
      </c>
      <c r="HQ16" s="39">
        <f t="shared" ref="HQ16:IP16" si="24">SUM(HQ5:HQ15)</f>
        <v>732</v>
      </c>
      <c r="HR16" s="39">
        <f t="shared" si="24"/>
        <v>783</v>
      </c>
      <c r="HS16" s="39">
        <f t="shared" si="24"/>
        <v>859</v>
      </c>
      <c r="HT16" s="39">
        <f t="shared" si="24"/>
        <v>725</v>
      </c>
      <c r="HU16" s="39">
        <f t="shared" si="24"/>
        <v>689</v>
      </c>
      <c r="HV16" s="39">
        <f t="shared" si="24"/>
        <v>886</v>
      </c>
      <c r="HW16" s="39">
        <f t="shared" si="24"/>
        <v>941</v>
      </c>
      <c r="HX16" s="39">
        <f t="shared" si="24"/>
        <v>951</v>
      </c>
      <c r="HY16" s="39">
        <f t="shared" si="24"/>
        <v>830</v>
      </c>
      <c r="HZ16" s="39">
        <f t="shared" si="24"/>
        <v>908</v>
      </c>
      <c r="IA16" s="39">
        <f t="shared" si="24"/>
        <v>825</v>
      </c>
      <c r="IB16" s="39">
        <f t="shared" si="24"/>
        <v>907</v>
      </c>
      <c r="IC16" s="41">
        <f t="shared" si="24"/>
        <v>10036</v>
      </c>
      <c r="ID16" s="39">
        <f t="shared" si="24"/>
        <v>776</v>
      </c>
      <c r="IE16" s="39">
        <f t="shared" si="24"/>
        <v>733</v>
      </c>
      <c r="IF16" s="39">
        <f t="shared" si="24"/>
        <v>761</v>
      </c>
      <c r="IG16" s="39">
        <f t="shared" si="24"/>
        <v>771</v>
      </c>
      <c r="IH16" s="39">
        <f t="shared" si="24"/>
        <v>783</v>
      </c>
      <c r="II16" s="39">
        <f t="shared" si="24"/>
        <v>807</v>
      </c>
      <c r="IJ16" s="39">
        <f t="shared" si="24"/>
        <v>1105</v>
      </c>
      <c r="IK16" s="39">
        <f t="shared" si="24"/>
        <v>976</v>
      </c>
      <c r="IL16" s="39">
        <f t="shared" si="24"/>
        <v>626</v>
      </c>
      <c r="IM16" s="39">
        <f t="shared" si="24"/>
        <v>848</v>
      </c>
      <c r="IN16" s="39">
        <f t="shared" si="24"/>
        <v>820</v>
      </c>
      <c r="IO16" s="39">
        <f t="shared" si="24"/>
        <v>753</v>
      </c>
      <c r="IP16" s="41">
        <f t="shared" si="24"/>
        <v>9759</v>
      </c>
      <c r="IQ16" s="39">
        <f t="shared" ref="IQ16:JC16" si="25">SUM(IQ5:IQ15)</f>
        <v>865</v>
      </c>
      <c r="IR16" s="39">
        <f t="shared" si="25"/>
        <v>811</v>
      </c>
      <c r="IS16" s="39">
        <f t="shared" si="25"/>
        <v>879</v>
      </c>
      <c r="IT16" s="39">
        <f t="shared" si="25"/>
        <v>705</v>
      </c>
      <c r="IU16" s="39">
        <f t="shared" si="25"/>
        <v>907</v>
      </c>
      <c r="IV16" s="39">
        <f t="shared" si="25"/>
        <v>921</v>
      </c>
      <c r="IW16" s="39">
        <f t="shared" si="25"/>
        <v>1102</v>
      </c>
      <c r="IX16" s="39">
        <f t="shared" si="25"/>
        <v>899</v>
      </c>
      <c r="IY16" s="39">
        <f t="shared" si="25"/>
        <v>938</v>
      </c>
      <c r="IZ16" s="39">
        <f t="shared" si="25"/>
        <v>1073</v>
      </c>
      <c r="JA16" s="39">
        <f t="shared" si="25"/>
        <v>902</v>
      </c>
      <c r="JB16" s="39">
        <f t="shared" si="25"/>
        <v>814</v>
      </c>
      <c r="JC16" s="41">
        <f t="shared" si="25"/>
        <v>10816</v>
      </c>
      <c r="JD16" s="133">
        <f t="shared" ref="JD16:JP16" si="26">SUM(JD5:JD15)</f>
        <v>976</v>
      </c>
      <c r="JE16" s="39">
        <f t="shared" si="26"/>
        <v>779</v>
      </c>
      <c r="JF16" s="39">
        <f t="shared" si="26"/>
        <v>856</v>
      </c>
      <c r="JG16" s="39">
        <f t="shared" si="26"/>
        <v>997</v>
      </c>
      <c r="JH16" s="39">
        <f t="shared" si="26"/>
        <v>922</v>
      </c>
      <c r="JI16" s="39">
        <f t="shared" si="26"/>
        <v>941</v>
      </c>
      <c r="JJ16" s="39">
        <f t="shared" si="26"/>
        <v>1280</v>
      </c>
      <c r="JK16" s="39">
        <f t="shared" si="26"/>
        <v>891</v>
      </c>
      <c r="JL16" s="39">
        <f t="shared" si="26"/>
        <v>1054</v>
      </c>
      <c r="JM16" s="39">
        <f t="shared" si="26"/>
        <v>860</v>
      </c>
      <c r="JN16" s="39">
        <f t="shared" si="26"/>
        <v>873</v>
      </c>
      <c r="JO16" s="39">
        <f t="shared" si="26"/>
        <v>1135</v>
      </c>
      <c r="JP16" s="41">
        <f t="shared" si="26"/>
        <v>11564</v>
      </c>
      <c r="JQ16" s="133">
        <f t="shared" ref="JQ16:KC16" si="27">SUM(JQ5:JQ15)</f>
        <v>1015</v>
      </c>
      <c r="JR16" s="39">
        <f t="shared" si="27"/>
        <v>870</v>
      </c>
      <c r="JS16" s="39">
        <f t="shared" si="27"/>
        <v>541</v>
      </c>
      <c r="JT16" s="39">
        <f t="shared" si="27"/>
        <v>554</v>
      </c>
      <c r="JU16" s="39">
        <f t="shared" si="27"/>
        <v>1036</v>
      </c>
      <c r="JV16" s="39">
        <f t="shared" si="27"/>
        <v>1093</v>
      </c>
      <c r="JW16" s="39">
        <f t="shared" si="27"/>
        <v>943</v>
      </c>
      <c r="JX16" s="39">
        <f t="shared" si="27"/>
        <v>822</v>
      </c>
      <c r="JY16" s="39">
        <f t="shared" si="27"/>
        <v>884</v>
      </c>
      <c r="JZ16" s="39">
        <f t="shared" si="27"/>
        <v>649</v>
      </c>
      <c r="KA16" s="39">
        <f t="shared" si="27"/>
        <v>792</v>
      </c>
      <c r="KB16" s="39">
        <f t="shared" si="27"/>
        <v>901</v>
      </c>
      <c r="KC16" s="41">
        <f t="shared" si="27"/>
        <v>10100</v>
      </c>
      <c r="KD16" s="133">
        <f t="shared" ref="KD16:KP16" si="28">SUM(KD5:KD15)</f>
        <v>512</v>
      </c>
      <c r="KE16" s="39">
        <f t="shared" si="28"/>
        <v>546</v>
      </c>
      <c r="KF16" s="39">
        <f t="shared" si="28"/>
        <v>724</v>
      </c>
      <c r="KG16" s="39">
        <f t="shared" si="28"/>
        <v>783</v>
      </c>
      <c r="KH16" s="39">
        <f t="shared" si="28"/>
        <v>729</v>
      </c>
      <c r="KI16" s="39">
        <f t="shared" si="28"/>
        <v>925</v>
      </c>
      <c r="KJ16" s="39">
        <f t="shared" si="28"/>
        <v>651</v>
      </c>
      <c r="KK16" s="39">
        <f t="shared" si="28"/>
        <v>895</v>
      </c>
      <c r="KL16" s="39">
        <f t="shared" si="28"/>
        <v>1066</v>
      </c>
      <c r="KM16" s="39">
        <f t="shared" si="28"/>
        <v>841</v>
      </c>
      <c r="KN16" s="39">
        <f t="shared" si="28"/>
        <v>754</v>
      </c>
      <c r="KO16" s="39">
        <f t="shared" si="28"/>
        <v>919</v>
      </c>
      <c r="KP16" s="41">
        <f t="shared" si="28"/>
        <v>9345</v>
      </c>
    </row>
    <row r="17" spans="1:302" ht="23.25" thickBot="1">
      <c r="A17" s="197"/>
      <c r="B17" s="199" t="s">
        <v>36</v>
      </c>
      <c r="C17" s="25" t="s">
        <v>106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6"/>
      <c r="O17" s="27"/>
      <c r="P17" s="28">
        <f t="shared" ref="P17:P27" si="29">SUM(D17:O17)</f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6"/>
      <c r="AB17" s="27"/>
      <c r="AC17" s="28">
        <f t="shared" ref="AC17:AC27" si="30">SUM(Q17:AB17)</f>
        <v>0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6"/>
      <c r="AO17" s="27"/>
      <c r="AP17" s="28">
        <f t="shared" ref="AP17:AP27" si="31">SUM(AD17:AO17)</f>
        <v>0</v>
      </c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6"/>
      <c r="BB17" s="27"/>
      <c r="BC17" s="29">
        <f t="shared" ref="BC17:BC27" si="32">SUM(AQ17:BB17)</f>
        <v>0</v>
      </c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6"/>
      <c r="BO17" s="27"/>
      <c r="BP17" s="29">
        <f t="shared" ref="BP17:BP27" si="33">SUM(BD17:BO17)</f>
        <v>0</v>
      </c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6"/>
      <c r="CB17" s="27"/>
      <c r="CC17" s="29">
        <f t="shared" ref="CC17:CC27" si="34">SUM(BQ17:CB17)</f>
        <v>0</v>
      </c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6"/>
      <c r="CO17" s="27"/>
      <c r="CP17" s="29">
        <f t="shared" ref="CP17:CP27" si="35">SUM(CD17:CO17)</f>
        <v>0</v>
      </c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6"/>
      <c r="DB17" s="27"/>
      <c r="DC17" s="29">
        <f t="shared" ref="DC17:DC27" si="36">SUM(CQ17:DB17)</f>
        <v>0</v>
      </c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6"/>
      <c r="DO17" s="27"/>
      <c r="DP17" s="29">
        <f t="shared" ref="DP17:DP27" si="37">SUM(DD17:DO17)</f>
        <v>0</v>
      </c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6"/>
      <c r="EB17" s="27"/>
      <c r="EC17" s="29">
        <f t="shared" ref="EC17:EC27" si="38">SUM(DQ17:EB17)</f>
        <v>0</v>
      </c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6"/>
      <c r="EO17" s="27"/>
      <c r="EP17" s="29">
        <f t="shared" ref="EP17:EP27" si="39">SUM(ED17:EO17)</f>
        <v>0</v>
      </c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6"/>
      <c r="FB17" s="27"/>
      <c r="FC17" s="29">
        <f t="shared" ref="FC17:FC27" si="40">SUM(EQ17:FB17)</f>
        <v>0</v>
      </c>
      <c r="FD17" s="27">
        <v>5</v>
      </c>
      <c r="FE17" s="27">
        <v>6</v>
      </c>
      <c r="FF17" s="27">
        <v>9</v>
      </c>
      <c r="FG17" s="27">
        <v>9</v>
      </c>
      <c r="FH17" s="27">
        <v>6</v>
      </c>
      <c r="FI17" s="27">
        <v>10</v>
      </c>
      <c r="FJ17" s="27">
        <v>6</v>
      </c>
      <c r="FK17" s="27">
        <v>4</v>
      </c>
      <c r="FL17" s="27">
        <v>15</v>
      </c>
      <c r="FM17" s="27">
        <v>7</v>
      </c>
      <c r="FN17" s="26">
        <v>3</v>
      </c>
      <c r="FO17" s="27">
        <v>4</v>
      </c>
      <c r="FP17" s="28">
        <f t="shared" ref="FP17:FP27" si="41">SUM(FD17:FO17)</f>
        <v>84</v>
      </c>
      <c r="FQ17" s="27">
        <v>6</v>
      </c>
      <c r="FR17" s="27">
        <v>5</v>
      </c>
      <c r="FS17" s="27">
        <v>5</v>
      </c>
      <c r="FT17" s="27">
        <v>2</v>
      </c>
      <c r="FU17" s="27">
        <v>9</v>
      </c>
      <c r="FV17" s="27">
        <v>9</v>
      </c>
      <c r="FW17" s="27">
        <v>7</v>
      </c>
      <c r="FX17" s="27">
        <v>5</v>
      </c>
      <c r="FY17" s="27">
        <v>4</v>
      </c>
      <c r="FZ17" s="27">
        <v>7</v>
      </c>
      <c r="GA17" s="26">
        <v>15</v>
      </c>
      <c r="GB17" s="27">
        <v>11</v>
      </c>
      <c r="GC17" s="30">
        <f t="shared" ref="GC17:GC27" si="42">SUM(FQ17:GB17)</f>
        <v>85</v>
      </c>
      <c r="GD17" s="27">
        <v>13</v>
      </c>
      <c r="GE17" s="27">
        <v>14</v>
      </c>
      <c r="GF17" s="27">
        <v>11</v>
      </c>
      <c r="GG17" s="27">
        <v>9</v>
      </c>
      <c r="GH17" s="27">
        <v>34</v>
      </c>
      <c r="GI17" s="27">
        <v>37</v>
      </c>
      <c r="GJ17" s="27">
        <v>49</v>
      </c>
      <c r="GK17" s="27">
        <v>33</v>
      </c>
      <c r="GL17" s="27">
        <v>45</v>
      </c>
      <c r="GM17" s="27">
        <v>52</v>
      </c>
      <c r="GN17" s="26">
        <v>54</v>
      </c>
      <c r="GO17" s="27">
        <v>42</v>
      </c>
      <c r="GP17" s="30">
        <f t="shared" ref="GP17:GP27" si="43">SUM(GD17:GO17)</f>
        <v>393</v>
      </c>
      <c r="GQ17" s="27">
        <v>66</v>
      </c>
      <c r="GR17" s="27">
        <v>65</v>
      </c>
      <c r="GS17" s="27">
        <v>83</v>
      </c>
      <c r="GT17" s="27">
        <v>48</v>
      </c>
      <c r="GU17" s="27">
        <v>81</v>
      </c>
      <c r="GV17" s="27">
        <v>84</v>
      </c>
      <c r="GW17" s="27">
        <v>73</v>
      </c>
      <c r="GX17" s="27">
        <v>100</v>
      </c>
      <c r="GY17" s="27">
        <v>67</v>
      </c>
      <c r="GZ17" s="27">
        <v>88</v>
      </c>
      <c r="HA17" s="26">
        <v>61</v>
      </c>
      <c r="HB17" s="27">
        <v>86</v>
      </c>
      <c r="HC17" s="29">
        <f t="shared" ref="HC17:HC27" si="44">SUM(GQ17:HB17)</f>
        <v>902</v>
      </c>
      <c r="HD17" s="27">
        <v>53</v>
      </c>
      <c r="HE17" s="27">
        <v>65</v>
      </c>
      <c r="HF17" s="27">
        <v>69</v>
      </c>
      <c r="HG17" s="27">
        <v>38</v>
      </c>
      <c r="HH17" s="27">
        <v>43</v>
      </c>
      <c r="HI17" s="27">
        <v>26</v>
      </c>
      <c r="HJ17" s="27">
        <v>29</v>
      </c>
      <c r="HK17" s="27">
        <v>20</v>
      </c>
      <c r="HL17" s="27">
        <v>20</v>
      </c>
      <c r="HM17" s="27">
        <v>18</v>
      </c>
      <c r="HN17" s="26">
        <v>24</v>
      </c>
      <c r="HO17" s="27">
        <v>28</v>
      </c>
      <c r="HP17" s="29">
        <f t="shared" ref="HP17:HP27" si="45">SUM(HD17:HO17)</f>
        <v>433</v>
      </c>
      <c r="HQ17" s="27">
        <v>24</v>
      </c>
      <c r="HR17" s="27">
        <v>36</v>
      </c>
      <c r="HS17" s="27">
        <v>17</v>
      </c>
      <c r="HT17" s="27">
        <v>16</v>
      </c>
      <c r="HU17" s="27">
        <v>28</v>
      </c>
      <c r="HV17" s="27">
        <v>32</v>
      </c>
      <c r="HW17" s="27">
        <v>26</v>
      </c>
      <c r="HX17" s="27">
        <v>30</v>
      </c>
      <c r="HY17" s="27">
        <v>28</v>
      </c>
      <c r="HZ17" s="27">
        <v>22</v>
      </c>
      <c r="IA17" s="26">
        <v>28</v>
      </c>
      <c r="IB17" s="27">
        <v>22</v>
      </c>
      <c r="IC17" s="29">
        <f t="shared" ref="IC17:IC27" si="46">SUM(HQ17:IB17)</f>
        <v>309</v>
      </c>
      <c r="ID17" s="27">
        <v>22</v>
      </c>
      <c r="IE17" s="27">
        <v>15</v>
      </c>
      <c r="IF17" s="27">
        <v>27</v>
      </c>
      <c r="IG17" s="27">
        <v>18</v>
      </c>
      <c r="IH17" s="27">
        <v>24</v>
      </c>
      <c r="II17" s="27">
        <v>26</v>
      </c>
      <c r="IJ17" s="27">
        <v>32</v>
      </c>
      <c r="IK17" s="27">
        <v>39</v>
      </c>
      <c r="IL17" s="27">
        <v>46</v>
      </c>
      <c r="IM17" s="27">
        <v>114</v>
      </c>
      <c r="IN17" s="26">
        <v>98</v>
      </c>
      <c r="IO17" s="27">
        <v>128</v>
      </c>
      <c r="IP17" s="29">
        <f t="shared" ref="IP17:IP27" si="47">SUM(ID17:IO17)</f>
        <v>589</v>
      </c>
      <c r="IQ17" s="27">
        <v>121</v>
      </c>
      <c r="IR17" s="27">
        <v>132</v>
      </c>
      <c r="IS17" s="27">
        <v>132</v>
      </c>
      <c r="IT17" s="27">
        <v>111</v>
      </c>
      <c r="IU17" s="27">
        <v>100</v>
      </c>
      <c r="IV17" s="27">
        <v>138</v>
      </c>
      <c r="IW17" s="27">
        <v>157</v>
      </c>
      <c r="IX17" s="27">
        <v>131</v>
      </c>
      <c r="IY17" s="27">
        <v>166</v>
      </c>
      <c r="IZ17" s="27">
        <v>207</v>
      </c>
      <c r="JA17" s="26">
        <v>165</v>
      </c>
      <c r="JB17" s="27">
        <v>118</v>
      </c>
      <c r="JC17" s="29">
        <f t="shared" ref="JC17:JC27" si="48">SUM(IQ17:JB17)</f>
        <v>1678</v>
      </c>
      <c r="JD17" s="27">
        <v>184</v>
      </c>
      <c r="JE17" s="27">
        <v>147</v>
      </c>
      <c r="JF17" s="27">
        <v>180</v>
      </c>
      <c r="JG17" s="27">
        <v>180</v>
      </c>
      <c r="JH17" s="27">
        <v>117</v>
      </c>
      <c r="JI17" s="27">
        <v>183</v>
      </c>
      <c r="JJ17" s="27">
        <v>294</v>
      </c>
      <c r="JK17" s="27">
        <v>184</v>
      </c>
      <c r="JL17" s="27">
        <v>319</v>
      </c>
      <c r="JM17" s="27">
        <v>215</v>
      </c>
      <c r="JN17" s="26">
        <v>171</v>
      </c>
      <c r="JO17" s="27">
        <v>381</v>
      </c>
      <c r="JP17" s="29">
        <f t="shared" ref="JP17:JP27" si="49">SUM(JD17:JO17)</f>
        <v>2555</v>
      </c>
      <c r="JQ17" s="27">
        <v>256</v>
      </c>
      <c r="JR17" s="27">
        <v>283</v>
      </c>
      <c r="JS17" s="27">
        <v>178</v>
      </c>
      <c r="JT17" s="27">
        <v>52</v>
      </c>
      <c r="JU17" s="27">
        <v>10</v>
      </c>
      <c r="JV17" s="27">
        <v>184</v>
      </c>
      <c r="JW17" s="27">
        <v>188</v>
      </c>
      <c r="JX17" s="27">
        <v>106</v>
      </c>
      <c r="JY17" s="27">
        <v>224</v>
      </c>
      <c r="JZ17" s="27">
        <v>78</v>
      </c>
      <c r="KA17" s="26">
        <v>208</v>
      </c>
      <c r="KB17" s="27">
        <v>148</v>
      </c>
      <c r="KC17" s="29">
        <f t="shared" ref="KC17:KC27" si="50">SUM(JQ17:KB17)</f>
        <v>1915</v>
      </c>
      <c r="KD17" s="27">
        <v>71</v>
      </c>
      <c r="KE17" s="27">
        <v>10</v>
      </c>
      <c r="KF17" s="27">
        <v>87</v>
      </c>
      <c r="KG17" s="27">
        <v>107</v>
      </c>
      <c r="KH17" s="27">
        <v>121</v>
      </c>
      <c r="KI17" s="27">
        <v>229</v>
      </c>
      <c r="KJ17" s="27">
        <v>119</v>
      </c>
      <c r="KK17" s="27">
        <v>100</v>
      </c>
      <c r="KL17" s="27">
        <v>268</v>
      </c>
      <c r="KM17" s="27">
        <v>167</v>
      </c>
      <c r="KN17" s="26">
        <v>195</v>
      </c>
      <c r="KO17" s="27">
        <v>189</v>
      </c>
      <c r="KP17" s="29">
        <f t="shared" ref="KP17:KP27" si="51">SUM(KD17:KO17)</f>
        <v>1663</v>
      </c>
    </row>
    <row r="18" spans="1:302" ht="13.5" thickBot="1">
      <c r="A18" s="197"/>
      <c r="B18" s="199"/>
      <c r="C18" s="12" t="s">
        <v>107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32">
        <f t="shared" si="29"/>
        <v>0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32">
        <f t="shared" si="30"/>
        <v>0</v>
      </c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32">
        <f t="shared" si="31"/>
        <v>0</v>
      </c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33">
        <f t="shared" si="32"/>
        <v>0</v>
      </c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33">
        <f t="shared" si="33"/>
        <v>0</v>
      </c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33">
        <f t="shared" si="34"/>
        <v>0</v>
      </c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33">
        <f t="shared" si="35"/>
        <v>0</v>
      </c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33">
        <f t="shared" si="36"/>
        <v>0</v>
      </c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33">
        <f t="shared" si="37"/>
        <v>0</v>
      </c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33">
        <f t="shared" si="38"/>
        <v>0</v>
      </c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33">
        <f t="shared" si="39"/>
        <v>0</v>
      </c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33">
        <f t="shared" si="40"/>
        <v>0</v>
      </c>
      <c r="FD18" s="27">
        <v>195</v>
      </c>
      <c r="FE18" s="27">
        <v>174</v>
      </c>
      <c r="FF18" s="27">
        <v>162</v>
      </c>
      <c r="FG18" s="27">
        <v>155</v>
      </c>
      <c r="FH18" s="27">
        <v>193</v>
      </c>
      <c r="FI18" s="27">
        <v>160</v>
      </c>
      <c r="FJ18" s="27">
        <v>170</v>
      </c>
      <c r="FK18" s="27">
        <v>166</v>
      </c>
      <c r="FL18" s="27">
        <v>183</v>
      </c>
      <c r="FM18" s="27">
        <v>176</v>
      </c>
      <c r="FN18" s="27">
        <v>133</v>
      </c>
      <c r="FO18" s="27">
        <v>165</v>
      </c>
      <c r="FP18" s="32">
        <f t="shared" si="41"/>
        <v>2032</v>
      </c>
      <c r="FQ18" s="27">
        <v>154</v>
      </c>
      <c r="FR18" s="27">
        <v>140</v>
      </c>
      <c r="FS18" s="27">
        <v>172</v>
      </c>
      <c r="FT18" s="27">
        <v>177</v>
      </c>
      <c r="FU18" s="27">
        <v>191</v>
      </c>
      <c r="FV18" s="27">
        <v>173</v>
      </c>
      <c r="FW18" s="27">
        <v>208</v>
      </c>
      <c r="FX18" s="27">
        <v>190</v>
      </c>
      <c r="FY18" s="27">
        <v>167</v>
      </c>
      <c r="FZ18" s="27">
        <v>189</v>
      </c>
      <c r="GA18" s="27">
        <v>122</v>
      </c>
      <c r="GB18" s="27">
        <v>181</v>
      </c>
      <c r="GC18" s="34">
        <f t="shared" si="42"/>
        <v>2064</v>
      </c>
      <c r="GD18" s="27">
        <v>149</v>
      </c>
      <c r="GE18" s="27">
        <v>140</v>
      </c>
      <c r="GF18" s="27">
        <v>152</v>
      </c>
      <c r="GG18" s="27">
        <v>179</v>
      </c>
      <c r="GH18" s="27">
        <v>130</v>
      </c>
      <c r="GI18" s="27">
        <v>168</v>
      </c>
      <c r="GJ18" s="27">
        <v>141</v>
      </c>
      <c r="GK18" s="27">
        <v>155</v>
      </c>
      <c r="GL18" s="27">
        <v>184</v>
      </c>
      <c r="GM18" s="27">
        <v>133</v>
      </c>
      <c r="GN18" s="27">
        <v>149</v>
      </c>
      <c r="GO18" s="27">
        <v>145</v>
      </c>
      <c r="GP18" s="34">
        <f t="shared" si="43"/>
        <v>1825</v>
      </c>
      <c r="GQ18" s="27">
        <v>144</v>
      </c>
      <c r="GR18" s="27">
        <v>116</v>
      </c>
      <c r="GS18" s="27">
        <v>127</v>
      </c>
      <c r="GT18" s="27">
        <v>135</v>
      </c>
      <c r="GU18" s="27">
        <v>153</v>
      </c>
      <c r="GV18" s="27">
        <v>141</v>
      </c>
      <c r="GW18" s="27">
        <v>182</v>
      </c>
      <c r="GX18" s="27">
        <v>194</v>
      </c>
      <c r="GY18" s="27">
        <v>164</v>
      </c>
      <c r="GZ18" s="27">
        <v>158</v>
      </c>
      <c r="HA18" s="27">
        <v>152</v>
      </c>
      <c r="HB18" s="27">
        <v>149</v>
      </c>
      <c r="HC18" s="33">
        <f t="shared" si="44"/>
        <v>1815</v>
      </c>
      <c r="HD18" s="27">
        <v>147</v>
      </c>
      <c r="HE18" s="27">
        <v>144</v>
      </c>
      <c r="HF18" s="27">
        <v>182</v>
      </c>
      <c r="HG18" s="27">
        <v>182</v>
      </c>
      <c r="HH18" s="27">
        <v>146</v>
      </c>
      <c r="HI18" s="27">
        <v>190</v>
      </c>
      <c r="HJ18" s="27">
        <v>170</v>
      </c>
      <c r="HK18" s="27">
        <v>154</v>
      </c>
      <c r="HL18" s="27">
        <v>151</v>
      </c>
      <c r="HM18" s="27">
        <v>209</v>
      </c>
      <c r="HN18" s="27">
        <v>141</v>
      </c>
      <c r="HO18" s="27">
        <v>188</v>
      </c>
      <c r="HP18" s="33">
        <f t="shared" si="45"/>
        <v>2004</v>
      </c>
      <c r="HQ18" s="27">
        <v>171</v>
      </c>
      <c r="HR18" s="27">
        <v>70</v>
      </c>
      <c r="HS18" s="27">
        <v>158</v>
      </c>
      <c r="HT18" s="27">
        <v>161</v>
      </c>
      <c r="HU18" s="27">
        <v>154</v>
      </c>
      <c r="HV18" s="27">
        <v>155</v>
      </c>
      <c r="HW18" s="27">
        <v>207</v>
      </c>
      <c r="HX18" s="27">
        <v>223</v>
      </c>
      <c r="HY18" s="27">
        <v>240</v>
      </c>
      <c r="HZ18" s="27">
        <v>213</v>
      </c>
      <c r="IA18" s="27">
        <v>195</v>
      </c>
      <c r="IB18" s="27">
        <v>236</v>
      </c>
      <c r="IC18" s="33">
        <f t="shared" si="46"/>
        <v>2183</v>
      </c>
      <c r="ID18" s="27">
        <v>198</v>
      </c>
      <c r="IE18" s="27">
        <v>152</v>
      </c>
      <c r="IF18" s="27">
        <v>164</v>
      </c>
      <c r="IG18" s="27">
        <v>151</v>
      </c>
      <c r="IH18" s="27">
        <v>211</v>
      </c>
      <c r="II18" s="27">
        <v>161</v>
      </c>
      <c r="IJ18" s="27">
        <v>421</v>
      </c>
      <c r="IK18" s="27">
        <v>227</v>
      </c>
      <c r="IL18" s="27">
        <v>182</v>
      </c>
      <c r="IM18" s="27">
        <v>270</v>
      </c>
      <c r="IN18" s="27">
        <v>186</v>
      </c>
      <c r="IO18" s="27">
        <v>126</v>
      </c>
      <c r="IP18" s="33">
        <f t="shared" si="47"/>
        <v>2449</v>
      </c>
      <c r="IQ18" s="27">
        <v>196</v>
      </c>
      <c r="IR18" s="27">
        <v>159</v>
      </c>
      <c r="IS18" s="27">
        <v>150</v>
      </c>
      <c r="IT18" s="27">
        <v>150</v>
      </c>
      <c r="IU18" s="27">
        <v>228</v>
      </c>
      <c r="IV18" s="27">
        <v>190</v>
      </c>
      <c r="IW18" s="27">
        <v>254</v>
      </c>
      <c r="IX18" s="27">
        <v>205</v>
      </c>
      <c r="IY18" s="27">
        <v>199</v>
      </c>
      <c r="IZ18" s="27">
        <v>269</v>
      </c>
      <c r="JA18" s="27">
        <v>162</v>
      </c>
      <c r="JB18" s="27">
        <v>156</v>
      </c>
      <c r="JC18" s="33">
        <f t="shared" si="48"/>
        <v>2318</v>
      </c>
      <c r="JD18" s="27">
        <v>142</v>
      </c>
      <c r="JE18" s="27">
        <v>160</v>
      </c>
      <c r="JF18" s="27">
        <v>164</v>
      </c>
      <c r="JG18" s="27">
        <v>202</v>
      </c>
      <c r="JH18" s="27">
        <v>188</v>
      </c>
      <c r="JI18" s="27">
        <v>154</v>
      </c>
      <c r="JJ18" s="27">
        <v>401</v>
      </c>
      <c r="JK18" s="27">
        <v>190</v>
      </c>
      <c r="JL18" s="27">
        <v>166</v>
      </c>
      <c r="JM18" s="27">
        <v>149</v>
      </c>
      <c r="JN18" s="27">
        <v>175</v>
      </c>
      <c r="JO18" s="27">
        <v>207</v>
      </c>
      <c r="JP18" s="33">
        <f t="shared" si="49"/>
        <v>2298</v>
      </c>
      <c r="JQ18" s="27">
        <v>170</v>
      </c>
      <c r="JR18" s="27">
        <v>133</v>
      </c>
      <c r="JS18" s="27">
        <v>90</v>
      </c>
      <c r="JT18" s="27">
        <v>163</v>
      </c>
      <c r="JU18" s="27">
        <v>745</v>
      </c>
      <c r="JV18" s="27">
        <v>191</v>
      </c>
      <c r="JW18" s="27">
        <v>162</v>
      </c>
      <c r="JX18" s="27">
        <v>211</v>
      </c>
      <c r="JY18" s="27">
        <v>124</v>
      </c>
      <c r="JZ18" s="27">
        <v>122</v>
      </c>
      <c r="KA18" s="27">
        <v>152</v>
      </c>
      <c r="KB18" s="27">
        <v>122</v>
      </c>
      <c r="KC18" s="33">
        <f t="shared" si="50"/>
        <v>2385</v>
      </c>
      <c r="KD18" s="27">
        <v>94</v>
      </c>
      <c r="KE18" s="27">
        <v>116</v>
      </c>
      <c r="KF18" s="27">
        <v>147</v>
      </c>
      <c r="KG18" s="27">
        <v>96</v>
      </c>
      <c r="KH18" s="27">
        <v>188</v>
      </c>
      <c r="KI18" s="27">
        <v>127</v>
      </c>
      <c r="KJ18" s="27">
        <v>127</v>
      </c>
      <c r="KK18" s="27">
        <v>193</v>
      </c>
      <c r="KL18" s="27">
        <v>194</v>
      </c>
      <c r="KM18" s="27">
        <v>109</v>
      </c>
      <c r="KN18" s="27">
        <v>64</v>
      </c>
      <c r="KO18" s="27">
        <v>128</v>
      </c>
      <c r="KP18" s="33">
        <f t="shared" si="51"/>
        <v>1583</v>
      </c>
    </row>
    <row r="19" spans="1:302" ht="13.5" thickBot="1">
      <c r="A19" s="197"/>
      <c r="B19" s="199"/>
      <c r="C19" s="12" t="s">
        <v>108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2">
        <f t="shared" si="29"/>
        <v>0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32">
        <f t="shared" si="30"/>
        <v>0</v>
      </c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32">
        <f t="shared" si="31"/>
        <v>0</v>
      </c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33">
        <f t="shared" si="32"/>
        <v>0</v>
      </c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33">
        <f t="shared" si="33"/>
        <v>0</v>
      </c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33">
        <f t="shared" si="34"/>
        <v>0</v>
      </c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33">
        <f t="shared" si="35"/>
        <v>0</v>
      </c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33">
        <f t="shared" si="36"/>
        <v>0</v>
      </c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33">
        <f t="shared" si="37"/>
        <v>0</v>
      </c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33">
        <f t="shared" si="38"/>
        <v>0</v>
      </c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33">
        <f t="shared" si="39"/>
        <v>0</v>
      </c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33">
        <f t="shared" si="40"/>
        <v>0</v>
      </c>
      <c r="FD19" s="27">
        <v>114</v>
      </c>
      <c r="FE19" s="27">
        <v>79</v>
      </c>
      <c r="FF19" s="27">
        <v>71</v>
      </c>
      <c r="FG19" s="27">
        <v>74</v>
      </c>
      <c r="FH19" s="27">
        <v>80</v>
      </c>
      <c r="FI19" s="27">
        <v>59</v>
      </c>
      <c r="FJ19" s="27">
        <v>98</v>
      </c>
      <c r="FK19" s="27">
        <v>79</v>
      </c>
      <c r="FL19" s="27">
        <v>78</v>
      </c>
      <c r="FM19" s="27">
        <v>86</v>
      </c>
      <c r="FN19" s="27">
        <v>45</v>
      </c>
      <c r="FO19" s="27">
        <v>73</v>
      </c>
      <c r="FP19" s="32">
        <f t="shared" si="41"/>
        <v>936</v>
      </c>
      <c r="FQ19" s="27">
        <v>73</v>
      </c>
      <c r="FR19" s="27">
        <v>64</v>
      </c>
      <c r="FS19" s="27">
        <v>58</v>
      </c>
      <c r="FT19" s="27">
        <v>67</v>
      </c>
      <c r="FU19" s="27">
        <v>74</v>
      </c>
      <c r="FV19" s="27">
        <v>81</v>
      </c>
      <c r="FW19" s="27">
        <v>90</v>
      </c>
      <c r="FX19" s="27">
        <v>71</v>
      </c>
      <c r="FY19" s="27">
        <v>52</v>
      </c>
      <c r="FZ19" s="27">
        <v>77</v>
      </c>
      <c r="GA19" s="27">
        <v>79</v>
      </c>
      <c r="GB19" s="27">
        <v>66</v>
      </c>
      <c r="GC19" s="34">
        <f t="shared" si="42"/>
        <v>852</v>
      </c>
      <c r="GD19" s="27">
        <v>45</v>
      </c>
      <c r="GE19" s="27">
        <v>58</v>
      </c>
      <c r="GF19" s="27">
        <v>100</v>
      </c>
      <c r="GG19" s="27">
        <v>61</v>
      </c>
      <c r="GH19" s="27">
        <v>71</v>
      </c>
      <c r="GI19" s="27">
        <v>64</v>
      </c>
      <c r="GJ19" s="27">
        <v>59</v>
      </c>
      <c r="GK19" s="27">
        <v>66</v>
      </c>
      <c r="GL19" s="27">
        <v>67</v>
      </c>
      <c r="GM19" s="27">
        <v>99</v>
      </c>
      <c r="GN19" s="27">
        <v>70</v>
      </c>
      <c r="GO19" s="27">
        <v>110</v>
      </c>
      <c r="GP19" s="34">
        <f t="shared" si="43"/>
        <v>870</v>
      </c>
      <c r="GQ19" s="27">
        <v>63</v>
      </c>
      <c r="GR19" s="27">
        <v>71</v>
      </c>
      <c r="GS19" s="27">
        <v>88</v>
      </c>
      <c r="GT19" s="27">
        <v>54</v>
      </c>
      <c r="GU19" s="27">
        <v>54</v>
      </c>
      <c r="GV19" s="27">
        <v>73</v>
      </c>
      <c r="GW19" s="27">
        <v>90</v>
      </c>
      <c r="GX19" s="27">
        <v>69</v>
      </c>
      <c r="GY19" s="27">
        <v>71</v>
      </c>
      <c r="GZ19" s="27">
        <v>78</v>
      </c>
      <c r="HA19" s="27">
        <v>88</v>
      </c>
      <c r="HB19" s="27">
        <v>79</v>
      </c>
      <c r="HC19" s="33">
        <f t="shared" si="44"/>
        <v>878</v>
      </c>
      <c r="HD19" s="27">
        <v>70</v>
      </c>
      <c r="HE19" s="27">
        <v>49</v>
      </c>
      <c r="HF19" s="27">
        <v>75</v>
      </c>
      <c r="HG19" s="27">
        <v>74</v>
      </c>
      <c r="HH19" s="27">
        <v>52</v>
      </c>
      <c r="HI19" s="27">
        <v>84</v>
      </c>
      <c r="HJ19" s="27">
        <v>79</v>
      </c>
      <c r="HK19" s="27">
        <v>90</v>
      </c>
      <c r="HL19" s="27">
        <v>60</v>
      </c>
      <c r="HM19" s="27">
        <v>65</v>
      </c>
      <c r="HN19" s="27">
        <v>54</v>
      </c>
      <c r="HO19" s="27">
        <v>69</v>
      </c>
      <c r="HP19" s="33">
        <f t="shared" si="45"/>
        <v>821</v>
      </c>
      <c r="HQ19" s="27">
        <v>75</v>
      </c>
      <c r="HR19" s="27">
        <v>86</v>
      </c>
      <c r="HS19" s="27">
        <v>94</v>
      </c>
      <c r="HT19" s="27">
        <v>84</v>
      </c>
      <c r="HU19" s="27">
        <v>54</v>
      </c>
      <c r="HV19" s="27">
        <v>84</v>
      </c>
      <c r="HW19" s="27">
        <v>80</v>
      </c>
      <c r="HX19" s="27">
        <v>96</v>
      </c>
      <c r="HY19" s="27">
        <v>92</v>
      </c>
      <c r="HZ19" s="27">
        <v>90</v>
      </c>
      <c r="IA19" s="27">
        <v>86</v>
      </c>
      <c r="IB19" s="27">
        <v>82</v>
      </c>
      <c r="IC19" s="33">
        <f t="shared" si="46"/>
        <v>1003</v>
      </c>
      <c r="ID19" s="27">
        <v>55</v>
      </c>
      <c r="IE19" s="27">
        <v>46</v>
      </c>
      <c r="IF19" s="27">
        <v>71</v>
      </c>
      <c r="IG19" s="27">
        <v>67</v>
      </c>
      <c r="IH19" s="27">
        <v>84</v>
      </c>
      <c r="II19" s="27">
        <v>98</v>
      </c>
      <c r="IJ19" s="27">
        <v>95</v>
      </c>
      <c r="IK19" s="27">
        <v>101</v>
      </c>
      <c r="IL19" s="27">
        <v>79</v>
      </c>
      <c r="IM19" s="27">
        <v>92</v>
      </c>
      <c r="IN19" s="27">
        <v>78</v>
      </c>
      <c r="IO19" s="27">
        <v>69</v>
      </c>
      <c r="IP19" s="33">
        <f t="shared" si="47"/>
        <v>935</v>
      </c>
      <c r="IQ19" s="27">
        <v>69</v>
      </c>
      <c r="IR19" s="27">
        <v>41</v>
      </c>
      <c r="IS19" s="27">
        <v>103</v>
      </c>
      <c r="IT19" s="27">
        <v>64</v>
      </c>
      <c r="IU19" s="27">
        <v>63</v>
      </c>
      <c r="IV19" s="27">
        <v>101</v>
      </c>
      <c r="IW19" s="27">
        <v>90</v>
      </c>
      <c r="IX19" s="27">
        <v>88</v>
      </c>
      <c r="IY19" s="27">
        <v>89</v>
      </c>
      <c r="IZ19" s="27">
        <v>98</v>
      </c>
      <c r="JA19" s="27">
        <v>71</v>
      </c>
      <c r="JB19" s="27">
        <v>79</v>
      </c>
      <c r="JC19" s="33">
        <f t="shared" si="48"/>
        <v>956</v>
      </c>
      <c r="JD19" s="27">
        <v>76</v>
      </c>
      <c r="JE19" s="27">
        <v>53</v>
      </c>
      <c r="JF19" s="27">
        <v>69</v>
      </c>
      <c r="JG19" s="27">
        <v>61</v>
      </c>
      <c r="JH19" s="27">
        <v>74</v>
      </c>
      <c r="JI19" s="27">
        <v>74</v>
      </c>
      <c r="JJ19" s="27">
        <v>66</v>
      </c>
      <c r="JK19" s="27">
        <v>76</v>
      </c>
      <c r="JL19" s="27">
        <v>86</v>
      </c>
      <c r="JM19" s="27">
        <v>70</v>
      </c>
      <c r="JN19" s="27">
        <v>62</v>
      </c>
      <c r="JO19" s="27">
        <v>97</v>
      </c>
      <c r="JP19" s="33">
        <f t="shared" si="49"/>
        <v>864</v>
      </c>
      <c r="JQ19" s="27">
        <v>78</v>
      </c>
      <c r="JR19" s="27">
        <v>55</v>
      </c>
      <c r="JS19" s="27">
        <v>53</v>
      </c>
      <c r="JT19" s="27">
        <v>48</v>
      </c>
      <c r="JU19" s="27">
        <v>54</v>
      </c>
      <c r="JV19" s="27">
        <v>80</v>
      </c>
      <c r="JW19" s="27">
        <v>67</v>
      </c>
      <c r="JX19" s="27">
        <v>72</v>
      </c>
      <c r="JY19" s="27">
        <v>63</v>
      </c>
      <c r="JZ19" s="27">
        <v>49</v>
      </c>
      <c r="KA19" s="27">
        <v>47</v>
      </c>
      <c r="KB19" s="27">
        <v>63</v>
      </c>
      <c r="KC19" s="33">
        <f t="shared" si="50"/>
        <v>729</v>
      </c>
      <c r="KD19" s="27">
        <v>21</v>
      </c>
      <c r="KE19" s="27">
        <v>37</v>
      </c>
      <c r="KF19" s="27">
        <v>61</v>
      </c>
      <c r="KG19" s="27">
        <v>54</v>
      </c>
      <c r="KH19" s="27">
        <v>52</v>
      </c>
      <c r="KI19" s="27">
        <v>55</v>
      </c>
      <c r="KJ19" s="27">
        <v>47</v>
      </c>
      <c r="KK19" s="27">
        <v>46</v>
      </c>
      <c r="KL19" s="27">
        <v>57</v>
      </c>
      <c r="KM19" s="27">
        <v>59</v>
      </c>
      <c r="KN19" s="27">
        <v>48</v>
      </c>
      <c r="KO19" s="27">
        <v>56</v>
      </c>
      <c r="KP19" s="33">
        <f t="shared" si="51"/>
        <v>593</v>
      </c>
    </row>
    <row r="20" spans="1:302" ht="13.5" thickBot="1">
      <c r="A20" s="197"/>
      <c r="B20" s="199"/>
      <c r="C20" s="12" t="s">
        <v>109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2">
        <f t="shared" si="29"/>
        <v>0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32">
        <f t="shared" si="30"/>
        <v>0</v>
      </c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32">
        <f t="shared" si="31"/>
        <v>0</v>
      </c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33">
        <f t="shared" si="32"/>
        <v>0</v>
      </c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33">
        <f t="shared" si="33"/>
        <v>0</v>
      </c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33">
        <f t="shared" si="34"/>
        <v>0</v>
      </c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33">
        <f t="shared" si="35"/>
        <v>0</v>
      </c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33">
        <f t="shared" si="36"/>
        <v>0</v>
      </c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33">
        <f t="shared" si="37"/>
        <v>0</v>
      </c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33">
        <f t="shared" si="38"/>
        <v>0</v>
      </c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33">
        <f t="shared" si="39"/>
        <v>0</v>
      </c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33">
        <f t="shared" si="40"/>
        <v>0</v>
      </c>
      <c r="FD20" s="27">
        <v>48</v>
      </c>
      <c r="FE20" s="27">
        <v>31</v>
      </c>
      <c r="FF20" s="27">
        <v>81</v>
      </c>
      <c r="FG20" s="27">
        <v>33</v>
      </c>
      <c r="FH20" s="27">
        <v>33</v>
      </c>
      <c r="FI20" s="27">
        <v>40</v>
      </c>
      <c r="FJ20" s="27">
        <v>37</v>
      </c>
      <c r="FK20" s="27">
        <v>37</v>
      </c>
      <c r="FL20" s="27">
        <v>38</v>
      </c>
      <c r="FM20" s="27">
        <v>34</v>
      </c>
      <c r="FN20" s="27">
        <v>35</v>
      </c>
      <c r="FO20" s="27">
        <v>43</v>
      </c>
      <c r="FP20" s="32">
        <f t="shared" si="41"/>
        <v>490</v>
      </c>
      <c r="FQ20" s="27">
        <v>28</v>
      </c>
      <c r="FR20" s="27">
        <v>27</v>
      </c>
      <c r="FS20" s="27">
        <v>29</v>
      </c>
      <c r="FT20" s="27">
        <v>40</v>
      </c>
      <c r="FU20" s="27">
        <v>23</v>
      </c>
      <c r="FV20" s="27">
        <v>32</v>
      </c>
      <c r="FW20" s="27">
        <v>46</v>
      </c>
      <c r="FX20" s="27">
        <v>50</v>
      </c>
      <c r="FY20" s="27">
        <v>42</v>
      </c>
      <c r="FZ20" s="27">
        <v>43</v>
      </c>
      <c r="GA20" s="27">
        <v>36</v>
      </c>
      <c r="GB20" s="27">
        <v>36</v>
      </c>
      <c r="GC20" s="34">
        <f t="shared" si="42"/>
        <v>432</v>
      </c>
      <c r="GD20" s="27">
        <v>19</v>
      </c>
      <c r="GE20" s="27">
        <v>28</v>
      </c>
      <c r="GF20" s="27">
        <v>25</v>
      </c>
      <c r="GG20" s="27">
        <v>29</v>
      </c>
      <c r="GH20" s="27">
        <v>41</v>
      </c>
      <c r="GI20" s="27">
        <v>46</v>
      </c>
      <c r="GJ20" s="27">
        <v>30</v>
      </c>
      <c r="GK20" s="27">
        <v>35</v>
      </c>
      <c r="GL20" s="27">
        <v>37</v>
      </c>
      <c r="GM20" s="27">
        <v>43</v>
      </c>
      <c r="GN20" s="27">
        <v>35</v>
      </c>
      <c r="GO20" s="27">
        <v>25</v>
      </c>
      <c r="GP20" s="34">
        <f t="shared" si="43"/>
        <v>393</v>
      </c>
      <c r="GQ20" s="27">
        <v>38</v>
      </c>
      <c r="GR20" s="27">
        <v>33</v>
      </c>
      <c r="GS20" s="27">
        <v>47</v>
      </c>
      <c r="GT20" s="27">
        <v>22</v>
      </c>
      <c r="GU20" s="27">
        <v>28</v>
      </c>
      <c r="GV20" s="27">
        <v>44</v>
      </c>
      <c r="GW20" s="27">
        <v>19</v>
      </c>
      <c r="GX20" s="27">
        <v>43</v>
      </c>
      <c r="GY20" s="27">
        <v>35</v>
      </c>
      <c r="GZ20" s="27">
        <v>49</v>
      </c>
      <c r="HA20" s="27">
        <v>34</v>
      </c>
      <c r="HB20" s="27">
        <v>44</v>
      </c>
      <c r="HC20" s="33">
        <f t="shared" si="44"/>
        <v>436</v>
      </c>
      <c r="HD20" s="27">
        <v>24</v>
      </c>
      <c r="HE20" s="27">
        <v>34</v>
      </c>
      <c r="HF20" s="27">
        <v>31</v>
      </c>
      <c r="HG20" s="27">
        <v>26</v>
      </c>
      <c r="HH20" s="27">
        <v>31</v>
      </c>
      <c r="HI20" s="27">
        <v>39</v>
      </c>
      <c r="HJ20" s="27">
        <v>22</v>
      </c>
      <c r="HK20" s="27">
        <v>34</v>
      </c>
      <c r="HL20" s="27">
        <v>28</v>
      </c>
      <c r="HM20" s="27">
        <v>48</v>
      </c>
      <c r="HN20" s="27">
        <v>25</v>
      </c>
      <c r="HO20" s="27">
        <v>19</v>
      </c>
      <c r="HP20" s="33">
        <f t="shared" si="45"/>
        <v>361</v>
      </c>
      <c r="HQ20" s="27">
        <v>33</v>
      </c>
      <c r="HR20" s="27">
        <v>35</v>
      </c>
      <c r="HS20" s="27">
        <v>35</v>
      </c>
      <c r="HT20" s="27">
        <v>37</v>
      </c>
      <c r="HU20" s="27">
        <v>36</v>
      </c>
      <c r="HV20" s="27">
        <v>24</v>
      </c>
      <c r="HW20" s="27">
        <v>25</v>
      </c>
      <c r="HX20" s="27">
        <v>31</v>
      </c>
      <c r="HY20" s="27">
        <v>43</v>
      </c>
      <c r="HZ20" s="27">
        <v>43</v>
      </c>
      <c r="IA20" s="27">
        <v>29</v>
      </c>
      <c r="IB20" s="27">
        <v>34</v>
      </c>
      <c r="IC20" s="33">
        <f t="shared" si="46"/>
        <v>405</v>
      </c>
      <c r="ID20" s="27">
        <v>28</v>
      </c>
      <c r="IE20" s="27">
        <v>25</v>
      </c>
      <c r="IF20" s="27">
        <v>29</v>
      </c>
      <c r="IG20" s="27">
        <v>31</v>
      </c>
      <c r="IH20" s="27">
        <v>43</v>
      </c>
      <c r="II20" s="27">
        <v>24</v>
      </c>
      <c r="IJ20" s="27">
        <v>43</v>
      </c>
      <c r="IK20" s="27">
        <v>39</v>
      </c>
      <c r="IL20" s="27">
        <v>34</v>
      </c>
      <c r="IM20" s="27">
        <v>43</v>
      </c>
      <c r="IN20" s="27">
        <v>36</v>
      </c>
      <c r="IO20" s="27">
        <v>18</v>
      </c>
      <c r="IP20" s="33">
        <f t="shared" si="47"/>
        <v>393</v>
      </c>
      <c r="IQ20" s="27">
        <v>32</v>
      </c>
      <c r="IR20" s="27">
        <v>19</v>
      </c>
      <c r="IS20" s="27">
        <v>26</v>
      </c>
      <c r="IT20" s="27">
        <v>28</v>
      </c>
      <c r="IU20" s="27">
        <v>30</v>
      </c>
      <c r="IV20" s="27">
        <v>43</v>
      </c>
      <c r="IW20" s="27">
        <v>52</v>
      </c>
      <c r="IX20" s="27">
        <v>23</v>
      </c>
      <c r="IY20" s="27">
        <v>25</v>
      </c>
      <c r="IZ20" s="27">
        <v>44</v>
      </c>
      <c r="JA20" s="27">
        <v>20</v>
      </c>
      <c r="JB20" s="27">
        <v>23</v>
      </c>
      <c r="JC20" s="33">
        <f t="shared" si="48"/>
        <v>365</v>
      </c>
      <c r="JD20" s="27">
        <v>25</v>
      </c>
      <c r="JE20" s="27">
        <v>37</v>
      </c>
      <c r="JF20" s="27">
        <v>48</v>
      </c>
      <c r="JG20" s="27">
        <v>31</v>
      </c>
      <c r="JH20" s="27">
        <v>32</v>
      </c>
      <c r="JI20" s="27">
        <v>32</v>
      </c>
      <c r="JJ20" s="27">
        <v>40</v>
      </c>
      <c r="JK20" s="27">
        <v>32</v>
      </c>
      <c r="JL20" s="27">
        <v>38</v>
      </c>
      <c r="JM20" s="27">
        <v>23</v>
      </c>
      <c r="JN20" s="27">
        <v>26</v>
      </c>
      <c r="JO20" s="27">
        <v>28</v>
      </c>
      <c r="JP20" s="33">
        <f t="shared" si="49"/>
        <v>392</v>
      </c>
      <c r="JQ20" s="27">
        <v>42</v>
      </c>
      <c r="JR20" s="27">
        <v>21</v>
      </c>
      <c r="JS20" s="27">
        <v>28</v>
      </c>
      <c r="JT20" s="27">
        <v>13</v>
      </c>
      <c r="JU20" s="27">
        <v>28</v>
      </c>
      <c r="JV20" s="27">
        <v>39</v>
      </c>
      <c r="JW20" s="27">
        <v>28</v>
      </c>
      <c r="JX20" s="27">
        <v>21</v>
      </c>
      <c r="JY20" s="27">
        <v>31</v>
      </c>
      <c r="JZ20" s="27">
        <v>29</v>
      </c>
      <c r="KA20" s="27">
        <v>22</v>
      </c>
      <c r="KB20" s="27">
        <v>28</v>
      </c>
      <c r="KC20" s="33">
        <f t="shared" si="50"/>
        <v>330</v>
      </c>
      <c r="KD20" s="27">
        <v>22</v>
      </c>
      <c r="KE20" s="27">
        <v>26</v>
      </c>
      <c r="KF20" s="27">
        <v>24</v>
      </c>
      <c r="KG20" s="27">
        <v>26</v>
      </c>
      <c r="KH20" s="27">
        <v>25</v>
      </c>
      <c r="KI20" s="27">
        <v>32</v>
      </c>
      <c r="KJ20" s="27">
        <v>28</v>
      </c>
      <c r="KK20" s="27">
        <v>32</v>
      </c>
      <c r="KL20" s="27">
        <v>23</v>
      </c>
      <c r="KM20" s="27">
        <v>29</v>
      </c>
      <c r="KN20" s="27">
        <v>30</v>
      </c>
      <c r="KO20" s="27">
        <v>19</v>
      </c>
      <c r="KP20" s="33">
        <f t="shared" si="51"/>
        <v>316</v>
      </c>
    </row>
    <row r="21" spans="1:302" ht="13.5" thickBot="1">
      <c r="A21" s="197"/>
      <c r="B21" s="199"/>
      <c r="C21" s="12" t="s">
        <v>110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2">
        <f t="shared" si="29"/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32">
        <f t="shared" si="30"/>
        <v>0</v>
      </c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32">
        <f t="shared" si="31"/>
        <v>0</v>
      </c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33">
        <f t="shared" si="32"/>
        <v>0</v>
      </c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33">
        <f t="shared" si="33"/>
        <v>0</v>
      </c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33">
        <f t="shared" si="34"/>
        <v>0</v>
      </c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33">
        <f t="shared" si="35"/>
        <v>0</v>
      </c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33">
        <f t="shared" si="36"/>
        <v>0</v>
      </c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33">
        <f t="shared" si="37"/>
        <v>0</v>
      </c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33">
        <f t="shared" si="38"/>
        <v>0</v>
      </c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33">
        <f t="shared" si="39"/>
        <v>0</v>
      </c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33">
        <f t="shared" si="40"/>
        <v>0</v>
      </c>
      <c r="FD21" s="27">
        <v>307</v>
      </c>
      <c r="FE21" s="27">
        <v>178</v>
      </c>
      <c r="FF21" s="27">
        <v>187</v>
      </c>
      <c r="FG21" s="27">
        <v>197</v>
      </c>
      <c r="FH21" s="27">
        <v>168</v>
      </c>
      <c r="FI21" s="27">
        <v>176</v>
      </c>
      <c r="FJ21" s="27">
        <v>157</v>
      </c>
      <c r="FK21" s="27">
        <v>151</v>
      </c>
      <c r="FL21" s="27">
        <v>170</v>
      </c>
      <c r="FM21" s="27">
        <v>156</v>
      </c>
      <c r="FN21" s="27">
        <v>120</v>
      </c>
      <c r="FO21" s="27">
        <v>117</v>
      </c>
      <c r="FP21" s="32">
        <f t="shared" si="41"/>
        <v>2084</v>
      </c>
      <c r="FQ21" s="27">
        <v>141</v>
      </c>
      <c r="FR21" s="27">
        <v>131</v>
      </c>
      <c r="FS21" s="27">
        <v>137</v>
      </c>
      <c r="FT21" s="27">
        <v>135</v>
      </c>
      <c r="FU21" s="27">
        <v>118</v>
      </c>
      <c r="FV21" s="27">
        <v>118</v>
      </c>
      <c r="FW21" s="27">
        <v>170</v>
      </c>
      <c r="FX21" s="27">
        <v>105</v>
      </c>
      <c r="FY21" s="27">
        <v>132</v>
      </c>
      <c r="FZ21" s="27">
        <v>142</v>
      </c>
      <c r="GA21" s="27">
        <v>69</v>
      </c>
      <c r="GB21" s="27">
        <v>118</v>
      </c>
      <c r="GC21" s="34">
        <f t="shared" si="42"/>
        <v>1516</v>
      </c>
      <c r="GD21" s="27">
        <v>160</v>
      </c>
      <c r="GE21" s="27">
        <v>121</v>
      </c>
      <c r="GF21" s="27">
        <v>129</v>
      </c>
      <c r="GG21" s="27">
        <v>146</v>
      </c>
      <c r="GH21" s="27">
        <v>118</v>
      </c>
      <c r="GI21" s="27">
        <v>121</v>
      </c>
      <c r="GJ21" s="27">
        <v>164</v>
      </c>
      <c r="GK21" s="27">
        <v>149</v>
      </c>
      <c r="GL21" s="27">
        <v>174</v>
      </c>
      <c r="GM21" s="27">
        <v>146</v>
      </c>
      <c r="GN21" s="27">
        <v>136</v>
      </c>
      <c r="GO21" s="27">
        <v>107</v>
      </c>
      <c r="GP21" s="34">
        <f t="shared" si="43"/>
        <v>1671</v>
      </c>
      <c r="GQ21" s="27">
        <v>162</v>
      </c>
      <c r="GR21" s="27">
        <v>106</v>
      </c>
      <c r="GS21" s="27">
        <v>121</v>
      </c>
      <c r="GT21" s="27">
        <v>103</v>
      </c>
      <c r="GU21" s="27">
        <v>115</v>
      </c>
      <c r="GV21" s="27">
        <v>149</v>
      </c>
      <c r="GW21" s="27">
        <v>130</v>
      </c>
      <c r="GX21" s="27">
        <v>165</v>
      </c>
      <c r="GY21" s="27">
        <v>147</v>
      </c>
      <c r="GZ21" s="27">
        <v>109</v>
      </c>
      <c r="HA21" s="27">
        <v>130</v>
      </c>
      <c r="HB21" s="27">
        <v>130</v>
      </c>
      <c r="HC21" s="33">
        <f t="shared" si="44"/>
        <v>1567</v>
      </c>
      <c r="HD21" s="27">
        <v>136</v>
      </c>
      <c r="HE21" s="27">
        <v>119</v>
      </c>
      <c r="HF21" s="27">
        <v>129</v>
      </c>
      <c r="HG21" s="27">
        <v>96</v>
      </c>
      <c r="HH21" s="27">
        <v>127</v>
      </c>
      <c r="HI21" s="27">
        <v>121</v>
      </c>
      <c r="HJ21" s="27">
        <v>108</v>
      </c>
      <c r="HK21" s="27">
        <v>140</v>
      </c>
      <c r="HL21" s="27">
        <v>115</v>
      </c>
      <c r="HM21" s="27">
        <v>115</v>
      </c>
      <c r="HN21" s="27">
        <v>138</v>
      </c>
      <c r="HO21" s="27">
        <v>125</v>
      </c>
      <c r="HP21" s="33">
        <f t="shared" si="45"/>
        <v>1469</v>
      </c>
      <c r="HQ21" s="27">
        <v>102</v>
      </c>
      <c r="HR21" s="27">
        <v>110</v>
      </c>
      <c r="HS21" s="27">
        <v>125</v>
      </c>
      <c r="HT21" s="27">
        <v>92</v>
      </c>
      <c r="HU21" s="27">
        <v>138</v>
      </c>
      <c r="HV21" s="27">
        <v>120</v>
      </c>
      <c r="HW21" s="27">
        <v>141</v>
      </c>
      <c r="HX21" s="27">
        <v>148</v>
      </c>
      <c r="HY21" s="27">
        <v>135</v>
      </c>
      <c r="HZ21" s="27">
        <v>148</v>
      </c>
      <c r="IA21" s="27">
        <v>136</v>
      </c>
      <c r="IB21" s="27">
        <v>113</v>
      </c>
      <c r="IC21" s="33">
        <f t="shared" si="46"/>
        <v>1508</v>
      </c>
      <c r="ID21" s="27">
        <v>100</v>
      </c>
      <c r="IE21" s="27">
        <v>119</v>
      </c>
      <c r="IF21" s="27">
        <v>126</v>
      </c>
      <c r="IG21" s="27">
        <v>116</v>
      </c>
      <c r="IH21" s="27">
        <v>126</v>
      </c>
      <c r="II21" s="27">
        <v>153</v>
      </c>
      <c r="IJ21" s="27">
        <v>134</v>
      </c>
      <c r="IK21" s="27">
        <v>161</v>
      </c>
      <c r="IL21" s="27">
        <v>107</v>
      </c>
      <c r="IM21" s="27">
        <v>191</v>
      </c>
      <c r="IN21" s="27">
        <v>100</v>
      </c>
      <c r="IO21" s="27">
        <v>138</v>
      </c>
      <c r="IP21" s="33">
        <f t="shared" si="47"/>
        <v>1571</v>
      </c>
      <c r="IQ21" s="27">
        <v>150</v>
      </c>
      <c r="IR21" s="27">
        <v>125</v>
      </c>
      <c r="IS21" s="27">
        <v>82</v>
      </c>
      <c r="IT21" s="27">
        <v>113</v>
      </c>
      <c r="IU21" s="27">
        <v>147</v>
      </c>
      <c r="IV21" s="27">
        <v>116</v>
      </c>
      <c r="IW21" s="27">
        <v>145</v>
      </c>
      <c r="IX21" s="27">
        <v>123</v>
      </c>
      <c r="IY21" s="27">
        <v>134</v>
      </c>
      <c r="IZ21" s="27">
        <v>169</v>
      </c>
      <c r="JA21" s="27">
        <v>138</v>
      </c>
      <c r="JB21" s="27">
        <v>100</v>
      </c>
      <c r="JC21" s="33">
        <f t="shared" si="48"/>
        <v>1542</v>
      </c>
      <c r="JD21" s="27">
        <v>132</v>
      </c>
      <c r="JE21" s="27">
        <v>110</v>
      </c>
      <c r="JF21" s="27">
        <v>105</v>
      </c>
      <c r="JG21" s="27">
        <v>121</v>
      </c>
      <c r="JH21" s="27">
        <v>119</v>
      </c>
      <c r="JI21" s="27">
        <v>118</v>
      </c>
      <c r="JJ21" s="27">
        <v>159</v>
      </c>
      <c r="JK21" s="27">
        <v>91</v>
      </c>
      <c r="JL21" s="27">
        <v>151</v>
      </c>
      <c r="JM21" s="27">
        <v>121</v>
      </c>
      <c r="JN21" s="27">
        <v>131</v>
      </c>
      <c r="JO21" s="27">
        <v>103</v>
      </c>
      <c r="JP21" s="33">
        <f t="shared" si="49"/>
        <v>1461</v>
      </c>
      <c r="JQ21" s="27">
        <v>126</v>
      </c>
      <c r="JR21" s="27">
        <v>121</v>
      </c>
      <c r="JS21" s="27">
        <v>64</v>
      </c>
      <c r="JT21" s="27">
        <v>76</v>
      </c>
      <c r="JU21" s="27">
        <v>129</v>
      </c>
      <c r="JV21" s="27">
        <v>151</v>
      </c>
      <c r="JW21" s="27">
        <v>120</v>
      </c>
      <c r="JX21" s="27">
        <v>125</v>
      </c>
      <c r="JY21" s="27">
        <v>120</v>
      </c>
      <c r="JZ21" s="27">
        <v>105</v>
      </c>
      <c r="KA21" s="27">
        <v>77</v>
      </c>
      <c r="KB21" s="27">
        <v>119</v>
      </c>
      <c r="KC21" s="33">
        <f t="shared" si="50"/>
        <v>1333</v>
      </c>
      <c r="KD21" s="27">
        <v>69</v>
      </c>
      <c r="KE21" s="27">
        <v>88</v>
      </c>
      <c r="KF21" s="27">
        <v>120</v>
      </c>
      <c r="KG21" s="27">
        <v>100</v>
      </c>
      <c r="KH21" s="27">
        <v>105</v>
      </c>
      <c r="KI21" s="27">
        <v>114</v>
      </c>
      <c r="KJ21" s="27">
        <v>66</v>
      </c>
      <c r="KK21" s="27">
        <v>66</v>
      </c>
      <c r="KL21" s="27">
        <v>140</v>
      </c>
      <c r="KM21" s="27">
        <v>121</v>
      </c>
      <c r="KN21" s="27">
        <v>102</v>
      </c>
      <c r="KO21" s="27">
        <v>100</v>
      </c>
      <c r="KP21" s="33">
        <f t="shared" si="51"/>
        <v>1191</v>
      </c>
    </row>
    <row r="22" spans="1:302" ht="13.5" thickBot="1">
      <c r="A22" s="197"/>
      <c r="B22" s="199"/>
      <c r="C22" s="12" t="s">
        <v>111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2">
        <f t="shared" si="29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32">
        <f t="shared" si="30"/>
        <v>0</v>
      </c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32">
        <f t="shared" si="31"/>
        <v>0</v>
      </c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33">
        <f t="shared" si="32"/>
        <v>0</v>
      </c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33">
        <f t="shared" si="33"/>
        <v>0</v>
      </c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33">
        <f t="shared" si="34"/>
        <v>0</v>
      </c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33">
        <f t="shared" si="35"/>
        <v>0</v>
      </c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33">
        <f t="shared" si="36"/>
        <v>0</v>
      </c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33">
        <f t="shared" si="37"/>
        <v>0</v>
      </c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33">
        <f t="shared" si="38"/>
        <v>0</v>
      </c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33">
        <f t="shared" si="39"/>
        <v>0</v>
      </c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33">
        <f t="shared" si="40"/>
        <v>0</v>
      </c>
      <c r="FD22" s="27">
        <v>78</v>
      </c>
      <c r="FE22" s="27">
        <v>56</v>
      </c>
      <c r="FF22" s="27">
        <v>71</v>
      </c>
      <c r="FG22" s="27">
        <v>98</v>
      </c>
      <c r="FH22" s="27">
        <v>62</v>
      </c>
      <c r="FI22" s="27">
        <v>64</v>
      </c>
      <c r="FJ22" s="27">
        <v>93</v>
      </c>
      <c r="FK22" s="27">
        <v>74</v>
      </c>
      <c r="FL22" s="27">
        <v>91</v>
      </c>
      <c r="FM22" s="27">
        <v>80</v>
      </c>
      <c r="FN22" s="27">
        <v>68</v>
      </c>
      <c r="FO22" s="27">
        <v>68</v>
      </c>
      <c r="FP22" s="32">
        <f t="shared" si="41"/>
        <v>903</v>
      </c>
      <c r="FQ22" s="27">
        <v>91</v>
      </c>
      <c r="FR22" s="27">
        <v>65</v>
      </c>
      <c r="FS22" s="27">
        <v>92</v>
      </c>
      <c r="FT22" s="27">
        <v>68</v>
      </c>
      <c r="FU22" s="27">
        <v>81</v>
      </c>
      <c r="FV22" s="27">
        <v>91</v>
      </c>
      <c r="FW22" s="27">
        <v>78</v>
      </c>
      <c r="FX22" s="27">
        <v>101</v>
      </c>
      <c r="FY22" s="27">
        <v>77</v>
      </c>
      <c r="FZ22" s="27">
        <v>68</v>
      </c>
      <c r="GA22" s="27">
        <v>74</v>
      </c>
      <c r="GB22" s="27">
        <v>80</v>
      </c>
      <c r="GC22" s="34">
        <f t="shared" si="42"/>
        <v>966</v>
      </c>
      <c r="GD22" s="27">
        <v>89</v>
      </c>
      <c r="GE22" s="27">
        <v>65</v>
      </c>
      <c r="GF22" s="27">
        <v>87</v>
      </c>
      <c r="GG22" s="27">
        <v>80</v>
      </c>
      <c r="GH22" s="27">
        <v>68</v>
      </c>
      <c r="GI22" s="27">
        <v>71</v>
      </c>
      <c r="GJ22" s="27">
        <v>69</v>
      </c>
      <c r="GK22" s="27">
        <v>100</v>
      </c>
      <c r="GL22" s="27">
        <v>75</v>
      </c>
      <c r="GM22" s="27">
        <v>77</v>
      </c>
      <c r="GN22" s="27">
        <v>68</v>
      </c>
      <c r="GO22" s="27">
        <v>61</v>
      </c>
      <c r="GP22" s="34">
        <f t="shared" si="43"/>
        <v>910</v>
      </c>
      <c r="GQ22" s="27">
        <v>65</v>
      </c>
      <c r="GR22" s="27">
        <v>65</v>
      </c>
      <c r="GS22" s="27">
        <v>86</v>
      </c>
      <c r="GT22" s="27">
        <v>72</v>
      </c>
      <c r="GU22" s="27">
        <v>85</v>
      </c>
      <c r="GV22" s="27">
        <v>133</v>
      </c>
      <c r="GW22" s="27">
        <v>75</v>
      </c>
      <c r="GX22" s="27">
        <v>102</v>
      </c>
      <c r="GY22" s="27">
        <v>81</v>
      </c>
      <c r="GZ22" s="27">
        <v>78</v>
      </c>
      <c r="HA22" s="27">
        <v>74</v>
      </c>
      <c r="HB22" s="27">
        <v>75</v>
      </c>
      <c r="HC22" s="33">
        <f t="shared" si="44"/>
        <v>991</v>
      </c>
      <c r="HD22" s="27">
        <v>66</v>
      </c>
      <c r="HE22" s="27">
        <v>57</v>
      </c>
      <c r="HF22" s="27">
        <v>71</v>
      </c>
      <c r="HG22" s="27">
        <v>71</v>
      </c>
      <c r="HH22" s="27">
        <v>75</v>
      </c>
      <c r="HI22" s="27">
        <v>71</v>
      </c>
      <c r="HJ22" s="27">
        <v>82</v>
      </c>
      <c r="HK22" s="27">
        <v>91</v>
      </c>
      <c r="HL22" s="27">
        <v>81</v>
      </c>
      <c r="HM22" s="27">
        <v>73</v>
      </c>
      <c r="HN22" s="27">
        <v>67</v>
      </c>
      <c r="HO22" s="27">
        <v>70</v>
      </c>
      <c r="HP22" s="33">
        <f t="shared" si="45"/>
        <v>875</v>
      </c>
      <c r="HQ22" s="27">
        <v>60</v>
      </c>
      <c r="HR22" s="27">
        <v>92</v>
      </c>
      <c r="HS22" s="27">
        <v>80</v>
      </c>
      <c r="HT22" s="27">
        <v>65</v>
      </c>
      <c r="HU22" s="27">
        <v>68</v>
      </c>
      <c r="HV22" s="27">
        <v>71</v>
      </c>
      <c r="HW22" s="27">
        <v>97</v>
      </c>
      <c r="HX22" s="27">
        <v>98</v>
      </c>
      <c r="HY22" s="27">
        <v>87</v>
      </c>
      <c r="HZ22" s="27">
        <v>99</v>
      </c>
      <c r="IA22" s="27">
        <v>87</v>
      </c>
      <c r="IB22" s="27">
        <v>76</v>
      </c>
      <c r="IC22" s="33">
        <f t="shared" si="46"/>
        <v>980</v>
      </c>
      <c r="ID22" s="27">
        <v>90</v>
      </c>
      <c r="IE22" s="27">
        <v>58</v>
      </c>
      <c r="IF22" s="27">
        <v>69</v>
      </c>
      <c r="IG22" s="27">
        <v>54</v>
      </c>
      <c r="IH22" s="27">
        <v>93</v>
      </c>
      <c r="II22" s="27">
        <v>59</v>
      </c>
      <c r="IJ22" s="27">
        <v>99</v>
      </c>
      <c r="IK22" s="27">
        <v>87</v>
      </c>
      <c r="IL22" s="27">
        <v>69</v>
      </c>
      <c r="IM22" s="27">
        <v>101</v>
      </c>
      <c r="IN22" s="27">
        <v>67</v>
      </c>
      <c r="IO22" s="27">
        <v>82</v>
      </c>
      <c r="IP22" s="33">
        <f t="shared" si="47"/>
        <v>928</v>
      </c>
      <c r="IQ22" s="27">
        <v>65</v>
      </c>
      <c r="IR22" s="27">
        <v>79</v>
      </c>
      <c r="IS22" s="27">
        <v>73</v>
      </c>
      <c r="IT22" s="27">
        <v>68</v>
      </c>
      <c r="IU22" s="27">
        <v>100</v>
      </c>
      <c r="IV22" s="27">
        <v>74</v>
      </c>
      <c r="IW22" s="27">
        <v>81</v>
      </c>
      <c r="IX22" s="27">
        <v>88</v>
      </c>
      <c r="IY22" s="27">
        <v>99</v>
      </c>
      <c r="IZ22" s="27">
        <v>84</v>
      </c>
      <c r="JA22" s="27">
        <v>76</v>
      </c>
      <c r="JB22" s="27">
        <v>51</v>
      </c>
      <c r="JC22" s="33">
        <f t="shared" si="48"/>
        <v>938</v>
      </c>
      <c r="JD22" s="27">
        <v>84</v>
      </c>
      <c r="JE22" s="27">
        <v>61</v>
      </c>
      <c r="JF22" s="27">
        <v>63</v>
      </c>
      <c r="JG22" s="27">
        <v>68</v>
      </c>
      <c r="JH22" s="27">
        <v>81</v>
      </c>
      <c r="JI22" s="27">
        <v>68</v>
      </c>
      <c r="JJ22" s="27">
        <v>98</v>
      </c>
      <c r="JK22" s="27">
        <v>81</v>
      </c>
      <c r="JL22" s="27">
        <v>89</v>
      </c>
      <c r="JM22" s="27">
        <v>45</v>
      </c>
      <c r="JN22" s="27">
        <v>66</v>
      </c>
      <c r="JO22" s="27">
        <v>87</v>
      </c>
      <c r="JP22" s="33">
        <f t="shared" si="49"/>
        <v>891</v>
      </c>
      <c r="JQ22" s="27">
        <v>63</v>
      </c>
      <c r="JR22" s="27">
        <v>46</v>
      </c>
      <c r="JS22" s="27">
        <v>34</v>
      </c>
      <c r="JT22" s="27">
        <v>75</v>
      </c>
      <c r="JU22" s="27">
        <v>56</v>
      </c>
      <c r="JV22" s="27">
        <v>87</v>
      </c>
      <c r="JW22" s="27">
        <v>86</v>
      </c>
      <c r="JX22" s="27">
        <v>71</v>
      </c>
      <c r="JY22" s="27">
        <v>62</v>
      </c>
      <c r="JZ22" s="27">
        <v>75</v>
      </c>
      <c r="KA22" s="27">
        <v>50</v>
      </c>
      <c r="KB22" s="27">
        <v>61</v>
      </c>
      <c r="KC22" s="33">
        <f t="shared" si="50"/>
        <v>766</v>
      </c>
      <c r="KD22" s="27">
        <v>45</v>
      </c>
      <c r="KE22" s="27">
        <v>47</v>
      </c>
      <c r="KF22" s="27">
        <v>81</v>
      </c>
      <c r="KG22" s="27">
        <v>56</v>
      </c>
      <c r="KH22" s="27">
        <v>71</v>
      </c>
      <c r="KI22" s="27">
        <v>61</v>
      </c>
      <c r="KJ22" s="27">
        <v>62</v>
      </c>
      <c r="KK22" s="27">
        <v>75</v>
      </c>
      <c r="KL22" s="27">
        <v>87</v>
      </c>
      <c r="KM22" s="27">
        <v>76</v>
      </c>
      <c r="KN22" s="27">
        <v>64</v>
      </c>
      <c r="KO22" s="27">
        <v>66</v>
      </c>
      <c r="KP22" s="33">
        <f t="shared" si="51"/>
        <v>791</v>
      </c>
    </row>
    <row r="23" spans="1:302" ht="13.5" thickBot="1">
      <c r="A23" s="197"/>
      <c r="B23" s="199"/>
      <c r="C23" s="12" t="s">
        <v>112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2">
        <f t="shared" si="29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32">
        <f t="shared" si="30"/>
        <v>0</v>
      </c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32">
        <f t="shared" si="31"/>
        <v>0</v>
      </c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33">
        <f t="shared" si="32"/>
        <v>0</v>
      </c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33">
        <f t="shared" si="33"/>
        <v>0</v>
      </c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33">
        <f t="shared" si="34"/>
        <v>0</v>
      </c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33">
        <f t="shared" si="35"/>
        <v>0</v>
      </c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33">
        <f t="shared" si="36"/>
        <v>0</v>
      </c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33">
        <f t="shared" si="37"/>
        <v>0</v>
      </c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33">
        <f t="shared" si="38"/>
        <v>0</v>
      </c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33">
        <f t="shared" si="39"/>
        <v>0</v>
      </c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33">
        <f t="shared" si="40"/>
        <v>0</v>
      </c>
      <c r="FD23" s="27">
        <v>49</v>
      </c>
      <c r="FE23" s="27">
        <v>36</v>
      </c>
      <c r="FF23" s="27">
        <v>43</v>
      </c>
      <c r="FG23" s="27">
        <v>47</v>
      </c>
      <c r="FH23" s="27">
        <v>46</v>
      </c>
      <c r="FI23" s="27">
        <v>47</v>
      </c>
      <c r="FJ23" s="27">
        <v>52</v>
      </c>
      <c r="FK23" s="27">
        <v>52</v>
      </c>
      <c r="FL23" s="27">
        <v>54</v>
      </c>
      <c r="FM23" s="27">
        <v>39</v>
      </c>
      <c r="FN23" s="27">
        <v>59</v>
      </c>
      <c r="FO23" s="27">
        <v>59</v>
      </c>
      <c r="FP23" s="32">
        <f t="shared" si="41"/>
        <v>583</v>
      </c>
      <c r="FQ23" s="27">
        <v>53</v>
      </c>
      <c r="FR23" s="27">
        <v>40</v>
      </c>
      <c r="FS23" s="27">
        <v>35</v>
      </c>
      <c r="FT23" s="27">
        <v>53</v>
      </c>
      <c r="FU23" s="27">
        <v>40</v>
      </c>
      <c r="FV23" s="27">
        <v>59</v>
      </c>
      <c r="FW23" s="27">
        <v>39</v>
      </c>
      <c r="FX23" s="27">
        <v>41</v>
      </c>
      <c r="FY23" s="27">
        <v>50</v>
      </c>
      <c r="FZ23" s="27">
        <v>43</v>
      </c>
      <c r="GA23" s="27">
        <v>38</v>
      </c>
      <c r="GB23" s="27">
        <v>45</v>
      </c>
      <c r="GC23" s="34">
        <f t="shared" si="42"/>
        <v>536</v>
      </c>
      <c r="GD23" s="27">
        <v>30</v>
      </c>
      <c r="GE23" s="27">
        <v>50</v>
      </c>
      <c r="GF23" s="27">
        <v>44</v>
      </c>
      <c r="GG23" s="27">
        <v>29</v>
      </c>
      <c r="GH23" s="27">
        <v>55</v>
      </c>
      <c r="GI23" s="27">
        <v>37</v>
      </c>
      <c r="GJ23" s="27">
        <v>43</v>
      </c>
      <c r="GK23" s="27">
        <v>52</v>
      </c>
      <c r="GL23" s="27">
        <v>52</v>
      </c>
      <c r="GM23" s="27">
        <v>49</v>
      </c>
      <c r="GN23" s="27">
        <v>50</v>
      </c>
      <c r="GO23" s="27">
        <v>35</v>
      </c>
      <c r="GP23" s="34">
        <f t="shared" si="43"/>
        <v>526</v>
      </c>
      <c r="GQ23" s="27">
        <v>34</v>
      </c>
      <c r="GR23" s="27">
        <v>56</v>
      </c>
      <c r="GS23" s="27">
        <v>45</v>
      </c>
      <c r="GT23" s="27">
        <v>36</v>
      </c>
      <c r="GU23" s="27">
        <v>48</v>
      </c>
      <c r="GV23" s="27">
        <v>52</v>
      </c>
      <c r="GW23" s="27">
        <v>46</v>
      </c>
      <c r="GX23" s="27">
        <v>61</v>
      </c>
      <c r="GY23" s="27">
        <v>50</v>
      </c>
      <c r="GZ23" s="27">
        <v>43</v>
      </c>
      <c r="HA23" s="27">
        <v>49</v>
      </c>
      <c r="HB23" s="27">
        <v>33</v>
      </c>
      <c r="HC23" s="33">
        <f t="shared" si="44"/>
        <v>553</v>
      </c>
      <c r="HD23" s="27">
        <v>31</v>
      </c>
      <c r="HE23" s="27">
        <v>45</v>
      </c>
      <c r="HF23" s="27">
        <v>44</v>
      </c>
      <c r="HG23" s="27">
        <v>44</v>
      </c>
      <c r="HH23" s="27">
        <v>42</v>
      </c>
      <c r="HI23" s="27">
        <v>27</v>
      </c>
      <c r="HJ23" s="27">
        <v>43</v>
      </c>
      <c r="HK23" s="27">
        <v>72</v>
      </c>
      <c r="HL23" s="27">
        <v>33</v>
      </c>
      <c r="HM23" s="27">
        <v>60</v>
      </c>
      <c r="HN23" s="27">
        <v>41</v>
      </c>
      <c r="HO23" s="27">
        <v>42</v>
      </c>
      <c r="HP23" s="33">
        <f t="shared" si="45"/>
        <v>524</v>
      </c>
      <c r="HQ23" s="27">
        <v>50</v>
      </c>
      <c r="HR23" s="27">
        <v>69</v>
      </c>
      <c r="HS23" s="27">
        <v>30</v>
      </c>
      <c r="HT23" s="27">
        <v>50</v>
      </c>
      <c r="HU23" s="27">
        <v>48</v>
      </c>
      <c r="HV23" s="27">
        <v>52</v>
      </c>
      <c r="HW23" s="27">
        <v>51</v>
      </c>
      <c r="HX23" s="27">
        <v>50</v>
      </c>
      <c r="HY23" s="27">
        <v>63</v>
      </c>
      <c r="HZ23" s="27">
        <v>48</v>
      </c>
      <c r="IA23" s="27">
        <v>29</v>
      </c>
      <c r="IB23" s="27">
        <v>36</v>
      </c>
      <c r="IC23" s="33">
        <f t="shared" si="46"/>
        <v>576</v>
      </c>
      <c r="ID23" s="27">
        <v>33</v>
      </c>
      <c r="IE23" s="27">
        <v>33</v>
      </c>
      <c r="IF23" s="27">
        <v>39</v>
      </c>
      <c r="IG23" s="27">
        <v>41</v>
      </c>
      <c r="IH23" s="27">
        <v>52</v>
      </c>
      <c r="II23" s="27">
        <v>52</v>
      </c>
      <c r="IJ23" s="27">
        <v>55</v>
      </c>
      <c r="IK23" s="27">
        <v>40</v>
      </c>
      <c r="IL23" s="27">
        <v>47</v>
      </c>
      <c r="IM23" s="27">
        <v>53</v>
      </c>
      <c r="IN23" s="27">
        <v>33</v>
      </c>
      <c r="IO23" s="27">
        <v>47</v>
      </c>
      <c r="IP23" s="33">
        <f t="shared" si="47"/>
        <v>525</v>
      </c>
      <c r="IQ23" s="27">
        <v>37</v>
      </c>
      <c r="IR23" s="27">
        <v>40</v>
      </c>
      <c r="IS23" s="27">
        <v>45</v>
      </c>
      <c r="IT23" s="27">
        <v>39</v>
      </c>
      <c r="IU23" s="27">
        <v>69</v>
      </c>
      <c r="IV23" s="27">
        <v>43</v>
      </c>
      <c r="IW23" s="27">
        <v>55</v>
      </c>
      <c r="IX23" s="27">
        <v>48</v>
      </c>
      <c r="IY23" s="27">
        <v>39</v>
      </c>
      <c r="IZ23" s="27">
        <v>50</v>
      </c>
      <c r="JA23" s="27">
        <v>38</v>
      </c>
      <c r="JB23" s="27">
        <v>32</v>
      </c>
      <c r="JC23" s="33">
        <f t="shared" si="48"/>
        <v>535</v>
      </c>
      <c r="JD23" s="27">
        <v>54</v>
      </c>
      <c r="JE23" s="27">
        <v>24</v>
      </c>
      <c r="JF23" s="27">
        <v>36</v>
      </c>
      <c r="JG23" s="27">
        <v>46</v>
      </c>
      <c r="JH23" s="27">
        <v>47</v>
      </c>
      <c r="JI23" s="27">
        <v>35</v>
      </c>
      <c r="JJ23" s="27">
        <v>53</v>
      </c>
      <c r="JK23" s="27">
        <v>39</v>
      </c>
      <c r="JL23" s="27">
        <v>50</v>
      </c>
      <c r="JM23" s="27">
        <v>40</v>
      </c>
      <c r="JN23" s="27">
        <v>40</v>
      </c>
      <c r="JO23" s="27">
        <v>44</v>
      </c>
      <c r="JP23" s="33">
        <f t="shared" si="49"/>
        <v>508</v>
      </c>
      <c r="JQ23" s="27">
        <v>42</v>
      </c>
      <c r="JR23" s="27">
        <v>30</v>
      </c>
      <c r="JS23" s="27">
        <v>25</v>
      </c>
      <c r="JT23" s="27">
        <v>34</v>
      </c>
      <c r="JU23" s="27">
        <v>25</v>
      </c>
      <c r="JV23" s="27">
        <v>56</v>
      </c>
      <c r="JW23" s="27">
        <v>42</v>
      </c>
      <c r="JX23" s="27">
        <v>38</v>
      </c>
      <c r="JY23" s="27">
        <v>29</v>
      </c>
      <c r="JZ23" s="27">
        <v>43</v>
      </c>
      <c r="KA23" s="27">
        <v>29</v>
      </c>
      <c r="KB23" s="27">
        <v>53</v>
      </c>
      <c r="KC23" s="33">
        <f t="shared" si="50"/>
        <v>446</v>
      </c>
      <c r="KD23" s="27">
        <v>27</v>
      </c>
      <c r="KE23" s="27">
        <v>30</v>
      </c>
      <c r="KF23" s="27">
        <v>40</v>
      </c>
      <c r="KG23" s="27">
        <v>46</v>
      </c>
      <c r="KH23" s="27">
        <v>39</v>
      </c>
      <c r="KI23" s="27">
        <v>34</v>
      </c>
      <c r="KJ23" s="27">
        <v>37</v>
      </c>
      <c r="KK23" s="27">
        <v>36</v>
      </c>
      <c r="KL23" s="27">
        <v>53</v>
      </c>
      <c r="KM23" s="27">
        <v>31</v>
      </c>
      <c r="KN23" s="27">
        <v>40</v>
      </c>
      <c r="KO23" s="27">
        <v>39</v>
      </c>
      <c r="KP23" s="33">
        <f t="shared" si="51"/>
        <v>452</v>
      </c>
    </row>
    <row r="24" spans="1:302" ht="13.5" thickBot="1">
      <c r="A24" s="197"/>
      <c r="B24" s="199"/>
      <c r="C24" s="12" t="s">
        <v>113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2">
        <f t="shared" si="29"/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32">
        <f t="shared" si="30"/>
        <v>0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32">
        <f t="shared" si="31"/>
        <v>0</v>
      </c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33">
        <f t="shared" si="32"/>
        <v>0</v>
      </c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33">
        <f t="shared" si="33"/>
        <v>0</v>
      </c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33">
        <f t="shared" si="34"/>
        <v>0</v>
      </c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33">
        <f t="shared" si="35"/>
        <v>0</v>
      </c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33">
        <f t="shared" si="36"/>
        <v>0</v>
      </c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33">
        <f t="shared" si="37"/>
        <v>0</v>
      </c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33">
        <f t="shared" si="38"/>
        <v>0</v>
      </c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33">
        <f t="shared" si="39"/>
        <v>0</v>
      </c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33">
        <f t="shared" si="40"/>
        <v>0</v>
      </c>
      <c r="FD24" s="27">
        <v>109</v>
      </c>
      <c r="FE24" s="27">
        <v>91</v>
      </c>
      <c r="FF24" s="27">
        <v>99</v>
      </c>
      <c r="FG24" s="27">
        <v>88</v>
      </c>
      <c r="FH24" s="27">
        <v>195</v>
      </c>
      <c r="FI24" s="27">
        <v>91</v>
      </c>
      <c r="FJ24" s="27">
        <v>118</v>
      </c>
      <c r="FK24" s="27">
        <v>89</v>
      </c>
      <c r="FL24" s="27">
        <v>138</v>
      </c>
      <c r="FM24" s="27">
        <v>109</v>
      </c>
      <c r="FN24" s="27">
        <v>102</v>
      </c>
      <c r="FO24" s="27">
        <v>89</v>
      </c>
      <c r="FP24" s="32">
        <f t="shared" si="41"/>
        <v>1318</v>
      </c>
      <c r="FQ24" s="27">
        <v>115</v>
      </c>
      <c r="FR24" s="27">
        <v>84</v>
      </c>
      <c r="FS24" s="27">
        <v>89</v>
      </c>
      <c r="FT24" s="27">
        <v>75</v>
      </c>
      <c r="FU24" s="27">
        <v>70</v>
      </c>
      <c r="FV24" s="27">
        <v>101</v>
      </c>
      <c r="FW24" s="27">
        <v>106</v>
      </c>
      <c r="FX24" s="27">
        <v>105</v>
      </c>
      <c r="FY24" s="27">
        <v>97</v>
      </c>
      <c r="FZ24" s="27">
        <v>99</v>
      </c>
      <c r="GA24" s="27">
        <v>99</v>
      </c>
      <c r="GB24" s="27">
        <v>90</v>
      </c>
      <c r="GC24" s="34">
        <f t="shared" si="42"/>
        <v>1130</v>
      </c>
      <c r="GD24" s="27">
        <v>95</v>
      </c>
      <c r="GE24" s="27">
        <v>77</v>
      </c>
      <c r="GF24" s="27">
        <v>101</v>
      </c>
      <c r="GG24" s="27">
        <v>74</v>
      </c>
      <c r="GH24" s="27">
        <v>77</v>
      </c>
      <c r="GI24" s="27">
        <v>90</v>
      </c>
      <c r="GJ24" s="27">
        <v>137</v>
      </c>
      <c r="GK24" s="27">
        <v>117</v>
      </c>
      <c r="GL24" s="27">
        <v>108</v>
      </c>
      <c r="GM24" s="27">
        <v>91</v>
      </c>
      <c r="GN24" s="27">
        <v>94</v>
      </c>
      <c r="GO24" s="27">
        <v>49</v>
      </c>
      <c r="GP24" s="34">
        <f t="shared" si="43"/>
        <v>1110</v>
      </c>
      <c r="GQ24" s="27">
        <v>92</v>
      </c>
      <c r="GR24" s="27">
        <v>99</v>
      </c>
      <c r="GS24" s="27">
        <v>109</v>
      </c>
      <c r="GT24" s="27">
        <v>89</v>
      </c>
      <c r="GU24" s="27">
        <v>96</v>
      </c>
      <c r="GV24" s="27">
        <v>97</v>
      </c>
      <c r="GW24" s="27">
        <v>99</v>
      </c>
      <c r="GX24" s="27">
        <v>106</v>
      </c>
      <c r="GY24" s="27">
        <v>115</v>
      </c>
      <c r="GZ24" s="27">
        <v>104</v>
      </c>
      <c r="HA24" s="27">
        <v>94</v>
      </c>
      <c r="HB24" s="27">
        <v>107</v>
      </c>
      <c r="HC24" s="33">
        <f t="shared" si="44"/>
        <v>1207</v>
      </c>
      <c r="HD24" s="27">
        <v>69</v>
      </c>
      <c r="HE24" s="27">
        <v>80</v>
      </c>
      <c r="HF24" s="27">
        <v>118</v>
      </c>
      <c r="HG24" s="27">
        <v>85</v>
      </c>
      <c r="HH24" s="27">
        <v>90</v>
      </c>
      <c r="HI24" s="27">
        <v>125</v>
      </c>
      <c r="HJ24" s="27">
        <v>99</v>
      </c>
      <c r="HK24" s="27">
        <v>95</v>
      </c>
      <c r="HL24" s="27">
        <v>88</v>
      </c>
      <c r="HM24" s="27">
        <v>99</v>
      </c>
      <c r="HN24" s="27">
        <v>139</v>
      </c>
      <c r="HO24" s="27">
        <v>95</v>
      </c>
      <c r="HP24" s="33">
        <f t="shared" si="45"/>
        <v>1182</v>
      </c>
      <c r="HQ24" s="27">
        <v>89</v>
      </c>
      <c r="HR24" s="27">
        <v>85</v>
      </c>
      <c r="HS24" s="27">
        <v>76</v>
      </c>
      <c r="HT24" s="27">
        <v>84</v>
      </c>
      <c r="HU24" s="27">
        <v>114</v>
      </c>
      <c r="HV24" s="27">
        <v>130</v>
      </c>
      <c r="HW24" s="27">
        <v>105</v>
      </c>
      <c r="HX24" s="27">
        <v>122</v>
      </c>
      <c r="HY24" s="27">
        <v>130</v>
      </c>
      <c r="HZ24" s="27">
        <v>100</v>
      </c>
      <c r="IA24" s="27">
        <v>124</v>
      </c>
      <c r="IB24" s="27">
        <v>334</v>
      </c>
      <c r="IC24" s="33">
        <f t="shared" si="46"/>
        <v>1493</v>
      </c>
      <c r="ID24" s="27">
        <v>102</v>
      </c>
      <c r="IE24" s="27">
        <v>66</v>
      </c>
      <c r="IF24" s="27">
        <v>117</v>
      </c>
      <c r="IG24" s="27">
        <v>108</v>
      </c>
      <c r="IH24" s="27">
        <v>117</v>
      </c>
      <c r="II24" s="27">
        <v>115</v>
      </c>
      <c r="IJ24" s="27">
        <v>125</v>
      </c>
      <c r="IK24" s="27">
        <v>124</v>
      </c>
      <c r="IL24" s="27">
        <v>96</v>
      </c>
      <c r="IM24" s="27">
        <v>105</v>
      </c>
      <c r="IN24" s="27">
        <v>101</v>
      </c>
      <c r="IO24" s="27">
        <v>113</v>
      </c>
      <c r="IP24" s="33">
        <f t="shared" si="47"/>
        <v>1289</v>
      </c>
      <c r="IQ24" s="27">
        <v>108</v>
      </c>
      <c r="IR24" s="27">
        <v>82</v>
      </c>
      <c r="IS24" s="27">
        <v>98</v>
      </c>
      <c r="IT24" s="27">
        <v>78</v>
      </c>
      <c r="IU24" s="27">
        <v>100</v>
      </c>
      <c r="IV24" s="27">
        <v>98</v>
      </c>
      <c r="IW24" s="27">
        <v>133</v>
      </c>
      <c r="IX24" s="27">
        <v>106</v>
      </c>
      <c r="IY24" s="27">
        <v>107</v>
      </c>
      <c r="IZ24" s="27">
        <v>130</v>
      </c>
      <c r="JA24" s="27">
        <v>110</v>
      </c>
      <c r="JB24" s="27">
        <v>99</v>
      </c>
      <c r="JC24" s="33">
        <f t="shared" si="48"/>
        <v>1249</v>
      </c>
      <c r="JD24" s="27">
        <v>100</v>
      </c>
      <c r="JE24" s="27">
        <v>75</v>
      </c>
      <c r="JF24" s="27">
        <v>101</v>
      </c>
      <c r="JG24" s="27">
        <v>95</v>
      </c>
      <c r="JH24" s="27">
        <v>144</v>
      </c>
      <c r="JI24" s="27">
        <v>97</v>
      </c>
      <c r="JJ24" s="27">
        <v>117</v>
      </c>
      <c r="JK24" s="27">
        <v>106</v>
      </c>
      <c r="JL24" s="27">
        <v>118</v>
      </c>
      <c r="JM24" s="27">
        <v>83</v>
      </c>
      <c r="JN24" s="27">
        <v>92</v>
      </c>
      <c r="JO24" s="27">
        <v>100</v>
      </c>
      <c r="JP24" s="33">
        <f t="shared" si="49"/>
        <v>1228</v>
      </c>
      <c r="JQ24" s="27">
        <v>107</v>
      </c>
      <c r="JR24" s="27">
        <v>104</v>
      </c>
      <c r="JS24" s="27">
        <v>53</v>
      </c>
      <c r="JT24" s="27">
        <v>82</v>
      </c>
      <c r="JU24" s="27">
        <v>74</v>
      </c>
      <c r="JV24" s="27">
        <v>120</v>
      </c>
      <c r="JW24" s="27">
        <v>111</v>
      </c>
      <c r="JX24" s="27">
        <v>102</v>
      </c>
      <c r="JY24" s="27">
        <v>82</v>
      </c>
      <c r="JZ24" s="27">
        <v>69</v>
      </c>
      <c r="KA24" s="27">
        <v>76</v>
      </c>
      <c r="KB24" s="27">
        <v>84</v>
      </c>
      <c r="KC24" s="33">
        <f t="shared" si="50"/>
        <v>1064</v>
      </c>
      <c r="KD24" s="27">
        <v>62</v>
      </c>
      <c r="KE24" s="27">
        <v>64</v>
      </c>
      <c r="KF24" s="27">
        <v>98</v>
      </c>
      <c r="KG24" s="27">
        <v>80</v>
      </c>
      <c r="KH24" s="27">
        <v>70</v>
      </c>
      <c r="KI24" s="27">
        <v>90</v>
      </c>
      <c r="KJ24" s="27">
        <v>85</v>
      </c>
      <c r="KK24" s="27">
        <v>82</v>
      </c>
      <c r="KL24" s="27">
        <v>107</v>
      </c>
      <c r="KM24" s="27">
        <v>86</v>
      </c>
      <c r="KN24" s="27">
        <v>93</v>
      </c>
      <c r="KO24" s="27">
        <v>90</v>
      </c>
      <c r="KP24" s="33">
        <f t="shared" si="51"/>
        <v>1007</v>
      </c>
    </row>
    <row r="25" spans="1:302" ht="13.5" thickBot="1">
      <c r="A25" s="197"/>
      <c r="B25" s="199"/>
      <c r="C25" s="12" t="s">
        <v>114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2">
        <f t="shared" si="29"/>
        <v>0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32">
        <f t="shared" si="30"/>
        <v>0</v>
      </c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32">
        <f t="shared" si="31"/>
        <v>0</v>
      </c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33">
        <f t="shared" si="32"/>
        <v>0</v>
      </c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33">
        <f t="shared" si="33"/>
        <v>0</v>
      </c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33">
        <f t="shared" si="34"/>
        <v>0</v>
      </c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33">
        <f t="shared" si="35"/>
        <v>0</v>
      </c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33">
        <f t="shared" si="36"/>
        <v>0</v>
      </c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33">
        <f t="shared" si="37"/>
        <v>0</v>
      </c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33">
        <f t="shared" si="38"/>
        <v>0</v>
      </c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33">
        <f t="shared" si="39"/>
        <v>0</v>
      </c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33">
        <f t="shared" si="40"/>
        <v>0</v>
      </c>
      <c r="FD25" s="27">
        <v>42</v>
      </c>
      <c r="FE25" s="27">
        <v>28</v>
      </c>
      <c r="FF25" s="27">
        <v>19</v>
      </c>
      <c r="FG25" s="27">
        <v>25</v>
      </c>
      <c r="FH25" s="27">
        <v>24</v>
      </c>
      <c r="FI25" s="27">
        <v>28</v>
      </c>
      <c r="FJ25" s="27">
        <v>37</v>
      </c>
      <c r="FK25" s="27">
        <v>41</v>
      </c>
      <c r="FL25" s="27">
        <v>43</v>
      </c>
      <c r="FM25" s="27">
        <v>37</v>
      </c>
      <c r="FN25" s="27">
        <v>35</v>
      </c>
      <c r="FO25" s="27">
        <v>26</v>
      </c>
      <c r="FP25" s="32">
        <f t="shared" si="41"/>
        <v>385</v>
      </c>
      <c r="FQ25" s="27">
        <v>36</v>
      </c>
      <c r="FR25" s="27">
        <v>37</v>
      </c>
      <c r="FS25" s="27">
        <v>39</v>
      </c>
      <c r="FT25" s="27">
        <v>31</v>
      </c>
      <c r="FU25" s="27">
        <v>27</v>
      </c>
      <c r="FV25" s="27">
        <v>25</v>
      </c>
      <c r="FW25" s="27">
        <v>48</v>
      </c>
      <c r="FX25" s="27">
        <v>51</v>
      </c>
      <c r="FY25" s="27">
        <v>34</v>
      </c>
      <c r="FZ25" s="27">
        <v>36</v>
      </c>
      <c r="GA25" s="27">
        <v>33</v>
      </c>
      <c r="GB25" s="27">
        <v>49</v>
      </c>
      <c r="GC25" s="34">
        <f t="shared" si="42"/>
        <v>446</v>
      </c>
      <c r="GD25" s="27">
        <v>29</v>
      </c>
      <c r="GE25" s="27">
        <v>46</v>
      </c>
      <c r="GF25" s="27">
        <v>101</v>
      </c>
      <c r="GG25" s="27">
        <v>90</v>
      </c>
      <c r="GH25" s="27">
        <v>19</v>
      </c>
      <c r="GI25" s="27">
        <v>34</v>
      </c>
      <c r="GJ25" s="27">
        <v>38</v>
      </c>
      <c r="GK25" s="27">
        <v>40</v>
      </c>
      <c r="GL25" s="27">
        <v>32</v>
      </c>
      <c r="GM25" s="27">
        <v>37</v>
      </c>
      <c r="GN25" s="27">
        <v>42</v>
      </c>
      <c r="GO25" s="27">
        <v>35</v>
      </c>
      <c r="GP25" s="34">
        <f t="shared" si="43"/>
        <v>543</v>
      </c>
      <c r="GQ25" s="27">
        <v>34</v>
      </c>
      <c r="GR25" s="27">
        <v>33</v>
      </c>
      <c r="GS25" s="27">
        <v>22</v>
      </c>
      <c r="GT25" s="27">
        <v>23</v>
      </c>
      <c r="GU25" s="27">
        <v>35</v>
      </c>
      <c r="GV25" s="27">
        <v>30</v>
      </c>
      <c r="GW25" s="27">
        <v>34</v>
      </c>
      <c r="GX25" s="27">
        <v>42</v>
      </c>
      <c r="GY25" s="27">
        <v>35</v>
      </c>
      <c r="GZ25" s="27">
        <v>26</v>
      </c>
      <c r="HA25" s="27">
        <v>30</v>
      </c>
      <c r="HB25" s="27">
        <v>22</v>
      </c>
      <c r="HC25" s="33">
        <f t="shared" si="44"/>
        <v>366</v>
      </c>
      <c r="HD25" s="27">
        <v>32</v>
      </c>
      <c r="HE25" s="27">
        <v>18</v>
      </c>
      <c r="HF25" s="27">
        <v>43</v>
      </c>
      <c r="HG25" s="27">
        <v>24</v>
      </c>
      <c r="HH25" s="27">
        <v>30</v>
      </c>
      <c r="HI25" s="27">
        <v>25</v>
      </c>
      <c r="HJ25" s="27">
        <v>23</v>
      </c>
      <c r="HK25" s="27">
        <v>33</v>
      </c>
      <c r="HL25" s="27">
        <v>30</v>
      </c>
      <c r="HM25" s="27">
        <v>29</v>
      </c>
      <c r="HN25" s="27">
        <v>27</v>
      </c>
      <c r="HO25" s="27">
        <v>29</v>
      </c>
      <c r="HP25" s="33">
        <f t="shared" si="45"/>
        <v>343</v>
      </c>
      <c r="HQ25" s="27">
        <v>34</v>
      </c>
      <c r="HR25" s="27">
        <v>36</v>
      </c>
      <c r="HS25" s="27">
        <v>24</v>
      </c>
      <c r="HT25" s="27">
        <v>29</v>
      </c>
      <c r="HU25" s="27">
        <v>33</v>
      </c>
      <c r="HV25" s="27">
        <v>35</v>
      </c>
      <c r="HW25" s="27">
        <v>33</v>
      </c>
      <c r="HX25" s="27">
        <v>40</v>
      </c>
      <c r="HY25" s="27">
        <v>37</v>
      </c>
      <c r="HZ25" s="27">
        <v>44</v>
      </c>
      <c r="IA25" s="27">
        <v>32</v>
      </c>
      <c r="IB25" s="27">
        <v>26</v>
      </c>
      <c r="IC25" s="33">
        <f t="shared" si="46"/>
        <v>403</v>
      </c>
      <c r="ID25" s="27">
        <v>35</v>
      </c>
      <c r="IE25" s="27">
        <v>25</v>
      </c>
      <c r="IF25" s="27">
        <v>30</v>
      </c>
      <c r="IG25" s="27">
        <v>35</v>
      </c>
      <c r="IH25" s="27">
        <v>29</v>
      </c>
      <c r="II25" s="27">
        <v>40</v>
      </c>
      <c r="IJ25" s="27">
        <v>40</v>
      </c>
      <c r="IK25" s="27">
        <v>24</v>
      </c>
      <c r="IL25" s="27">
        <v>22</v>
      </c>
      <c r="IM25" s="27">
        <v>36</v>
      </c>
      <c r="IN25" s="27">
        <v>30</v>
      </c>
      <c r="IO25" s="27">
        <v>27</v>
      </c>
      <c r="IP25" s="33">
        <f t="shared" si="47"/>
        <v>373</v>
      </c>
      <c r="IQ25" s="27">
        <v>41</v>
      </c>
      <c r="IR25" s="27">
        <v>32</v>
      </c>
      <c r="IS25" s="27">
        <v>28</v>
      </c>
      <c r="IT25" s="27">
        <v>25</v>
      </c>
      <c r="IU25" s="27">
        <v>33</v>
      </c>
      <c r="IV25" s="27">
        <v>32</v>
      </c>
      <c r="IW25" s="27">
        <v>38</v>
      </c>
      <c r="IX25" s="27">
        <v>27</v>
      </c>
      <c r="IY25" s="27">
        <v>43</v>
      </c>
      <c r="IZ25" s="27">
        <v>37</v>
      </c>
      <c r="JA25" s="27">
        <v>26</v>
      </c>
      <c r="JB25" s="27">
        <v>25</v>
      </c>
      <c r="JC25" s="33">
        <f t="shared" si="48"/>
        <v>387</v>
      </c>
      <c r="JD25" s="27">
        <v>40</v>
      </c>
      <c r="JE25" s="27">
        <v>28</v>
      </c>
      <c r="JF25" s="27">
        <v>34</v>
      </c>
      <c r="JG25" s="27">
        <v>22</v>
      </c>
      <c r="JH25" s="27">
        <v>34</v>
      </c>
      <c r="JI25" s="27">
        <v>26</v>
      </c>
      <c r="JJ25" s="27">
        <v>22</v>
      </c>
      <c r="JK25" s="27">
        <v>40</v>
      </c>
      <c r="JL25" s="27">
        <v>29</v>
      </c>
      <c r="JM25" s="27">
        <v>20</v>
      </c>
      <c r="JN25" s="27">
        <v>27</v>
      </c>
      <c r="JO25" s="27">
        <v>30</v>
      </c>
      <c r="JP25" s="33">
        <f t="shared" si="49"/>
        <v>352</v>
      </c>
      <c r="JQ25" s="27">
        <v>20</v>
      </c>
      <c r="JR25" s="27">
        <v>23</v>
      </c>
      <c r="JS25" s="27">
        <v>26</v>
      </c>
      <c r="JT25" s="27">
        <v>21</v>
      </c>
      <c r="JU25" s="27">
        <v>20</v>
      </c>
      <c r="JV25" s="27">
        <v>39</v>
      </c>
      <c r="JW25" s="27">
        <v>33</v>
      </c>
      <c r="JX25" s="27">
        <v>28</v>
      </c>
      <c r="JY25" s="27">
        <v>25</v>
      </c>
      <c r="JZ25" s="27">
        <v>22</v>
      </c>
      <c r="KA25" s="27">
        <v>18</v>
      </c>
      <c r="KB25" s="27">
        <v>24</v>
      </c>
      <c r="KC25" s="33">
        <f t="shared" si="50"/>
        <v>299</v>
      </c>
      <c r="KD25" s="27">
        <v>15</v>
      </c>
      <c r="KE25" s="27">
        <v>25</v>
      </c>
      <c r="KF25" s="27">
        <v>35</v>
      </c>
      <c r="KG25" s="27">
        <v>24</v>
      </c>
      <c r="KH25" s="27">
        <v>24</v>
      </c>
      <c r="KI25" s="27">
        <v>30</v>
      </c>
      <c r="KJ25" s="27">
        <v>15</v>
      </c>
      <c r="KK25" s="27">
        <v>32</v>
      </c>
      <c r="KL25" s="27">
        <v>30</v>
      </c>
      <c r="KM25" s="27">
        <v>29</v>
      </c>
      <c r="KN25" s="27">
        <v>55</v>
      </c>
      <c r="KO25" s="27">
        <v>35</v>
      </c>
      <c r="KP25" s="33">
        <f t="shared" si="51"/>
        <v>349</v>
      </c>
    </row>
    <row r="26" spans="1:302" ht="13.5" thickBot="1">
      <c r="A26" s="197"/>
      <c r="B26" s="199"/>
      <c r="C26" s="12" t="s">
        <v>115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2">
        <f t="shared" si="29"/>
        <v>0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32">
        <f t="shared" si="30"/>
        <v>0</v>
      </c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32">
        <f t="shared" si="31"/>
        <v>0</v>
      </c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33">
        <f t="shared" si="32"/>
        <v>0</v>
      </c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33">
        <f t="shared" si="33"/>
        <v>0</v>
      </c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33">
        <f t="shared" si="34"/>
        <v>0</v>
      </c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33">
        <f t="shared" si="35"/>
        <v>0</v>
      </c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33">
        <f t="shared" si="36"/>
        <v>0</v>
      </c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33">
        <f t="shared" si="37"/>
        <v>0</v>
      </c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33">
        <f t="shared" si="38"/>
        <v>0</v>
      </c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33">
        <f t="shared" si="39"/>
        <v>0</v>
      </c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33">
        <f t="shared" si="40"/>
        <v>0</v>
      </c>
      <c r="FD26" s="27">
        <v>90</v>
      </c>
      <c r="FE26" s="27">
        <v>75</v>
      </c>
      <c r="FF26" s="27">
        <v>119</v>
      </c>
      <c r="FG26" s="27">
        <v>83</v>
      </c>
      <c r="FH26" s="27">
        <v>91</v>
      </c>
      <c r="FI26" s="27">
        <v>82</v>
      </c>
      <c r="FJ26" s="27">
        <v>94</v>
      </c>
      <c r="FK26" s="27">
        <v>88</v>
      </c>
      <c r="FL26" s="27">
        <v>97</v>
      </c>
      <c r="FM26" s="27">
        <v>114</v>
      </c>
      <c r="FN26" s="27">
        <v>73</v>
      </c>
      <c r="FO26" s="27">
        <v>87</v>
      </c>
      <c r="FP26" s="32">
        <f t="shared" si="41"/>
        <v>1093</v>
      </c>
      <c r="FQ26" s="27">
        <v>130</v>
      </c>
      <c r="FR26" s="27">
        <v>76</v>
      </c>
      <c r="FS26" s="27">
        <v>114</v>
      </c>
      <c r="FT26" s="27">
        <v>79</v>
      </c>
      <c r="FU26" s="27">
        <v>70</v>
      </c>
      <c r="FV26" s="27">
        <v>91</v>
      </c>
      <c r="FW26" s="27">
        <v>96</v>
      </c>
      <c r="FX26" s="27">
        <v>79</v>
      </c>
      <c r="FY26" s="27">
        <v>91</v>
      </c>
      <c r="FZ26" s="27">
        <v>58</v>
      </c>
      <c r="GA26" s="27">
        <v>93</v>
      </c>
      <c r="GB26" s="27">
        <v>102</v>
      </c>
      <c r="GC26" s="34">
        <f t="shared" si="42"/>
        <v>1079</v>
      </c>
      <c r="GD26" s="27">
        <v>91</v>
      </c>
      <c r="GE26" s="27">
        <v>71</v>
      </c>
      <c r="GF26" s="27">
        <v>82</v>
      </c>
      <c r="GG26" s="27">
        <v>70</v>
      </c>
      <c r="GH26" s="27">
        <v>74</v>
      </c>
      <c r="GI26" s="27">
        <v>73</v>
      </c>
      <c r="GJ26" s="27">
        <v>113</v>
      </c>
      <c r="GK26" s="27">
        <v>79</v>
      </c>
      <c r="GL26" s="27">
        <v>120</v>
      </c>
      <c r="GM26" s="27">
        <v>78</v>
      </c>
      <c r="GN26" s="27">
        <v>79</v>
      </c>
      <c r="GO26" s="27">
        <v>70</v>
      </c>
      <c r="GP26" s="34">
        <f t="shared" si="43"/>
        <v>1000</v>
      </c>
      <c r="GQ26" s="27">
        <v>76</v>
      </c>
      <c r="GR26" s="27">
        <v>81</v>
      </c>
      <c r="GS26" s="27">
        <v>85</v>
      </c>
      <c r="GT26" s="27">
        <v>57</v>
      </c>
      <c r="GU26" s="27">
        <v>81</v>
      </c>
      <c r="GV26" s="27">
        <v>77</v>
      </c>
      <c r="GW26" s="27">
        <v>86</v>
      </c>
      <c r="GX26" s="27">
        <v>97</v>
      </c>
      <c r="GY26" s="27">
        <v>97</v>
      </c>
      <c r="GZ26" s="27">
        <v>72</v>
      </c>
      <c r="HA26" s="27">
        <v>87</v>
      </c>
      <c r="HB26" s="27">
        <v>98</v>
      </c>
      <c r="HC26" s="33">
        <f t="shared" si="44"/>
        <v>994</v>
      </c>
      <c r="HD26" s="27">
        <v>91</v>
      </c>
      <c r="HE26" s="27">
        <v>72</v>
      </c>
      <c r="HF26" s="27">
        <v>96</v>
      </c>
      <c r="HG26" s="27">
        <v>88</v>
      </c>
      <c r="HH26" s="27">
        <v>76</v>
      </c>
      <c r="HI26" s="27">
        <v>90</v>
      </c>
      <c r="HJ26" s="27">
        <v>95</v>
      </c>
      <c r="HK26" s="27">
        <v>111</v>
      </c>
      <c r="HL26" s="27">
        <v>82</v>
      </c>
      <c r="HM26" s="27">
        <v>113</v>
      </c>
      <c r="HN26" s="27">
        <v>83</v>
      </c>
      <c r="HO26" s="27">
        <v>78</v>
      </c>
      <c r="HP26" s="33">
        <f t="shared" si="45"/>
        <v>1075</v>
      </c>
      <c r="HQ26" s="27">
        <v>86</v>
      </c>
      <c r="HR26" s="27">
        <v>95</v>
      </c>
      <c r="HS26" s="27">
        <v>118</v>
      </c>
      <c r="HT26" s="27">
        <v>106</v>
      </c>
      <c r="HU26" s="27">
        <v>85</v>
      </c>
      <c r="HV26" s="27">
        <v>126</v>
      </c>
      <c r="HW26" s="27">
        <v>95</v>
      </c>
      <c r="HX26" s="27">
        <v>130</v>
      </c>
      <c r="HY26" s="27">
        <v>129</v>
      </c>
      <c r="HZ26" s="27">
        <v>128</v>
      </c>
      <c r="IA26" s="27">
        <v>91</v>
      </c>
      <c r="IB26" s="27">
        <v>86</v>
      </c>
      <c r="IC26" s="33">
        <f t="shared" si="46"/>
        <v>1275</v>
      </c>
      <c r="ID26" s="27">
        <v>104</v>
      </c>
      <c r="IE26" s="27">
        <v>92</v>
      </c>
      <c r="IF26" s="27">
        <v>112</v>
      </c>
      <c r="IG26" s="27">
        <v>96</v>
      </c>
      <c r="IH26" s="27">
        <v>118</v>
      </c>
      <c r="II26" s="27">
        <v>88</v>
      </c>
      <c r="IJ26" s="27">
        <v>128</v>
      </c>
      <c r="IK26" s="27">
        <v>102</v>
      </c>
      <c r="IL26" s="27">
        <v>76</v>
      </c>
      <c r="IM26" s="27">
        <v>115</v>
      </c>
      <c r="IN26" s="27">
        <v>102</v>
      </c>
      <c r="IO26" s="27">
        <v>96</v>
      </c>
      <c r="IP26" s="33">
        <f t="shared" si="47"/>
        <v>1229</v>
      </c>
      <c r="IQ26" s="27">
        <v>14</v>
      </c>
      <c r="IR26" s="27">
        <v>94</v>
      </c>
      <c r="IS26" s="27">
        <v>92</v>
      </c>
      <c r="IT26" s="27">
        <v>93</v>
      </c>
      <c r="IU26" s="27">
        <v>104</v>
      </c>
      <c r="IV26" s="27">
        <v>113</v>
      </c>
      <c r="IW26" s="27">
        <v>98</v>
      </c>
      <c r="IX26" s="27">
        <v>75</v>
      </c>
      <c r="IY26" s="27">
        <v>75</v>
      </c>
      <c r="IZ26" s="27">
        <v>122</v>
      </c>
      <c r="JA26" s="27">
        <v>115</v>
      </c>
      <c r="JB26" s="27">
        <v>92</v>
      </c>
      <c r="JC26" s="33">
        <f t="shared" si="48"/>
        <v>1087</v>
      </c>
      <c r="JD26" s="27">
        <v>84</v>
      </c>
      <c r="JE26" s="27">
        <v>93</v>
      </c>
      <c r="JF26" s="27">
        <v>96</v>
      </c>
      <c r="JG26" s="27">
        <v>103</v>
      </c>
      <c r="JH26" s="27">
        <v>99</v>
      </c>
      <c r="JI26" s="27">
        <v>91</v>
      </c>
      <c r="JJ26" s="27">
        <v>115</v>
      </c>
      <c r="JK26" s="27">
        <v>92</v>
      </c>
      <c r="JL26" s="27">
        <v>81</v>
      </c>
      <c r="JM26" s="27">
        <v>70</v>
      </c>
      <c r="JN26" s="27">
        <v>79</v>
      </c>
      <c r="JO26" s="27">
        <v>109</v>
      </c>
      <c r="JP26" s="33">
        <f t="shared" si="49"/>
        <v>1112</v>
      </c>
      <c r="JQ26" s="27">
        <v>112</v>
      </c>
      <c r="JR26" s="27">
        <v>82</v>
      </c>
      <c r="JS26" s="27">
        <v>55</v>
      </c>
      <c r="JT26" s="27">
        <v>67</v>
      </c>
      <c r="JU26" s="27">
        <v>97</v>
      </c>
      <c r="JV26" s="27">
        <v>130</v>
      </c>
      <c r="JW26" s="27">
        <v>98</v>
      </c>
      <c r="JX26" s="27">
        <v>89</v>
      </c>
      <c r="JY26" s="27">
        <v>78</v>
      </c>
      <c r="JZ26" s="27">
        <v>65</v>
      </c>
      <c r="KA26" s="27">
        <v>66</v>
      </c>
      <c r="KB26" s="27">
        <v>90</v>
      </c>
      <c r="KC26" s="33">
        <f t="shared" si="50"/>
        <v>1029</v>
      </c>
      <c r="KD26" s="27">
        <v>46</v>
      </c>
      <c r="KE26" s="27">
        <v>70</v>
      </c>
      <c r="KF26" s="27">
        <v>110</v>
      </c>
      <c r="KG26" s="27">
        <v>87</v>
      </c>
      <c r="KH26" s="27">
        <v>93</v>
      </c>
      <c r="KI26" s="27">
        <v>97</v>
      </c>
      <c r="KJ26" s="27">
        <v>55</v>
      </c>
      <c r="KK26" s="27">
        <v>65</v>
      </c>
      <c r="KL26" s="27">
        <v>82</v>
      </c>
      <c r="KM26" s="27">
        <v>128</v>
      </c>
      <c r="KN26" s="27">
        <v>95</v>
      </c>
      <c r="KO26" s="27">
        <v>102</v>
      </c>
      <c r="KP26" s="33">
        <f t="shared" si="51"/>
        <v>1030</v>
      </c>
    </row>
    <row r="27" spans="1:302" ht="13.5" thickBot="1">
      <c r="A27" s="197"/>
      <c r="B27" s="199"/>
      <c r="C27" s="12" t="s">
        <v>116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6">
        <f t="shared" si="29"/>
        <v>0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36">
        <f t="shared" si="30"/>
        <v>0</v>
      </c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36">
        <f t="shared" si="31"/>
        <v>0</v>
      </c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37">
        <f t="shared" si="32"/>
        <v>0</v>
      </c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37">
        <f t="shared" si="33"/>
        <v>0</v>
      </c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37">
        <f t="shared" si="34"/>
        <v>0</v>
      </c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37">
        <f t="shared" si="35"/>
        <v>0</v>
      </c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37">
        <f t="shared" si="36"/>
        <v>0</v>
      </c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37">
        <f t="shared" si="37"/>
        <v>0</v>
      </c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37">
        <f t="shared" si="38"/>
        <v>0</v>
      </c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37">
        <f t="shared" si="39"/>
        <v>0</v>
      </c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37">
        <f t="shared" si="40"/>
        <v>0</v>
      </c>
      <c r="FD27" s="27">
        <v>93</v>
      </c>
      <c r="FE27" s="27">
        <v>47</v>
      </c>
      <c r="FF27" s="27">
        <v>66</v>
      </c>
      <c r="FG27" s="27">
        <v>35</v>
      </c>
      <c r="FH27" s="27">
        <v>88</v>
      </c>
      <c r="FI27" s="27">
        <v>56</v>
      </c>
      <c r="FJ27" s="27">
        <v>51</v>
      </c>
      <c r="FK27" s="27">
        <v>44</v>
      </c>
      <c r="FL27" s="27">
        <v>67</v>
      </c>
      <c r="FM27" s="27">
        <v>45</v>
      </c>
      <c r="FN27" s="27">
        <v>33</v>
      </c>
      <c r="FO27" s="27">
        <v>48</v>
      </c>
      <c r="FP27" s="36">
        <f t="shared" si="41"/>
        <v>673</v>
      </c>
      <c r="FQ27" s="27">
        <v>49</v>
      </c>
      <c r="FR27" s="27">
        <v>22</v>
      </c>
      <c r="FS27" s="27">
        <v>59</v>
      </c>
      <c r="FT27" s="27">
        <v>38</v>
      </c>
      <c r="FU27" s="27">
        <v>52</v>
      </c>
      <c r="FV27" s="27">
        <v>45</v>
      </c>
      <c r="FW27" s="27">
        <v>63</v>
      </c>
      <c r="FX27" s="27">
        <v>39</v>
      </c>
      <c r="FY27" s="27">
        <v>43</v>
      </c>
      <c r="FZ27" s="27">
        <v>51</v>
      </c>
      <c r="GA27" s="27">
        <v>45</v>
      </c>
      <c r="GB27" s="27">
        <v>60</v>
      </c>
      <c r="GC27" s="38">
        <f t="shared" si="42"/>
        <v>566</v>
      </c>
      <c r="GD27" s="27">
        <v>42</v>
      </c>
      <c r="GE27" s="27">
        <v>57</v>
      </c>
      <c r="GF27" s="27">
        <v>42</v>
      </c>
      <c r="GG27" s="27">
        <v>31</v>
      </c>
      <c r="GH27" s="27">
        <v>62</v>
      </c>
      <c r="GI27" s="27">
        <v>36</v>
      </c>
      <c r="GJ27" s="27">
        <v>35</v>
      </c>
      <c r="GK27" s="27">
        <v>34</v>
      </c>
      <c r="GL27" s="27">
        <v>68</v>
      </c>
      <c r="GM27" s="27">
        <v>38</v>
      </c>
      <c r="GN27" s="27">
        <v>56</v>
      </c>
      <c r="GO27" s="27">
        <v>27</v>
      </c>
      <c r="GP27" s="38">
        <f t="shared" si="43"/>
        <v>528</v>
      </c>
      <c r="GQ27" s="27">
        <v>39</v>
      </c>
      <c r="GR27" s="27">
        <v>40</v>
      </c>
      <c r="GS27" s="27">
        <v>40</v>
      </c>
      <c r="GT27" s="27">
        <v>83</v>
      </c>
      <c r="GU27" s="27">
        <v>80</v>
      </c>
      <c r="GV27" s="27">
        <v>39</v>
      </c>
      <c r="GW27" s="27">
        <v>36</v>
      </c>
      <c r="GX27" s="27">
        <v>63</v>
      </c>
      <c r="GY27" s="27">
        <v>57</v>
      </c>
      <c r="GZ27" s="27">
        <v>33</v>
      </c>
      <c r="HA27" s="27">
        <v>53</v>
      </c>
      <c r="HB27" s="27">
        <v>43</v>
      </c>
      <c r="HC27" s="37">
        <f t="shared" si="44"/>
        <v>606</v>
      </c>
      <c r="HD27" s="27">
        <v>25</v>
      </c>
      <c r="HE27" s="27">
        <v>27</v>
      </c>
      <c r="HF27" s="27">
        <v>46</v>
      </c>
      <c r="HG27" s="27">
        <v>49</v>
      </c>
      <c r="HH27" s="27">
        <v>45</v>
      </c>
      <c r="HI27" s="27">
        <v>29</v>
      </c>
      <c r="HJ27" s="27">
        <v>37</v>
      </c>
      <c r="HK27" s="27">
        <v>71</v>
      </c>
      <c r="HL27" s="27">
        <v>36</v>
      </c>
      <c r="HM27" s="27">
        <v>53</v>
      </c>
      <c r="HN27" s="27">
        <v>37</v>
      </c>
      <c r="HO27" s="27">
        <v>36</v>
      </c>
      <c r="HP27" s="37">
        <f t="shared" si="45"/>
        <v>491</v>
      </c>
      <c r="HQ27" s="27">
        <v>41</v>
      </c>
      <c r="HR27" s="27">
        <v>27</v>
      </c>
      <c r="HS27" s="27">
        <v>87</v>
      </c>
      <c r="HT27" s="27">
        <v>35</v>
      </c>
      <c r="HU27" s="27">
        <v>25</v>
      </c>
      <c r="HV27" s="27">
        <v>33</v>
      </c>
      <c r="HW27" s="27">
        <v>54</v>
      </c>
      <c r="HX27" s="27">
        <v>42</v>
      </c>
      <c r="HY27" s="27">
        <v>43</v>
      </c>
      <c r="HZ27" s="27">
        <v>69</v>
      </c>
      <c r="IA27" s="27">
        <v>105</v>
      </c>
      <c r="IB27" s="27">
        <v>40</v>
      </c>
      <c r="IC27" s="37">
        <f t="shared" si="46"/>
        <v>601</v>
      </c>
      <c r="ID27" s="27">
        <v>30</v>
      </c>
      <c r="IE27" s="27">
        <v>32</v>
      </c>
      <c r="IF27" s="27">
        <v>45</v>
      </c>
      <c r="IG27" s="27">
        <v>60</v>
      </c>
      <c r="IH27" s="27">
        <v>64</v>
      </c>
      <c r="II27" s="27">
        <v>55</v>
      </c>
      <c r="IJ27" s="27">
        <v>76</v>
      </c>
      <c r="IK27" s="27">
        <v>72</v>
      </c>
      <c r="IL27" s="27">
        <v>41</v>
      </c>
      <c r="IM27" s="27">
        <v>41</v>
      </c>
      <c r="IN27" s="27">
        <v>42</v>
      </c>
      <c r="IO27" s="27">
        <v>45</v>
      </c>
      <c r="IP27" s="37">
        <f t="shared" si="47"/>
        <v>603</v>
      </c>
      <c r="IQ27" s="27">
        <v>77</v>
      </c>
      <c r="IR27" s="27">
        <v>24</v>
      </c>
      <c r="IS27" s="27">
        <v>45</v>
      </c>
      <c r="IT27" s="27">
        <v>39</v>
      </c>
      <c r="IU27" s="27">
        <v>48</v>
      </c>
      <c r="IV27" s="27">
        <v>78</v>
      </c>
      <c r="IW27" s="27">
        <v>56</v>
      </c>
      <c r="IX27" s="27">
        <v>59</v>
      </c>
      <c r="IY27" s="27">
        <v>38</v>
      </c>
      <c r="IZ27" s="27">
        <v>99</v>
      </c>
      <c r="JA27" s="27">
        <v>73</v>
      </c>
      <c r="JB27" s="27">
        <v>100</v>
      </c>
      <c r="JC27" s="37">
        <f t="shared" si="48"/>
        <v>736</v>
      </c>
      <c r="JD27" s="27">
        <v>51</v>
      </c>
      <c r="JE27" s="27">
        <v>49</v>
      </c>
      <c r="JF27" s="27">
        <v>58</v>
      </c>
      <c r="JG27" s="27">
        <v>35</v>
      </c>
      <c r="JH27" s="27">
        <v>35</v>
      </c>
      <c r="JI27" s="27">
        <v>49</v>
      </c>
      <c r="JJ27" s="27">
        <v>51</v>
      </c>
      <c r="JK27" s="27">
        <v>41</v>
      </c>
      <c r="JL27" s="27">
        <v>47</v>
      </c>
      <c r="JM27" s="27">
        <v>48</v>
      </c>
      <c r="JN27" s="27">
        <v>46</v>
      </c>
      <c r="JO27" s="27">
        <v>69</v>
      </c>
      <c r="JP27" s="37">
        <f t="shared" si="49"/>
        <v>579</v>
      </c>
      <c r="JQ27" s="27">
        <v>44</v>
      </c>
      <c r="JR27" s="27">
        <v>48</v>
      </c>
      <c r="JS27" s="27">
        <v>20</v>
      </c>
      <c r="JT27" s="27">
        <v>37</v>
      </c>
      <c r="JU27" s="27">
        <v>25</v>
      </c>
      <c r="JV27" s="27">
        <v>36</v>
      </c>
      <c r="JW27" s="27">
        <v>41</v>
      </c>
      <c r="JX27" s="27">
        <v>32</v>
      </c>
      <c r="JY27" s="27">
        <v>32</v>
      </c>
      <c r="JZ27" s="27">
        <v>38</v>
      </c>
      <c r="KA27" s="27">
        <v>27</v>
      </c>
      <c r="KB27" s="27">
        <v>45</v>
      </c>
      <c r="KC27" s="37">
        <f t="shared" si="50"/>
        <v>425</v>
      </c>
      <c r="KD27" s="27">
        <v>15</v>
      </c>
      <c r="KE27" s="27">
        <v>14</v>
      </c>
      <c r="KF27" s="27">
        <v>29</v>
      </c>
      <c r="KG27" s="27">
        <v>38</v>
      </c>
      <c r="KH27" s="27">
        <v>23</v>
      </c>
      <c r="KI27" s="27">
        <v>32</v>
      </c>
      <c r="KJ27" s="27">
        <v>37</v>
      </c>
      <c r="KK27" s="27">
        <v>26</v>
      </c>
      <c r="KL27" s="27">
        <v>32</v>
      </c>
      <c r="KM27" s="27">
        <v>28</v>
      </c>
      <c r="KN27" s="27">
        <v>45</v>
      </c>
      <c r="KO27" s="27">
        <v>13</v>
      </c>
      <c r="KP27" s="37">
        <f t="shared" si="51"/>
        <v>332</v>
      </c>
    </row>
    <row r="28" spans="1:302" ht="23.25" thickBot="1">
      <c r="A28" s="197"/>
      <c r="B28" s="199"/>
      <c r="C28" s="13" t="s">
        <v>37</v>
      </c>
      <c r="D28" s="39">
        <v>616</v>
      </c>
      <c r="E28" s="39">
        <v>695</v>
      </c>
      <c r="F28" s="39">
        <v>685</v>
      </c>
      <c r="G28" s="39">
        <v>312</v>
      </c>
      <c r="H28" s="39">
        <v>661</v>
      </c>
      <c r="I28" s="39">
        <v>733</v>
      </c>
      <c r="J28" s="39">
        <v>711</v>
      </c>
      <c r="K28" s="39">
        <v>814</v>
      </c>
      <c r="L28" s="39">
        <v>772</v>
      </c>
      <c r="M28" s="39">
        <v>706</v>
      </c>
      <c r="N28" s="39">
        <v>672</v>
      </c>
      <c r="O28" s="39">
        <v>611</v>
      </c>
      <c r="P28" s="50">
        <f>SUM(D28:O28)</f>
        <v>7988</v>
      </c>
      <c r="Q28" s="39">
        <v>695</v>
      </c>
      <c r="R28" s="39">
        <v>731</v>
      </c>
      <c r="S28" s="39">
        <v>713</v>
      </c>
      <c r="T28" s="39">
        <v>587</v>
      </c>
      <c r="U28" s="39">
        <v>683</v>
      </c>
      <c r="V28" s="39">
        <v>667</v>
      </c>
      <c r="W28" s="39">
        <v>744</v>
      </c>
      <c r="X28" s="39">
        <v>779</v>
      </c>
      <c r="Y28" s="39">
        <v>764</v>
      </c>
      <c r="Z28" s="39">
        <v>721</v>
      </c>
      <c r="AA28" s="39">
        <v>634</v>
      </c>
      <c r="AB28" s="39">
        <v>520</v>
      </c>
      <c r="AC28" s="50">
        <f>SUM(Q28:AB28)</f>
        <v>8238</v>
      </c>
      <c r="AD28" s="39">
        <v>816</v>
      </c>
      <c r="AE28" s="39">
        <v>470</v>
      </c>
      <c r="AF28" s="39">
        <v>478</v>
      </c>
      <c r="AG28" s="39">
        <v>474</v>
      </c>
      <c r="AH28" s="39">
        <v>592</v>
      </c>
      <c r="AI28" s="39">
        <v>557</v>
      </c>
      <c r="AJ28" s="39">
        <v>515</v>
      </c>
      <c r="AK28" s="39">
        <v>521</v>
      </c>
      <c r="AL28" s="39">
        <v>501</v>
      </c>
      <c r="AM28" s="39">
        <v>519</v>
      </c>
      <c r="AN28" s="39">
        <v>297</v>
      </c>
      <c r="AO28" s="39">
        <v>283</v>
      </c>
      <c r="AP28" s="50">
        <f>SUM(AD28:AO28)</f>
        <v>6023</v>
      </c>
      <c r="AQ28" s="39">
        <v>348</v>
      </c>
      <c r="AR28" s="39">
        <v>222</v>
      </c>
      <c r="AS28" s="39">
        <v>196</v>
      </c>
      <c r="AT28" s="39">
        <v>255</v>
      </c>
      <c r="AU28" s="39">
        <v>201</v>
      </c>
      <c r="AV28" s="39">
        <v>216</v>
      </c>
      <c r="AW28" s="39">
        <v>285</v>
      </c>
      <c r="AX28" s="39">
        <v>302</v>
      </c>
      <c r="AY28" s="39">
        <v>271</v>
      </c>
      <c r="AZ28" s="39">
        <v>287</v>
      </c>
      <c r="BA28" s="39">
        <v>248</v>
      </c>
      <c r="BB28" s="39">
        <v>205</v>
      </c>
      <c r="BC28" s="41">
        <f>SUM(AQ28:BB28)</f>
        <v>3036</v>
      </c>
      <c r="BD28" s="39">
        <v>277</v>
      </c>
      <c r="BE28" s="39">
        <v>161</v>
      </c>
      <c r="BF28" s="39">
        <v>208</v>
      </c>
      <c r="BG28" s="39">
        <v>202</v>
      </c>
      <c r="BH28" s="39">
        <v>217</v>
      </c>
      <c r="BI28" s="39">
        <v>241</v>
      </c>
      <c r="BJ28" s="39">
        <v>283</v>
      </c>
      <c r="BK28" s="39">
        <v>253</v>
      </c>
      <c r="BL28" s="39">
        <v>270</v>
      </c>
      <c r="BM28" s="39">
        <v>270</v>
      </c>
      <c r="BN28" s="39">
        <v>150</v>
      </c>
      <c r="BO28" s="39">
        <v>234</v>
      </c>
      <c r="BP28" s="41">
        <f>SUM(BD28:BO28)</f>
        <v>2766</v>
      </c>
      <c r="BQ28" s="39">
        <v>223</v>
      </c>
      <c r="BR28" s="39">
        <v>139</v>
      </c>
      <c r="BS28" s="39">
        <v>259</v>
      </c>
      <c r="BT28" s="39">
        <v>206</v>
      </c>
      <c r="BU28" s="39">
        <v>212</v>
      </c>
      <c r="BV28" s="39">
        <v>200</v>
      </c>
      <c r="BW28" s="39">
        <v>307</v>
      </c>
      <c r="BX28" s="39">
        <v>263</v>
      </c>
      <c r="BY28" s="39">
        <v>245</v>
      </c>
      <c r="BZ28" s="39">
        <v>261</v>
      </c>
      <c r="CA28" s="39">
        <v>257</v>
      </c>
      <c r="CB28" s="39">
        <v>234</v>
      </c>
      <c r="CC28" s="41">
        <f>SUM(BQ28:CB28)</f>
        <v>2806</v>
      </c>
      <c r="CD28" s="39">
        <v>191</v>
      </c>
      <c r="CE28" s="39">
        <v>203</v>
      </c>
      <c r="CF28" s="39">
        <v>249</v>
      </c>
      <c r="CG28" s="39">
        <v>251</v>
      </c>
      <c r="CH28" s="39">
        <v>195</v>
      </c>
      <c r="CI28" s="39">
        <v>190</v>
      </c>
      <c r="CJ28" s="39">
        <v>189</v>
      </c>
      <c r="CK28" s="39">
        <v>189</v>
      </c>
      <c r="CL28" s="39">
        <v>205</v>
      </c>
      <c r="CM28" s="39">
        <v>225</v>
      </c>
      <c r="CN28" s="39">
        <v>165</v>
      </c>
      <c r="CO28" s="39">
        <v>148</v>
      </c>
      <c r="CP28" s="41">
        <f>SUM(CD28:CO28)</f>
        <v>2400</v>
      </c>
      <c r="CQ28" s="39">
        <v>204</v>
      </c>
      <c r="CR28" s="39">
        <v>214</v>
      </c>
      <c r="CS28" s="39">
        <v>197</v>
      </c>
      <c r="CT28" s="39">
        <v>183</v>
      </c>
      <c r="CU28" s="39">
        <v>207</v>
      </c>
      <c r="CV28" s="39">
        <v>204</v>
      </c>
      <c r="CW28" s="39">
        <v>150</v>
      </c>
      <c r="CX28" s="39">
        <v>234</v>
      </c>
      <c r="CY28" s="39">
        <v>203</v>
      </c>
      <c r="CZ28" s="39">
        <v>223</v>
      </c>
      <c r="DA28" s="39">
        <v>587</v>
      </c>
      <c r="DB28" s="39">
        <v>576</v>
      </c>
      <c r="DC28" s="41">
        <f>SUM(CQ28:DB28)</f>
        <v>3182</v>
      </c>
      <c r="DD28" s="39">
        <v>705</v>
      </c>
      <c r="DE28" s="39">
        <v>646</v>
      </c>
      <c r="DF28" s="39">
        <v>649</v>
      </c>
      <c r="DG28" s="39">
        <v>587</v>
      </c>
      <c r="DH28" s="39">
        <v>621</v>
      </c>
      <c r="DI28" s="39">
        <v>608</v>
      </c>
      <c r="DJ28" s="39">
        <v>788</v>
      </c>
      <c r="DK28" s="39">
        <v>776</v>
      </c>
      <c r="DL28" s="39">
        <v>707</v>
      </c>
      <c r="DM28" s="39">
        <v>654</v>
      </c>
      <c r="DN28" s="39">
        <v>619</v>
      </c>
      <c r="DO28" s="39">
        <v>557</v>
      </c>
      <c r="DP28" s="41">
        <f>SUM(DD28:DO28)</f>
        <v>7917</v>
      </c>
      <c r="DQ28" s="39">
        <v>701</v>
      </c>
      <c r="DR28" s="39">
        <v>705</v>
      </c>
      <c r="DS28" s="39">
        <v>645</v>
      </c>
      <c r="DT28" s="39">
        <v>678</v>
      </c>
      <c r="DU28" s="39">
        <v>687</v>
      </c>
      <c r="DV28" s="39">
        <v>684</v>
      </c>
      <c r="DW28" s="39">
        <v>803</v>
      </c>
      <c r="DX28" s="39">
        <v>818</v>
      </c>
      <c r="DY28" s="39">
        <v>690</v>
      </c>
      <c r="DZ28" s="39">
        <v>722</v>
      </c>
      <c r="EA28" s="39">
        <v>694</v>
      </c>
      <c r="EB28" s="39">
        <v>598</v>
      </c>
      <c r="EC28" s="41">
        <f>SUM(DQ28:EB28)</f>
        <v>8425</v>
      </c>
      <c r="ED28" s="39">
        <v>831</v>
      </c>
      <c r="EE28" s="39">
        <v>573</v>
      </c>
      <c r="EF28" s="39">
        <v>795</v>
      </c>
      <c r="EG28" s="39">
        <v>736</v>
      </c>
      <c r="EH28" s="39">
        <v>755</v>
      </c>
      <c r="EI28" s="39">
        <v>739</v>
      </c>
      <c r="EJ28" s="39">
        <v>971</v>
      </c>
      <c r="EK28" s="39">
        <v>921</v>
      </c>
      <c r="EL28" s="39">
        <v>862</v>
      </c>
      <c r="EM28" s="39">
        <v>881</v>
      </c>
      <c r="EN28" s="39">
        <v>658</v>
      </c>
      <c r="EO28" s="39">
        <v>752</v>
      </c>
      <c r="EP28" s="41">
        <f>SUM(ED28:EO28)</f>
        <v>9474</v>
      </c>
      <c r="EQ28" s="39">
        <v>825</v>
      </c>
      <c r="ER28" s="39">
        <v>743</v>
      </c>
      <c r="ES28" s="39">
        <v>891</v>
      </c>
      <c r="ET28" s="39">
        <v>662</v>
      </c>
      <c r="EU28" s="39">
        <v>805</v>
      </c>
      <c r="EV28" s="39">
        <v>865</v>
      </c>
      <c r="EW28" s="39">
        <v>958</v>
      </c>
      <c r="EX28" s="39">
        <v>939</v>
      </c>
      <c r="EY28" s="39">
        <v>888</v>
      </c>
      <c r="EZ28" s="39">
        <v>910</v>
      </c>
      <c r="FA28" s="39">
        <v>834</v>
      </c>
      <c r="FB28" s="39">
        <v>791</v>
      </c>
      <c r="FC28" s="41">
        <f>SUM(EQ28:FB28)</f>
        <v>10111</v>
      </c>
      <c r="FD28" s="39">
        <f>SUM(FD17:FD27)</f>
        <v>1130</v>
      </c>
      <c r="FE28" s="39">
        <f t="shared" ref="FE28:HP28" si="52">SUM(FE17:FE27)</f>
        <v>801</v>
      </c>
      <c r="FF28" s="39">
        <f t="shared" si="52"/>
        <v>927</v>
      </c>
      <c r="FG28" s="39">
        <f t="shared" si="52"/>
        <v>844</v>
      </c>
      <c r="FH28" s="39">
        <f t="shared" si="52"/>
        <v>986</v>
      </c>
      <c r="FI28" s="39">
        <f t="shared" si="52"/>
        <v>813</v>
      </c>
      <c r="FJ28" s="39">
        <f t="shared" si="52"/>
        <v>913</v>
      </c>
      <c r="FK28" s="39">
        <f t="shared" si="52"/>
        <v>825</v>
      </c>
      <c r="FL28" s="39">
        <f t="shared" si="52"/>
        <v>974</v>
      </c>
      <c r="FM28" s="39">
        <f t="shared" si="52"/>
        <v>883</v>
      </c>
      <c r="FN28" s="39">
        <f t="shared" si="52"/>
        <v>706</v>
      </c>
      <c r="FO28" s="39">
        <f t="shared" si="52"/>
        <v>779</v>
      </c>
      <c r="FP28" s="50">
        <f t="shared" si="52"/>
        <v>10581</v>
      </c>
      <c r="FQ28" s="39">
        <f t="shared" si="52"/>
        <v>876</v>
      </c>
      <c r="FR28" s="39">
        <f t="shared" si="52"/>
        <v>691</v>
      </c>
      <c r="FS28" s="39">
        <f t="shared" si="52"/>
        <v>829</v>
      </c>
      <c r="FT28" s="39">
        <f t="shared" si="52"/>
        <v>765</v>
      </c>
      <c r="FU28" s="39">
        <f t="shared" si="52"/>
        <v>755</v>
      </c>
      <c r="FV28" s="39">
        <f t="shared" si="52"/>
        <v>825</v>
      </c>
      <c r="FW28" s="39">
        <f t="shared" si="52"/>
        <v>951</v>
      </c>
      <c r="FX28" s="39">
        <f t="shared" si="52"/>
        <v>837</v>
      </c>
      <c r="FY28" s="39">
        <f t="shared" si="52"/>
        <v>789</v>
      </c>
      <c r="FZ28" s="39">
        <f t="shared" si="52"/>
        <v>813</v>
      </c>
      <c r="GA28" s="39">
        <f t="shared" si="52"/>
        <v>703</v>
      </c>
      <c r="GB28" s="39">
        <f t="shared" si="52"/>
        <v>838</v>
      </c>
      <c r="GC28" s="39">
        <f t="shared" si="52"/>
        <v>9672</v>
      </c>
      <c r="GD28" s="39">
        <f t="shared" si="52"/>
        <v>762</v>
      </c>
      <c r="GE28" s="39">
        <f t="shared" si="52"/>
        <v>727</v>
      </c>
      <c r="GF28" s="39">
        <f t="shared" si="52"/>
        <v>874</v>
      </c>
      <c r="GG28" s="39">
        <f t="shared" si="52"/>
        <v>798</v>
      </c>
      <c r="GH28" s="39">
        <f t="shared" si="52"/>
        <v>749</v>
      </c>
      <c r="GI28" s="39">
        <f t="shared" si="52"/>
        <v>777</v>
      </c>
      <c r="GJ28" s="39">
        <f t="shared" si="52"/>
        <v>878</v>
      </c>
      <c r="GK28" s="39">
        <f t="shared" si="52"/>
        <v>860</v>
      </c>
      <c r="GL28" s="39">
        <f t="shared" si="52"/>
        <v>962</v>
      </c>
      <c r="GM28" s="39">
        <f t="shared" si="52"/>
        <v>843</v>
      </c>
      <c r="GN28" s="39">
        <f t="shared" si="52"/>
        <v>833</v>
      </c>
      <c r="GO28" s="39">
        <f t="shared" si="52"/>
        <v>706</v>
      </c>
      <c r="GP28" s="39">
        <f t="shared" si="52"/>
        <v>9769</v>
      </c>
      <c r="GQ28" s="39">
        <f t="shared" si="52"/>
        <v>813</v>
      </c>
      <c r="GR28" s="39">
        <f t="shared" si="52"/>
        <v>765</v>
      </c>
      <c r="GS28" s="39">
        <f t="shared" si="52"/>
        <v>853</v>
      </c>
      <c r="GT28" s="39">
        <f t="shared" si="52"/>
        <v>722</v>
      </c>
      <c r="GU28" s="39">
        <f t="shared" si="52"/>
        <v>856</v>
      </c>
      <c r="GV28" s="39">
        <f t="shared" si="52"/>
        <v>919</v>
      </c>
      <c r="GW28" s="39">
        <f t="shared" si="52"/>
        <v>870</v>
      </c>
      <c r="GX28" s="39">
        <f t="shared" si="52"/>
        <v>1042</v>
      </c>
      <c r="GY28" s="39">
        <f t="shared" si="52"/>
        <v>919</v>
      </c>
      <c r="GZ28" s="39">
        <f t="shared" si="52"/>
        <v>838</v>
      </c>
      <c r="HA28" s="39">
        <f t="shared" si="52"/>
        <v>852</v>
      </c>
      <c r="HB28" s="39">
        <f t="shared" si="52"/>
        <v>866</v>
      </c>
      <c r="HC28" s="41">
        <f t="shared" si="52"/>
        <v>10315</v>
      </c>
      <c r="HD28" s="39">
        <f t="shared" si="52"/>
        <v>744</v>
      </c>
      <c r="HE28" s="39">
        <f t="shared" si="52"/>
        <v>710</v>
      </c>
      <c r="HF28" s="39">
        <f t="shared" si="52"/>
        <v>904</v>
      </c>
      <c r="HG28" s="39">
        <f t="shared" si="52"/>
        <v>777</v>
      </c>
      <c r="HH28" s="39">
        <f t="shared" si="52"/>
        <v>757</v>
      </c>
      <c r="HI28" s="39">
        <f t="shared" si="52"/>
        <v>827</v>
      </c>
      <c r="HJ28" s="39">
        <f t="shared" si="52"/>
        <v>787</v>
      </c>
      <c r="HK28" s="39">
        <f t="shared" si="52"/>
        <v>911</v>
      </c>
      <c r="HL28" s="39">
        <f t="shared" si="52"/>
        <v>724</v>
      </c>
      <c r="HM28" s="39">
        <f t="shared" si="52"/>
        <v>882</v>
      </c>
      <c r="HN28" s="39">
        <f t="shared" si="52"/>
        <v>776</v>
      </c>
      <c r="HO28" s="39">
        <f t="shared" si="52"/>
        <v>779</v>
      </c>
      <c r="HP28" s="41">
        <f t="shared" si="52"/>
        <v>9578</v>
      </c>
      <c r="HQ28" s="39">
        <f t="shared" ref="HQ28:IP28" si="53">SUM(HQ17:HQ27)</f>
        <v>765</v>
      </c>
      <c r="HR28" s="39">
        <f t="shared" si="53"/>
        <v>741</v>
      </c>
      <c r="HS28" s="39">
        <f t="shared" si="53"/>
        <v>844</v>
      </c>
      <c r="HT28" s="39">
        <f t="shared" si="53"/>
        <v>759</v>
      </c>
      <c r="HU28" s="39">
        <f t="shared" si="53"/>
        <v>783</v>
      </c>
      <c r="HV28" s="39">
        <f t="shared" si="53"/>
        <v>862</v>
      </c>
      <c r="HW28" s="39">
        <f t="shared" si="53"/>
        <v>914</v>
      </c>
      <c r="HX28" s="39">
        <f t="shared" si="53"/>
        <v>1010</v>
      </c>
      <c r="HY28" s="39">
        <f t="shared" si="53"/>
        <v>1027</v>
      </c>
      <c r="HZ28" s="39">
        <f t="shared" si="53"/>
        <v>1004</v>
      </c>
      <c r="IA28" s="39">
        <f t="shared" si="53"/>
        <v>942</v>
      </c>
      <c r="IB28" s="39">
        <f t="shared" si="53"/>
        <v>1085</v>
      </c>
      <c r="IC28" s="41">
        <f t="shared" si="53"/>
        <v>10736</v>
      </c>
      <c r="ID28" s="39">
        <f t="shared" si="53"/>
        <v>797</v>
      </c>
      <c r="IE28" s="39">
        <f t="shared" si="53"/>
        <v>663</v>
      </c>
      <c r="IF28" s="39">
        <f t="shared" si="53"/>
        <v>829</v>
      </c>
      <c r="IG28" s="39">
        <f t="shared" si="53"/>
        <v>777</v>
      </c>
      <c r="IH28" s="39">
        <f t="shared" si="53"/>
        <v>961</v>
      </c>
      <c r="II28" s="39">
        <f t="shared" si="53"/>
        <v>871</v>
      </c>
      <c r="IJ28" s="39">
        <f t="shared" si="53"/>
        <v>1248</v>
      </c>
      <c r="IK28" s="39">
        <f t="shared" si="53"/>
        <v>1016</v>
      </c>
      <c r="IL28" s="39">
        <f t="shared" si="53"/>
        <v>799</v>
      </c>
      <c r="IM28" s="39">
        <f t="shared" si="53"/>
        <v>1161</v>
      </c>
      <c r="IN28" s="39">
        <f t="shared" si="53"/>
        <v>873</v>
      </c>
      <c r="IO28" s="39">
        <f t="shared" si="53"/>
        <v>889</v>
      </c>
      <c r="IP28" s="41">
        <f t="shared" si="53"/>
        <v>10884</v>
      </c>
      <c r="IQ28" s="39">
        <f t="shared" ref="IQ28:JC28" si="54">SUM(IQ17:IQ27)</f>
        <v>910</v>
      </c>
      <c r="IR28" s="39">
        <f t="shared" si="54"/>
        <v>827</v>
      </c>
      <c r="IS28" s="39">
        <f t="shared" si="54"/>
        <v>874</v>
      </c>
      <c r="IT28" s="39">
        <f t="shared" si="54"/>
        <v>808</v>
      </c>
      <c r="IU28" s="39">
        <f t="shared" si="54"/>
        <v>1022</v>
      </c>
      <c r="IV28" s="39">
        <f t="shared" si="54"/>
        <v>1026</v>
      </c>
      <c r="IW28" s="39">
        <f t="shared" si="54"/>
        <v>1159</v>
      </c>
      <c r="IX28" s="39">
        <f t="shared" si="54"/>
        <v>973</v>
      </c>
      <c r="IY28" s="39">
        <f t="shared" si="54"/>
        <v>1014</v>
      </c>
      <c r="IZ28" s="39">
        <f t="shared" si="54"/>
        <v>1309</v>
      </c>
      <c r="JA28" s="39">
        <f t="shared" si="54"/>
        <v>994</v>
      </c>
      <c r="JB28" s="39">
        <f t="shared" si="54"/>
        <v>875</v>
      </c>
      <c r="JC28" s="41">
        <f t="shared" si="54"/>
        <v>11791</v>
      </c>
      <c r="JD28" s="133">
        <f t="shared" ref="JD28:JP28" si="55">SUM(JD17:JD27)</f>
        <v>972</v>
      </c>
      <c r="JE28" s="39">
        <f t="shared" si="55"/>
        <v>837</v>
      </c>
      <c r="JF28" s="39">
        <f t="shared" si="55"/>
        <v>954</v>
      </c>
      <c r="JG28" s="39">
        <f t="shared" si="55"/>
        <v>964</v>
      </c>
      <c r="JH28" s="39">
        <f t="shared" si="55"/>
        <v>970</v>
      </c>
      <c r="JI28" s="39">
        <f t="shared" si="55"/>
        <v>927</v>
      </c>
      <c r="JJ28" s="39">
        <f t="shared" si="55"/>
        <v>1416</v>
      </c>
      <c r="JK28" s="39">
        <f t="shared" si="55"/>
        <v>972</v>
      </c>
      <c r="JL28" s="39">
        <f t="shared" si="55"/>
        <v>1174</v>
      </c>
      <c r="JM28" s="39">
        <f t="shared" si="55"/>
        <v>884</v>
      </c>
      <c r="JN28" s="39">
        <f t="shared" si="55"/>
        <v>915</v>
      </c>
      <c r="JO28" s="39">
        <f t="shared" si="55"/>
        <v>1255</v>
      </c>
      <c r="JP28" s="41">
        <f t="shared" si="55"/>
        <v>12240</v>
      </c>
      <c r="JQ28" s="133">
        <f t="shared" ref="JQ28:KC28" si="56">SUM(JQ17:JQ27)</f>
        <v>1060</v>
      </c>
      <c r="JR28" s="39">
        <f t="shared" si="56"/>
        <v>946</v>
      </c>
      <c r="JS28" s="39">
        <f t="shared" si="56"/>
        <v>626</v>
      </c>
      <c r="JT28" s="39">
        <f t="shared" si="56"/>
        <v>668</v>
      </c>
      <c r="JU28" s="39">
        <f t="shared" si="56"/>
        <v>1263</v>
      </c>
      <c r="JV28" s="39">
        <f t="shared" si="56"/>
        <v>1113</v>
      </c>
      <c r="JW28" s="39">
        <f t="shared" si="56"/>
        <v>976</v>
      </c>
      <c r="JX28" s="39">
        <f t="shared" si="56"/>
        <v>895</v>
      </c>
      <c r="JY28" s="39">
        <f t="shared" si="56"/>
        <v>870</v>
      </c>
      <c r="JZ28" s="39">
        <f t="shared" si="56"/>
        <v>695</v>
      </c>
      <c r="KA28" s="39">
        <f t="shared" si="56"/>
        <v>772</v>
      </c>
      <c r="KB28" s="39">
        <f t="shared" si="56"/>
        <v>837</v>
      </c>
      <c r="KC28" s="41">
        <f t="shared" si="56"/>
        <v>10721</v>
      </c>
      <c r="KD28" s="133">
        <f t="shared" ref="KD28:KP28" si="57">SUM(KD17:KD27)</f>
        <v>487</v>
      </c>
      <c r="KE28" s="39">
        <f t="shared" si="57"/>
        <v>527</v>
      </c>
      <c r="KF28" s="39">
        <f t="shared" si="57"/>
        <v>832</v>
      </c>
      <c r="KG28" s="39">
        <f t="shared" si="57"/>
        <v>714</v>
      </c>
      <c r="KH28" s="39">
        <f t="shared" si="57"/>
        <v>811</v>
      </c>
      <c r="KI28" s="39">
        <f t="shared" si="57"/>
        <v>901</v>
      </c>
      <c r="KJ28" s="39">
        <f t="shared" si="57"/>
        <v>678</v>
      </c>
      <c r="KK28" s="39">
        <f t="shared" si="57"/>
        <v>753</v>
      </c>
      <c r="KL28" s="39">
        <f t="shared" si="57"/>
        <v>1073</v>
      </c>
      <c r="KM28" s="39">
        <f t="shared" si="57"/>
        <v>863</v>
      </c>
      <c r="KN28" s="39">
        <f t="shared" si="57"/>
        <v>831</v>
      </c>
      <c r="KO28" s="39">
        <f t="shared" si="57"/>
        <v>837</v>
      </c>
      <c r="KP28" s="41">
        <f t="shared" si="57"/>
        <v>9307</v>
      </c>
    </row>
    <row r="29" spans="1:302" ht="13.5" thickBot="1">
      <c r="A29" s="198"/>
      <c r="B29" s="200" t="s">
        <v>38</v>
      </c>
      <c r="C29" s="201"/>
      <c r="D29" s="43">
        <f t="shared" ref="D29:BO29" si="58">D16+D28</f>
        <v>1295</v>
      </c>
      <c r="E29" s="43">
        <f t="shared" si="58"/>
        <v>1318</v>
      </c>
      <c r="F29" s="43">
        <f t="shared" si="58"/>
        <v>1306</v>
      </c>
      <c r="G29" s="43">
        <f t="shared" si="58"/>
        <v>617</v>
      </c>
      <c r="H29" s="43">
        <f t="shared" si="58"/>
        <v>1325</v>
      </c>
      <c r="I29" s="43">
        <f t="shared" si="58"/>
        <v>1446</v>
      </c>
      <c r="J29" s="43">
        <f t="shared" si="58"/>
        <v>1434</v>
      </c>
      <c r="K29" s="43">
        <f t="shared" si="58"/>
        <v>1710</v>
      </c>
      <c r="L29" s="43">
        <f t="shared" si="58"/>
        <v>1594</v>
      </c>
      <c r="M29" s="43">
        <f t="shared" si="58"/>
        <v>1402</v>
      </c>
      <c r="N29" s="43">
        <f t="shared" si="58"/>
        <v>1299</v>
      </c>
      <c r="O29" s="43">
        <f t="shared" si="58"/>
        <v>1184</v>
      </c>
      <c r="P29" s="44">
        <f t="shared" si="58"/>
        <v>15930</v>
      </c>
      <c r="Q29" s="43">
        <f t="shared" si="58"/>
        <v>1384</v>
      </c>
      <c r="R29" s="43">
        <f t="shared" si="58"/>
        <v>1489</v>
      </c>
      <c r="S29" s="43">
        <f t="shared" si="58"/>
        <v>1349</v>
      </c>
      <c r="T29" s="43">
        <f t="shared" si="58"/>
        <v>1224</v>
      </c>
      <c r="U29" s="43">
        <f t="shared" si="58"/>
        <v>1316</v>
      </c>
      <c r="V29" s="43">
        <f t="shared" si="58"/>
        <v>1322</v>
      </c>
      <c r="W29" s="43">
        <f t="shared" si="58"/>
        <v>1472</v>
      </c>
      <c r="X29" s="43">
        <f t="shared" si="58"/>
        <v>1514</v>
      </c>
      <c r="Y29" s="43">
        <f t="shared" si="58"/>
        <v>1487</v>
      </c>
      <c r="Z29" s="43">
        <f t="shared" si="58"/>
        <v>1463</v>
      </c>
      <c r="AA29" s="43">
        <f t="shared" si="58"/>
        <v>1314</v>
      </c>
      <c r="AB29" s="43">
        <f t="shared" si="58"/>
        <v>1009</v>
      </c>
      <c r="AC29" s="44">
        <f t="shared" si="58"/>
        <v>16343</v>
      </c>
      <c r="AD29" s="43">
        <f t="shared" si="58"/>
        <v>1627</v>
      </c>
      <c r="AE29" s="43">
        <f t="shared" si="58"/>
        <v>984</v>
      </c>
      <c r="AF29" s="43">
        <f t="shared" si="58"/>
        <v>951</v>
      </c>
      <c r="AG29" s="43">
        <f t="shared" si="58"/>
        <v>924</v>
      </c>
      <c r="AH29" s="43">
        <f t="shared" si="58"/>
        <v>1147</v>
      </c>
      <c r="AI29" s="43">
        <f t="shared" si="58"/>
        <v>1073</v>
      </c>
      <c r="AJ29" s="43">
        <f t="shared" si="58"/>
        <v>1005</v>
      </c>
      <c r="AK29" s="43">
        <f t="shared" si="58"/>
        <v>1046</v>
      </c>
      <c r="AL29" s="43">
        <f t="shared" si="58"/>
        <v>956</v>
      </c>
      <c r="AM29" s="43">
        <f t="shared" si="58"/>
        <v>1066</v>
      </c>
      <c r="AN29" s="43">
        <f t="shared" si="58"/>
        <v>570</v>
      </c>
      <c r="AO29" s="43">
        <f t="shared" si="58"/>
        <v>532</v>
      </c>
      <c r="AP29" s="44">
        <f t="shared" si="58"/>
        <v>11881</v>
      </c>
      <c r="AQ29" s="43">
        <f t="shared" si="58"/>
        <v>670</v>
      </c>
      <c r="AR29" s="43">
        <f t="shared" si="58"/>
        <v>413</v>
      </c>
      <c r="AS29" s="43">
        <f t="shared" si="58"/>
        <v>372</v>
      </c>
      <c r="AT29" s="43">
        <f t="shared" si="58"/>
        <v>476</v>
      </c>
      <c r="AU29" s="43">
        <f t="shared" si="58"/>
        <v>408</v>
      </c>
      <c r="AV29" s="43">
        <f t="shared" si="58"/>
        <v>413</v>
      </c>
      <c r="AW29" s="43">
        <f t="shared" si="58"/>
        <v>567</v>
      </c>
      <c r="AX29" s="43">
        <f t="shared" si="58"/>
        <v>568</v>
      </c>
      <c r="AY29" s="43">
        <f t="shared" si="58"/>
        <v>514</v>
      </c>
      <c r="AZ29" s="43">
        <f t="shared" si="58"/>
        <v>534</v>
      </c>
      <c r="BA29" s="43">
        <f t="shared" si="58"/>
        <v>470</v>
      </c>
      <c r="BB29" s="43">
        <f t="shared" si="58"/>
        <v>354</v>
      </c>
      <c r="BC29" s="45">
        <f t="shared" si="58"/>
        <v>5759</v>
      </c>
      <c r="BD29" s="43">
        <f t="shared" si="58"/>
        <v>592</v>
      </c>
      <c r="BE29" s="43">
        <f t="shared" si="58"/>
        <v>289</v>
      </c>
      <c r="BF29" s="43">
        <f t="shared" si="58"/>
        <v>411</v>
      </c>
      <c r="BG29" s="43">
        <f t="shared" si="58"/>
        <v>415</v>
      </c>
      <c r="BH29" s="43">
        <f t="shared" si="58"/>
        <v>419</v>
      </c>
      <c r="BI29" s="43">
        <f t="shared" si="58"/>
        <v>478</v>
      </c>
      <c r="BJ29" s="43">
        <f t="shared" si="58"/>
        <v>485</v>
      </c>
      <c r="BK29" s="43">
        <f t="shared" si="58"/>
        <v>507</v>
      </c>
      <c r="BL29" s="43">
        <f t="shared" si="58"/>
        <v>526</v>
      </c>
      <c r="BM29" s="43">
        <f t="shared" si="58"/>
        <v>521</v>
      </c>
      <c r="BN29" s="43">
        <f t="shared" si="58"/>
        <v>303</v>
      </c>
      <c r="BO29" s="43">
        <f t="shared" si="58"/>
        <v>478</v>
      </c>
      <c r="BP29" s="45">
        <f t="shared" ref="BP29:EA29" si="59">BP16+BP28</f>
        <v>5424</v>
      </c>
      <c r="BQ29" s="43">
        <f t="shared" si="59"/>
        <v>424</v>
      </c>
      <c r="BR29" s="43">
        <f t="shared" si="59"/>
        <v>283</v>
      </c>
      <c r="BS29" s="43">
        <f t="shared" si="59"/>
        <v>516</v>
      </c>
      <c r="BT29" s="43">
        <f t="shared" si="59"/>
        <v>381</v>
      </c>
      <c r="BU29" s="43">
        <f t="shared" si="59"/>
        <v>410</v>
      </c>
      <c r="BV29" s="43">
        <f t="shared" si="59"/>
        <v>427</v>
      </c>
      <c r="BW29" s="43">
        <f t="shared" si="59"/>
        <v>540</v>
      </c>
      <c r="BX29" s="43">
        <f t="shared" si="59"/>
        <v>521</v>
      </c>
      <c r="BY29" s="43">
        <f t="shared" si="59"/>
        <v>502</v>
      </c>
      <c r="BZ29" s="43">
        <f t="shared" si="59"/>
        <v>503</v>
      </c>
      <c r="CA29" s="43">
        <f t="shared" si="59"/>
        <v>502</v>
      </c>
      <c r="CB29" s="43">
        <f t="shared" si="59"/>
        <v>449</v>
      </c>
      <c r="CC29" s="45">
        <f t="shared" si="59"/>
        <v>5458</v>
      </c>
      <c r="CD29" s="43">
        <f t="shared" si="59"/>
        <v>367</v>
      </c>
      <c r="CE29" s="43">
        <f t="shared" si="59"/>
        <v>373</v>
      </c>
      <c r="CF29" s="43">
        <f t="shared" si="59"/>
        <v>503</v>
      </c>
      <c r="CG29" s="43">
        <f t="shared" si="59"/>
        <v>440</v>
      </c>
      <c r="CH29" s="43">
        <f t="shared" si="59"/>
        <v>396</v>
      </c>
      <c r="CI29" s="43">
        <f t="shared" si="59"/>
        <v>393</v>
      </c>
      <c r="CJ29" s="43">
        <f t="shared" si="59"/>
        <v>411</v>
      </c>
      <c r="CK29" s="43">
        <f t="shared" si="59"/>
        <v>393</v>
      </c>
      <c r="CL29" s="43">
        <f t="shared" si="59"/>
        <v>373</v>
      </c>
      <c r="CM29" s="43">
        <f t="shared" si="59"/>
        <v>447</v>
      </c>
      <c r="CN29" s="43">
        <f t="shared" si="59"/>
        <v>343</v>
      </c>
      <c r="CO29" s="43">
        <f t="shared" si="59"/>
        <v>268</v>
      </c>
      <c r="CP29" s="45">
        <f t="shared" si="59"/>
        <v>4707</v>
      </c>
      <c r="CQ29" s="43">
        <f t="shared" si="59"/>
        <v>399</v>
      </c>
      <c r="CR29" s="43">
        <f t="shared" si="59"/>
        <v>399</v>
      </c>
      <c r="CS29" s="43">
        <f t="shared" si="59"/>
        <v>419</v>
      </c>
      <c r="CT29" s="43">
        <f t="shared" si="59"/>
        <v>376</v>
      </c>
      <c r="CU29" s="43">
        <f t="shared" si="59"/>
        <v>428</v>
      </c>
      <c r="CV29" s="43">
        <f t="shared" si="59"/>
        <v>421</v>
      </c>
      <c r="CW29" s="43">
        <f t="shared" si="59"/>
        <v>277</v>
      </c>
      <c r="CX29" s="43">
        <f t="shared" si="59"/>
        <v>439</v>
      </c>
      <c r="CY29" s="43">
        <f t="shared" si="59"/>
        <v>450</v>
      </c>
      <c r="CZ29" s="43">
        <f t="shared" si="59"/>
        <v>408</v>
      </c>
      <c r="DA29" s="43">
        <f t="shared" si="59"/>
        <v>1204</v>
      </c>
      <c r="DB29" s="43">
        <f t="shared" si="59"/>
        <v>1141</v>
      </c>
      <c r="DC29" s="45">
        <f t="shared" si="59"/>
        <v>6361</v>
      </c>
      <c r="DD29" s="43">
        <f t="shared" si="59"/>
        <v>1396</v>
      </c>
      <c r="DE29" s="43">
        <f t="shared" si="59"/>
        <v>1264</v>
      </c>
      <c r="DF29" s="43">
        <f t="shared" si="59"/>
        <v>1297</v>
      </c>
      <c r="DG29" s="43">
        <f t="shared" si="59"/>
        <v>1138</v>
      </c>
      <c r="DH29" s="43">
        <f t="shared" si="59"/>
        <v>1211</v>
      </c>
      <c r="DI29" s="43">
        <f t="shared" si="59"/>
        <v>1229</v>
      </c>
      <c r="DJ29" s="43">
        <f t="shared" si="59"/>
        <v>1508</v>
      </c>
      <c r="DK29" s="43">
        <f t="shared" si="59"/>
        <v>1524</v>
      </c>
      <c r="DL29" s="43">
        <f t="shared" si="59"/>
        <v>1384</v>
      </c>
      <c r="DM29" s="43">
        <f t="shared" si="59"/>
        <v>1341</v>
      </c>
      <c r="DN29" s="43">
        <f t="shared" si="59"/>
        <v>1261</v>
      </c>
      <c r="DO29" s="43">
        <f t="shared" si="59"/>
        <v>1078</v>
      </c>
      <c r="DP29" s="45">
        <f t="shared" si="59"/>
        <v>15631</v>
      </c>
      <c r="DQ29" s="43">
        <f t="shared" si="59"/>
        <v>1355</v>
      </c>
      <c r="DR29" s="43">
        <f t="shared" si="59"/>
        <v>1325</v>
      </c>
      <c r="DS29" s="43">
        <f t="shared" si="59"/>
        <v>1345</v>
      </c>
      <c r="DT29" s="43">
        <f t="shared" si="59"/>
        <v>1345</v>
      </c>
      <c r="DU29" s="43">
        <f t="shared" si="59"/>
        <v>1330</v>
      </c>
      <c r="DV29" s="43">
        <f t="shared" si="59"/>
        <v>1350</v>
      </c>
      <c r="DW29" s="43">
        <f t="shared" si="59"/>
        <v>1508</v>
      </c>
      <c r="DX29" s="43">
        <f t="shared" si="59"/>
        <v>1590</v>
      </c>
      <c r="DY29" s="43">
        <f t="shared" si="59"/>
        <v>1399</v>
      </c>
      <c r="DZ29" s="43">
        <f t="shared" si="59"/>
        <v>1514</v>
      </c>
      <c r="EA29" s="43">
        <f t="shared" si="59"/>
        <v>1359</v>
      </c>
      <c r="EB29" s="43">
        <f t="shared" ref="EB29:GM29" si="60">EB16+EB28</f>
        <v>1073</v>
      </c>
      <c r="EC29" s="45">
        <f t="shared" si="60"/>
        <v>16493</v>
      </c>
      <c r="ED29" s="43">
        <f t="shared" si="60"/>
        <v>1671</v>
      </c>
      <c r="EE29" s="43">
        <f t="shared" si="60"/>
        <v>1168</v>
      </c>
      <c r="EF29" s="43">
        <f t="shared" si="60"/>
        <v>1603</v>
      </c>
      <c r="EG29" s="43">
        <f t="shared" si="60"/>
        <v>1522</v>
      </c>
      <c r="EH29" s="43">
        <f t="shared" si="60"/>
        <v>1412</v>
      </c>
      <c r="EI29" s="43">
        <f t="shared" si="60"/>
        <v>1457</v>
      </c>
      <c r="EJ29" s="43">
        <f t="shared" si="60"/>
        <v>1907</v>
      </c>
      <c r="EK29" s="43">
        <f t="shared" si="60"/>
        <v>1757</v>
      </c>
      <c r="EL29" s="43">
        <f t="shared" si="60"/>
        <v>1741</v>
      </c>
      <c r="EM29" s="43">
        <f t="shared" si="60"/>
        <v>1743</v>
      </c>
      <c r="EN29" s="43">
        <f t="shared" si="60"/>
        <v>1269</v>
      </c>
      <c r="EO29" s="43">
        <f t="shared" si="60"/>
        <v>1371</v>
      </c>
      <c r="EP29" s="45">
        <f t="shared" si="60"/>
        <v>18621</v>
      </c>
      <c r="EQ29" s="43">
        <f t="shared" si="60"/>
        <v>1847</v>
      </c>
      <c r="ER29" s="43">
        <f t="shared" si="60"/>
        <v>1463</v>
      </c>
      <c r="ES29" s="43">
        <f t="shared" si="60"/>
        <v>1714</v>
      </c>
      <c r="ET29" s="43">
        <f t="shared" si="60"/>
        <v>1308</v>
      </c>
      <c r="EU29" s="43">
        <f t="shared" si="60"/>
        <v>1613</v>
      </c>
      <c r="EV29" s="43">
        <f t="shared" si="60"/>
        <v>1757</v>
      </c>
      <c r="EW29" s="43">
        <f t="shared" si="60"/>
        <v>1822</v>
      </c>
      <c r="EX29" s="43">
        <f t="shared" si="60"/>
        <v>1853</v>
      </c>
      <c r="EY29" s="43">
        <f t="shared" si="60"/>
        <v>1710</v>
      </c>
      <c r="EZ29" s="43">
        <f t="shared" si="60"/>
        <v>1777</v>
      </c>
      <c r="FA29" s="43">
        <f t="shared" si="60"/>
        <v>1619</v>
      </c>
      <c r="FB29" s="43">
        <f t="shared" si="60"/>
        <v>1465</v>
      </c>
      <c r="FC29" s="45">
        <f t="shared" si="60"/>
        <v>19948</v>
      </c>
      <c r="FD29" s="43">
        <f t="shared" si="60"/>
        <v>2182</v>
      </c>
      <c r="FE29" s="43">
        <f t="shared" si="60"/>
        <v>1429</v>
      </c>
      <c r="FF29" s="43">
        <f t="shared" si="60"/>
        <v>1822</v>
      </c>
      <c r="FG29" s="43">
        <f t="shared" si="60"/>
        <v>1649</v>
      </c>
      <c r="FH29" s="43">
        <f t="shared" si="60"/>
        <v>1821</v>
      </c>
      <c r="FI29" s="43">
        <f t="shared" si="60"/>
        <v>1685</v>
      </c>
      <c r="FJ29" s="43">
        <f t="shared" si="60"/>
        <v>1830</v>
      </c>
      <c r="FK29" s="43">
        <f t="shared" si="60"/>
        <v>1610</v>
      </c>
      <c r="FL29" s="43">
        <f t="shared" si="60"/>
        <v>1920</v>
      </c>
      <c r="FM29" s="43">
        <f t="shared" si="60"/>
        <v>1710</v>
      </c>
      <c r="FN29" s="43">
        <f t="shared" si="60"/>
        <v>1404</v>
      </c>
      <c r="FO29" s="43">
        <f t="shared" si="60"/>
        <v>1507</v>
      </c>
      <c r="FP29" s="44">
        <f t="shared" si="60"/>
        <v>20569</v>
      </c>
      <c r="FQ29" s="43">
        <f t="shared" si="60"/>
        <v>1719</v>
      </c>
      <c r="FR29" s="43">
        <f t="shared" si="60"/>
        <v>1409</v>
      </c>
      <c r="FS29" s="43">
        <f t="shared" si="60"/>
        <v>1653</v>
      </c>
      <c r="FT29" s="43">
        <f t="shared" si="60"/>
        <v>1536</v>
      </c>
      <c r="FU29" s="43">
        <f t="shared" si="60"/>
        <v>1470</v>
      </c>
      <c r="FV29" s="43">
        <f t="shared" si="60"/>
        <v>1600</v>
      </c>
      <c r="FW29" s="43">
        <f t="shared" si="60"/>
        <v>1809</v>
      </c>
      <c r="FX29" s="43">
        <f t="shared" si="60"/>
        <v>1630</v>
      </c>
      <c r="FY29" s="43">
        <f t="shared" si="60"/>
        <v>1593</v>
      </c>
      <c r="FZ29" s="43">
        <f t="shared" si="60"/>
        <v>1573</v>
      </c>
      <c r="GA29" s="43">
        <f t="shared" si="60"/>
        <v>1521</v>
      </c>
      <c r="GB29" s="43">
        <f t="shared" si="60"/>
        <v>1588</v>
      </c>
      <c r="GC29" s="43">
        <f t="shared" si="60"/>
        <v>19101</v>
      </c>
      <c r="GD29" s="43">
        <f t="shared" si="60"/>
        <v>1449</v>
      </c>
      <c r="GE29" s="43">
        <f t="shared" si="60"/>
        <v>1479</v>
      </c>
      <c r="GF29" s="43">
        <f t="shared" si="60"/>
        <v>1722</v>
      </c>
      <c r="GG29" s="43">
        <f t="shared" si="60"/>
        <v>1703</v>
      </c>
      <c r="GH29" s="43">
        <f t="shared" si="60"/>
        <v>1486</v>
      </c>
      <c r="GI29" s="43">
        <f t="shared" si="60"/>
        <v>1504</v>
      </c>
      <c r="GJ29" s="43">
        <f t="shared" si="60"/>
        <v>1692</v>
      </c>
      <c r="GK29" s="43">
        <f t="shared" si="60"/>
        <v>1719</v>
      </c>
      <c r="GL29" s="43">
        <f t="shared" si="60"/>
        <v>1850</v>
      </c>
      <c r="GM29" s="43">
        <f t="shared" si="60"/>
        <v>1628</v>
      </c>
      <c r="GN29" s="43">
        <f t="shared" ref="GN29:IP29" si="61">GN16+GN28</f>
        <v>1595</v>
      </c>
      <c r="GO29" s="43">
        <f t="shared" si="61"/>
        <v>1384</v>
      </c>
      <c r="GP29" s="43">
        <f t="shared" si="61"/>
        <v>19211</v>
      </c>
      <c r="GQ29" s="43">
        <f t="shared" si="61"/>
        <v>1767</v>
      </c>
      <c r="GR29" s="43">
        <f t="shared" si="61"/>
        <v>1554</v>
      </c>
      <c r="GS29" s="43">
        <f t="shared" si="61"/>
        <v>1826</v>
      </c>
      <c r="GT29" s="43">
        <f t="shared" si="61"/>
        <v>1486</v>
      </c>
      <c r="GU29" s="43">
        <f t="shared" si="61"/>
        <v>1718</v>
      </c>
      <c r="GV29" s="43">
        <f t="shared" si="61"/>
        <v>1877</v>
      </c>
      <c r="GW29" s="43">
        <f t="shared" si="61"/>
        <v>1762</v>
      </c>
      <c r="GX29" s="43">
        <f t="shared" si="61"/>
        <v>2051</v>
      </c>
      <c r="GY29" s="43">
        <f t="shared" si="61"/>
        <v>1770</v>
      </c>
      <c r="GZ29" s="43">
        <f t="shared" si="61"/>
        <v>1558</v>
      </c>
      <c r="HA29" s="43">
        <f t="shared" si="61"/>
        <v>1735</v>
      </c>
      <c r="HB29" s="43">
        <f t="shared" si="61"/>
        <v>1703</v>
      </c>
      <c r="HC29" s="45">
        <f t="shared" si="61"/>
        <v>20807</v>
      </c>
      <c r="HD29" s="43">
        <f t="shared" si="61"/>
        <v>1459</v>
      </c>
      <c r="HE29" s="43">
        <f t="shared" si="61"/>
        <v>1481</v>
      </c>
      <c r="HF29" s="43">
        <f t="shared" si="61"/>
        <v>1753</v>
      </c>
      <c r="HG29" s="43">
        <f t="shared" si="61"/>
        <v>1464</v>
      </c>
      <c r="HH29" s="43">
        <f t="shared" si="61"/>
        <v>1519</v>
      </c>
      <c r="HI29" s="43">
        <f t="shared" si="61"/>
        <v>1730</v>
      </c>
      <c r="HJ29" s="43">
        <f t="shared" si="61"/>
        <v>1689</v>
      </c>
      <c r="HK29" s="43">
        <f t="shared" si="61"/>
        <v>1875</v>
      </c>
      <c r="HL29" s="43">
        <f t="shared" si="61"/>
        <v>1413</v>
      </c>
      <c r="HM29" s="43">
        <f t="shared" si="61"/>
        <v>1761</v>
      </c>
      <c r="HN29" s="43">
        <f t="shared" si="61"/>
        <v>1449</v>
      </c>
      <c r="HO29" s="43">
        <f t="shared" si="61"/>
        <v>1563</v>
      </c>
      <c r="HP29" s="45">
        <f t="shared" si="61"/>
        <v>19156</v>
      </c>
      <c r="HQ29" s="43">
        <f t="shared" si="61"/>
        <v>1497</v>
      </c>
      <c r="HR29" s="43">
        <f t="shared" si="61"/>
        <v>1524</v>
      </c>
      <c r="HS29" s="43">
        <f t="shared" si="61"/>
        <v>1703</v>
      </c>
      <c r="HT29" s="43">
        <f t="shared" si="61"/>
        <v>1484</v>
      </c>
      <c r="HU29" s="43">
        <f t="shared" si="61"/>
        <v>1472</v>
      </c>
      <c r="HV29" s="43">
        <f t="shared" si="61"/>
        <v>1748</v>
      </c>
      <c r="HW29" s="43">
        <f t="shared" si="61"/>
        <v>1855</v>
      </c>
      <c r="HX29" s="43">
        <f t="shared" si="61"/>
        <v>1961</v>
      </c>
      <c r="HY29" s="43">
        <f t="shared" si="61"/>
        <v>1857</v>
      </c>
      <c r="HZ29" s="43">
        <f t="shared" si="61"/>
        <v>1912</v>
      </c>
      <c r="IA29" s="43">
        <f t="shared" si="61"/>
        <v>1767</v>
      </c>
      <c r="IB29" s="43">
        <f t="shared" si="61"/>
        <v>1992</v>
      </c>
      <c r="IC29" s="45">
        <f t="shared" si="61"/>
        <v>20772</v>
      </c>
      <c r="ID29" s="43">
        <f t="shared" si="61"/>
        <v>1573</v>
      </c>
      <c r="IE29" s="43">
        <f t="shared" si="61"/>
        <v>1396</v>
      </c>
      <c r="IF29" s="43">
        <f t="shared" si="61"/>
        <v>1590</v>
      </c>
      <c r="IG29" s="43">
        <f t="shared" si="61"/>
        <v>1548</v>
      </c>
      <c r="IH29" s="43">
        <f t="shared" si="61"/>
        <v>1744</v>
      </c>
      <c r="II29" s="43">
        <f t="shared" si="61"/>
        <v>1678</v>
      </c>
      <c r="IJ29" s="43">
        <f t="shared" si="61"/>
        <v>2353</v>
      </c>
      <c r="IK29" s="43">
        <f t="shared" si="61"/>
        <v>1992</v>
      </c>
      <c r="IL29" s="43">
        <f t="shared" si="61"/>
        <v>1425</v>
      </c>
      <c r="IM29" s="43">
        <f t="shared" si="61"/>
        <v>2009</v>
      </c>
      <c r="IN29" s="43">
        <f t="shared" si="61"/>
        <v>1693</v>
      </c>
      <c r="IO29" s="43">
        <f t="shared" si="61"/>
        <v>1642</v>
      </c>
      <c r="IP29" s="45">
        <f t="shared" si="61"/>
        <v>20643</v>
      </c>
      <c r="IQ29" s="43">
        <f t="shared" ref="IQ29:JC29" si="62">IQ16+IQ28</f>
        <v>1775</v>
      </c>
      <c r="IR29" s="43">
        <f t="shared" si="62"/>
        <v>1638</v>
      </c>
      <c r="IS29" s="43">
        <f t="shared" si="62"/>
        <v>1753</v>
      </c>
      <c r="IT29" s="43">
        <f t="shared" si="62"/>
        <v>1513</v>
      </c>
      <c r="IU29" s="43">
        <f t="shared" si="62"/>
        <v>1929</v>
      </c>
      <c r="IV29" s="43">
        <f t="shared" si="62"/>
        <v>1947</v>
      </c>
      <c r="IW29" s="43">
        <f t="shared" si="62"/>
        <v>2261</v>
      </c>
      <c r="IX29" s="43">
        <f t="shared" si="62"/>
        <v>1872</v>
      </c>
      <c r="IY29" s="43">
        <f t="shared" si="62"/>
        <v>1952</v>
      </c>
      <c r="IZ29" s="43">
        <f t="shared" si="62"/>
        <v>2382</v>
      </c>
      <c r="JA29" s="43">
        <f t="shared" si="62"/>
        <v>1896</v>
      </c>
      <c r="JB29" s="43">
        <f t="shared" si="62"/>
        <v>1689</v>
      </c>
      <c r="JC29" s="45">
        <f t="shared" si="62"/>
        <v>22607</v>
      </c>
      <c r="JD29" s="43">
        <f t="shared" ref="JD29:JP29" si="63">JD16+JD28</f>
        <v>1948</v>
      </c>
      <c r="JE29" s="43">
        <f t="shared" si="63"/>
        <v>1616</v>
      </c>
      <c r="JF29" s="43">
        <f t="shared" si="63"/>
        <v>1810</v>
      </c>
      <c r="JG29" s="43">
        <f t="shared" si="63"/>
        <v>1961</v>
      </c>
      <c r="JH29" s="43">
        <f t="shared" si="63"/>
        <v>1892</v>
      </c>
      <c r="JI29" s="43">
        <f t="shared" si="63"/>
        <v>1868</v>
      </c>
      <c r="JJ29" s="43">
        <f t="shared" si="63"/>
        <v>2696</v>
      </c>
      <c r="JK29" s="43">
        <f t="shared" si="63"/>
        <v>1863</v>
      </c>
      <c r="JL29" s="43">
        <f t="shared" si="63"/>
        <v>2228</v>
      </c>
      <c r="JM29" s="43">
        <f t="shared" si="63"/>
        <v>1744</v>
      </c>
      <c r="JN29" s="43">
        <f t="shared" si="63"/>
        <v>1788</v>
      </c>
      <c r="JO29" s="43">
        <f t="shared" si="63"/>
        <v>2390</v>
      </c>
      <c r="JP29" s="45">
        <f t="shared" si="63"/>
        <v>23804</v>
      </c>
      <c r="JQ29" s="43">
        <f t="shared" ref="JQ29:KC29" si="64">JQ16+JQ28</f>
        <v>2075</v>
      </c>
      <c r="JR29" s="43">
        <f t="shared" si="64"/>
        <v>1816</v>
      </c>
      <c r="JS29" s="43">
        <f t="shared" si="64"/>
        <v>1167</v>
      </c>
      <c r="JT29" s="43">
        <f t="shared" si="64"/>
        <v>1222</v>
      </c>
      <c r="JU29" s="43">
        <f t="shared" si="64"/>
        <v>2299</v>
      </c>
      <c r="JV29" s="43">
        <f t="shared" si="64"/>
        <v>2206</v>
      </c>
      <c r="JW29" s="43">
        <f t="shared" si="64"/>
        <v>1919</v>
      </c>
      <c r="JX29" s="43">
        <f t="shared" si="64"/>
        <v>1717</v>
      </c>
      <c r="JY29" s="43">
        <f t="shared" si="64"/>
        <v>1754</v>
      </c>
      <c r="JZ29" s="43">
        <f t="shared" si="64"/>
        <v>1344</v>
      </c>
      <c r="KA29" s="43">
        <f t="shared" si="64"/>
        <v>1564</v>
      </c>
      <c r="KB29" s="43">
        <f t="shared" si="64"/>
        <v>1738</v>
      </c>
      <c r="KC29" s="45">
        <f t="shared" si="64"/>
        <v>20821</v>
      </c>
      <c r="KD29" s="43">
        <f t="shared" ref="KD29:KP29" si="65">KD16+KD28</f>
        <v>999</v>
      </c>
      <c r="KE29" s="43">
        <f t="shared" si="65"/>
        <v>1073</v>
      </c>
      <c r="KF29" s="43">
        <f t="shared" si="65"/>
        <v>1556</v>
      </c>
      <c r="KG29" s="43">
        <f t="shared" si="65"/>
        <v>1497</v>
      </c>
      <c r="KH29" s="43">
        <f t="shared" si="65"/>
        <v>1540</v>
      </c>
      <c r="KI29" s="43">
        <f t="shared" si="65"/>
        <v>1826</v>
      </c>
      <c r="KJ29" s="43">
        <f t="shared" si="65"/>
        <v>1329</v>
      </c>
      <c r="KK29" s="43">
        <f t="shared" si="65"/>
        <v>1648</v>
      </c>
      <c r="KL29" s="43">
        <f t="shared" si="65"/>
        <v>2139</v>
      </c>
      <c r="KM29" s="43">
        <f t="shared" si="65"/>
        <v>1704</v>
      </c>
      <c r="KN29" s="43">
        <f t="shared" si="65"/>
        <v>1585</v>
      </c>
      <c r="KO29" s="43">
        <f t="shared" si="65"/>
        <v>1756</v>
      </c>
      <c r="KP29" s="45">
        <f t="shared" si="65"/>
        <v>18652</v>
      </c>
    </row>
    <row r="30" spans="1:302" ht="22.5">
      <c r="A30" s="202" t="s">
        <v>39</v>
      </c>
      <c r="B30" s="205" t="s">
        <v>40</v>
      </c>
      <c r="C30" s="25" t="s">
        <v>106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>
        <f t="shared" ref="P30:P40" si="66">SUM(D30:O30)</f>
        <v>0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8">
        <f t="shared" ref="AC30:AC40" si="67">SUM(Q30:AB30)</f>
        <v>0</v>
      </c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8">
        <f t="shared" ref="AP30:AP40" si="68">SUM(AD30:AO30)</f>
        <v>0</v>
      </c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9">
        <f t="shared" ref="BC30:BC40" si="69">SUM(AQ30:BB30)</f>
        <v>0</v>
      </c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9">
        <f t="shared" ref="BP30:BP40" si="70">SUM(BD30:BO30)</f>
        <v>0</v>
      </c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9">
        <f t="shared" ref="CC30:CC40" si="71">SUM(BQ30:CB30)</f>
        <v>0</v>
      </c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9">
        <f t="shared" ref="CP30:CP40" si="72">SUM(CD30:CO30)</f>
        <v>0</v>
      </c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9">
        <f t="shared" ref="DC30:DC40" si="73">SUM(CQ30:DB30)</f>
        <v>0</v>
      </c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9">
        <f t="shared" ref="DP30:DP40" si="74">SUM(DD30:DO30)</f>
        <v>0</v>
      </c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9">
        <f t="shared" ref="EC30:EC40" si="75">SUM(DQ30:EB30)</f>
        <v>0</v>
      </c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9">
        <f t="shared" ref="EP30:EP40" si="76">SUM(ED30:EO30)</f>
        <v>0</v>
      </c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9">
        <f t="shared" ref="FC30:FC40" si="77">SUM(EQ30:FB30)</f>
        <v>0</v>
      </c>
      <c r="FD30" s="27">
        <v>1</v>
      </c>
      <c r="FE30" s="27">
        <v>0</v>
      </c>
      <c r="FF30" s="27">
        <v>0</v>
      </c>
      <c r="FG30" s="27">
        <v>1</v>
      </c>
      <c r="FH30" s="27">
        <v>1</v>
      </c>
      <c r="FI30" s="27">
        <v>4</v>
      </c>
      <c r="FJ30" s="27">
        <v>0</v>
      </c>
      <c r="FK30" s="27">
        <v>2</v>
      </c>
      <c r="FL30" s="27">
        <v>1</v>
      </c>
      <c r="FM30" s="27">
        <v>0</v>
      </c>
      <c r="FN30" s="27">
        <v>1</v>
      </c>
      <c r="FO30" s="27">
        <v>2</v>
      </c>
      <c r="FP30" s="28">
        <f t="shared" ref="FP30:FP40" si="78">SUM(FD30:FO30)</f>
        <v>13</v>
      </c>
      <c r="FQ30" s="27">
        <v>1</v>
      </c>
      <c r="FR30" s="27">
        <v>1</v>
      </c>
      <c r="FS30" s="27">
        <v>0</v>
      </c>
      <c r="FT30" s="27">
        <v>0</v>
      </c>
      <c r="FU30" s="27">
        <v>1</v>
      </c>
      <c r="FV30" s="27">
        <v>0</v>
      </c>
      <c r="FW30" s="27">
        <v>0</v>
      </c>
      <c r="FX30" s="27">
        <v>0</v>
      </c>
      <c r="FY30" s="27">
        <v>3</v>
      </c>
      <c r="FZ30" s="27">
        <v>0</v>
      </c>
      <c r="GA30" s="27">
        <v>0</v>
      </c>
      <c r="GB30" s="27">
        <v>1</v>
      </c>
      <c r="GC30" s="30">
        <f t="shared" ref="GC30:GC40" si="79">SUM(FQ30:GB30)</f>
        <v>7</v>
      </c>
      <c r="GD30" s="27">
        <v>0</v>
      </c>
      <c r="GE30" s="27">
        <v>1</v>
      </c>
      <c r="GF30" s="27">
        <v>0</v>
      </c>
      <c r="GG30" s="27">
        <v>1</v>
      </c>
      <c r="GH30" s="27">
        <v>1</v>
      </c>
      <c r="GI30" s="27">
        <v>0</v>
      </c>
      <c r="GJ30" s="27">
        <v>0</v>
      </c>
      <c r="GK30" s="27">
        <v>2</v>
      </c>
      <c r="GL30" s="27">
        <v>1</v>
      </c>
      <c r="GM30" s="27">
        <v>0</v>
      </c>
      <c r="GN30" s="27">
        <v>3</v>
      </c>
      <c r="GO30" s="27">
        <v>1</v>
      </c>
      <c r="GP30" s="30">
        <f t="shared" ref="GP30:GP40" si="80">SUM(GD30:GO30)</f>
        <v>10</v>
      </c>
      <c r="GQ30" s="27">
        <v>1</v>
      </c>
      <c r="GR30" s="27">
        <v>0</v>
      </c>
      <c r="GS30" s="27">
        <v>3</v>
      </c>
      <c r="GT30" s="27">
        <v>0</v>
      </c>
      <c r="GU30" s="27">
        <v>2</v>
      </c>
      <c r="GV30" s="27">
        <v>2</v>
      </c>
      <c r="GW30" s="27">
        <v>1</v>
      </c>
      <c r="GX30" s="27">
        <v>2</v>
      </c>
      <c r="GY30" s="27">
        <v>1</v>
      </c>
      <c r="GZ30" s="27">
        <v>2</v>
      </c>
      <c r="HA30" s="27">
        <v>1</v>
      </c>
      <c r="HB30" s="27">
        <v>4</v>
      </c>
      <c r="HC30" s="29">
        <f t="shared" ref="HC30:HC40" si="81">SUM(GQ30:HB30)</f>
        <v>19</v>
      </c>
      <c r="HD30" s="27">
        <v>1</v>
      </c>
      <c r="HE30" s="27">
        <v>2</v>
      </c>
      <c r="HF30" s="27">
        <v>2</v>
      </c>
      <c r="HG30" s="27">
        <v>1</v>
      </c>
      <c r="HH30" s="27">
        <v>3</v>
      </c>
      <c r="HI30" s="27">
        <v>2</v>
      </c>
      <c r="HJ30" s="27">
        <v>0</v>
      </c>
      <c r="HK30" s="27">
        <v>1</v>
      </c>
      <c r="HL30" s="27">
        <v>2</v>
      </c>
      <c r="HM30" s="27">
        <v>1</v>
      </c>
      <c r="HN30" s="27">
        <v>2</v>
      </c>
      <c r="HO30" s="27">
        <v>1</v>
      </c>
      <c r="HP30" s="29">
        <f t="shared" ref="HP30:HP40" si="82">SUM(HD30:HO30)</f>
        <v>18</v>
      </c>
      <c r="HQ30" s="27">
        <v>1</v>
      </c>
      <c r="HR30" s="27">
        <v>1</v>
      </c>
      <c r="HS30" s="27">
        <v>2</v>
      </c>
      <c r="HT30" s="27">
        <v>3</v>
      </c>
      <c r="HU30" s="27">
        <v>1</v>
      </c>
      <c r="HV30" s="27">
        <v>0</v>
      </c>
      <c r="HW30" s="27">
        <v>1</v>
      </c>
      <c r="HX30" s="27">
        <v>3</v>
      </c>
      <c r="HY30" s="27">
        <v>0</v>
      </c>
      <c r="HZ30" s="27">
        <v>3</v>
      </c>
      <c r="IA30" s="27">
        <v>2</v>
      </c>
      <c r="IB30" s="27">
        <v>0</v>
      </c>
      <c r="IC30" s="29">
        <f t="shared" ref="IC30:IC40" si="83">SUM(HQ30:IB30)</f>
        <v>17</v>
      </c>
      <c r="ID30" s="27">
        <v>1</v>
      </c>
      <c r="IE30" s="27">
        <v>2</v>
      </c>
      <c r="IF30" s="27">
        <v>2</v>
      </c>
      <c r="IG30" s="27">
        <v>3</v>
      </c>
      <c r="IH30" s="27">
        <v>4</v>
      </c>
      <c r="II30" s="27">
        <v>7</v>
      </c>
      <c r="IJ30" s="27">
        <v>1</v>
      </c>
      <c r="IK30" s="27">
        <v>2</v>
      </c>
      <c r="IL30" s="27">
        <v>0</v>
      </c>
      <c r="IM30" s="27">
        <v>1</v>
      </c>
      <c r="IN30" s="27">
        <v>2</v>
      </c>
      <c r="IO30" s="27">
        <v>0</v>
      </c>
      <c r="IP30" s="29">
        <f t="shared" ref="IP30:IP40" si="84">SUM(ID30:IO30)</f>
        <v>25</v>
      </c>
      <c r="IQ30" s="27">
        <v>4</v>
      </c>
      <c r="IR30" s="27">
        <v>1</v>
      </c>
      <c r="IS30" s="27">
        <v>0</v>
      </c>
      <c r="IT30" s="27">
        <v>6</v>
      </c>
      <c r="IU30" s="27">
        <v>3</v>
      </c>
      <c r="IV30" s="27">
        <v>0</v>
      </c>
      <c r="IW30" s="27">
        <v>0</v>
      </c>
      <c r="IX30" s="27">
        <v>3</v>
      </c>
      <c r="IY30" s="27">
        <v>4</v>
      </c>
      <c r="IZ30" s="27">
        <v>4</v>
      </c>
      <c r="JA30" s="27">
        <v>1</v>
      </c>
      <c r="JB30" s="27">
        <v>2</v>
      </c>
      <c r="JC30" s="29">
        <f t="shared" ref="JC30:JC40" si="85">SUM(IQ30:JB30)</f>
        <v>28</v>
      </c>
      <c r="JD30" s="27">
        <v>5</v>
      </c>
      <c r="JE30" s="27">
        <v>3</v>
      </c>
      <c r="JF30" s="27">
        <v>1</v>
      </c>
      <c r="JG30" s="27">
        <v>1</v>
      </c>
      <c r="JH30" s="27">
        <v>1</v>
      </c>
      <c r="JI30" s="27">
        <v>2</v>
      </c>
      <c r="JJ30" s="27">
        <v>3</v>
      </c>
      <c r="JK30" s="27">
        <v>0</v>
      </c>
      <c r="JL30" s="27">
        <v>2</v>
      </c>
      <c r="JM30" s="27">
        <v>0</v>
      </c>
      <c r="JN30" s="27">
        <v>1</v>
      </c>
      <c r="JO30" s="27">
        <v>0</v>
      </c>
      <c r="JP30" s="29">
        <f t="shared" ref="JP30:JP40" si="86">SUM(JD30:JO30)</f>
        <v>19</v>
      </c>
      <c r="JQ30" s="27">
        <v>2</v>
      </c>
      <c r="JR30" s="27">
        <v>2</v>
      </c>
      <c r="JS30" s="27">
        <v>0</v>
      </c>
      <c r="JT30" s="27">
        <v>0</v>
      </c>
      <c r="JU30" s="27">
        <v>2</v>
      </c>
      <c r="JV30" s="27">
        <v>6</v>
      </c>
      <c r="JW30" s="27">
        <v>3</v>
      </c>
      <c r="JX30" s="27">
        <v>0</v>
      </c>
      <c r="JY30" s="27">
        <v>0</v>
      </c>
      <c r="JZ30" s="27">
        <v>1</v>
      </c>
      <c r="KA30" s="27">
        <v>0</v>
      </c>
      <c r="KB30" s="27">
        <v>5</v>
      </c>
      <c r="KC30" s="29">
        <f t="shared" ref="KC30:KC40" si="87">SUM(JQ30:KB30)</f>
        <v>21</v>
      </c>
      <c r="KD30" s="27">
        <v>0</v>
      </c>
      <c r="KE30" s="27">
        <v>0</v>
      </c>
      <c r="KF30" s="27">
        <v>2</v>
      </c>
      <c r="KG30" s="27">
        <v>0</v>
      </c>
      <c r="KH30" s="27">
        <v>1</v>
      </c>
      <c r="KI30" s="27">
        <v>0</v>
      </c>
      <c r="KJ30" s="27">
        <v>1</v>
      </c>
      <c r="KK30" s="27">
        <v>0</v>
      </c>
      <c r="KL30" s="27">
        <v>2</v>
      </c>
      <c r="KM30" s="27">
        <v>1</v>
      </c>
      <c r="KN30" s="27">
        <v>1</v>
      </c>
      <c r="KO30" s="27">
        <v>5</v>
      </c>
      <c r="KP30" s="29">
        <f t="shared" ref="KP30:KP40" si="88">SUM(KD30:KO30)</f>
        <v>13</v>
      </c>
    </row>
    <row r="31" spans="1:302">
      <c r="A31" s="203"/>
      <c r="B31" s="205"/>
      <c r="C31" s="12" t="s">
        <v>107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2">
        <f t="shared" si="66"/>
        <v>0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32">
        <f t="shared" si="67"/>
        <v>0</v>
      </c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32">
        <f t="shared" si="68"/>
        <v>0</v>
      </c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33">
        <f t="shared" si="69"/>
        <v>0</v>
      </c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33">
        <f t="shared" si="70"/>
        <v>0</v>
      </c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33">
        <f t="shared" si="71"/>
        <v>0</v>
      </c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33">
        <f t="shared" si="72"/>
        <v>0</v>
      </c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33">
        <f t="shared" si="73"/>
        <v>0</v>
      </c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33">
        <f t="shared" si="74"/>
        <v>0</v>
      </c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33">
        <f t="shared" si="75"/>
        <v>0</v>
      </c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33">
        <f t="shared" si="76"/>
        <v>0</v>
      </c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33">
        <f t="shared" si="77"/>
        <v>0</v>
      </c>
      <c r="FD31" s="27">
        <v>52</v>
      </c>
      <c r="FE31" s="27">
        <v>46</v>
      </c>
      <c r="FF31" s="27">
        <v>43</v>
      </c>
      <c r="FG31" s="27">
        <v>42</v>
      </c>
      <c r="FH31" s="27">
        <v>48</v>
      </c>
      <c r="FI31" s="27">
        <v>33</v>
      </c>
      <c r="FJ31" s="27">
        <v>38</v>
      </c>
      <c r="FK31" s="27">
        <v>28</v>
      </c>
      <c r="FL31" s="27">
        <v>48</v>
      </c>
      <c r="FM31" s="27">
        <v>31</v>
      </c>
      <c r="FN31" s="27">
        <v>29</v>
      </c>
      <c r="FO31" s="27">
        <v>39</v>
      </c>
      <c r="FP31" s="32">
        <f t="shared" si="78"/>
        <v>477</v>
      </c>
      <c r="FQ31" s="27">
        <v>38</v>
      </c>
      <c r="FR31" s="27">
        <v>57</v>
      </c>
      <c r="FS31" s="27">
        <v>46</v>
      </c>
      <c r="FT31" s="27">
        <v>41</v>
      </c>
      <c r="FU31" s="27">
        <v>40</v>
      </c>
      <c r="FV31" s="27">
        <v>37</v>
      </c>
      <c r="FW31" s="27">
        <v>65</v>
      </c>
      <c r="FX31" s="27">
        <v>44</v>
      </c>
      <c r="FY31" s="27">
        <v>27</v>
      </c>
      <c r="FZ31" s="27">
        <v>38</v>
      </c>
      <c r="GA31" s="27">
        <v>32</v>
      </c>
      <c r="GB31" s="27">
        <v>56</v>
      </c>
      <c r="GC31" s="34">
        <f t="shared" si="79"/>
        <v>521</v>
      </c>
      <c r="GD31" s="27">
        <v>61</v>
      </c>
      <c r="GE31" s="27">
        <v>42</v>
      </c>
      <c r="GF31" s="27">
        <v>43</v>
      </c>
      <c r="GG31" s="27">
        <v>45</v>
      </c>
      <c r="GH31" s="27">
        <v>36</v>
      </c>
      <c r="GI31" s="27">
        <v>39</v>
      </c>
      <c r="GJ31" s="27">
        <v>35</v>
      </c>
      <c r="GK31" s="27">
        <v>53</v>
      </c>
      <c r="GL31" s="27">
        <v>39</v>
      </c>
      <c r="GM31" s="27">
        <v>40</v>
      </c>
      <c r="GN31" s="27">
        <v>50</v>
      </c>
      <c r="GO31" s="27">
        <v>43</v>
      </c>
      <c r="GP31" s="34">
        <f t="shared" si="80"/>
        <v>526</v>
      </c>
      <c r="GQ31" s="27">
        <v>58</v>
      </c>
      <c r="GR31" s="27">
        <v>47</v>
      </c>
      <c r="GS31" s="27">
        <v>60</v>
      </c>
      <c r="GT31" s="27">
        <v>45</v>
      </c>
      <c r="GU31" s="27">
        <v>47</v>
      </c>
      <c r="GV31" s="27">
        <v>31</v>
      </c>
      <c r="GW31" s="27">
        <v>38</v>
      </c>
      <c r="GX31" s="27">
        <v>32</v>
      </c>
      <c r="GY31" s="27">
        <v>39</v>
      </c>
      <c r="GZ31" s="27">
        <v>61</v>
      </c>
      <c r="HA31" s="27">
        <v>43</v>
      </c>
      <c r="HB31" s="27">
        <v>57</v>
      </c>
      <c r="HC31" s="33">
        <f t="shared" si="81"/>
        <v>558</v>
      </c>
      <c r="HD31" s="27">
        <v>41</v>
      </c>
      <c r="HE31" s="27">
        <v>38</v>
      </c>
      <c r="HF31" s="27">
        <v>59</v>
      </c>
      <c r="HG31" s="27">
        <v>44</v>
      </c>
      <c r="HH31" s="27">
        <v>46</v>
      </c>
      <c r="HI31" s="27">
        <v>42</v>
      </c>
      <c r="HJ31" s="27">
        <v>43</v>
      </c>
      <c r="HK31" s="27">
        <v>51</v>
      </c>
      <c r="HL31" s="27">
        <v>50</v>
      </c>
      <c r="HM31" s="27">
        <v>44</v>
      </c>
      <c r="HN31" s="27">
        <v>31</v>
      </c>
      <c r="HO31" s="27">
        <v>46</v>
      </c>
      <c r="HP31" s="33">
        <f t="shared" si="82"/>
        <v>535</v>
      </c>
      <c r="HQ31" s="27">
        <v>50</v>
      </c>
      <c r="HR31" s="27">
        <v>72</v>
      </c>
      <c r="HS31" s="27">
        <v>48</v>
      </c>
      <c r="HT31" s="27">
        <v>53</v>
      </c>
      <c r="HU31" s="27">
        <v>27</v>
      </c>
      <c r="HV31" s="27">
        <v>83</v>
      </c>
      <c r="HW31" s="27">
        <v>26</v>
      </c>
      <c r="HX31" s="27">
        <v>34</v>
      </c>
      <c r="HY31" s="27">
        <v>53</v>
      </c>
      <c r="HZ31" s="27">
        <v>41</v>
      </c>
      <c r="IA31" s="27">
        <v>59</v>
      </c>
      <c r="IB31" s="27">
        <v>33</v>
      </c>
      <c r="IC31" s="33">
        <f t="shared" si="83"/>
        <v>579</v>
      </c>
      <c r="ID31" s="27">
        <v>46</v>
      </c>
      <c r="IE31" s="27">
        <v>47</v>
      </c>
      <c r="IF31" s="27">
        <v>54</v>
      </c>
      <c r="IG31" s="27">
        <v>42</v>
      </c>
      <c r="IH31" s="27">
        <v>51</v>
      </c>
      <c r="II31" s="27">
        <v>43</v>
      </c>
      <c r="IJ31" s="27">
        <v>93</v>
      </c>
      <c r="IK31" s="27">
        <v>45</v>
      </c>
      <c r="IL31" s="27">
        <v>35</v>
      </c>
      <c r="IM31" s="27">
        <v>39</v>
      </c>
      <c r="IN31" s="27">
        <v>29</v>
      </c>
      <c r="IO31" s="27">
        <v>27</v>
      </c>
      <c r="IP31" s="33">
        <f t="shared" si="84"/>
        <v>551</v>
      </c>
      <c r="IQ31" s="27">
        <v>51</v>
      </c>
      <c r="IR31" s="27">
        <v>48</v>
      </c>
      <c r="IS31" s="27">
        <v>48</v>
      </c>
      <c r="IT31" s="27">
        <v>44</v>
      </c>
      <c r="IU31" s="27">
        <v>30</v>
      </c>
      <c r="IV31" s="27">
        <v>47</v>
      </c>
      <c r="IW31" s="27">
        <v>36</v>
      </c>
      <c r="IX31" s="27">
        <v>36</v>
      </c>
      <c r="IY31" s="27">
        <v>40</v>
      </c>
      <c r="IZ31" s="27">
        <v>36</v>
      </c>
      <c r="JA31" s="27">
        <v>40</v>
      </c>
      <c r="JB31" s="27">
        <v>46</v>
      </c>
      <c r="JC31" s="33">
        <f t="shared" si="85"/>
        <v>502</v>
      </c>
      <c r="JD31" s="27">
        <v>51</v>
      </c>
      <c r="JE31" s="27">
        <v>50</v>
      </c>
      <c r="JF31" s="27">
        <v>50</v>
      </c>
      <c r="JG31" s="27">
        <v>32</v>
      </c>
      <c r="JH31" s="27">
        <v>42</v>
      </c>
      <c r="JI31" s="27">
        <v>43</v>
      </c>
      <c r="JJ31" s="27">
        <v>89</v>
      </c>
      <c r="JK31" s="27">
        <v>41</v>
      </c>
      <c r="JL31" s="27">
        <v>49</v>
      </c>
      <c r="JM31" s="27">
        <v>40</v>
      </c>
      <c r="JN31" s="27">
        <v>45</v>
      </c>
      <c r="JO31" s="27">
        <v>42</v>
      </c>
      <c r="JP31" s="33">
        <f t="shared" si="86"/>
        <v>574</v>
      </c>
      <c r="JQ31" s="27">
        <v>62</v>
      </c>
      <c r="JR31" s="27">
        <v>50</v>
      </c>
      <c r="JS31" s="27">
        <v>80</v>
      </c>
      <c r="JT31" s="27">
        <v>25</v>
      </c>
      <c r="JU31" s="27">
        <v>49</v>
      </c>
      <c r="JV31" s="27">
        <v>49</v>
      </c>
      <c r="JW31" s="27">
        <v>37</v>
      </c>
      <c r="JX31" s="27">
        <v>52</v>
      </c>
      <c r="JY31" s="27">
        <v>56</v>
      </c>
      <c r="JZ31" s="27">
        <v>52</v>
      </c>
      <c r="KA31" s="27">
        <v>81</v>
      </c>
      <c r="KB31" s="27">
        <v>87</v>
      </c>
      <c r="KC31" s="33">
        <f t="shared" si="87"/>
        <v>680</v>
      </c>
      <c r="KD31" s="27">
        <v>49</v>
      </c>
      <c r="KE31" s="27">
        <v>71</v>
      </c>
      <c r="KF31" s="27">
        <v>99</v>
      </c>
      <c r="KG31" s="27">
        <v>78</v>
      </c>
      <c r="KH31" s="27">
        <v>76</v>
      </c>
      <c r="KI31" s="27">
        <v>53</v>
      </c>
      <c r="KJ31" s="27">
        <v>58</v>
      </c>
      <c r="KK31" s="27">
        <v>53</v>
      </c>
      <c r="KL31" s="27">
        <v>44</v>
      </c>
      <c r="KM31" s="27">
        <v>46</v>
      </c>
      <c r="KN31" s="27">
        <v>71</v>
      </c>
      <c r="KO31" s="27">
        <v>61</v>
      </c>
      <c r="KP31" s="33">
        <f t="shared" si="88"/>
        <v>759</v>
      </c>
    </row>
    <row r="32" spans="1:302">
      <c r="A32" s="203"/>
      <c r="B32" s="205"/>
      <c r="C32" s="12" t="s">
        <v>108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2">
        <f t="shared" si="66"/>
        <v>0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32">
        <f t="shared" si="67"/>
        <v>0</v>
      </c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32">
        <f t="shared" si="68"/>
        <v>0</v>
      </c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33">
        <f t="shared" si="69"/>
        <v>0</v>
      </c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33">
        <f t="shared" si="70"/>
        <v>0</v>
      </c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33">
        <f t="shared" si="71"/>
        <v>0</v>
      </c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33">
        <f t="shared" si="72"/>
        <v>0</v>
      </c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33">
        <f t="shared" si="73"/>
        <v>0</v>
      </c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33">
        <f t="shared" si="74"/>
        <v>0</v>
      </c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33">
        <f t="shared" si="75"/>
        <v>0</v>
      </c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33">
        <f t="shared" si="76"/>
        <v>0</v>
      </c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33">
        <f t="shared" si="77"/>
        <v>0</v>
      </c>
      <c r="FD32" s="27">
        <v>17</v>
      </c>
      <c r="FE32" s="27">
        <v>12</v>
      </c>
      <c r="FF32" s="27">
        <v>15</v>
      </c>
      <c r="FG32" s="27">
        <v>12</v>
      </c>
      <c r="FH32" s="27">
        <v>9</v>
      </c>
      <c r="FI32" s="27">
        <v>10</v>
      </c>
      <c r="FJ32" s="27">
        <v>15</v>
      </c>
      <c r="FK32" s="27">
        <v>8</v>
      </c>
      <c r="FL32" s="27">
        <v>14</v>
      </c>
      <c r="FM32" s="27">
        <v>18</v>
      </c>
      <c r="FN32" s="27">
        <v>10</v>
      </c>
      <c r="FO32" s="27">
        <v>15</v>
      </c>
      <c r="FP32" s="32">
        <f t="shared" si="78"/>
        <v>155</v>
      </c>
      <c r="FQ32" s="27">
        <v>13</v>
      </c>
      <c r="FR32" s="27">
        <v>11</v>
      </c>
      <c r="FS32" s="27">
        <v>10</v>
      </c>
      <c r="FT32" s="27">
        <v>15</v>
      </c>
      <c r="FU32" s="27">
        <v>10</v>
      </c>
      <c r="FV32" s="27">
        <v>17</v>
      </c>
      <c r="FW32" s="27">
        <v>7</v>
      </c>
      <c r="FX32" s="27">
        <v>9</v>
      </c>
      <c r="FY32" s="27">
        <v>11</v>
      </c>
      <c r="FZ32" s="27">
        <v>7</v>
      </c>
      <c r="GA32" s="27">
        <v>13</v>
      </c>
      <c r="GB32" s="27">
        <v>17</v>
      </c>
      <c r="GC32" s="34">
        <f t="shared" si="79"/>
        <v>140</v>
      </c>
      <c r="GD32" s="27">
        <v>8</v>
      </c>
      <c r="GE32" s="27">
        <v>12</v>
      </c>
      <c r="GF32" s="27">
        <v>7</v>
      </c>
      <c r="GG32" s="27">
        <v>20</v>
      </c>
      <c r="GH32" s="27">
        <v>16</v>
      </c>
      <c r="GI32" s="27">
        <v>10</v>
      </c>
      <c r="GJ32" s="27">
        <v>7</v>
      </c>
      <c r="GK32" s="27">
        <v>10</v>
      </c>
      <c r="GL32" s="27">
        <v>5</v>
      </c>
      <c r="GM32" s="27">
        <v>8</v>
      </c>
      <c r="GN32" s="27">
        <v>7</v>
      </c>
      <c r="GO32" s="27">
        <v>15</v>
      </c>
      <c r="GP32" s="34">
        <f t="shared" si="80"/>
        <v>125</v>
      </c>
      <c r="GQ32" s="27">
        <v>8</v>
      </c>
      <c r="GR32" s="27">
        <v>16</v>
      </c>
      <c r="GS32" s="27">
        <v>16</v>
      </c>
      <c r="GT32" s="27">
        <v>14</v>
      </c>
      <c r="GU32" s="27">
        <v>10</v>
      </c>
      <c r="GV32" s="27">
        <v>10</v>
      </c>
      <c r="GW32" s="27">
        <v>21</v>
      </c>
      <c r="GX32" s="27">
        <v>10</v>
      </c>
      <c r="GY32" s="27">
        <v>15</v>
      </c>
      <c r="GZ32" s="27">
        <v>12</v>
      </c>
      <c r="HA32" s="27">
        <v>12</v>
      </c>
      <c r="HB32" s="27">
        <v>11</v>
      </c>
      <c r="HC32" s="33">
        <f t="shared" si="81"/>
        <v>155</v>
      </c>
      <c r="HD32" s="27">
        <v>0.1</v>
      </c>
      <c r="HE32" s="27">
        <v>20</v>
      </c>
      <c r="HF32" s="27">
        <v>14</v>
      </c>
      <c r="HG32" s="27">
        <v>8</v>
      </c>
      <c r="HH32" s="27">
        <v>16</v>
      </c>
      <c r="HI32" s="27">
        <v>13</v>
      </c>
      <c r="HJ32" s="27">
        <v>13</v>
      </c>
      <c r="HK32" s="27">
        <v>6</v>
      </c>
      <c r="HL32" s="27">
        <v>16</v>
      </c>
      <c r="HM32" s="27">
        <v>10</v>
      </c>
      <c r="HN32" s="27">
        <v>19</v>
      </c>
      <c r="HO32" s="27">
        <v>9</v>
      </c>
      <c r="HP32" s="33">
        <f t="shared" si="82"/>
        <v>144.1</v>
      </c>
      <c r="HQ32" s="27">
        <v>15</v>
      </c>
      <c r="HR32" s="27">
        <v>11</v>
      </c>
      <c r="HS32" s="27">
        <v>11</v>
      </c>
      <c r="HT32" s="27">
        <v>8</v>
      </c>
      <c r="HU32" s="27">
        <v>16</v>
      </c>
      <c r="HV32" s="27">
        <v>13</v>
      </c>
      <c r="HW32" s="27">
        <v>13</v>
      </c>
      <c r="HX32" s="27">
        <v>10</v>
      </c>
      <c r="HY32" s="27">
        <v>12</v>
      </c>
      <c r="HZ32" s="27">
        <v>17</v>
      </c>
      <c r="IA32" s="27">
        <v>12</v>
      </c>
      <c r="IB32" s="27">
        <v>19</v>
      </c>
      <c r="IC32" s="33">
        <f t="shared" si="83"/>
        <v>157</v>
      </c>
      <c r="ID32" s="27">
        <v>20</v>
      </c>
      <c r="IE32" s="27">
        <v>12</v>
      </c>
      <c r="IF32" s="27">
        <v>16</v>
      </c>
      <c r="IG32" s="27">
        <v>15</v>
      </c>
      <c r="IH32" s="27">
        <v>7</v>
      </c>
      <c r="II32" s="27">
        <v>11</v>
      </c>
      <c r="IJ32" s="27">
        <v>12</v>
      </c>
      <c r="IK32" s="27">
        <v>13</v>
      </c>
      <c r="IL32" s="27">
        <v>10</v>
      </c>
      <c r="IM32" s="27">
        <v>18</v>
      </c>
      <c r="IN32" s="27">
        <v>9</v>
      </c>
      <c r="IO32" s="27">
        <v>17</v>
      </c>
      <c r="IP32" s="33">
        <f t="shared" si="84"/>
        <v>160</v>
      </c>
      <c r="IQ32" s="27">
        <v>13</v>
      </c>
      <c r="IR32" s="27">
        <v>15</v>
      </c>
      <c r="IS32" s="27">
        <v>18</v>
      </c>
      <c r="IT32" s="27">
        <v>10</v>
      </c>
      <c r="IU32" s="27">
        <v>12</v>
      </c>
      <c r="IV32" s="27">
        <v>12</v>
      </c>
      <c r="IW32" s="27">
        <v>16</v>
      </c>
      <c r="IX32" s="27">
        <v>12</v>
      </c>
      <c r="IY32" s="27">
        <v>15</v>
      </c>
      <c r="IZ32" s="27">
        <v>15</v>
      </c>
      <c r="JA32" s="27">
        <v>14</v>
      </c>
      <c r="JB32" s="27">
        <v>14</v>
      </c>
      <c r="JC32" s="33">
        <f t="shared" si="85"/>
        <v>166</v>
      </c>
      <c r="JD32" s="27">
        <v>14</v>
      </c>
      <c r="JE32" s="27">
        <v>23</v>
      </c>
      <c r="JF32" s="27">
        <v>16</v>
      </c>
      <c r="JG32" s="27">
        <v>9</v>
      </c>
      <c r="JH32" s="27">
        <v>17</v>
      </c>
      <c r="JI32" s="27">
        <v>11</v>
      </c>
      <c r="JJ32" s="27">
        <v>8</v>
      </c>
      <c r="JK32" s="27">
        <v>10</v>
      </c>
      <c r="JL32" s="27">
        <v>11</v>
      </c>
      <c r="JM32" s="27">
        <v>6</v>
      </c>
      <c r="JN32" s="27">
        <v>7</v>
      </c>
      <c r="JO32" s="27">
        <v>19</v>
      </c>
      <c r="JP32" s="33">
        <f t="shared" si="86"/>
        <v>151</v>
      </c>
      <c r="JQ32" s="27">
        <v>21</v>
      </c>
      <c r="JR32" s="27">
        <v>12</v>
      </c>
      <c r="JS32" s="27">
        <v>12</v>
      </c>
      <c r="JT32" s="27">
        <v>7</v>
      </c>
      <c r="JU32" s="27">
        <v>8</v>
      </c>
      <c r="JV32" s="27">
        <v>9</v>
      </c>
      <c r="JW32" s="27">
        <v>12</v>
      </c>
      <c r="JX32" s="27">
        <v>14</v>
      </c>
      <c r="JY32" s="27">
        <v>13</v>
      </c>
      <c r="JZ32" s="27">
        <v>11</v>
      </c>
      <c r="KA32" s="27">
        <v>20</v>
      </c>
      <c r="KB32" s="27">
        <v>24</v>
      </c>
      <c r="KC32" s="33">
        <f t="shared" si="87"/>
        <v>163</v>
      </c>
      <c r="KD32" s="27">
        <v>19</v>
      </c>
      <c r="KE32" s="27">
        <v>17</v>
      </c>
      <c r="KF32" s="27">
        <v>32</v>
      </c>
      <c r="KG32" s="27">
        <v>27</v>
      </c>
      <c r="KH32" s="27">
        <v>14</v>
      </c>
      <c r="KI32" s="27">
        <v>10</v>
      </c>
      <c r="KJ32" s="27">
        <v>13</v>
      </c>
      <c r="KK32" s="27">
        <v>10</v>
      </c>
      <c r="KL32" s="27">
        <v>17</v>
      </c>
      <c r="KM32" s="27">
        <v>105</v>
      </c>
      <c r="KN32" s="27">
        <v>25</v>
      </c>
      <c r="KO32" s="27">
        <v>8</v>
      </c>
      <c r="KP32" s="33">
        <f t="shared" si="88"/>
        <v>297</v>
      </c>
    </row>
    <row r="33" spans="1:302">
      <c r="A33" s="203"/>
      <c r="B33" s="205"/>
      <c r="C33" s="12" t="s">
        <v>109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2">
        <f t="shared" si="66"/>
        <v>0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32">
        <f t="shared" si="67"/>
        <v>0</v>
      </c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32">
        <f t="shared" si="68"/>
        <v>0</v>
      </c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33">
        <f t="shared" si="69"/>
        <v>0</v>
      </c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33">
        <f t="shared" si="70"/>
        <v>0</v>
      </c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33">
        <f t="shared" si="71"/>
        <v>0</v>
      </c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33">
        <f t="shared" si="72"/>
        <v>0</v>
      </c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33">
        <f t="shared" si="73"/>
        <v>0</v>
      </c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33">
        <f t="shared" si="74"/>
        <v>0</v>
      </c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33">
        <f t="shared" si="75"/>
        <v>0</v>
      </c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33">
        <f t="shared" si="76"/>
        <v>0</v>
      </c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33">
        <f t="shared" si="77"/>
        <v>0</v>
      </c>
      <c r="FD33" s="27">
        <v>9</v>
      </c>
      <c r="FE33" s="27">
        <v>10</v>
      </c>
      <c r="FF33" s="27">
        <v>12</v>
      </c>
      <c r="FG33" s="27">
        <v>12</v>
      </c>
      <c r="FH33" s="27">
        <v>8</v>
      </c>
      <c r="FI33" s="27">
        <v>9</v>
      </c>
      <c r="FJ33" s="27">
        <v>11</v>
      </c>
      <c r="FK33" s="27">
        <v>11</v>
      </c>
      <c r="FL33" s="27">
        <v>6</v>
      </c>
      <c r="FM33" s="27">
        <v>10</v>
      </c>
      <c r="FN33" s="27">
        <v>8</v>
      </c>
      <c r="FO33" s="27">
        <v>10</v>
      </c>
      <c r="FP33" s="32">
        <f t="shared" si="78"/>
        <v>116</v>
      </c>
      <c r="FQ33" s="27">
        <v>7</v>
      </c>
      <c r="FR33" s="27">
        <v>10</v>
      </c>
      <c r="FS33" s="27">
        <v>12</v>
      </c>
      <c r="FT33" s="27">
        <v>8</v>
      </c>
      <c r="FU33" s="27">
        <v>10</v>
      </c>
      <c r="FV33" s="27">
        <v>9</v>
      </c>
      <c r="FW33" s="27">
        <v>8</v>
      </c>
      <c r="FX33" s="27">
        <v>3</v>
      </c>
      <c r="FY33" s="27">
        <v>6</v>
      </c>
      <c r="FZ33" s="27">
        <v>8</v>
      </c>
      <c r="GA33" s="27">
        <v>5</v>
      </c>
      <c r="GB33" s="27">
        <v>9</v>
      </c>
      <c r="GC33" s="34">
        <f t="shared" si="79"/>
        <v>95</v>
      </c>
      <c r="GD33" s="27">
        <v>13</v>
      </c>
      <c r="GE33" s="27">
        <v>8</v>
      </c>
      <c r="GF33" s="27">
        <v>6</v>
      </c>
      <c r="GG33" s="27">
        <v>13</v>
      </c>
      <c r="GH33" s="27">
        <v>4</v>
      </c>
      <c r="GI33" s="27">
        <v>6</v>
      </c>
      <c r="GJ33" s="27">
        <v>9</v>
      </c>
      <c r="GK33" s="27">
        <v>11</v>
      </c>
      <c r="GL33" s="27">
        <v>8</v>
      </c>
      <c r="GM33" s="27">
        <v>6</v>
      </c>
      <c r="GN33" s="27">
        <v>10</v>
      </c>
      <c r="GO33" s="27">
        <v>7</v>
      </c>
      <c r="GP33" s="34">
        <f t="shared" si="80"/>
        <v>101</v>
      </c>
      <c r="GQ33" s="27">
        <v>10</v>
      </c>
      <c r="GR33" s="27">
        <v>13</v>
      </c>
      <c r="GS33" s="27">
        <v>11</v>
      </c>
      <c r="GT33" s="27">
        <v>9</v>
      </c>
      <c r="GU33" s="27">
        <v>11</v>
      </c>
      <c r="GV33" s="27">
        <v>13</v>
      </c>
      <c r="GW33" s="27">
        <v>9</v>
      </c>
      <c r="GX33" s="27">
        <v>13</v>
      </c>
      <c r="GY33" s="27">
        <v>13</v>
      </c>
      <c r="GZ33" s="27">
        <v>6</v>
      </c>
      <c r="HA33" s="27">
        <v>10</v>
      </c>
      <c r="HB33" s="27">
        <v>8</v>
      </c>
      <c r="HC33" s="33">
        <f t="shared" si="81"/>
        <v>126</v>
      </c>
      <c r="HD33" s="27">
        <v>17</v>
      </c>
      <c r="HE33" s="27">
        <v>11</v>
      </c>
      <c r="HF33" s="27">
        <v>19</v>
      </c>
      <c r="HG33" s="27">
        <v>9</v>
      </c>
      <c r="HH33" s="27">
        <v>7</v>
      </c>
      <c r="HI33" s="27">
        <v>4</v>
      </c>
      <c r="HJ33" s="27">
        <v>7</v>
      </c>
      <c r="HK33" s="27">
        <v>14</v>
      </c>
      <c r="HL33" s="27">
        <v>5</v>
      </c>
      <c r="HM33" s="27">
        <v>10</v>
      </c>
      <c r="HN33" s="27">
        <v>6</v>
      </c>
      <c r="HO33" s="27">
        <v>11</v>
      </c>
      <c r="HP33" s="33">
        <f t="shared" si="82"/>
        <v>120</v>
      </c>
      <c r="HQ33" s="27">
        <v>11</v>
      </c>
      <c r="HR33" s="27">
        <v>10</v>
      </c>
      <c r="HS33" s="27">
        <v>6</v>
      </c>
      <c r="HT33" s="27">
        <v>8</v>
      </c>
      <c r="HU33" s="27">
        <v>14</v>
      </c>
      <c r="HV33" s="27">
        <v>8</v>
      </c>
      <c r="HW33" s="27">
        <v>12</v>
      </c>
      <c r="HX33" s="27">
        <v>9</v>
      </c>
      <c r="HY33" s="27">
        <v>8</v>
      </c>
      <c r="HZ33" s="27">
        <v>10</v>
      </c>
      <c r="IA33" s="27">
        <v>10</v>
      </c>
      <c r="IB33" s="27">
        <v>14</v>
      </c>
      <c r="IC33" s="33">
        <f t="shared" si="83"/>
        <v>120</v>
      </c>
      <c r="ID33" s="27">
        <v>8</v>
      </c>
      <c r="IE33" s="27">
        <v>13</v>
      </c>
      <c r="IF33" s="27">
        <v>14</v>
      </c>
      <c r="IG33" s="27">
        <v>6</v>
      </c>
      <c r="IH33" s="27">
        <v>12</v>
      </c>
      <c r="II33" s="27">
        <v>8</v>
      </c>
      <c r="IJ33" s="27">
        <v>4</v>
      </c>
      <c r="IK33" s="27">
        <v>6</v>
      </c>
      <c r="IL33" s="27">
        <v>10</v>
      </c>
      <c r="IM33" s="27">
        <v>18</v>
      </c>
      <c r="IN33" s="27">
        <v>6</v>
      </c>
      <c r="IO33" s="27">
        <v>9</v>
      </c>
      <c r="IP33" s="33">
        <f t="shared" si="84"/>
        <v>114</v>
      </c>
      <c r="IQ33" s="27">
        <v>6</v>
      </c>
      <c r="IR33" s="27">
        <v>11</v>
      </c>
      <c r="IS33" s="27">
        <v>11</v>
      </c>
      <c r="IT33" s="27">
        <v>10</v>
      </c>
      <c r="IU33" s="27">
        <v>10</v>
      </c>
      <c r="IV33" s="27">
        <v>14</v>
      </c>
      <c r="IW33" s="27">
        <v>13</v>
      </c>
      <c r="IX33" s="27">
        <v>8</v>
      </c>
      <c r="IY33" s="27">
        <v>9</v>
      </c>
      <c r="IZ33" s="27">
        <v>6</v>
      </c>
      <c r="JA33" s="27">
        <v>11</v>
      </c>
      <c r="JB33" s="27">
        <v>4</v>
      </c>
      <c r="JC33" s="33">
        <f t="shared" si="85"/>
        <v>113</v>
      </c>
      <c r="JD33" s="27">
        <v>15</v>
      </c>
      <c r="JE33" s="27">
        <v>16</v>
      </c>
      <c r="JF33" s="27">
        <v>14</v>
      </c>
      <c r="JG33" s="27">
        <v>9</v>
      </c>
      <c r="JH33" s="27">
        <v>11</v>
      </c>
      <c r="JI33" s="27">
        <v>9</v>
      </c>
      <c r="JJ33" s="27">
        <v>5</v>
      </c>
      <c r="JK33" s="27">
        <v>11</v>
      </c>
      <c r="JL33" s="27">
        <v>10</v>
      </c>
      <c r="JM33" s="27">
        <v>9</v>
      </c>
      <c r="JN33" s="27">
        <v>4</v>
      </c>
      <c r="JO33" s="27">
        <v>12</v>
      </c>
      <c r="JP33" s="33">
        <f t="shared" si="86"/>
        <v>125</v>
      </c>
      <c r="JQ33" s="27">
        <v>13</v>
      </c>
      <c r="JR33" s="27">
        <v>10</v>
      </c>
      <c r="JS33" s="27">
        <v>9</v>
      </c>
      <c r="JT33" s="27">
        <v>4</v>
      </c>
      <c r="JU33" s="27">
        <v>5</v>
      </c>
      <c r="JV33" s="27">
        <v>7</v>
      </c>
      <c r="JW33" s="27">
        <v>10</v>
      </c>
      <c r="JX33" s="27">
        <v>6</v>
      </c>
      <c r="JY33" s="27">
        <v>5</v>
      </c>
      <c r="JZ33" s="27">
        <v>11</v>
      </c>
      <c r="KA33" s="27">
        <v>9</v>
      </c>
      <c r="KB33" s="27">
        <v>13</v>
      </c>
      <c r="KC33" s="33">
        <f t="shared" si="87"/>
        <v>102</v>
      </c>
      <c r="KD33" s="27">
        <v>12</v>
      </c>
      <c r="KE33" s="27">
        <v>14</v>
      </c>
      <c r="KF33" s="27">
        <v>23</v>
      </c>
      <c r="KG33" s="27">
        <v>9</v>
      </c>
      <c r="KH33" s="27">
        <v>8</v>
      </c>
      <c r="KI33" s="27">
        <v>15</v>
      </c>
      <c r="KJ33" s="27">
        <v>9</v>
      </c>
      <c r="KK33" s="27">
        <v>12</v>
      </c>
      <c r="KL33" s="27">
        <v>13</v>
      </c>
      <c r="KM33" s="27">
        <v>24</v>
      </c>
      <c r="KN33" s="27">
        <v>11</v>
      </c>
      <c r="KO33" s="27">
        <v>14</v>
      </c>
      <c r="KP33" s="33">
        <f t="shared" si="88"/>
        <v>164</v>
      </c>
    </row>
    <row r="34" spans="1:302">
      <c r="A34" s="203"/>
      <c r="B34" s="205"/>
      <c r="C34" s="12" t="s">
        <v>110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2">
        <f t="shared" si="66"/>
        <v>0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32">
        <f t="shared" si="67"/>
        <v>0</v>
      </c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32">
        <f t="shared" si="68"/>
        <v>0</v>
      </c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33">
        <f t="shared" si="69"/>
        <v>0</v>
      </c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33">
        <f t="shared" si="70"/>
        <v>0</v>
      </c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33">
        <f t="shared" si="71"/>
        <v>0</v>
      </c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33">
        <f t="shared" si="72"/>
        <v>0</v>
      </c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33">
        <f t="shared" si="73"/>
        <v>0</v>
      </c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33">
        <f t="shared" si="74"/>
        <v>0</v>
      </c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33">
        <f t="shared" si="75"/>
        <v>0</v>
      </c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33">
        <f t="shared" si="76"/>
        <v>0</v>
      </c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33">
        <f t="shared" si="77"/>
        <v>0</v>
      </c>
      <c r="FD34" s="27">
        <v>24</v>
      </c>
      <c r="FE34" s="27">
        <v>7</v>
      </c>
      <c r="FF34" s="27">
        <v>25</v>
      </c>
      <c r="FG34" s="27">
        <v>20</v>
      </c>
      <c r="FH34" s="27">
        <v>12</v>
      </c>
      <c r="FI34" s="27">
        <v>24</v>
      </c>
      <c r="FJ34" s="27">
        <v>24</v>
      </c>
      <c r="FK34" s="27">
        <v>17</v>
      </c>
      <c r="FL34" s="27">
        <v>25</v>
      </c>
      <c r="FM34" s="27">
        <v>18</v>
      </c>
      <c r="FN34" s="27">
        <v>16</v>
      </c>
      <c r="FO34" s="27">
        <v>32</v>
      </c>
      <c r="FP34" s="32">
        <f t="shared" si="78"/>
        <v>244</v>
      </c>
      <c r="FQ34" s="27">
        <v>24</v>
      </c>
      <c r="FR34" s="27">
        <v>11</v>
      </c>
      <c r="FS34" s="27">
        <v>22</v>
      </c>
      <c r="FT34" s="27">
        <v>21</v>
      </c>
      <c r="FU34" s="27">
        <v>26</v>
      </c>
      <c r="FV34" s="27">
        <v>10</v>
      </c>
      <c r="FW34" s="27">
        <v>17</v>
      </c>
      <c r="FX34" s="27">
        <v>25</v>
      </c>
      <c r="FY34" s="27">
        <v>17</v>
      </c>
      <c r="FZ34" s="27">
        <v>17</v>
      </c>
      <c r="GA34" s="27">
        <v>9</v>
      </c>
      <c r="GB34" s="27">
        <v>23</v>
      </c>
      <c r="GC34" s="34">
        <f t="shared" si="79"/>
        <v>222</v>
      </c>
      <c r="GD34" s="27">
        <v>20</v>
      </c>
      <c r="GE34" s="27">
        <v>20</v>
      </c>
      <c r="GF34" s="27">
        <v>14</v>
      </c>
      <c r="GG34" s="27">
        <v>31</v>
      </c>
      <c r="GH34" s="27">
        <v>14</v>
      </c>
      <c r="GI34" s="27">
        <v>15</v>
      </c>
      <c r="GJ34" s="27">
        <v>16</v>
      </c>
      <c r="GK34" s="27">
        <v>14</v>
      </c>
      <c r="GL34" s="27">
        <v>21</v>
      </c>
      <c r="GM34" s="27">
        <v>22</v>
      </c>
      <c r="GN34" s="27">
        <v>19</v>
      </c>
      <c r="GO34" s="27">
        <v>22</v>
      </c>
      <c r="GP34" s="34">
        <f t="shared" si="80"/>
        <v>228</v>
      </c>
      <c r="GQ34" s="27">
        <v>20</v>
      </c>
      <c r="GR34" s="27">
        <v>23</v>
      </c>
      <c r="GS34" s="27">
        <v>24</v>
      </c>
      <c r="GT34" s="27">
        <v>97</v>
      </c>
      <c r="GU34" s="27">
        <v>28</v>
      </c>
      <c r="GV34" s="27">
        <v>19</v>
      </c>
      <c r="GW34" s="27">
        <v>15</v>
      </c>
      <c r="GX34" s="27">
        <v>14</v>
      </c>
      <c r="GY34" s="27">
        <v>22</v>
      </c>
      <c r="GZ34" s="27">
        <v>19</v>
      </c>
      <c r="HA34" s="27">
        <v>19</v>
      </c>
      <c r="HB34" s="27">
        <v>28</v>
      </c>
      <c r="HC34" s="33">
        <f t="shared" si="81"/>
        <v>328</v>
      </c>
      <c r="HD34" s="27">
        <v>11</v>
      </c>
      <c r="HE34" s="27">
        <v>18</v>
      </c>
      <c r="HF34" s="27">
        <v>30</v>
      </c>
      <c r="HG34" s="27">
        <v>17</v>
      </c>
      <c r="HH34" s="27">
        <v>20</v>
      </c>
      <c r="HI34" s="27">
        <v>18</v>
      </c>
      <c r="HJ34" s="27">
        <v>20</v>
      </c>
      <c r="HK34" s="27">
        <v>30</v>
      </c>
      <c r="HL34" s="27">
        <v>18</v>
      </c>
      <c r="HM34" s="27">
        <v>21</v>
      </c>
      <c r="HN34" s="27">
        <v>16</v>
      </c>
      <c r="HO34" s="27">
        <v>25</v>
      </c>
      <c r="HP34" s="33">
        <f t="shared" si="82"/>
        <v>244</v>
      </c>
      <c r="HQ34" s="27">
        <v>36</v>
      </c>
      <c r="HR34" s="27">
        <v>29</v>
      </c>
      <c r="HS34" s="27">
        <v>17</v>
      </c>
      <c r="HT34" s="27">
        <v>21</v>
      </c>
      <c r="HU34" s="27">
        <v>21</v>
      </c>
      <c r="HV34" s="27">
        <v>22</v>
      </c>
      <c r="HW34" s="27">
        <v>17</v>
      </c>
      <c r="HX34" s="27">
        <v>15</v>
      </c>
      <c r="HY34" s="27">
        <v>13</v>
      </c>
      <c r="HZ34" s="27">
        <v>20</v>
      </c>
      <c r="IA34" s="27">
        <v>27</v>
      </c>
      <c r="IB34" s="27">
        <v>20</v>
      </c>
      <c r="IC34" s="33">
        <f t="shared" si="83"/>
        <v>258</v>
      </c>
      <c r="ID34" s="27">
        <v>30</v>
      </c>
      <c r="IE34" s="27">
        <v>20</v>
      </c>
      <c r="IF34" s="27">
        <v>24</v>
      </c>
      <c r="IG34" s="27">
        <v>17</v>
      </c>
      <c r="IH34" s="27">
        <v>21</v>
      </c>
      <c r="II34" s="27">
        <v>23</v>
      </c>
      <c r="IJ34" s="27">
        <v>27</v>
      </c>
      <c r="IK34" s="27">
        <v>12</v>
      </c>
      <c r="IL34" s="27">
        <v>12</v>
      </c>
      <c r="IM34" s="27">
        <v>29</v>
      </c>
      <c r="IN34" s="27">
        <v>27</v>
      </c>
      <c r="IO34" s="27">
        <v>20</v>
      </c>
      <c r="IP34" s="33">
        <f t="shared" si="84"/>
        <v>262</v>
      </c>
      <c r="IQ34" s="27">
        <v>27</v>
      </c>
      <c r="IR34" s="27">
        <v>29</v>
      </c>
      <c r="IS34" s="27">
        <v>25</v>
      </c>
      <c r="IT34" s="27">
        <v>10</v>
      </c>
      <c r="IU34" s="27">
        <v>15</v>
      </c>
      <c r="IV34" s="27">
        <v>21</v>
      </c>
      <c r="IW34" s="27">
        <v>17</v>
      </c>
      <c r="IX34" s="27">
        <v>16</v>
      </c>
      <c r="IY34" s="27">
        <v>22</v>
      </c>
      <c r="IZ34" s="27">
        <v>22</v>
      </c>
      <c r="JA34" s="27">
        <v>24</v>
      </c>
      <c r="JB34" s="27">
        <v>13</v>
      </c>
      <c r="JC34" s="33">
        <f t="shared" si="85"/>
        <v>241</v>
      </c>
      <c r="JD34" s="27">
        <v>31</v>
      </c>
      <c r="JE34" s="27">
        <v>23</v>
      </c>
      <c r="JF34" s="27">
        <v>21</v>
      </c>
      <c r="JG34" s="27">
        <v>25</v>
      </c>
      <c r="JH34" s="27">
        <v>22</v>
      </c>
      <c r="JI34" s="27">
        <v>25</v>
      </c>
      <c r="JJ34" s="27">
        <v>27</v>
      </c>
      <c r="JK34" s="27">
        <v>25</v>
      </c>
      <c r="JL34" s="27">
        <v>25</v>
      </c>
      <c r="JM34" s="27">
        <v>15</v>
      </c>
      <c r="JN34" s="27">
        <v>18</v>
      </c>
      <c r="JO34" s="27">
        <v>17</v>
      </c>
      <c r="JP34" s="33">
        <f t="shared" si="86"/>
        <v>274</v>
      </c>
      <c r="JQ34" s="27">
        <v>20</v>
      </c>
      <c r="JR34" s="27">
        <v>24</v>
      </c>
      <c r="JS34" s="27">
        <v>7</v>
      </c>
      <c r="JT34" s="27">
        <v>9</v>
      </c>
      <c r="JU34" s="27">
        <v>12</v>
      </c>
      <c r="JV34" s="27">
        <v>35</v>
      </c>
      <c r="JW34" s="27">
        <v>27</v>
      </c>
      <c r="JX34" s="27">
        <v>23</v>
      </c>
      <c r="JY34" s="27">
        <v>28</v>
      </c>
      <c r="JZ34" s="27">
        <v>22</v>
      </c>
      <c r="KA34" s="27">
        <v>31</v>
      </c>
      <c r="KB34" s="27">
        <v>43</v>
      </c>
      <c r="KC34" s="33">
        <f t="shared" si="87"/>
        <v>281</v>
      </c>
      <c r="KD34" s="27">
        <v>19</v>
      </c>
      <c r="KE34" s="27">
        <v>27</v>
      </c>
      <c r="KF34" s="27">
        <v>50</v>
      </c>
      <c r="KG34" s="27">
        <v>43</v>
      </c>
      <c r="KH34" s="27">
        <v>24</v>
      </c>
      <c r="KI34" s="27">
        <v>23</v>
      </c>
      <c r="KJ34" s="27">
        <v>12</v>
      </c>
      <c r="KK34" s="27">
        <v>12</v>
      </c>
      <c r="KL34" s="27">
        <v>33</v>
      </c>
      <c r="KM34" s="27">
        <v>26</v>
      </c>
      <c r="KN34" s="27">
        <v>25</v>
      </c>
      <c r="KO34" s="27">
        <v>29</v>
      </c>
      <c r="KP34" s="33">
        <f t="shared" si="88"/>
        <v>323</v>
      </c>
    </row>
    <row r="35" spans="1:302">
      <c r="A35" s="203"/>
      <c r="B35" s="206"/>
      <c r="C35" s="12" t="s">
        <v>111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>
        <f t="shared" si="66"/>
        <v>0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2">
        <f t="shared" si="67"/>
        <v>0</v>
      </c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2">
        <f t="shared" si="68"/>
        <v>0</v>
      </c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3">
        <f t="shared" si="69"/>
        <v>0</v>
      </c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3">
        <f t="shared" si="70"/>
        <v>0</v>
      </c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3">
        <f t="shared" si="71"/>
        <v>0</v>
      </c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3">
        <f t="shared" si="72"/>
        <v>0</v>
      </c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3">
        <f t="shared" si="73"/>
        <v>0</v>
      </c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3">
        <f t="shared" si="74"/>
        <v>0</v>
      </c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3">
        <f t="shared" si="75"/>
        <v>0</v>
      </c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3">
        <f t="shared" si="76"/>
        <v>0</v>
      </c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3">
        <f t="shared" si="77"/>
        <v>0</v>
      </c>
      <c r="FD35" s="31">
        <v>15</v>
      </c>
      <c r="FE35" s="31">
        <v>13</v>
      </c>
      <c r="FF35" s="31">
        <v>10</v>
      </c>
      <c r="FG35" s="31">
        <v>13</v>
      </c>
      <c r="FH35" s="31">
        <v>12</v>
      </c>
      <c r="FI35" s="31">
        <v>14</v>
      </c>
      <c r="FJ35" s="31">
        <v>9</v>
      </c>
      <c r="FK35" s="31">
        <v>9</v>
      </c>
      <c r="FL35" s="31">
        <v>10</v>
      </c>
      <c r="FM35" s="31">
        <v>9</v>
      </c>
      <c r="FN35" s="31">
        <v>8</v>
      </c>
      <c r="FO35" s="31">
        <v>12</v>
      </c>
      <c r="FP35" s="32">
        <f t="shared" si="78"/>
        <v>134</v>
      </c>
      <c r="FQ35" s="31">
        <v>12</v>
      </c>
      <c r="FR35" s="31">
        <v>13</v>
      </c>
      <c r="FS35" s="31">
        <v>21</v>
      </c>
      <c r="FT35" s="31">
        <v>5</v>
      </c>
      <c r="FU35" s="31">
        <v>9</v>
      </c>
      <c r="FV35" s="31">
        <v>5</v>
      </c>
      <c r="FW35" s="31">
        <v>6</v>
      </c>
      <c r="FX35" s="31">
        <v>12</v>
      </c>
      <c r="FY35" s="31">
        <v>12</v>
      </c>
      <c r="FZ35" s="31">
        <v>7</v>
      </c>
      <c r="GA35" s="31">
        <v>11</v>
      </c>
      <c r="GB35" s="31">
        <v>16</v>
      </c>
      <c r="GC35" s="34">
        <f t="shared" si="79"/>
        <v>129</v>
      </c>
      <c r="GD35" s="31">
        <v>13</v>
      </c>
      <c r="GE35" s="31">
        <v>14</v>
      </c>
      <c r="GF35" s="31">
        <v>10</v>
      </c>
      <c r="GG35" s="31">
        <v>20</v>
      </c>
      <c r="GH35" s="31">
        <v>18</v>
      </c>
      <c r="GI35" s="31">
        <v>14</v>
      </c>
      <c r="GJ35" s="31">
        <v>11</v>
      </c>
      <c r="GK35" s="31">
        <v>10</v>
      </c>
      <c r="GL35" s="31">
        <v>12</v>
      </c>
      <c r="GM35" s="31">
        <v>12</v>
      </c>
      <c r="GN35" s="31">
        <v>6</v>
      </c>
      <c r="GO35" s="31">
        <v>14</v>
      </c>
      <c r="GP35" s="34">
        <f t="shared" si="80"/>
        <v>154</v>
      </c>
      <c r="GQ35" s="31">
        <v>13</v>
      </c>
      <c r="GR35" s="31">
        <v>20</v>
      </c>
      <c r="GS35" s="31">
        <v>12</v>
      </c>
      <c r="GT35" s="31">
        <v>18</v>
      </c>
      <c r="GU35" s="31">
        <v>8</v>
      </c>
      <c r="GV35" s="31">
        <v>34</v>
      </c>
      <c r="GW35" s="31">
        <v>14</v>
      </c>
      <c r="GX35" s="31">
        <v>5</v>
      </c>
      <c r="GY35" s="31">
        <v>19</v>
      </c>
      <c r="GZ35" s="31">
        <v>10</v>
      </c>
      <c r="HA35" s="31">
        <v>17</v>
      </c>
      <c r="HB35" s="31">
        <v>8</v>
      </c>
      <c r="HC35" s="33">
        <f t="shared" si="81"/>
        <v>178</v>
      </c>
      <c r="HD35" s="31">
        <v>14</v>
      </c>
      <c r="HE35" s="31">
        <v>11</v>
      </c>
      <c r="HF35" s="31">
        <v>13</v>
      </c>
      <c r="HG35" s="31">
        <v>11</v>
      </c>
      <c r="HH35" s="31">
        <v>15</v>
      </c>
      <c r="HI35" s="31">
        <v>9</v>
      </c>
      <c r="HJ35" s="31">
        <v>16</v>
      </c>
      <c r="HK35" s="31">
        <v>6</v>
      </c>
      <c r="HL35" s="31">
        <v>14</v>
      </c>
      <c r="HM35" s="31">
        <v>14</v>
      </c>
      <c r="HN35" s="31">
        <v>17</v>
      </c>
      <c r="HO35" s="31">
        <v>20</v>
      </c>
      <c r="HP35" s="33">
        <f t="shared" si="82"/>
        <v>160</v>
      </c>
      <c r="HQ35" s="31">
        <v>17</v>
      </c>
      <c r="HR35" s="31">
        <v>21</v>
      </c>
      <c r="HS35" s="31">
        <v>17</v>
      </c>
      <c r="HT35" s="31">
        <v>11</v>
      </c>
      <c r="HU35" s="31">
        <v>6</v>
      </c>
      <c r="HV35" s="31">
        <v>21</v>
      </c>
      <c r="HW35" s="31">
        <v>12</v>
      </c>
      <c r="HX35" s="31">
        <v>10</v>
      </c>
      <c r="HY35" s="31">
        <v>10</v>
      </c>
      <c r="HZ35" s="31">
        <v>6</v>
      </c>
      <c r="IA35" s="31">
        <v>20</v>
      </c>
      <c r="IB35" s="31">
        <v>15</v>
      </c>
      <c r="IC35" s="33">
        <f t="shared" si="83"/>
        <v>166</v>
      </c>
      <c r="ID35" s="31">
        <v>15</v>
      </c>
      <c r="IE35" s="31">
        <v>12</v>
      </c>
      <c r="IF35" s="31">
        <v>21</v>
      </c>
      <c r="IG35" s="31">
        <v>10</v>
      </c>
      <c r="IH35" s="31">
        <v>23</v>
      </c>
      <c r="II35" s="31">
        <v>9</v>
      </c>
      <c r="IJ35" s="31">
        <v>15</v>
      </c>
      <c r="IK35" s="31">
        <v>19</v>
      </c>
      <c r="IL35" s="31">
        <v>14</v>
      </c>
      <c r="IM35" s="31">
        <v>14</v>
      </c>
      <c r="IN35" s="31">
        <v>16</v>
      </c>
      <c r="IO35" s="31">
        <v>12</v>
      </c>
      <c r="IP35" s="33">
        <f t="shared" si="84"/>
        <v>180</v>
      </c>
      <c r="IQ35" s="31">
        <v>13</v>
      </c>
      <c r="IR35" s="31">
        <v>16</v>
      </c>
      <c r="IS35" s="31">
        <v>16</v>
      </c>
      <c r="IT35" s="31">
        <v>12</v>
      </c>
      <c r="IU35" s="31">
        <v>17</v>
      </c>
      <c r="IV35" s="31">
        <v>13</v>
      </c>
      <c r="IW35" s="31">
        <v>15</v>
      </c>
      <c r="IX35" s="31">
        <v>12</v>
      </c>
      <c r="IY35" s="31">
        <v>19</v>
      </c>
      <c r="IZ35" s="31">
        <v>12</v>
      </c>
      <c r="JA35" s="31">
        <v>9</v>
      </c>
      <c r="JB35" s="31">
        <v>21</v>
      </c>
      <c r="JC35" s="33">
        <f t="shared" si="85"/>
        <v>175</v>
      </c>
      <c r="JD35" s="31">
        <v>15</v>
      </c>
      <c r="JE35" s="31">
        <v>15</v>
      </c>
      <c r="JF35" s="31">
        <v>15</v>
      </c>
      <c r="JG35" s="31">
        <v>19</v>
      </c>
      <c r="JH35" s="31">
        <v>18</v>
      </c>
      <c r="JI35" s="31">
        <v>11</v>
      </c>
      <c r="JJ35" s="31">
        <v>11</v>
      </c>
      <c r="JK35" s="31">
        <v>12</v>
      </c>
      <c r="JL35" s="31">
        <v>12</v>
      </c>
      <c r="JM35" s="31">
        <v>17</v>
      </c>
      <c r="JN35" s="31">
        <v>17</v>
      </c>
      <c r="JO35" s="31">
        <v>9</v>
      </c>
      <c r="JP35" s="33">
        <f t="shared" si="86"/>
        <v>171</v>
      </c>
      <c r="JQ35" s="31">
        <v>15</v>
      </c>
      <c r="JR35" s="31">
        <v>10</v>
      </c>
      <c r="JS35" s="31">
        <v>11</v>
      </c>
      <c r="JT35" s="31">
        <v>12</v>
      </c>
      <c r="JU35" s="31">
        <v>14</v>
      </c>
      <c r="JV35" s="31">
        <v>20</v>
      </c>
      <c r="JW35" s="31">
        <v>17</v>
      </c>
      <c r="JX35" s="31">
        <v>20</v>
      </c>
      <c r="JY35" s="31">
        <v>11</v>
      </c>
      <c r="JZ35" s="31">
        <v>13</v>
      </c>
      <c r="KA35" s="31">
        <v>25</v>
      </c>
      <c r="KB35" s="31">
        <v>26</v>
      </c>
      <c r="KC35" s="33">
        <f t="shared" si="87"/>
        <v>194</v>
      </c>
      <c r="KD35" s="31">
        <v>15</v>
      </c>
      <c r="KE35" s="31">
        <v>23</v>
      </c>
      <c r="KF35" s="31">
        <v>28</v>
      </c>
      <c r="KG35" s="31">
        <v>29</v>
      </c>
      <c r="KH35" s="31">
        <v>20</v>
      </c>
      <c r="KI35" s="31">
        <v>19</v>
      </c>
      <c r="KJ35" s="31">
        <v>21</v>
      </c>
      <c r="KK35" s="31">
        <v>10</v>
      </c>
      <c r="KL35" s="31">
        <v>16</v>
      </c>
      <c r="KM35" s="31">
        <v>39</v>
      </c>
      <c r="KN35" s="31">
        <v>23</v>
      </c>
      <c r="KO35" s="31">
        <v>25</v>
      </c>
      <c r="KP35" s="33">
        <f t="shared" si="88"/>
        <v>268</v>
      </c>
    </row>
    <row r="36" spans="1:302">
      <c r="A36" s="203"/>
      <c r="B36" s="206"/>
      <c r="C36" s="12" t="s">
        <v>112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>
        <f t="shared" si="66"/>
        <v>0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2">
        <f t="shared" si="67"/>
        <v>0</v>
      </c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2">
        <f t="shared" si="68"/>
        <v>0</v>
      </c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3">
        <f t="shared" si="69"/>
        <v>0</v>
      </c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3">
        <f t="shared" si="70"/>
        <v>0</v>
      </c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3">
        <f t="shared" si="71"/>
        <v>0</v>
      </c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3">
        <f t="shared" si="72"/>
        <v>0</v>
      </c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3">
        <f t="shared" si="73"/>
        <v>0</v>
      </c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3">
        <f t="shared" si="74"/>
        <v>0</v>
      </c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3">
        <f t="shared" si="75"/>
        <v>0</v>
      </c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3">
        <f t="shared" si="76"/>
        <v>0</v>
      </c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3">
        <f t="shared" si="77"/>
        <v>0</v>
      </c>
      <c r="FD36" s="31">
        <v>13</v>
      </c>
      <c r="FE36" s="31">
        <v>7</v>
      </c>
      <c r="FF36" s="31">
        <v>19</v>
      </c>
      <c r="FG36" s="31">
        <v>5</v>
      </c>
      <c r="FH36" s="31">
        <v>6</v>
      </c>
      <c r="FI36" s="31">
        <v>10</v>
      </c>
      <c r="FJ36" s="31">
        <v>11</v>
      </c>
      <c r="FK36" s="31">
        <v>12</v>
      </c>
      <c r="FL36" s="31">
        <v>14</v>
      </c>
      <c r="FM36" s="31">
        <v>9</v>
      </c>
      <c r="FN36" s="31">
        <v>10</v>
      </c>
      <c r="FO36" s="31">
        <v>19</v>
      </c>
      <c r="FP36" s="32">
        <f t="shared" si="78"/>
        <v>135</v>
      </c>
      <c r="FQ36" s="31">
        <v>9</v>
      </c>
      <c r="FR36" s="31">
        <v>17</v>
      </c>
      <c r="FS36" s="31">
        <v>11</v>
      </c>
      <c r="FT36" s="31">
        <v>15</v>
      </c>
      <c r="FU36" s="31">
        <v>20</v>
      </c>
      <c r="FV36" s="31">
        <v>6</v>
      </c>
      <c r="FW36" s="31">
        <v>12</v>
      </c>
      <c r="FX36" s="31">
        <v>12</v>
      </c>
      <c r="FY36" s="31">
        <v>14</v>
      </c>
      <c r="FZ36" s="31">
        <v>5</v>
      </c>
      <c r="GA36" s="31">
        <v>5</v>
      </c>
      <c r="GB36" s="31">
        <v>11</v>
      </c>
      <c r="GC36" s="34">
        <f t="shared" si="79"/>
        <v>137</v>
      </c>
      <c r="GD36" s="31">
        <v>5</v>
      </c>
      <c r="GE36" s="31">
        <v>8</v>
      </c>
      <c r="GF36" s="31">
        <v>4</v>
      </c>
      <c r="GG36" s="31">
        <v>17</v>
      </c>
      <c r="GH36" s="31">
        <v>4</v>
      </c>
      <c r="GI36" s="31">
        <v>9</v>
      </c>
      <c r="GJ36" s="31">
        <v>8</v>
      </c>
      <c r="GK36" s="31">
        <v>14</v>
      </c>
      <c r="GL36" s="31">
        <v>10</v>
      </c>
      <c r="GM36" s="31">
        <v>12</v>
      </c>
      <c r="GN36" s="31">
        <v>5</v>
      </c>
      <c r="GO36" s="31">
        <v>10</v>
      </c>
      <c r="GP36" s="34">
        <f t="shared" si="80"/>
        <v>106</v>
      </c>
      <c r="GQ36" s="31">
        <v>3</v>
      </c>
      <c r="GR36" s="31">
        <v>9</v>
      </c>
      <c r="GS36" s="31">
        <v>13</v>
      </c>
      <c r="GT36" s="31">
        <v>8</v>
      </c>
      <c r="GU36" s="31">
        <v>16</v>
      </c>
      <c r="GV36" s="31">
        <v>10</v>
      </c>
      <c r="GW36" s="31">
        <v>6</v>
      </c>
      <c r="GX36" s="31">
        <v>6</v>
      </c>
      <c r="GY36" s="31">
        <v>6</v>
      </c>
      <c r="GZ36" s="31">
        <v>3</v>
      </c>
      <c r="HA36" s="31">
        <v>12</v>
      </c>
      <c r="HB36" s="31">
        <v>15</v>
      </c>
      <c r="HC36" s="33">
        <f t="shared" si="81"/>
        <v>107</v>
      </c>
      <c r="HD36" s="31">
        <v>4</v>
      </c>
      <c r="HE36" s="31">
        <v>9</v>
      </c>
      <c r="HF36" s="31">
        <v>8</v>
      </c>
      <c r="HG36" s="31">
        <v>11</v>
      </c>
      <c r="HH36" s="31">
        <v>8</v>
      </c>
      <c r="HI36" s="31">
        <v>4</v>
      </c>
      <c r="HJ36" s="31">
        <v>9</v>
      </c>
      <c r="HK36" s="31">
        <v>16</v>
      </c>
      <c r="HL36" s="31">
        <v>13</v>
      </c>
      <c r="HM36" s="31">
        <v>10</v>
      </c>
      <c r="HN36" s="31">
        <v>6</v>
      </c>
      <c r="HO36" s="31">
        <v>11</v>
      </c>
      <c r="HP36" s="33">
        <f t="shared" si="82"/>
        <v>109</v>
      </c>
      <c r="HQ36" s="31">
        <v>15</v>
      </c>
      <c r="HR36" s="31">
        <v>11</v>
      </c>
      <c r="HS36" s="31">
        <v>15</v>
      </c>
      <c r="HT36" s="31">
        <v>11</v>
      </c>
      <c r="HU36" s="31">
        <v>7</v>
      </c>
      <c r="HV36" s="31">
        <v>7</v>
      </c>
      <c r="HW36" s="31">
        <v>11</v>
      </c>
      <c r="HX36" s="31">
        <v>11</v>
      </c>
      <c r="HY36" s="31">
        <v>13</v>
      </c>
      <c r="HZ36" s="31">
        <v>12</v>
      </c>
      <c r="IA36" s="31">
        <v>9</v>
      </c>
      <c r="IB36" s="31">
        <v>21</v>
      </c>
      <c r="IC36" s="33">
        <f t="shared" si="83"/>
        <v>143</v>
      </c>
      <c r="ID36" s="31">
        <v>16</v>
      </c>
      <c r="IE36" s="31">
        <v>13</v>
      </c>
      <c r="IF36" s="31">
        <v>16</v>
      </c>
      <c r="IG36" s="31">
        <v>8</v>
      </c>
      <c r="IH36" s="31">
        <v>10</v>
      </c>
      <c r="II36" s="31">
        <v>12</v>
      </c>
      <c r="IJ36" s="31">
        <v>12</v>
      </c>
      <c r="IK36" s="31">
        <v>14</v>
      </c>
      <c r="IL36" s="31">
        <v>10</v>
      </c>
      <c r="IM36" s="31">
        <v>17</v>
      </c>
      <c r="IN36" s="31">
        <v>6</v>
      </c>
      <c r="IO36" s="31">
        <v>8</v>
      </c>
      <c r="IP36" s="33">
        <f t="shared" si="84"/>
        <v>142</v>
      </c>
      <c r="IQ36" s="31">
        <v>6</v>
      </c>
      <c r="IR36" s="31">
        <v>11</v>
      </c>
      <c r="IS36" s="31">
        <v>9</v>
      </c>
      <c r="IT36" s="31">
        <v>8</v>
      </c>
      <c r="IU36" s="31">
        <v>8</v>
      </c>
      <c r="IV36" s="31">
        <v>11</v>
      </c>
      <c r="IW36" s="31">
        <v>8</v>
      </c>
      <c r="IX36" s="31">
        <v>15</v>
      </c>
      <c r="IY36" s="31">
        <v>13</v>
      </c>
      <c r="IZ36" s="31">
        <v>12</v>
      </c>
      <c r="JA36" s="31">
        <v>12</v>
      </c>
      <c r="JB36" s="31">
        <v>5</v>
      </c>
      <c r="JC36" s="33">
        <f t="shared" si="85"/>
        <v>118</v>
      </c>
      <c r="JD36" s="31">
        <v>14</v>
      </c>
      <c r="JE36" s="31">
        <v>17</v>
      </c>
      <c r="JF36" s="31">
        <v>13</v>
      </c>
      <c r="JG36" s="31">
        <v>12</v>
      </c>
      <c r="JH36" s="31">
        <v>7</v>
      </c>
      <c r="JI36" s="31">
        <v>12</v>
      </c>
      <c r="JJ36" s="31">
        <v>5</v>
      </c>
      <c r="JK36" s="31">
        <v>8</v>
      </c>
      <c r="JL36" s="31">
        <v>10</v>
      </c>
      <c r="JM36" s="31">
        <v>4</v>
      </c>
      <c r="JN36" s="31">
        <v>4</v>
      </c>
      <c r="JO36" s="31">
        <v>12</v>
      </c>
      <c r="JP36" s="33">
        <f t="shared" si="86"/>
        <v>118</v>
      </c>
      <c r="JQ36" s="31">
        <v>13</v>
      </c>
      <c r="JR36" s="31">
        <v>15</v>
      </c>
      <c r="JS36" s="31">
        <v>12</v>
      </c>
      <c r="JT36" s="31">
        <v>7</v>
      </c>
      <c r="JU36" s="31">
        <v>9</v>
      </c>
      <c r="JV36" s="31">
        <v>16</v>
      </c>
      <c r="JW36" s="31">
        <v>10</v>
      </c>
      <c r="JX36" s="31">
        <v>8</v>
      </c>
      <c r="JY36" s="31">
        <v>11</v>
      </c>
      <c r="JZ36" s="31">
        <v>15</v>
      </c>
      <c r="KA36" s="31">
        <v>7</v>
      </c>
      <c r="KB36" s="31">
        <v>21</v>
      </c>
      <c r="KC36" s="33">
        <f t="shared" si="87"/>
        <v>144</v>
      </c>
      <c r="KD36" s="31">
        <v>12</v>
      </c>
      <c r="KE36" s="31">
        <v>16</v>
      </c>
      <c r="KF36" s="31">
        <v>22</v>
      </c>
      <c r="KG36" s="31">
        <v>22</v>
      </c>
      <c r="KH36" s="31">
        <v>11</v>
      </c>
      <c r="KI36" s="31">
        <v>20</v>
      </c>
      <c r="KJ36" s="31">
        <v>10</v>
      </c>
      <c r="KK36" s="31">
        <v>14</v>
      </c>
      <c r="KL36" s="31">
        <v>14</v>
      </c>
      <c r="KM36" s="31">
        <v>42</v>
      </c>
      <c r="KN36" s="31">
        <v>10</v>
      </c>
      <c r="KO36" s="31">
        <v>10</v>
      </c>
      <c r="KP36" s="33">
        <f t="shared" si="88"/>
        <v>203</v>
      </c>
    </row>
    <row r="37" spans="1:302">
      <c r="A37" s="203"/>
      <c r="B37" s="206"/>
      <c r="C37" s="12" t="s">
        <v>113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2">
        <f t="shared" si="66"/>
        <v>0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2">
        <f t="shared" si="67"/>
        <v>0</v>
      </c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2">
        <f t="shared" si="68"/>
        <v>0</v>
      </c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3">
        <f t="shared" si="69"/>
        <v>0</v>
      </c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3">
        <f t="shared" si="70"/>
        <v>0</v>
      </c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3">
        <f t="shared" si="71"/>
        <v>0</v>
      </c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3">
        <f t="shared" si="72"/>
        <v>0</v>
      </c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3">
        <f t="shared" si="73"/>
        <v>0</v>
      </c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3">
        <f t="shared" si="74"/>
        <v>0</v>
      </c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3">
        <f t="shared" si="75"/>
        <v>0</v>
      </c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3">
        <f t="shared" si="76"/>
        <v>0</v>
      </c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3">
        <f t="shared" si="77"/>
        <v>0</v>
      </c>
      <c r="FD37" s="31">
        <v>18</v>
      </c>
      <c r="FE37" s="31">
        <v>14</v>
      </c>
      <c r="FF37" s="31">
        <v>24</v>
      </c>
      <c r="FG37" s="31">
        <v>15</v>
      </c>
      <c r="FH37" s="31">
        <v>23</v>
      </c>
      <c r="FI37" s="31">
        <v>15</v>
      </c>
      <c r="FJ37" s="31">
        <v>14</v>
      </c>
      <c r="FK37" s="31">
        <v>11</v>
      </c>
      <c r="FL37" s="31">
        <v>15</v>
      </c>
      <c r="FM37" s="31">
        <v>17</v>
      </c>
      <c r="FN37" s="31">
        <v>14</v>
      </c>
      <c r="FO37" s="31">
        <v>21</v>
      </c>
      <c r="FP37" s="32">
        <f t="shared" si="78"/>
        <v>201</v>
      </c>
      <c r="FQ37" s="31">
        <v>11</v>
      </c>
      <c r="FR37" s="31">
        <v>28</v>
      </c>
      <c r="FS37" s="31">
        <v>21</v>
      </c>
      <c r="FT37" s="31">
        <v>20</v>
      </c>
      <c r="FU37" s="31">
        <v>16</v>
      </c>
      <c r="FV37" s="31">
        <v>17</v>
      </c>
      <c r="FW37" s="31">
        <v>16</v>
      </c>
      <c r="FX37" s="31">
        <v>9</v>
      </c>
      <c r="FY37" s="31">
        <v>11</v>
      </c>
      <c r="FZ37" s="31">
        <v>11</v>
      </c>
      <c r="GA37" s="31">
        <v>22</v>
      </c>
      <c r="GB37" s="31">
        <v>15</v>
      </c>
      <c r="GC37" s="34">
        <f t="shared" si="79"/>
        <v>197</v>
      </c>
      <c r="GD37" s="31">
        <v>15</v>
      </c>
      <c r="GE37" s="31">
        <v>14</v>
      </c>
      <c r="GF37" s="31">
        <v>18</v>
      </c>
      <c r="GG37" s="31">
        <v>31</v>
      </c>
      <c r="GH37" s="31">
        <v>17</v>
      </c>
      <c r="GI37" s="31">
        <v>14</v>
      </c>
      <c r="GJ37" s="31">
        <v>9</v>
      </c>
      <c r="GK37" s="31">
        <v>8</v>
      </c>
      <c r="GL37" s="31">
        <v>28</v>
      </c>
      <c r="GM37" s="31">
        <v>15</v>
      </c>
      <c r="GN37" s="31">
        <v>19</v>
      </c>
      <c r="GO37" s="31">
        <v>11</v>
      </c>
      <c r="GP37" s="34">
        <f t="shared" si="80"/>
        <v>199</v>
      </c>
      <c r="GQ37" s="31">
        <v>19</v>
      </c>
      <c r="GR37" s="31">
        <v>21</v>
      </c>
      <c r="GS37" s="31">
        <v>22</v>
      </c>
      <c r="GT37" s="31">
        <v>14</v>
      </c>
      <c r="GU37" s="31">
        <v>15</v>
      </c>
      <c r="GV37" s="31">
        <v>14</v>
      </c>
      <c r="GW37" s="31">
        <v>8</v>
      </c>
      <c r="GX37" s="31">
        <v>15</v>
      </c>
      <c r="GY37" s="31">
        <v>14</v>
      </c>
      <c r="GZ37" s="31">
        <v>10</v>
      </c>
      <c r="HA37" s="31">
        <v>10</v>
      </c>
      <c r="HB37" s="31">
        <v>14</v>
      </c>
      <c r="HC37" s="33">
        <f t="shared" si="81"/>
        <v>176</v>
      </c>
      <c r="HD37" s="31">
        <v>11</v>
      </c>
      <c r="HE37" s="31">
        <v>11</v>
      </c>
      <c r="HF37" s="31">
        <v>20</v>
      </c>
      <c r="HG37" s="31">
        <v>19</v>
      </c>
      <c r="HH37" s="31">
        <v>13</v>
      </c>
      <c r="HI37" s="31">
        <v>18</v>
      </c>
      <c r="HJ37" s="31">
        <v>11</v>
      </c>
      <c r="HK37" s="31">
        <v>22</v>
      </c>
      <c r="HL37" s="31">
        <v>14</v>
      </c>
      <c r="HM37" s="31">
        <v>19</v>
      </c>
      <c r="HN37" s="31">
        <v>12</v>
      </c>
      <c r="HO37" s="31">
        <v>14</v>
      </c>
      <c r="HP37" s="33">
        <f t="shared" si="82"/>
        <v>184</v>
      </c>
      <c r="HQ37" s="31">
        <v>12</v>
      </c>
      <c r="HR37" s="31">
        <v>20</v>
      </c>
      <c r="HS37" s="31">
        <v>10</v>
      </c>
      <c r="HT37" s="31">
        <v>10</v>
      </c>
      <c r="HU37" s="31">
        <v>14</v>
      </c>
      <c r="HV37" s="31">
        <v>5</v>
      </c>
      <c r="HW37" s="31">
        <v>14</v>
      </c>
      <c r="HX37" s="31">
        <v>12</v>
      </c>
      <c r="HY37" s="31">
        <v>15</v>
      </c>
      <c r="HZ37" s="31">
        <v>15</v>
      </c>
      <c r="IA37" s="31">
        <v>15</v>
      </c>
      <c r="IB37" s="31">
        <v>18</v>
      </c>
      <c r="IC37" s="33">
        <f t="shared" si="83"/>
        <v>160</v>
      </c>
      <c r="ID37" s="31">
        <v>19</v>
      </c>
      <c r="IE37" s="31">
        <v>10</v>
      </c>
      <c r="IF37" s="31">
        <v>20</v>
      </c>
      <c r="IG37" s="31">
        <v>16</v>
      </c>
      <c r="IH37" s="31">
        <v>12</v>
      </c>
      <c r="II37" s="31">
        <v>14</v>
      </c>
      <c r="IJ37" s="31">
        <v>23</v>
      </c>
      <c r="IK37" s="31">
        <v>14</v>
      </c>
      <c r="IL37" s="31">
        <v>11</v>
      </c>
      <c r="IM37" s="31">
        <v>17</v>
      </c>
      <c r="IN37" s="31">
        <v>12</v>
      </c>
      <c r="IO37" s="31">
        <v>17</v>
      </c>
      <c r="IP37" s="33">
        <f t="shared" si="84"/>
        <v>185</v>
      </c>
      <c r="IQ37" s="31">
        <v>25</v>
      </c>
      <c r="IR37" s="31">
        <v>18</v>
      </c>
      <c r="IS37" s="31">
        <v>13</v>
      </c>
      <c r="IT37" s="31">
        <v>14</v>
      </c>
      <c r="IU37" s="31">
        <v>17</v>
      </c>
      <c r="IV37" s="31">
        <v>19</v>
      </c>
      <c r="IW37" s="31">
        <v>32</v>
      </c>
      <c r="IX37" s="31">
        <v>20</v>
      </c>
      <c r="IY37" s="31">
        <v>13</v>
      </c>
      <c r="IZ37" s="31">
        <v>18</v>
      </c>
      <c r="JA37" s="31">
        <v>13</v>
      </c>
      <c r="JB37" s="31">
        <v>22</v>
      </c>
      <c r="JC37" s="33">
        <f t="shared" si="85"/>
        <v>224</v>
      </c>
      <c r="JD37" s="31">
        <v>20</v>
      </c>
      <c r="JE37" s="31">
        <v>17</v>
      </c>
      <c r="JF37" s="31">
        <v>21</v>
      </c>
      <c r="JG37" s="31">
        <v>21</v>
      </c>
      <c r="JH37" s="31">
        <v>27</v>
      </c>
      <c r="JI37" s="31">
        <v>22</v>
      </c>
      <c r="JJ37" s="31">
        <v>27</v>
      </c>
      <c r="JK37" s="31">
        <v>24</v>
      </c>
      <c r="JL37" s="31">
        <v>18</v>
      </c>
      <c r="JM37" s="31">
        <v>20</v>
      </c>
      <c r="JN37" s="31">
        <v>15</v>
      </c>
      <c r="JO37" s="31">
        <v>21</v>
      </c>
      <c r="JP37" s="33">
        <f t="shared" si="86"/>
        <v>253</v>
      </c>
      <c r="JQ37" s="31">
        <v>14</v>
      </c>
      <c r="JR37" s="31">
        <v>18</v>
      </c>
      <c r="JS37" s="31">
        <v>19</v>
      </c>
      <c r="JT37" s="31">
        <v>15</v>
      </c>
      <c r="JU37" s="31">
        <v>14</v>
      </c>
      <c r="JV37" s="31">
        <v>38</v>
      </c>
      <c r="JW37" s="31">
        <v>12</v>
      </c>
      <c r="JX37" s="31">
        <v>14</v>
      </c>
      <c r="JY37" s="31">
        <v>14</v>
      </c>
      <c r="JZ37" s="31">
        <v>25</v>
      </c>
      <c r="KA37" s="31">
        <v>19</v>
      </c>
      <c r="KB37" s="31">
        <v>32</v>
      </c>
      <c r="KC37" s="33">
        <f t="shared" si="87"/>
        <v>234</v>
      </c>
      <c r="KD37" s="31">
        <v>15</v>
      </c>
      <c r="KE37" s="31">
        <v>20</v>
      </c>
      <c r="KF37" s="31">
        <v>35</v>
      </c>
      <c r="KG37" s="31">
        <v>34</v>
      </c>
      <c r="KH37" s="31">
        <v>35</v>
      </c>
      <c r="KI37" s="31">
        <v>20</v>
      </c>
      <c r="KJ37" s="31">
        <v>14</v>
      </c>
      <c r="KK37" s="31">
        <v>24</v>
      </c>
      <c r="KL37" s="31">
        <v>22</v>
      </c>
      <c r="KM37" s="31">
        <v>22</v>
      </c>
      <c r="KN37" s="31">
        <v>26</v>
      </c>
      <c r="KO37" s="31">
        <v>32</v>
      </c>
      <c r="KP37" s="33">
        <f t="shared" si="88"/>
        <v>299</v>
      </c>
    </row>
    <row r="38" spans="1:302">
      <c r="A38" s="203"/>
      <c r="B38" s="206"/>
      <c r="C38" s="12" t="s">
        <v>114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2">
        <f t="shared" si="66"/>
        <v>0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2">
        <f t="shared" si="67"/>
        <v>0</v>
      </c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2">
        <f t="shared" si="68"/>
        <v>0</v>
      </c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3">
        <f t="shared" si="69"/>
        <v>0</v>
      </c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3">
        <f t="shared" si="70"/>
        <v>0</v>
      </c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3">
        <f t="shared" si="71"/>
        <v>0</v>
      </c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3">
        <f t="shared" si="72"/>
        <v>0</v>
      </c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3">
        <f t="shared" si="73"/>
        <v>0</v>
      </c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3">
        <f t="shared" si="74"/>
        <v>0</v>
      </c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3">
        <f t="shared" si="75"/>
        <v>0</v>
      </c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3">
        <f t="shared" si="76"/>
        <v>0</v>
      </c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3">
        <f t="shared" si="77"/>
        <v>0</v>
      </c>
      <c r="FD38" s="31">
        <v>1</v>
      </c>
      <c r="FE38" s="31">
        <v>6</v>
      </c>
      <c r="FF38" s="31">
        <v>2</v>
      </c>
      <c r="FG38" s="31">
        <v>3</v>
      </c>
      <c r="FH38" s="31">
        <v>5</v>
      </c>
      <c r="FI38" s="31">
        <v>2</v>
      </c>
      <c r="FJ38" s="31">
        <v>5</v>
      </c>
      <c r="FK38" s="31">
        <v>4</v>
      </c>
      <c r="FL38" s="31">
        <v>5</v>
      </c>
      <c r="FM38" s="31">
        <v>2</v>
      </c>
      <c r="FN38" s="31">
        <v>1</v>
      </c>
      <c r="FO38" s="31">
        <v>5</v>
      </c>
      <c r="FP38" s="32">
        <f t="shared" si="78"/>
        <v>41</v>
      </c>
      <c r="FQ38" s="31">
        <v>2</v>
      </c>
      <c r="FR38" s="31">
        <v>8</v>
      </c>
      <c r="FS38" s="31">
        <v>2</v>
      </c>
      <c r="FT38" s="31">
        <v>8</v>
      </c>
      <c r="FU38" s="31">
        <v>1</v>
      </c>
      <c r="FV38" s="31">
        <v>1</v>
      </c>
      <c r="FW38" s="31">
        <v>0</v>
      </c>
      <c r="FX38" s="31">
        <v>2</v>
      </c>
      <c r="FY38" s="31">
        <v>2</v>
      </c>
      <c r="FZ38" s="31">
        <v>7</v>
      </c>
      <c r="GA38" s="31">
        <v>3</v>
      </c>
      <c r="GB38" s="31">
        <v>1</v>
      </c>
      <c r="GC38" s="34">
        <f t="shared" si="79"/>
        <v>37</v>
      </c>
      <c r="GD38" s="31">
        <v>5</v>
      </c>
      <c r="GE38" s="31">
        <v>3</v>
      </c>
      <c r="GF38" s="31">
        <v>3</v>
      </c>
      <c r="GG38" s="31">
        <v>4</v>
      </c>
      <c r="GH38" s="31">
        <v>2</v>
      </c>
      <c r="GI38" s="31">
        <v>2</v>
      </c>
      <c r="GJ38" s="31">
        <v>4</v>
      </c>
      <c r="GK38" s="31">
        <v>3</v>
      </c>
      <c r="GL38" s="31">
        <v>3</v>
      </c>
      <c r="GM38" s="31">
        <v>5</v>
      </c>
      <c r="GN38" s="31">
        <v>7</v>
      </c>
      <c r="GO38" s="31">
        <v>7</v>
      </c>
      <c r="GP38" s="34">
        <f t="shared" si="80"/>
        <v>48</v>
      </c>
      <c r="GQ38" s="31">
        <v>4</v>
      </c>
      <c r="GR38" s="31">
        <v>0</v>
      </c>
      <c r="GS38" s="31">
        <v>7</v>
      </c>
      <c r="GT38" s="31">
        <v>4</v>
      </c>
      <c r="GU38" s="31">
        <v>4</v>
      </c>
      <c r="GV38" s="31">
        <v>4</v>
      </c>
      <c r="GW38" s="31">
        <v>1</v>
      </c>
      <c r="GX38" s="31">
        <v>1</v>
      </c>
      <c r="GY38" s="31">
        <v>2</v>
      </c>
      <c r="GZ38" s="31">
        <v>9</v>
      </c>
      <c r="HA38" s="31">
        <v>5</v>
      </c>
      <c r="HB38" s="31">
        <v>4</v>
      </c>
      <c r="HC38" s="33">
        <f t="shared" si="81"/>
        <v>45</v>
      </c>
      <c r="HD38" s="31">
        <v>2</v>
      </c>
      <c r="HE38" s="31">
        <v>4</v>
      </c>
      <c r="HF38" s="31">
        <v>2</v>
      </c>
      <c r="HG38" s="31">
        <v>1</v>
      </c>
      <c r="HH38" s="31">
        <v>2</v>
      </c>
      <c r="HI38" s="31">
        <v>4</v>
      </c>
      <c r="HJ38" s="31">
        <v>4</v>
      </c>
      <c r="HK38" s="31">
        <v>5</v>
      </c>
      <c r="HL38" s="31">
        <v>4</v>
      </c>
      <c r="HM38" s="31">
        <v>7</v>
      </c>
      <c r="HN38" s="31">
        <v>2</v>
      </c>
      <c r="HO38" s="31">
        <v>10</v>
      </c>
      <c r="HP38" s="33">
        <f t="shared" si="82"/>
        <v>47</v>
      </c>
      <c r="HQ38" s="31">
        <v>2</v>
      </c>
      <c r="HR38" s="31">
        <v>7</v>
      </c>
      <c r="HS38" s="31">
        <v>9</v>
      </c>
      <c r="HT38" s="31">
        <v>4</v>
      </c>
      <c r="HU38" s="31">
        <v>7</v>
      </c>
      <c r="HV38" s="31">
        <v>3</v>
      </c>
      <c r="HW38" s="31">
        <v>5</v>
      </c>
      <c r="HX38" s="31">
        <v>3</v>
      </c>
      <c r="HY38" s="31">
        <v>4</v>
      </c>
      <c r="HZ38" s="31">
        <v>2</v>
      </c>
      <c r="IA38" s="31">
        <v>9</v>
      </c>
      <c r="IB38" s="31">
        <v>6</v>
      </c>
      <c r="IC38" s="33">
        <f t="shared" si="83"/>
        <v>61</v>
      </c>
      <c r="ID38" s="31">
        <v>5</v>
      </c>
      <c r="IE38" s="31">
        <v>5</v>
      </c>
      <c r="IF38" s="31">
        <v>6</v>
      </c>
      <c r="IG38" s="31">
        <v>3</v>
      </c>
      <c r="IH38" s="31">
        <v>5</v>
      </c>
      <c r="II38" s="31">
        <v>3</v>
      </c>
      <c r="IJ38" s="31">
        <v>7</v>
      </c>
      <c r="IK38" s="31">
        <v>3</v>
      </c>
      <c r="IL38" s="31">
        <v>4</v>
      </c>
      <c r="IM38" s="31">
        <v>6</v>
      </c>
      <c r="IN38" s="31">
        <v>1</v>
      </c>
      <c r="IO38" s="31">
        <v>2</v>
      </c>
      <c r="IP38" s="33">
        <f t="shared" si="84"/>
        <v>50</v>
      </c>
      <c r="IQ38" s="31">
        <v>6</v>
      </c>
      <c r="IR38" s="31">
        <v>4</v>
      </c>
      <c r="IS38" s="31">
        <v>4</v>
      </c>
      <c r="IT38" s="31">
        <v>3</v>
      </c>
      <c r="IU38" s="31">
        <v>5</v>
      </c>
      <c r="IV38" s="31">
        <v>6</v>
      </c>
      <c r="IW38" s="31">
        <v>2</v>
      </c>
      <c r="IX38" s="31">
        <v>5</v>
      </c>
      <c r="IY38" s="31">
        <v>3</v>
      </c>
      <c r="IZ38" s="31">
        <v>8</v>
      </c>
      <c r="JA38" s="31">
        <v>5</v>
      </c>
      <c r="JB38" s="31">
        <v>6</v>
      </c>
      <c r="JC38" s="33">
        <f t="shared" si="85"/>
        <v>57</v>
      </c>
      <c r="JD38" s="31">
        <v>3</v>
      </c>
      <c r="JE38" s="31">
        <v>3</v>
      </c>
      <c r="JF38" s="31">
        <v>7</v>
      </c>
      <c r="JG38" s="31">
        <v>6</v>
      </c>
      <c r="JH38" s="31">
        <v>2</v>
      </c>
      <c r="JI38" s="31">
        <v>6</v>
      </c>
      <c r="JJ38" s="31">
        <v>2</v>
      </c>
      <c r="JK38" s="31">
        <v>3</v>
      </c>
      <c r="JL38" s="31">
        <v>4</v>
      </c>
      <c r="JM38" s="31">
        <v>0</v>
      </c>
      <c r="JN38" s="31">
        <v>4</v>
      </c>
      <c r="JO38" s="31">
        <v>2</v>
      </c>
      <c r="JP38" s="33">
        <f t="shared" si="86"/>
        <v>42</v>
      </c>
      <c r="JQ38" s="31">
        <v>8</v>
      </c>
      <c r="JR38" s="31">
        <v>6</v>
      </c>
      <c r="JS38" s="31">
        <v>7</v>
      </c>
      <c r="JT38" s="31">
        <v>2</v>
      </c>
      <c r="JU38" s="31">
        <v>6</v>
      </c>
      <c r="JV38" s="31">
        <v>7</v>
      </c>
      <c r="JW38" s="31">
        <v>6</v>
      </c>
      <c r="JX38" s="31">
        <v>8</v>
      </c>
      <c r="JY38" s="31">
        <v>5</v>
      </c>
      <c r="JZ38" s="31">
        <v>6</v>
      </c>
      <c r="KA38" s="31">
        <v>7</v>
      </c>
      <c r="KB38" s="31">
        <v>7</v>
      </c>
      <c r="KC38" s="33">
        <f t="shared" si="87"/>
        <v>75</v>
      </c>
      <c r="KD38" s="31">
        <v>4</v>
      </c>
      <c r="KE38" s="31">
        <v>6</v>
      </c>
      <c r="KF38" s="31">
        <v>13</v>
      </c>
      <c r="KG38" s="31">
        <v>17</v>
      </c>
      <c r="KH38" s="31">
        <v>7</v>
      </c>
      <c r="KI38" s="31">
        <v>6</v>
      </c>
      <c r="KJ38" s="31">
        <v>4</v>
      </c>
      <c r="KK38" s="31">
        <v>3</v>
      </c>
      <c r="KL38" s="31">
        <v>3</v>
      </c>
      <c r="KM38" s="31">
        <v>54</v>
      </c>
      <c r="KN38" s="31">
        <v>8</v>
      </c>
      <c r="KO38" s="31">
        <v>8</v>
      </c>
      <c r="KP38" s="33">
        <f t="shared" si="88"/>
        <v>133</v>
      </c>
    </row>
    <row r="39" spans="1:302">
      <c r="A39" s="203"/>
      <c r="B39" s="206"/>
      <c r="C39" s="12" t="s">
        <v>115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2">
        <f t="shared" si="66"/>
        <v>0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2">
        <f t="shared" si="67"/>
        <v>0</v>
      </c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2">
        <f t="shared" si="68"/>
        <v>0</v>
      </c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3">
        <f t="shared" si="69"/>
        <v>0</v>
      </c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3">
        <f t="shared" si="70"/>
        <v>0</v>
      </c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3">
        <f t="shared" si="71"/>
        <v>0</v>
      </c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3">
        <f t="shared" si="72"/>
        <v>0</v>
      </c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3">
        <f t="shared" si="73"/>
        <v>0</v>
      </c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3">
        <f t="shared" si="74"/>
        <v>0</v>
      </c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3">
        <f t="shared" si="75"/>
        <v>0</v>
      </c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3">
        <f t="shared" si="76"/>
        <v>0</v>
      </c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3">
        <f t="shared" si="77"/>
        <v>0</v>
      </c>
      <c r="FD39" s="31">
        <v>14</v>
      </c>
      <c r="FE39" s="31">
        <v>11</v>
      </c>
      <c r="FF39" s="31">
        <v>17</v>
      </c>
      <c r="FG39" s="31">
        <v>16</v>
      </c>
      <c r="FH39" s="31">
        <v>10</v>
      </c>
      <c r="FI39" s="31">
        <v>14</v>
      </c>
      <c r="FJ39" s="31">
        <v>10</v>
      </c>
      <c r="FK39" s="31">
        <v>11</v>
      </c>
      <c r="FL39" s="31">
        <v>8</v>
      </c>
      <c r="FM39" s="31">
        <v>7</v>
      </c>
      <c r="FN39" s="31">
        <v>10</v>
      </c>
      <c r="FO39" s="31">
        <v>14</v>
      </c>
      <c r="FP39" s="32">
        <f t="shared" si="78"/>
        <v>142</v>
      </c>
      <c r="FQ39" s="31">
        <v>12</v>
      </c>
      <c r="FR39" s="31">
        <v>7</v>
      </c>
      <c r="FS39" s="31">
        <v>16</v>
      </c>
      <c r="FT39" s="31">
        <v>12</v>
      </c>
      <c r="FU39" s="31">
        <v>6</v>
      </c>
      <c r="FV39" s="31">
        <v>12</v>
      </c>
      <c r="FW39" s="31">
        <v>8</v>
      </c>
      <c r="FX39" s="31">
        <v>10</v>
      </c>
      <c r="FY39" s="31">
        <v>9</v>
      </c>
      <c r="FZ39" s="31">
        <v>5</v>
      </c>
      <c r="GA39" s="31">
        <v>8</v>
      </c>
      <c r="GB39" s="31">
        <v>8</v>
      </c>
      <c r="GC39" s="34">
        <f t="shared" si="79"/>
        <v>113</v>
      </c>
      <c r="GD39" s="31">
        <v>9</v>
      </c>
      <c r="GE39" s="31">
        <v>15</v>
      </c>
      <c r="GF39" s="31">
        <v>15</v>
      </c>
      <c r="GG39" s="31">
        <v>19</v>
      </c>
      <c r="GH39" s="31">
        <v>8</v>
      </c>
      <c r="GI39" s="31">
        <v>3</v>
      </c>
      <c r="GJ39" s="31">
        <v>11</v>
      </c>
      <c r="GK39" s="31">
        <v>11</v>
      </c>
      <c r="GL39" s="31">
        <v>14</v>
      </c>
      <c r="GM39" s="31">
        <v>17</v>
      </c>
      <c r="GN39" s="31">
        <v>8</v>
      </c>
      <c r="GO39" s="31">
        <v>9</v>
      </c>
      <c r="GP39" s="34">
        <f t="shared" si="80"/>
        <v>139</v>
      </c>
      <c r="GQ39" s="31">
        <v>10</v>
      </c>
      <c r="GR39" s="31">
        <v>15</v>
      </c>
      <c r="GS39" s="31">
        <v>24</v>
      </c>
      <c r="GT39" s="31">
        <v>11</v>
      </c>
      <c r="GU39" s="31">
        <v>13</v>
      </c>
      <c r="GV39" s="31">
        <v>13</v>
      </c>
      <c r="GW39" s="31">
        <v>10</v>
      </c>
      <c r="GX39" s="31">
        <v>8</v>
      </c>
      <c r="GY39" s="31">
        <v>14</v>
      </c>
      <c r="GZ39" s="31">
        <v>8</v>
      </c>
      <c r="HA39" s="31">
        <v>12</v>
      </c>
      <c r="HB39" s="31">
        <v>6</v>
      </c>
      <c r="HC39" s="33">
        <f t="shared" si="81"/>
        <v>144</v>
      </c>
      <c r="HD39" s="31">
        <v>17</v>
      </c>
      <c r="HE39" s="31">
        <v>10</v>
      </c>
      <c r="HF39" s="31">
        <v>17</v>
      </c>
      <c r="HG39" s="31">
        <v>10</v>
      </c>
      <c r="HH39" s="31">
        <v>9</v>
      </c>
      <c r="HI39" s="31">
        <v>8</v>
      </c>
      <c r="HJ39" s="31">
        <v>23</v>
      </c>
      <c r="HK39" s="31">
        <v>13</v>
      </c>
      <c r="HL39" s="31">
        <v>11</v>
      </c>
      <c r="HM39" s="31">
        <v>27</v>
      </c>
      <c r="HN39" s="31">
        <v>12</v>
      </c>
      <c r="HO39" s="31">
        <v>8</v>
      </c>
      <c r="HP39" s="33">
        <f t="shared" si="82"/>
        <v>165</v>
      </c>
      <c r="HQ39" s="31">
        <v>11</v>
      </c>
      <c r="HR39" s="31">
        <v>10</v>
      </c>
      <c r="HS39" s="31">
        <v>18</v>
      </c>
      <c r="HT39" s="31">
        <v>27</v>
      </c>
      <c r="HU39" s="31">
        <v>10</v>
      </c>
      <c r="HV39" s="31">
        <v>10</v>
      </c>
      <c r="HW39" s="31">
        <v>2</v>
      </c>
      <c r="HX39" s="31">
        <v>12</v>
      </c>
      <c r="HY39" s="31">
        <v>12</v>
      </c>
      <c r="HZ39" s="31">
        <v>19</v>
      </c>
      <c r="IA39" s="31">
        <v>11</v>
      </c>
      <c r="IB39" s="31">
        <v>13</v>
      </c>
      <c r="IC39" s="33">
        <f t="shared" si="83"/>
        <v>155</v>
      </c>
      <c r="ID39" s="31">
        <v>15</v>
      </c>
      <c r="IE39" s="31">
        <v>12</v>
      </c>
      <c r="IF39" s="31">
        <v>17</v>
      </c>
      <c r="IG39" s="31">
        <v>8</v>
      </c>
      <c r="IH39" s="31">
        <v>12</v>
      </c>
      <c r="II39" s="31">
        <v>11</v>
      </c>
      <c r="IJ39" s="31">
        <v>15</v>
      </c>
      <c r="IK39" s="31">
        <v>16</v>
      </c>
      <c r="IL39" s="31">
        <v>12</v>
      </c>
      <c r="IM39" s="31">
        <v>10</v>
      </c>
      <c r="IN39" s="31">
        <v>7</v>
      </c>
      <c r="IO39" s="31">
        <v>11</v>
      </c>
      <c r="IP39" s="33">
        <f t="shared" si="84"/>
        <v>146</v>
      </c>
      <c r="IQ39" s="31">
        <v>107</v>
      </c>
      <c r="IR39" s="31">
        <v>18</v>
      </c>
      <c r="IS39" s="31">
        <v>15</v>
      </c>
      <c r="IT39" s="31">
        <v>14</v>
      </c>
      <c r="IU39" s="31">
        <v>14</v>
      </c>
      <c r="IV39" s="31">
        <v>14</v>
      </c>
      <c r="IW39" s="31">
        <v>14</v>
      </c>
      <c r="IX39" s="31">
        <v>6</v>
      </c>
      <c r="IY39" s="31">
        <v>6</v>
      </c>
      <c r="IZ39" s="31">
        <v>15</v>
      </c>
      <c r="JA39" s="31">
        <v>13</v>
      </c>
      <c r="JB39" s="31">
        <v>8</v>
      </c>
      <c r="JC39" s="33">
        <f t="shared" si="85"/>
        <v>244</v>
      </c>
      <c r="JD39" s="31">
        <v>12</v>
      </c>
      <c r="JE39" s="31">
        <v>12</v>
      </c>
      <c r="JF39" s="31">
        <v>12</v>
      </c>
      <c r="JG39" s="31">
        <v>14</v>
      </c>
      <c r="JH39" s="31">
        <v>15</v>
      </c>
      <c r="JI39" s="31">
        <v>10</v>
      </c>
      <c r="JJ39" s="31">
        <v>13</v>
      </c>
      <c r="JK39" s="31">
        <v>12</v>
      </c>
      <c r="JL39" s="31">
        <v>11</v>
      </c>
      <c r="JM39" s="31">
        <v>9</v>
      </c>
      <c r="JN39" s="31">
        <v>7</v>
      </c>
      <c r="JO39" s="31">
        <v>19</v>
      </c>
      <c r="JP39" s="33">
        <f t="shared" si="86"/>
        <v>146</v>
      </c>
      <c r="JQ39" s="31">
        <v>23</v>
      </c>
      <c r="JR39" s="31">
        <v>17</v>
      </c>
      <c r="JS39" s="31">
        <v>8</v>
      </c>
      <c r="JT39" s="31">
        <v>6</v>
      </c>
      <c r="JU39" s="31">
        <v>6</v>
      </c>
      <c r="JV39" s="31">
        <v>18</v>
      </c>
      <c r="JW39" s="31">
        <v>13</v>
      </c>
      <c r="JX39" s="31">
        <v>13</v>
      </c>
      <c r="JY39" s="31">
        <v>17</v>
      </c>
      <c r="JZ39" s="31">
        <v>25</v>
      </c>
      <c r="KA39" s="31">
        <v>7</v>
      </c>
      <c r="KB39" s="31">
        <v>18</v>
      </c>
      <c r="KC39" s="33">
        <f t="shared" si="87"/>
        <v>171</v>
      </c>
      <c r="KD39" s="31">
        <v>13</v>
      </c>
      <c r="KE39" s="31">
        <v>20</v>
      </c>
      <c r="KF39" s="31">
        <v>24</v>
      </c>
      <c r="KG39" s="31">
        <v>29</v>
      </c>
      <c r="KH39" s="31">
        <v>20</v>
      </c>
      <c r="KI39" s="31">
        <v>14</v>
      </c>
      <c r="KJ39" s="31">
        <v>18</v>
      </c>
      <c r="KK39" s="31">
        <v>7</v>
      </c>
      <c r="KL39" s="31">
        <v>11</v>
      </c>
      <c r="KM39" s="31">
        <v>9</v>
      </c>
      <c r="KN39" s="31">
        <v>11</v>
      </c>
      <c r="KO39" s="31">
        <v>14</v>
      </c>
      <c r="KP39" s="33">
        <f t="shared" si="88"/>
        <v>190</v>
      </c>
    </row>
    <row r="40" spans="1:302" ht="13.5" thickBot="1">
      <c r="A40" s="203"/>
      <c r="B40" s="206"/>
      <c r="C40" s="12" t="s">
        <v>116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6">
        <f t="shared" si="66"/>
        <v>0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6">
        <f t="shared" si="67"/>
        <v>0</v>
      </c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6">
        <f t="shared" si="68"/>
        <v>0</v>
      </c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7">
        <f t="shared" si="69"/>
        <v>0</v>
      </c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7">
        <f t="shared" si="70"/>
        <v>0</v>
      </c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7">
        <f t="shared" si="71"/>
        <v>0</v>
      </c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7">
        <f t="shared" si="72"/>
        <v>0</v>
      </c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7">
        <f t="shared" si="73"/>
        <v>0</v>
      </c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7">
        <f t="shared" si="74"/>
        <v>0</v>
      </c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7">
        <f t="shared" si="75"/>
        <v>0</v>
      </c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7">
        <f t="shared" si="76"/>
        <v>0</v>
      </c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7">
        <f t="shared" si="77"/>
        <v>0</v>
      </c>
      <c r="FD40" s="31">
        <v>9</v>
      </c>
      <c r="FE40" s="31">
        <v>15</v>
      </c>
      <c r="FF40" s="31">
        <v>11</v>
      </c>
      <c r="FG40" s="31">
        <v>6</v>
      </c>
      <c r="FH40" s="31">
        <v>11</v>
      </c>
      <c r="FI40" s="31">
        <v>11</v>
      </c>
      <c r="FJ40" s="31">
        <v>4</v>
      </c>
      <c r="FK40" s="31">
        <v>10</v>
      </c>
      <c r="FL40" s="31">
        <v>14</v>
      </c>
      <c r="FM40" s="31">
        <v>9</v>
      </c>
      <c r="FN40" s="31">
        <v>12</v>
      </c>
      <c r="FO40" s="31">
        <v>10</v>
      </c>
      <c r="FP40" s="36">
        <f t="shared" si="78"/>
        <v>122</v>
      </c>
      <c r="FQ40" s="31">
        <v>10</v>
      </c>
      <c r="FR40" s="31">
        <v>6</v>
      </c>
      <c r="FS40" s="31">
        <v>9</v>
      </c>
      <c r="FT40" s="31">
        <v>10</v>
      </c>
      <c r="FU40" s="31">
        <v>12</v>
      </c>
      <c r="FV40" s="31">
        <v>6</v>
      </c>
      <c r="FW40" s="31">
        <v>12</v>
      </c>
      <c r="FX40" s="31">
        <v>10</v>
      </c>
      <c r="FY40" s="31">
        <v>11</v>
      </c>
      <c r="FZ40" s="31">
        <v>9</v>
      </c>
      <c r="GA40" s="31">
        <v>14</v>
      </c>
      <c r="GB40" s="31">
        <v>8</v>
      </c>
      <c r="GC40" s="38">
        <f t="shared" si="79"/>
        <v>117</v>
      </c>
      <c r="GD40" s="31">
        <v>10</v>
      </c>
      <c r="GE40" s="31">
        <v>10</v>
      </c>
      <c r="GF40" s="31">
        <v>7</v>
      </c>
      <c r="GG40" s="31">
        <v>12</v>
      </c>
      <c r="GH40" s="31">
        <v>17</v>
      </c>
      <c r="GI40" s="31">
        <v>5</v>
      </c>
      <c r="GJ40" s="31">
        <v>9</v>
      </c>
      <c r="GK40" s="31">
        <v>7</v>
      </c>
      <c r="GL40" s="31">
        <v>12</v>
      </c>
      <c r="GM40" s="31">
        <v>20</v>
      </c>
      <c r="GN40" s="31">
        <v>12</v>
      </c>
      <c r="GO40" s="31">
        <v>18</v>
      </c>
      <c r="GP40" s="38">
        <f t="shared" si="80"/>
        <v>139</v>
      </c>
      <c r="GQ40" s="31">
        <v>10</v>
      </c>
      <c r="GR40" s="31">
        <v>11</v>
      </c>
      <c r="GS40" s="31">
        <v>10</v>
      </c>
      <c r="GT40" s="31">
        <v>13</v>
      </c>
      <c r="GU40" s="31">
        <v>11</v>
      </c>
      <c r="GV40" s="31">
        <v>10</v>
      </c>
      <c r="GW40" s="31">
        <v>8</v>
      </c>
      <c r="GX40" s="31">
        <v>9</v>
      </c>
      <c r="GY40" s="31">
        <v>8</v>
      </c>
      <c r="GZ40" s="31">
        <v>13</v>
      </c>
      <c r="HA40" s="31">
        <v>7</v>
      </c>
      <c r="HB40" s="31">
        <v>8</v>
      </c>
      <c r="HC40" s="37">
        <f t="shared" si="81"/>
        <v>118</v>
      </c>
      <c r="HD40" s="31">
        <v>10</v>
      </c>
      <c r="HE40" s="31">
        <v>8</v>
      </c>
      <c r="HF40" s="31">
        <v>9</v>
      </c>
      <c r="HG40" s="31">
        <v>11</v>
      </c>
      <c r="HH40" s="31">
        <v>8</v>
      </c>
      <c r="HI40" s="31">
        <v>8</v>
      </c>
      <c r="HJ40" s="31">
        <v>9</v>
      </c>
      <c r="HK40" s="31">
        <v>7</v>
      </c>
      <c r="HL40" s="31">
        <v>8</v>
      </c>
      <c r="HM40" s="31">
        <v>8</v>
      </c>
      <c r="HN40" s="31">
        <v>9</v>
      </c>
      <c r="HO40" s="31">
        <v>10</v>
      </c>
      <c r="HP40" s="37">
        <f t="shared" si="82"/>
        <v>105</v>
      </c>
      <c r="HQ40" s="31">
        <v>14</v>
      </c>
      <c r="HR40" s="31">
        <v>12</v>
      </c>
      <c r="HS40" s="31">
        <v>18</v>
      </c>
      <c r="HT40" s="31">
        <v>10</v>
      </c>
      <c r="HU40" s="31">
        <v>9</v>
      </c>
      <c r="HV40" s="31">
        <v>6</v>
      </c>
      <c r="HW40" s="31">
        <v>8</v>
      </c>
      <c r="HX40" s="31">
        <v>6</v>
      </c>
      <c r="HY40" s="31">
        <v>19</v>
      </c>
      <c r="HZ40" s="31">
        <v>15</v>
      </c>
      <c r="IA40" s="31">
        <v>13</v>
      </c>
      <c r="IB40" s="31">
        <v>8</v>
      </c>
      <c r="IC40" s="37">
        <f t="shared" si="83"/>
        <v>138</v>
      </c>
      <c r="ID40" s="31">
        <v>14</v>
      </c>
      <c r="IE40" s="31">
        <v>16</v>
      </c>
      <c r="IF40" s="31">
        <v>12</v>
      </c>
      <c r="IG40" s="31">
        <v>6</v>
      </c>
      <c r="IH40" s="31">
        <v>11</v>
      </c>
      <c r="II40" s="31">
        <v>12</v>
      </c>
      <c r="IJ40" s="31">
        <v>14</v>
      </c>
      <c r="IK40" s="31">
        <v>16</v>
      </c>
      <c r="IL40" s="31">
        <v>2</v>
      </c>
      <c r="IM40" s="31">
        <v>2</v>
      </c>
      <c r="IN40" s="31">
        <v>10</v>
      </c>
      <c r="IO40" s="31">
        <v>7</v>
      </c>
      <c r="IP40" s="37">
        <f t="shared" si="84"/>
        <v>122</v>
      </c>
      <c r="IQ40" s="31">
        <v>7</v>
      </c>
      <c r="IR40" s="31">
        <v>7</v>
      </c>
      <c r="IS40" s="31">
        <v>9</v>
      </c>
      <c r="IT40" s="31">
        <v>9</v>
      </c>
      <c r="IU40" s="31">
        <v>15</v>
      </c>
      <c r="IV40" s="31">
        <v>19</v>
      </c>
      <c r="IW40" s="31">
        <v>19</v>
      </c>
      <c r="IX40" s="31">
        <v>15</v>
      </c>
      <c r="IY40" s="31">
        <v>5</v>
      </c>
      <c r="IZ40" s="31">
        <v>15</v>
      </c>
      <c r="JA40" s="31">
        <v>17</v>
      </c>
      <c r="JB40" s="31">
        <v>13</v>
      </c>
      <c r="JC40" s="37">
        <f t="shared" si="85"/>
        <v>150</v>
      </c>
      <c r="JD40" s="31">
        <v>9</v>
      </c>
      <c r="JE40" s="31">
        <v>15</v>
      </c>
      <c r="JF40" s="31">
        <v>9</v>
      </c>
      <c r="JG40" s="31">
        <v>13</v>
      </c>
      <c r="JH40" s="31">
        <v>11</v>
      </c>
      <c r="JI40" s="31">
        <v>9</v>
      </c>
      <c r="JJ40" s="31">
        <v>11</v>
      </c>
      <c r="JK40" s="31">
        <v>9</v>
      </c>
      <c r="JL40" s="31">
        <v>13</v>
      </c>
      <c r="JM40" s="31">
        <v>6</v>
      </c>
      <c r="JN40" s="31">
        <v>12</v>
      </c>
      <c r="JO40" s="31">
        <v>17</v>
      </c>
      <c r="JP40" s="37">
        <f t="shared" si="86"/>
        <v>134</v>
      </c>
      <c r="JQ40" s="31">
        <v>7</v>
      </c>
      <c r="JR40" s="31">
        <v>12</v>
      </c>
      <c r="JS40" s="31">
        <v>8</v>
      </c>
      <c r="JT40" s="31">
        <v>11</v>
      </c>
      <c r="JU40" s="31">
        <v>11</v>
      </c>
      <c r="JV40" s="31">
        <v>11</v>
      </c>
      <c r="JW40" s="31">
        <v>10</v>
      </c>
      <c r="JX40" s="31">
        <v>15</v>
      </c>
      <c r="JY40" s="31">
        <v>15</v>
      </c>
      <c r="JZ40" s="31">
        <v>10</v>
      </c>
      <c r="KA40" s="31">
        <v>13</v>
      </c>
      <c r="KB40" s="31">
        <v>18</v>
      </c>
      <c r="KC40" s="37">
        <f t="shared" si="87"/>
        <v>141</v>
      </c>
      <c r="KD40" s="31">
        <v>10</v>
      </c>
      <c r="KE40" s="31">
        <v>20</v>
      </c>
      <c r="KF40" s="31">
        <v>15</v>
      </c>
      <c r="KG40" s="31">
        <v>24</v>
      </c>
      <c r="KH40" s="31">
        <v>6</v>
      </c>
      <c r="KI40" s="31">
        <v>12</v>
      </c>
      <c r="KJ40" s="31">
        <v>4</v>
      </c>
      <c r="KK40" s="31">
        <v>6</v>
      </c>
      <c r="KL40" s="31">
        <v>12</v>
      </c>
      <c r="KM40" s="31">
        <v>27</v>
      </c>
      <c r="KN40" s="31">
        <v>11</v>
      </c>
      <c r="KO40" s="31">
        <v>21</v>
      </c>
      <c r="KP40" s="37">
        <f t="shared" si="88"/>
        <v>168</v>
      </c>
    </row>
    <row r="41" spans="1:302" ht="23.25" thickBot="1">
      <c r="A41" s="203"/>
      <c r="B41" s="207"/>
      <c r="C41" s="14" t="s">
        <v>41</v>
      </c>
      <c r="D41" s="39">
        <v>102</v>
      </c>
      <c r="E41" s="39">
        <v>102</v>
      </c>
      <c r="F41" s="39">
        <v>111</v>
      </c>
      <c r="G41" s="39">
        <v>64</v>
      </c>
      <c r="H41" s="39">
        <v>100</v>
      </c>
      <c r="I41" s="39">
        <v>131</v>
      </c>
      <c r="J41" s="39">
        <v>94</v>
      </c>
      <c r="K41" s="39">
        <v>109</v>
      </c>
      <c r="L41" s="39">
        <v>103</v>
      </c>
      <c r="M41" s="39">
        <v>121</v>
      </c>
      <c r="N41" s="39">
        <v>151</v>
      </c>
      <c r="O41" s="39">
        <v>123</v>
      </c>
      <c r="P41" s="50">
        <f>SUM(D41:O41)</f>
        <v>1311</v>
      </c>
      <c r="Q41" s="39">
        <v>94</v>
      </c>
      <c r="R41" s="39">
        <v>133</v>
      </c>
      <c r="S41" s="39">
        <v>103</v>
      </c>
      <c r="T41" s="39">
        <v>112</v>
      </c>
      <c r="U41" s="39">
        <v>134</v>
      </c>
      <c r="V41" s="39">
        <v>106</v>
      </c>
      <c r="W41" s="39">
        <v>81</v>
      </c>
      <c r="X41" s="39">
        <v>119</v>
      </c>
      <c r="Y41" s="39">
        <v>108</v>
      </c>
      <c r="Z41" s="39">
        <v>108</v>
      </c>
      <c r="AA41" s="39">
        <v>106</v>
      </c>
      <c r="AB41" s="39">
        <v>70</v>
      </c>
      <c r="AC41" s="50">
        <f>SUM(Q41:AB41)</f>
        <v>1274</v>
      </c>
      <c r="AD41" s="39">
        <v>136</v>
      </c>
      <c r="AE41" s="39">
        <v>87</v>
      </c>
      <c r="AF41" s="39">
        <v>93</v>
      </c>
      <c r="AG41" s="39">
        <v>82</v>
      </c>
      <c r="AH41" s="39">
        <v>95</v>
      </c>
      <c r="AI41" s="39">
        <v>66</v>
      </c>
      <c r="AJ41" s="39">
        <v>83</v>
      </c>
      <c r="AK41" s="39">
        <v>76</v>
      </c>
      <c r="AL41" s="39">
        <v>61</v>
      </c>
      <c r="AM41" s="39">
        <v>81</v>
      </c>
      <c r="AN41" s="39">
        <v>50</v>
      </c>
      <c r="AO41" s="39">
        <v>58</v>
      </c>
      <c r="AP41" s="50">
        <f>SUM(AD41:AO41)</f>
        <v>968</v>
      </c>
      <c r="AQ41" s="39">
        <v>69</v>
      </c>
      <c r="AR41" s="39">
        <v>52</v>
      </c>
      <c r="AS41" s="39">
        <v>41</v>
      </c>
      <c r="AT41" s="39">
        <v>55</v>
      </c>
      <c r="AU41" s="39">
        <v>29</v>
      </c>
      <c r="AV41" s="39">
        <v>23</v>
      </c>
      <c r="AW41" s="39">
        <v>32</v>
      </c>
      <c r="AX41" s="39">
        <v>42</v>
      </c>
      <c r="AY41" s="39">
        <v>49</v>
      </c>
      <c r="AZ41" s="39">
        <v>44</v>
      </c>
      <c r="BA41" s="39">
        <v>43</v>
      </c>
      <c r="BB41" s="39">
        <v>46</v>
      </c>
      <c r="BC41" s="41">
        <f>SUM(AQ41:BB41)</f>
        <v>525</v>
      </c>
      <c r="BD41" s="39">
        <v>58</v>
      </c>
      <c r="BE41" s="39">
        <v>35</v>
      </c>
      <c r="BF41" s="39">
        <v>54</v>
      </c>
      <c r="BG41" s="39">
        <v>46</v>
      </c>
      <c r="BH41" s="39">
        <v>47</v>
      </c>
      <c r="BI41" s="39">
        <v>42</v>
      </c>
      <c r="BJ41" s="39">
        <v>37</v>
      </c>
      <c r="BK41" s="39">
        <v>42</v>
      </c>
      <c r="BL41" s="39">
        <v>42</v>
      </c>
      <c r="BM41" s="39">
        <v>39</v>
      </c>
      <c r="BN41" s="39">
        <v>38</v>
      </c>
      <c r="BO41" s="39">
        <v>47</v>
      </c>
      <c r="BP41" s="41">
        <f>SUM(BD41:BO41)</f>
        <v>527</v>
      </c>
      <c r="BQ41" s="39">
        <v>45</v>
      </c>
      <c r="BR41" s="39">
        <v>41</v>
      </c>
      <c r="BS41" s="39">
        <v>64</v>
      </c>
      <c r="BT41" s="39">
        <v>46</v>
      </c>
      <c r="BU41" s="39">
        <v>36</v>
      </c>
      <c r="BV41" s="39">
        <v>46</v>
      </c>
      <c r="BW41" s="39">
        <v>55</v>
      </c>
      <c r="BX41" s="39">
        <v>47</v>
      </c>
      <c r="BY41" s="39">
        <v>43</v>
      </c>
      <c r="BZ41" s="39">
        <v>46</v>
      </c>
      <c r="CA41" s="39">
        <v>49</v>
      </c>
      <c r="CB41" s="39">
        <v>60</v>
      </c>
      <c r="CC41" s="41">
        <f>SUM(BQ41:CB41)</f>
        <v>578</v>
      </c>
      <c r="CD41" s="39">
        <v>52</v>
      </c>
      <c r="CE41" s="39">
        <v>40</v>
      </c>
      <c r="CF41" s="39">
        <v>58</v>
      </c>
      <c r="CG41" s="39">
        <v>39</v>
      </c>
      <c r="CH41" s="39">
        <v>40</v>
      </c>
      <c r="CI41" s="39">
        <v>22</v>
      </c>
      <c r="CJ41" s="39">
        <v>42</v>
      </c>
      <c r="CK41" s="39">
        <v>44</v>
      </c>
      <c r="CL41" s="39">
        <v>42</v>
      </c>
      <c r="CM41" s="39">
        <v>32</v>
      </c>
      <c r="CN41" s="39">
        <v>37</v>
      </c>
      <c r="CO41" s="39">
        <v>29</v>
      </c>
      <c r="CP41" s="41">
        <f>SUM(CD41:CO41)</f>
        <v>477</v>
      </c>
      <c r="CQ41" s="39">
        <v>52</v>
      </c>
      <c r="CR41" s="39">
        <v>56</v>
      </c>
      <c r="CS41" s="39">
        <v>53</v>
      </c>
      <c r="CT41" s="39">
        <v>44</v>
      </c>
      <c r="CU41" s="39">
        <v>51</v>
      </c>
      <c r="CV41" s="39">
        <v>28</v>
      </c>
      <c r="CW41" s="39">
        <v>22</v>
      </c>
      <c r="CX41" s="39">
        <v>34</v>
      </c>
      <c r="CY41" s="39">
        <v>36</v>
      </c>
      <c r="CZ41" s="39">
        <v>51</v>
      </c>
      <c r="DA41" s="39">
        <v>107</v>
      </c>
      <c r="DB41" s="39">
        <v>102</v>
      </c>
      <c r="DC41" s="41">
        <f>SUM(CQ41:DB41)</f>
        <v>636</v>
      </c>
      <c r="DD41" s="39">
        <v>152</v>
      </c>
      <c r="DE41" s="39">
        <v>133</v>
      </c>
      <c r="DF41" s="39">
        <v>133</v>
      </c>
      <c r="DG41" s="39">
        <v>116</v>
      </c>
      <c r="DH41" s="39">
        <v>130</v>
      </c>
      <c r="DI41" s="39">
        <v>113</v>
      </c>
      <c r="DJ41" s="39">
        <v>93</v>
      </c>
      <c r="DK41" s="39">
        <v>143</v>
      </c>
      <c r="DL41" s="39">
        <v>116</v>
      </c>
      <c r="DM41" s="39">
        <v>127</v>
      </c>
      <c r="DN41" s="39">
        <v>102</v>
      </c>
      <c r="DO41" s="39">
        <v>123</v>
      </c>
      <c r="DP41" s="41">
        <f>SUM(DD41:DO41)</f>
        <v>1481</v>
      </c>
      <c r="DQ41" s="39">
        <v>135</v>
      </c>
      <c r="DR41" s="39">
        <v>145</v>
      </c>
      <c r="DS41" s="39">
        <v>148</v>
      </c>
      <c r="DT41" s="39">
        <v>134</v>
      </c>
      <c r="DU41" s="39">
        <v>122</v>
      </c>
      <c r="DV41" s="39">
        <v>88</v>
      </c>
      <c r="DW41" s="39">
        <v>121</v>
      </c>
      <c r="DX41" s="39">
        <v>123</v>
      </c>
      <c r="DY41" s="39">
        <v>121</v>
      </c>
      <c r="DZ41" s="39">
        <v>119</v>
      </c>
      <c r="EA41" s="39">
        <v>113</v>
      </c>
      <c r="EB41" s="39">
        <v>103</v>
      </c>
      <c r="EC41" s="41">
        <f>SUM(DQ41:EB41)</f>
        <v>1472</v>
      </c>
      <c r="ED41" s="39">
        <v>148</v>
      </c>
      <c r="EE41" s="39">
        <v>128</v>
      </c>
      <c r="EF41" s="39">
        <v>147</v>
      </c>
      <c r="EG41" s="39">
        <v>142</v>
      </c>
      <c r="EH41" s="39">
        <v>125</v>
      </c>
      <c r="EI41" s="39">
        <v>113</v>
      </c>
      <c r="EJ41" s="39">
        <v>143</v>
      </c>
      <c r="EK41" s="39">
        <v>104</v>
      </c>
      <c r="EL41" s="39">
        <v>126</v>
      </c>
      <c r="EM41" s="39">
        <v>128</v>
      </c>
      <c r="EN41" s="39">
        <v>122</v>
      </c>
      <c r="EO41" s="39">
        <v>157</v>
      </c>
      <c r="EP41" s="41">
        <f>SUM(ED41:EO41)</f>
        <v>1583</v>
      </c>
      <c r="EQ41" s="39">
        <v>160</v>
      </c>
      <c r="ER41" s="39">
        <v>145</v>
      </c>
      <c r="ES41" s="39">
        <v>160</v>
      </c>
      <c r="ET41" s="39">
        <v>119</v>
      </c>
      <c r="EU41" s="39">
        <v>167</v>
      </c>
      <c r="EV41" s="39">
        <v>106</v>
      </c>
      <c r="EW41" s="39">
        <v>107</v>
      </c>
      <c r="EX41" s="39">
        <v>162</v>
      </c>
      <c r="EY41" s="39">
        <v>144</v>
      </c>
      <c r="EZ41" s="39">
        <v>145</v>
      </c>
      <c r="FA41" s="39">
        <v>143</v>
      </c>
      <c r="FB41" s="39">
        <v>148</v>
      </c>
      <c r="FC41" s="41">
        <f>SUM(EQ41:FB41)</f>
        <v>1706</v>
      </c>
      <c r="FD41" s="39">
        <f>SUM(FD30:FD40)</f>
        <v>173</v>
      </c>
      <c r="FE41" s="39">
        <f t="shared" ref="FE41:HP41" si="89">SUM(FE30:FE40)</f>
        <v>141</v>
      </c>
      <c r="FF41" s="39">
        <f t="shared" si="89"/>
        <v>178</v>
      </c>
      <c r="FG41" s="39">
        <f t="shared" si="89"/>
        <v>145</v>
      </c>
      <c r="FH41" s="39">
        <f t="shared" si="89"/>
        <v>145</v>
      </c>
      <c r="FI41" s="39">
        <f t="shared" si="89"/>
        <v>146</v>
      </c>
      <c r="FJ41" s="39">
        <f t="shared" si="89"/>
        <v>141</v>
      </c>
      <c r="FK41" s="39">
        <f t="shared" si="89"/>
        <v>123</v>
      </c>
      <c r="FL41" s="39">
        <f t="shared" si="89"/>
        <v>160</v>
      </c>
      <c r="FM41" s="39">
        <f t="shared" si="89"/>
        <v>130</v>
      </c>
      <c r="FN41" s="39">
        <f t="shared" si="89"/>
        <v>119</v>
      </c>
      <c r="FO41" s="39">
        <f t="shared" si="89"/>
        <v>179</v>
      </c>
      <c r="FP41" s="50">
        <f t="shared" si="89"/>
        <v>1780</v>
      </c>
      <c r="FQ41" s="39">
        <f t="shared" si="89"/>
        <v>139</v>
      </c>
      <c r="FR41" s="39">
        <f t="shared" si="89"/>
        <v>169</v>
      </c>
      <c r="FS41" s="39">
        <f t="shared" si="89"/>
        <v>170</v>
      </c>
      <c r="FT41" s="39">
        <f t="shared" si="89"/>
        <v>155</v>
      </c>
      <c r="FU41" s="39">
        <f t="shared" si="89"/>
        <v>151</v>
      </c>
      <c r="FV41" s="39">
        <f t="shared" si="89"/>
        <v>120</v>
      </c>
      <c r="FW41" s="39">
        <f t="shared" si="89"/>
        <v>151</v>
      </c>
      <c r="FX41" s="39">
        <f t="shared" si="89"/>
        <v>136</v>
      </c>
      <c r="FY41" s="39">
        <f t="shared" si="89"/>
        <v>123</v>
      </c>
      <c r="FZ41" s="39">
        <f t="shared" si="89"/>
        <v>114</v>
      </c>
      <c r="GA41" s="39">
        <f t="shared" si="89"/>
        <v>122</v>
      </c>
      <c r="GB41" s="39">
        <f t="shared" si="89"/>
        <v>165</v>
      </c>
      <c r="GC41" s="39">
        <f t="shared" si="89"/>
        <v>1715</v>
      </c>
      <c r="GD41" s="39">
        <f t="shared" si="89"/>
        <v>159</v>
      </c>
      <c r="GE41" s="39">
        <f t="shared" si="89"/>
        <v>147</v>
      </c>
      <c r="GF41" s="39">
        <f t="shared" si="89"/>
        <v>127</v>
      </c>
      <c r="GG41" s="39">
        <f t="shared" si="89"/>
        <v>213</v>
      </c>
      <c r="GH41" s="39">
        <f t="shared" si="89"/>
        <v>137</v>
      </c>
      <c r="GI41" s="39">
        <f t="shared" si="89"/>
        <v>117</v>
      </c>
      <c r="GJ41" s="39">
        <f t="shared" si="89"/>
        <v>119</v>
      </c>
      <c r="GK41" s="39">
        <f t="shared" si="89"/>
        <v>143</v>
      </c>
      <c r="GL41" s="39">
        <f t="shared" si="89"/>
        <v>153</v>
      </c>
      <c r="GM41" s="39">
        <f t="shared" si="89"/>
        <v>157</v>
      </c>
      <c r="GN41" s="39">
        <f t="shared" si="89"/>
        <v>146</v>
      </c>
      <c r="GO41" s="39">
        <f t="shared" si="89"/>
        <v>157</v>
      </c>
      <c r="GP41" s="39">
        <f t="shared" si="89"/>
        <v>1775</v>
      </c>
      <c r="GQ41" s="39">
        <f t="shared" si="89"/>
        <v>156</v>
      </c>
      <c r="GR41" s="39">
        <f t="shared" si="89"/>
        <v>175</v>
      </c>
      <c r="GS41" s="39">
        <f t="shared" si="89"/>
        <v>202</v>
      </c>
      <c r="GT41" s="39">
        <f t="shared" si="89"/>
        <v>233</v>
      </c>
      <c r="GU41" s="39">
        <f t="shared" si="89"/>
        <v>165</v>
      </c>
      <c r="GV41" s="39">
        <f t="shared" si="89"/>
        <v>160</v>
      </c>
      <c r="GW41" s="39">
        <f t="shared" si="89"/>
        <v>131</v>
      </c>
      <c r="GX41" s="39">
        <f t="shared" si="89"/>
        <v>115</v>
      </c>
      <c r="GY41" s="39">
        <f t="shared" si="89"/>
        <v>153</v>
      </c>
      <c r="GZ41" s="39">
        <f t="shared" si="89"/>
        <v>153</v>
      </c>
      <c r="HA41" s="39">
        <f t="shared" si="89"/>
        <v>148</v>
      </c>
      <c r="HB41" s="39">
        <f t="shared" si="89"/>
        <v>163</v>
      </c>
      <c r="HC41" s="41">
        <f t="shared" si="89"/>
        <v>1954</v>
      </c>
      <c r="HD41" s="39">
        <f t="shared" si="89"/>
        <v>128.1</v>
      </c>
      <c r="HE41" s="39">
        <f t="shared" si="89"/>
        <v>142</v>
      </c>
      <c r="HF41" s="39">
        <f t="shared" si="89"/>
        <v>193</v>
      </c>
      <c r="HG41" s="39">
        <f t="shared" si="89"/>
        <v>142</v>
      </c>
      <c r="HH41" s="39">
        <f t="shared" si="89"/>
        <v>147</v>
      </c>
      <c r="HI41" s="39">
        <f t="shared" si="89"/>
        <v>130</v>
      </c>
      <c r="HJ41" s="39">
        <f t="shared" si="89"/>
        <v>155</v>
      </c>
      <c r="HK41" s="39">
        <f t="shared" si="89"/>
        <v>171</v>
      </c>
      <c r="HL41" s="39">
        <f t="shared" si="89"/>
        <v>155</v>
      </c>
      <c r="HM41" s="39">
        <f t="shared" si="89"/>
        <v>171</v>
      </c>
      <c r="HN41" s="39">
        <f t="shared" si="89"/>
        <v>132</v>
      </c>
      <c r="HO41" s="39">
        <f t="shared" si="89"/>
        <v>165</v>
      </c>
      <c r="HP41" s="41">
        <f t="shared" si="89"/>
        <v>1831.1</v>
      </c>
      <c r="HQ41" s="39">
        <f t="shared" ref="HQ41:IP41" si="90">SUM(HQ30:HQ40)</f>
        <v>184</v>
      </c>
      <c r="HR41" s="39">
        <f t="shared" si="90"/>
        <v>204</v>
      </c>
      <c r="HS41" s="39">
        <f t="shared" si="90"/>
        <v>171</v>
      </c>
      <c r="HT41" s="39">
        <f t="shared" si="90"/>
        <v>166</v>
      </c>
      <c r="HU41" s="39">
        <f t="shared" si="90"/>
        <v>132</v>
      </c>
      <c r="HV41" s="39">
        <f t="shared" si="90"/>
        <v>178</v>
      </c>
      <c r="HW41" s="39">
        <f t="shared" si="90"/>
        <v>121</v>
      </c>
      <c r="HX41" s="39">
        <f t="shared" si="90"/>
        <v>125</v>
      </c>
      <c r="HY41" s="39">
        <f t="shared" si="90"/>
        <v>159</v>
      </c>
      <c r="HZ41" s="39">
        <f t="shared" si="90"/>
        <v>160</v>
      </c>
      <c r="IA41" s="39">
        <f t="shared" si="90"/>
        <v>187</v>
      </c>
      <c r="IB41" s="39">
        <f t="shared" si="90"/>
        <v>167</v>
      </c>
      <c r="IC41" s="41">
        <f t="shared" si="90"/>
        <v>1954</v>
      </c>
      <c r="ID41" s="39">
        <f t="shared" si="90"/>
        <v>189</v>
      </c>
      <c r="IE41" s="39">
        <f t="shared" si="90"/>
        <v>162</v>
      </c>
      <c r="IF41" s="39">
        <f t="shared" si="90"/>
        <v>202</v>
      </c>
      <c r="IG41" s="39">
        <f t="shared" si="90"/>
        <v>134</v>
      </c>
      <c r="IH41" s="39">
        <f t="shared" si="90"/>
        <v>168</v>
      </c>
      <c r="II41" s="39">
        <f t="shared" si="90"/>
        <v>153</v>
      </c>
      <c r="IJ41" s="39">
        <f t="shared" si="90"/>
        <v>223</v>
      </c>
      <c r="IK41" s="39">
        <f t="shared" si="90"/>
        <v>160</v>
      </c>
      <c r="IL41" s="39">
        <f t="shared" si="90"/>
        <v>120</v>
      </c>
      <c r="IM41" s="39">
        <f t="shared" si="90"/>
        <v>171</v>
      </c>
      <c r="IN41" s="39">
        <f t="shared" si="90"/>
        <v>125</v>
      </c>
      <c r="IO41" s="39">
        <f t="shared" si="90"/>
        <v>130</v>
      </c>
      <c r="IP41" s="41">
        <f t="shared" si="90"/>
        <v>1937</v>
      </c>
      <c r="IQ41" s="39">
        <f t="shared" ref="IQ41:JC41" si="91">SUM(IQ30:IQ40)</f>
        <v>265</v>
      </c>
      <c r="IR41" s="39">
        <f t="shared" si="91"/>
        <v>178</v>
      </c>
      <c r="IS41" s="39">
        <f t="shared" si="91"/>
        <v>168</v>
      </c>
      <c r="IT41" s="39">
        <f t="shared" si="91"/>
        <v>140</v>
      </c>
      <c r="IU41" s="39">
        <f t="shared" si="91"/>
        <v>146</v>
      </c>
      <c r="IV41" s="39">
        <f t="shared" si="91"/>
        <v>176</v>
      </c>
      <c r="IW41" s="39">
        <f t="shared" si="91"/>
        <v>172</v>
      </c>
      <c r="IX41" s="39">
        <f t="shared" si="91"/>
        <v>148</v>
      </c>
      <c r="IY41" s="39">
        <f t="shared" si="91"/>
        <v>149</v>
      </c>
      <c r="IZ41" s="39">
        <f t="shared" si="91"/>
        <v>163</v>
      </c>
      <c r="JA41" s="39">
        <f t="shared" si="91"/>
        <v>159</v>
      </c>
      <c r="JB41" s="39">
        <f t="shared" si="91"/>
        <v>154</v>
      </c>
      <c r="JC41" s="41">
        <f t="shared" si="91"/>
        <v>2018</v>
      </c>
      <c r="JD41" s="133">
        <f t="shared" ref="JD41:JP41" si="92">SUM(JD30:JD40)</f>
        <v>189</v>
      </c>
      <c r="JE41" s="39">
        <f t="shared" si="92"/>
        <v>194</v>
      </c>
      <c r="JF41" s="39">
        <f t="shared" si="92"/>
        <v>179</v>
      </c>
      <c r="JG41" s="39">
        <f t="shared" si="92"/>
        <v>161</v>
      </c>
      <c r="JH41" s="39">
        <f t="shared" si="92"/>
        <v>173</v>
      </c>
      <c r="JI41" s="39">
        <f t="shared" si="92"/>
        <v>160</v>
      </c>
      <c r="JJ41" s="39">
        <f t="shared" si="92"/>
        <v>201</v>
      </c>
      <c r="JK41" s="39">
        <f t="shared" si="92"/>
        <v>155</v>
      </c>
      <c r="JL41" s="39">
        <f t="shared" si="92"/>
        <v>165</v>
      </c>
      <c r="JM41" s="39">
        <f t="shared" si="92"/>
        <v>126</v>
      </c>
      <c r="JN41" s="39">
        <f t="shared" si="92"/>
        <v>134</v>
      </c>
      <c r="JO41" s="39">
        <f t="shared" si="92"/>
        <v>170</v>
      </c>
      <c r="JP41" s="41">
        <f t="shared" si="92"/>
        <v>2007</v>
      </c>
      <c r="JQ41" s="133">
        <f t="shared" ref="JQ41:KC41" si="93">SUM(JQ30:JQ40)</f>
        <v>198</v>
      </c>
      <c r="JR41" s="39">
        <f t="shared" si="93"/>
        <v>176</v>
      </c>
      <c r="JS41" s="39">
        <f t="shared" si="93"/>
        <v>173</v>
      </c>
      <c r="JT41" s="39">
        <f t="shared" si="93"/>
        <v>98</v>
      </c>
      <c r="JU41" s="39">
        <f t="shared" si="93"/>
        <v>136</v>
      </c>
      <c r="JV41" s="39">
        <f t="shared" si="93"/>
        <v>216</v>
      </c>
      <c r="JW41" s="39">
        <f t="shared" si="93"/>
        <v>157</v>
      </c>
      <c r="JX41" s="39">
        <f t="shared" si="93"/>
        <v>173</v>
      </c>
      <c r="JY41" s="39">
        <f t="shared" si="93"/>
        <v>175</v>
      </c>
      <c r="JZ41" s="39">
        <f t="shared" si="93"/>
        <v>191</v>
      </c>
      <c r="KA41" s="39">
        <f t="shared" si="93"/>
        <v>219</v>
      </c>
      <c r="KB41" s="39">
        <f t="shared" si="93"/>
        <v>294</v>
      </c>
      <c r="KC41" s="41">
        <f t="shared" si="93"/>
        <v>2206</v>
      </c>
      <c r="KD41" s="133">
        <f t="shared" ref="KD41:KP41" si="94">SUM(KD30:KD40)</f>
        <v>168</v>
      </c>
      <c r="KE41" s="39">
        <f t="shared" si="94"/>
        <v>234</v>
      </c>
      <c r="KF41" s="39">
        <f t="shared" si="94"/>
        <v>343</v>
      </c>
      <c r="KG41" s="39">
        <f t="shared" si="94"/>
        <v>312</v>
      </c>
      <c r="KH41" s="39">
        <f t="shared" si="94"/>
        <v>222</v>
      </c>
      <c r="KI41" s="39">
        <f t="shared" si="94"/>
        <v>192</v>
      </c>
      <c r="KJ41" s="39">
        <f t="shared" si="94"/>
        <v>164</v>
      </c>
      <c r="KK41" s="39">
        <f t="shared" si="94"/>
        <v>151</v>
      </c>
      <c r="KL41" s="39">
        <f t="shared" si="94"/>
        <v>187</v>
      </c>
      <c r="KM41" s="39">
        <v>21</v>
      </c>
      <c r="KN41" s="39">
        <f t="shared" si="94"/>
        <v>222</v>
      </c>
      <c r="KO41" s="39">
        <f t="shared" si="94"/>
        <v>227</v>
      </c>
      <c r="KP41" s="41">
        <f t="shared" si="94"/>
        <v>2817</v>
      </c>
    </row>
    <row r="42" spans="1:302" ht="22.5">
      <c r="A42" s="203"/>
      <c r="B42" s="205" t="s">
        <v>42</v>
      </c>
      <c r="C42" s="25" t="s">
        <v>106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>
        <f t="shared" ref="P42:P52" si="95">SUM(D42:O42)</f>
        <v>0</v>
      </c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>
        <f t="shared" ref="AC42:AC52" si="96">SUM(Q42:AB42)</f>
        <v>0</v>
      </c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8">
        <f t="shared" ref="AP42:AP52" si="97">SUM(AD42:AO42)</f>
        <v>0</v>
      </c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9">
        <f t="shared" ref="BC42:BC52" si="98">SUM(AQ42:BB42)</f>
        <v>0</v>
      </c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9">
        <f t="shared" ref="BP42:BP52" si="99">SUM(BD42:BO42)</f>
        <v>0</v>
      </c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9">
        <f t="shared" ref="CC42:CC52" si="100">SUM(BQ42:CB42)</f>
        <v>0</v>
      </c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9">
        <f t="shared" ref="CP42:CP52" si="101">SUM(CD42:CO42)</f>
        <v>0</v>
      </c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9">
        <f t="shared" ref="DC42:DC52" si="102">SUM(CQ42:DB42)</f>
        <v>0</v>
      </c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9">
        <f t="shared" ref="DP42:DP52" si="103">SUM(DD42:DO42)</f>
        <v>0</v>
      </c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9">
        <f t="shared" ref="EC42:EC52" si="104">SUM(DQ42:EB42)</f>
        <v>0</v>
      </c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9">
        <f t="shared" ref="EP42:EP52" si="105">SUM(ED42:EO42)</f>
        <v>0</v>
      </c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9">
        <f t="shared" ref="FC42:FC52" si="106">SUM(EQ42:FB42)</f>
        <v>0</v>
      </c>
      <c r="FD42" s="27">
        <v>1</v>
      </c>
      <c r="FE42" s="27">
        <v>2</v>
      </c>
      <c r="FF42" s="27">
        <v>0</v>
      </c>
      <c r="FG42" s="27">
        <v>1</v>
      </c>
      <c r="FH42" s="27">
        <v>1</v>
      </c>
      <c r="FI42" s="27">
        <v>6</v>
      </c>
      <c r="FJ42" s="27">
        <v>0</v>
      </c>
      <c r="FK42" s="27">
        <v>2</v>
      </c>
      <c r="FL42" s="27">
        <v>0</v>
      </c>
      <c r="FM42" s="27">
        <v>4</v>
      </c>
      <c r="FN42" s="27">
        <v>2</v>
      </c>
      <c r="FO42" s="27">
        <v>1</v>
      </c>
      <c r="FP42" s="28">
        <f t="shared" ref="FP42:FP52" si="107">SUM(FD42:FO42)</f>
        <v>20</v>
      </c>
      <c r="FQ42" s="27">
        <v>2</v>
      </c>
      <c r="FR42" s="27">
        <v>2</v>
      </c>
      <c r="FS42" s="27">
        <v>2</v>
      </c>
      <c r="FT42" s="27">
        <v>0</v>
      </c>
      <c r="FU42" s="27">
        <v>1</v>
      </c>
      <c r="FV42" s="27">
        <v>1</v>
      </c>
      <c r="FW42" s="27">
        <v>2</v>
      </c>
      <c r="FX42" s="27">
        <v>0</v>
      </c>
      <c r="FY42" s="27">
        <v>5</v>
      </c>
      <c r="FZ42" s="27">
        <v>2</v>
      </c>
      <c r="GA42" s="27">
        <v>1</v>
      </c>
      <c r="GB42" s="27">
        <v>5</v>
      </c>
      <c r="GC42" s="30">
        <f t="shared" ref="GC42:GC52" si="108">SUM(FQ42:GB42)</f>
        <v>23</v>
      </c>
      <c r="GD42" s="27">
        <v>1</v>
      </c>
      <c r="GE42" s="27">
        <v>3</v>
      </c>
      <c r="GF42" s="27">
        <v>3</v>
      </c>
      <c r="GG42" s="27">
        <v>4</v>
      </c>
      <c r="GH42" s="27">
        <v>5</v>
      </c>
      <c r="GI42" s="27">
        <v>4</v>
      </c>
      <c r="GJ42" s="27">
        <v>1</v>
      </c>
      <c r="GK42" s="27">
        <v>2</v>
      </c>
      <c r="GL42" s="27">
        <v>6</v>
      </c>
      <c r="GM42" s="27">
        <v>7</v>
      </c>
      <c r="GN42" s="27">
        <v>6</v>
      </c>
      <c r="GO42" s="27">
        <v>2</v>
      </c>
      <c r="GP42" s="30">
        <f t="shared" ref="GP42:GP52" si="109">SUM(GD42:GO42)</f>
        <v>44</v>
      </c>
      <c r="GQ42" s="27">
        <v>4</v>
      </c>
      <c r="GR42" s="27">
        <v>1</v>
      </c>
      <c r="GS42" s="27">
        <v>4</v>
      </c>
      <c r="GT42" s="27">
        <v>6</v>
      </c>
      <c r="GU42" s="27">
        <v>6</v>
      </c>
      <c r="GV42" s="27">
        <v>2</v>
      </c>
      <c r="GW42" s="27">
        <v>3</v>
      </c>
      <c r="GX42" s="27">
        <v>3</v>
      </c>
      <c r="GY42" s="27">
        <v>2</v>
      </c>
      <c r="GZ42" s="27">
        <v>4</v>
      </c>
      <c r="HA42" s="27">
        <v>4</v>
      </c>
      <c r="HB42" s="27">
        <v>2</v>
      </c>
      <c r="HC42" s="29">
        <f t="shared" ref="HC42:HC52" si="110">SUM(GQ42:HB42)</f>
        <v>41</v>
      </c>
      <c r="HD42" s="27">
        <v>1</v>
      </c>
      <c r="HE42" s="27">
        <v>3</v>
      </c>
      <c r="HF42" s="27">
        <v>2</v>
      </c>
      <c r="HG42" s="27">
        <v>4</v>
      </c>
      <c r="HH42" s="27">
        <v>4</v>
      </c>
      <c r="HI42" s="27">
        <v>3</v>
      </c>
      <c r="HJ42" s="27">
        <v>3</v>
      </c>
      <c r="HK42" s="27">
        <v>4</v>
      </c>
      <c r="HL42" s="27">
        <v>3</v>
      </c>
      <c r="HM42" s="27">
        <v>7</v>
      </c>
      <c r="HN42" s="27">
        <v>4</v>
      </c>
      <c r="HO42" s="27">
        <v>4</v>
      </c>
      <c r="HP42" s="29">
        <f t="shared" ref="HP42:HP52" si="111">SUM(HD42:HO42)</f>
        <v>42</v>
      </c>
      <c r="HQ42" s="27">
        <v>5</v>
      </c>
      <c r="HR42" s="27">
        <v>11</v>
      </c>
      <c r="HS42" s="27">
        <v>3</v>
      </c>
      <c r="HT42" s="27">
        <v>5</v>
      </c>
      <c r="HU42" s="27">
        <v>1</v>
      </c>
      <c r="HV42" s="27">
        <v>4</v>
      </c>
      <c r="HW42" s="27">
        <v>2</v>
      </c>
      <c r="HX42" s="27">
        <v>2</v>
      </c>
      <c r="HY42" s="27">
        <v>2</v>
      </c>
      <c r="HZ42" s="27">
        <v>0</v>
      </c>
      <c r="IA42" s="27">
        <v>6</v>
      </c>
      <c r="IB42" s="27">
        <v>1</v>
      </c>
      <c r="IC42" s="29">
        <f t="shared" ref="IC42:IC52" si="112">SUM(HQ42:IB42)</f>
        <v>42</v>
      </c>
      <c r="ID42" s="27">
        <v>2</v>
      </c>
      <c r="IE42" s="27">
        <v>3</v>
      </c>
      <c r="IF42" s="27">
        <v>1</v>
      </c>
      <c r="IG42" s="27">
        <v>4</v>
      </c>
      <c r="IH42" s="27">
        <v>3</v>
      </c>
      <c r="II42" s="27">
        <v>2</v>
      </c>
      <c r="IJ42" s="27">
        <v>2</v>
      </c>
      <c r="IK42" s="27">
        <v>8</v>
      </c>
      <c r="IL42" s="27">
        <v>1</v>
      </c>
      <c r="IM42" s="27">
        <v>8</v>
      </c>
      <c r="IN42" s="27">
        <v>4</v>
      </c>
      <c r="IO42" s="27">
        <v>5</v>
      </c>
      <c r="IP42" s="29">
        <f t="shared" ref="IP42:IP52" si="113">SUM(ID42:IO42)</f>
        <v>43</v>
      </c>
      <c r="IQ42" s="27">
        <v>1</v>
      </c>
      <c r="IR42" s="27">
        <v>4</v>
      </c>
      <c r="IS42" s="27">
        <v>2</v>
      </c>
      <c r="IT42" s="27">
        <v>3</v>
      </c>
      <c r="IU42" s="27">
        <v>4</v>
      </c>
      <c r="IV42" s="27">
        <v>4</v>
      </c>
      <c r="IW42" s="27">
        <v>5</v>
      </c>
      <c r="IX42" s="27">
        <v>8</v>
      </c>
      <c r="IY42" s="27">
        <v>6</v>
      </c>
      <c r="IZ42" s="27">
        <v>2</v>
      </c>
      <c r="JA42" s="27">
        <v>8</v>
      </c>
      <c r="JB42" s="27">
        <v>6</v>
      </c>
      <c r="JC42" s="29">
        <f t="shared" ref="JC42:JC52" si="114">SUM(IQ42:JB42)</f>
        <v>53</v>
      </c>
      <c r="JD42" s="27">
        <v>2</v>
      </c>
      <c r="JE42" s="27">
        <v>4</v>
      </c>
      <c r="JF42" s="27">
        <v>2</v>
      </c>
      <c r="JG42" s="27">
        <v>2</v>
      </c>
      <c r="JH42" s="27">
        <v>4</v>
      </c>
      <c r="JI42" s="27">
        <v>2</v>
      </c>
      <c r="JJ42" s="27">
        <v>3</v>
      </c>
      <c r="JK42" s="27">
        <v>3</v>
      </c>
      <c r="JL42" s="27">
        <v>5</v>
      </c>
      <c r="JM42" s="27">
        <v>4</v>
      </c>
      <c r="JN42" s="27">
        <v>4</v>
      </c>
      <c r="JO42" s="27">
        <v>4</v>
      </c>
      <c r="JP42" s="29">
        <f t="shared" ref="JP42:JP52" si="115">SUM(JD42:JO42)</f>
        <v>39</v>
      </c>
      <c r="JQ42" s="27">
        <v>3</v>
      </c>
      <c r="JR42" s="27">
        <v>1</v>
      </c>
      <c r="JS42" s="27">
        <v>2</v>
      </c>
      <c r="JT42" s="27">
        <v>0</v>
      </c>
      <c r="JU42" s="27">
        <v>0</v>
      </c>
      <c r="JV42" s="27">
        <v>1</v>
      </c>
      <c r="JW42" s="27">
        <v>2</v>
      </c>
      <c r="JX42" s="27">
        <v>3</v>
      </c>
      <c r="JY42" s="27">
        <v>3</v>
      </c>
      <c r="JZ42" s="27">
        <v>1</v>
      </c>
      <c r="KA42" s="27">
        <v>4</v>
      </c>
      <c r="KB42" s="27">
        <v>6</v>
      </c>
      <c r="KC42" s="29">
        <f t="shared" ref="KC42:KC52" si="116">SUM(JQ42:KB42)</f>
        <v>26</v>
      </c>
      <c r="KD42" s="27">
        <v>1</v>
      </c>
      <c r="KE42" s="27">
        <v>1</v>
      </c>
      <c r="KF42" s="27">
        <v>3</v>
      </c>
      <c r="KG42" s="27">
        <v>6</v>
      </c>
      <c r="KH42" s="27">
        <v>5</v>
      </c>
      <c r="KI42" s="27">
        <v>4</v>
      </c>
      <c r="KJ42" s="27">
        <v>0</v>
      </c>
      <c r="KK42" s="27">
        <v>2</v>
      </c>
      <c r="KL42" s="27">
        <v>3</v>
      </c>
      <c r="KM42" s="27">
        <v>3</v>
      </c>
      <c r="KN42" s="27">
        <v>1</v>
      </c>
      <c r="KO42" s="27">
        <v>4</v>
      </c>
      <c r="KP42" s="29">
        <f t="shared" ref="KP42:KP52" si="117">SUM(KD42:KO42)</f>
        <v>33</v>
      </c>
    </row>
    <row r="43" spans="1:302">
      <c r="A43" s="203"/>
      <c r="B43" s="205"/>
      <c r="C43" s="12" t="s">
        <v>107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32">
        <f t="shared" si="95"/>
        <v>0</v>
      </c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32">
        <f t="shared" si="96"/>
        <v>0</v>
      </c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32">
        <f t="shared" si="97"/>
        <v>0</v>
      </c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33">
        <f t="shared" si="98"/>
        <v>0</v>
      </c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33">
        <f t="shared" si="99"/>
        <v>0</v>
      </c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33">
        <f t="shared" si="100"/>
        <v>0</v>
      </c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33">
        <f t="shared" si="101"/>
        <v>0</v>
      </c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33">
        <f t="shared" si="102"/>
        <v>0</v>
      </c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33">
        <f t="shared" si="103"/>
        <v>0</v>
      </c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33">
        <f t="shared" si="104"/>
        <v>0</v>
      </c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33">
        <f t="shared" si="105"/>
        <v>0</v>
      </c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33">
        <f t="shared" si="106"/>
        <v>0</v>
      </c>
      <c r="FD43" s="27">
        <v>48</v>
      </c>
      <c r="FE43" s="27">
        <v>49</v>
      </c>
      <c r="FF43" s="27">
        <v>50</v>
      </c>
      <c r="FG43" s="27">
        <v>52</v>
      </c>
      <c r="FH43" s="27">
        <v>51</v>
      </c>
      <c r="FI43" s="27">
        <v>46</v>
      </c>
      <c r="FJ43" s="27">
        <v>40</v>
      </c>
      <c r="FK43" s="27">
        <v>42</v>
      </c>
      <c r="FL43" s="27">
        <v>59</v>
      </c>
      <c r="FM43" s="27">
        <v>38</v>
      </c>
      <c r="FN43" s="27">
        <v>44</v>
      </c>
      <c r="FO43" s="27">
        <v>62</v>
      </c>
      <c r="FP43" s="32">
        <f t="shared" si="107"/>
        <v>581</v>
      </c>
      <c r="FQ43" s="27">
        <v>48</v>
      </c>
      <c r="FR43" s="27">
        <v>57</v>
      </c>
      <c r="FS43" s="27">
        <v>41</v>
      </c>
      <c r="FT43" s="27">
        <v>49</v>
      </c>
      <c r="FU43" s="27">
        <v>49</v>
      </c>
      <c r="FV43" s="27">
        <v>40</v>
      </c>
      <c r="FW43" s="27">
        <v>43</v>
      </c>
      <c r="FX43" s="27">
        <v>44</v>
      </c>
      <c r="FY43" s="27">
        <v>62</v>
      </c>
      <c r="FZ43" s="27">
        <v>56</v>
      </c>
      <c r="GA43" s="27">
        <v>47</v>
      </c>
      <c r="GB43" s="27">
        <v>50</v>
      </c>
      <c r="GC43" s="34">
        <f t="shared" si="108"/>
        <v>586</v>
      </c>
      <c r="GD43" s="27">
        <v>46</v>
      </c>
      <c r="GE43" s="27">
        <v>41</v>
      </c>
      <c r="GF43" s="27">
        <v>53</v>
      </c>
      <c r="GG43" s="27">
        <v>41</v>
      </c>
      <c r="GH43" s="27">
        <v>36</v>
      </c>
      <c r="GI43" s="27">
        <v>65</v>
      </c>
      <c r="GJ43" s="27">
        <v>44</v>
      </c>
      <c r="GK43" s="27">
        <v>31</v>
      </c>
      <c r="GL43" s="27">
        <v>49</v>
      </c>
      <c r="GM43" s="27">
        <v>40</v>
      </c>
      <c r="GN43" s="27">
        <v>47</v>
      </c>
      <c r="GO43" s="27">
        <v>46</v>
      </c>
      <c r="GP43" s="34">
        <f t="shared" si="109"/>
        <v>539</v>
      </c>
      <c r="GQ43" s="27">
        <v>63</v>
      </c>
      <c r="GR43" s="27">
        <v>41</v>
      </c>
      <c r="GS43" s="27">
        <v>53</v>
      </c>
      <c r="GT43" s="27">
        <v>47</v>
      </c>
      <c r="GU43" s="27">
        <v>43</v>
      </c>
      <c r="GV43" s="27">
        <v>57</v>
      </c>
      <c r="GW43" s="27">
        <v>47</v>
      </c>
      <c r="GX43" s="27">
        <v>26</v>
      </c>
      <c r="GY43" s="27">
        <v>34</v>
      </c>
      <c r="GZ43" s="27">
        <v>36</v>
      </c>
      <c r="HA43" s="27">
        <v>43</v>
      </c>
      <c r="HB43" s="27">
        <v>53</v>
      </c>
      <c r="HC43" s="33">
        <f t="shared" si="110"/>
        <v>543</v>
      </c>
      <c r="HD43" s="27">
        <v>42</v>
      </c>
      <c r="HE43" s="27">
        <v>44</v>
      </c>
      <c r="HF43" s="27">
        <v>51</v>
      </c>
      <c r="HG43" s="27">
        <v>46</v>
      </c>
      <c r="HH43" s="27">
        <v>34</v>
      </c>
      <c r="HI43" s="27">
        <v>46</v>
      </c>
      <c r="HJ43" s="27">
        <v>51</v>
      </c>
      <c r="HK43" s="27">
        <v>42</v>
      </c>
      <c r="HL43" s="27">
        <v>46</v>
      </c>
      <c r="HM43" s="27">
        <v>63</v>
      </c>
      <c r="HN43" s="27">
        <v>50</v>
      </c>
      <c r="HO43" s="27">
        <v>56</v>
      </c>
      <c r="HP43" s="33">
        <f t="shared" si="111"/>
        <v>571</v>
      </c>
      <c r="HQ43" s="27">
        <v>67</v>
      </c>
      <c r="HR43" s="27">
        <v>46</v>
      </c>
      <c r="HS43" s="27">
        <v>54</v>
      </c>
      <c r="HT43" s="27">
        <v>55</v>
      </c>
      <c r="HU43" s="27">
        <v>38</v>
      </c>
      <c r="HV43" s="27">
        <v>65</v>
      </c>
      <c r="HW43" s="27">
        <v>45</v>
      </c>
      <c r="HX43" s="27">
        <v>63</v>
      </c>
      <c r="HY43" s="27">
        <v>60</v>
      </c>
      <c r="HZ43" s="27">
        <v>57</v>
      </c>
      <c r="IA43" s="27">
        <v>63</v>
      </c>
      <c r="IB43" s="27">
        <v>46</v>
      </c>
      <c r="IC43" s="33">
        <f t="shared" si="112"/>
        <v>659</v>
      </c>
      <c r="ID43" s="27">
        <v>53</v>
      </c>
      <c r="IE43" s="27">
        <v>61</v>
      </c>
      <c r="IF43" s="27">
        <v>71</v>
      </c>
      <c r="IG43" s="27">
        <v>53</v>
      </c>
      <c r="IH43" s="27">
        <v>55</v>
      </c>
      <c r="II43" s="27">
        <v>44</v>
      </c>
      <c r="IJ43" s="27">
        <v>100</v>
      </c>
      <c r="IK43" s="27">
        <v>58</v>
      </c>
      <c r="IL43" s="27">
        <v>51</v>
      </c>
      <c r="IM43" s="27">
        <v>68</v>
      </c>
      <c r="IN43" s="27">
        <v>47</v>
      </c>
      <c r="IO43" s="27">
        <v>48</v>
      </c>
      <c r="IP43" s="33">
        <f t="shared" si="113"/>
        <v>709</v>
      </c>
      <c r="IQ43" s="27">
        <v>64</v>
      </c>
      <c r="IR43" s="27">
        <v>60</v>
      </c>
      <c r="IS43" s="27">
        <v>50</v>
      </c>
      <c r="IT43" s="27">
        <v>48</v>
      </c>
      <c r="IU43" s="27">
        <v>51</v>
      </c>
      <c r="IV43" s="27">
        <v>50</v>
      </c>
      <c r="IW43" s="27">
        <v>51</v>
      </c>
      <c r="IX43" s="27">
        <v>43</v>
      </c>
      <c r="IY43" s="27">
        <v>51</v>
      </c>
      <c r="IZ43" s="27">
        <v>54</v>
      </c>
      <c r="JA43" s="27">
        <v>50</v>
      </c>
      <c r="JB43" s="27">
        <v>52</v>
      </c>
      <c r="JC43" s="33">
        <f t="shared" si="114"/>
        <v>624</v>
      </c>
      <c r="JD43" s="27">
        <v>69</v>
      </c>
      <c r="JE43" s="27">
        <v>67</v>
      </c>
      <c r="JF43" s="27">
        <v>62</v>
      </c>
      <c r="JG43" s="27">
        <v>54</v>
      </c>
      <c r="JH43" s="27">
        <v>52</v>
      </c>
      <c r="JI43" s="27">
        <v>40</v>
      </c>
      <c r="JJ43" s="27">
        <v>88</v>
      </c>
      <c r="JK43" s="27">
        <v>48</v>
      </c>
      <c r="JL43" s="27">
        <v>50</v>
      </c>
      <c r="JM43" s="27">
        <v>43</v>
      </c>
      <c r="JN43" s="27">
        <v>48</v>
      </c>
      <c r="JO43" s="27">
        <v>51</v>
      </c>
      <c r="JP43" s="33">
        <f t="shared" si="115"/>
        <v>672</v>
      </c>
      <c r="JQ43" s="27">
        <v>70</v>
      </c>
      <c r="JR43" s="27">
        <v>59</v>
      </c>
      <c r="JS43" s="27">
        <v>101</v>
      </c>
      <c r="JT43" s="27">
        <v>41</v>
      </c>
      <c r="JU43" s="27">
        <v>67</v>
      </c>
      <c r="JV43" s="27">
        <v>64</v>
      </c>
      <c r="JW43" s="27">
        <v>63</v>
      </c>
      <c r="JX43" s="27">
        <v>46</v>
      </c>
      <c r="JY43" s="27">
        <v>74</v>
      </c>
      <c r="JZ43" s="27">
        <v>63</v>
      </c>
      <c r="KA43" s="27">
        <v>91</v>
      </c>
      <c r="KB43" s="27">
        <v>111</v>
      </c>
      <c r="KC43" s="33">
        <f t="shared" si="116"/>
        <v>850</v>
      </c>
      <c r="KD43" s="27">
        <v>59</v>
      </c>
      <c r="KE43" s="27">
        <v>132</v>
      </c>
      <c r="KF43" s="27">
        <v>141</v>
      </c>
      <c r="KG43" s="27">
        <v>130</v>
      </c>
      <c r="KH43" s="27">
        <v>108</v>
      </c>
      <c r="KI43" s="27">
        <v>58</v>
      </c>
      <c r="KJ43" s="27">
        <v>53</v>
      </c>
      <c r="KK43" s="27">
        <v>118</v>
      </c>
      <c r="KL43" s="27">
        <v>68</v>
      </c>
      <c r="KM43" s="27">
        <v>59</v>
      </c>
      <c r="KN43" s="27">
        <v>78</v>
      </c>
      <c r="KO43" s="27">
        <v>74</v>
      </c>
      <c r="KP43" s="33">
        <f t="shared" si="117"/>
        <v>1078</v>
      </c>
    </row>
    <row r="44" spans="1:302">
      <c r="A44" s="203"/>
      <c r="B44" s="205"/>
      <c r="C44" s="12" t="s">
        <v>108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32">
        <f t="shared" si="95"/>
        <v>0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32">
        <f t="shared" si="96"/>
        <v>0</v>
      </c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32">
        <f t="shared" si="97"/>
        <v>0</v>
      </c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33">
        <f t="shared" si="98"/>
        <v>0</v>
      </c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33">
        <f t="shared" si="99"/>
        <v>0</v>
      </c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33">
        <f t="shared" si="100"/>
        <v>0</v>
      </c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33">
        <f t="shared" si="101"/>
        <v>0</v>
      </c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33">
        <f t="shared" si="102"/>
        <v>0</v>
      </c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33">
        <f t="shared" si="103"/>
        <v>0</v>
      </c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33">
        <f t="shared" si="104"/>
        <v>0</v>
      </c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33">
        <f t="shared" si="105"/>
        <v>0</v>
      </c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33">
        <f t="shared" si="106"/>
        <v>0</v>
      </c>
      <c r="FD44" s="27">
        <v>18</v>
      </c>
      <c r="FE44" s="27">
        <v>11</v>
      </c>
      <c r="FF44" s="27">
        <v>13</v>
      </c>
      <c r="FG44" s="27">
        <v>19</v>
      </c>
      <c r="FH44" s="27">
        <v>15</v>
      </c>
      <c r="FI44" s="27">
        <v>19</v>
      </c>
      <c r="FJ44" s="27">
        <v>19</v>
      </c>
      <c r="FK44" s="27">
        <v>10</v>
      </c>
      <c r="FL44" s="27">
        <v>15</v>
      </c>
      <c r="FM44" s="27">
        <v>26</v>
      </c>
      <c r="FN44" s="27">
        <v>17</v>
      </c>
      <c r="FO44" s="27">
        <v>18</v>
      </c>
      <c r="FP44" s="32">
        <f t="shared" si="107"/>
        <v>200</v>
      </c>
      <c r="FQ44" s="27">
        <v>16</v>
      </c>
      <c r="FR44" s="27">
        <v>8</v>
      </c>
      <c r="FS44" s="27">
        <v>12</v>
      </c>
      <c r="FT44" s="27">
        <v>8</v>
      </c>
      <c r="FU44" s="27">
        <v>15</v>
      </c>
      <c r="FV44" s="27">
        <v>12</v>
      </c>
      <c r="FW44" s="27">
        <v>12</v>
      </c>
      <c r="FX44" s="27">
        <v>15</v>
      </c>
      <c r="FY44" s="27">
        <v>12</v>
      </c>
      <c r="FZ44" s="27">
        <v>12</v>
      </c>
      <c r="GA44" s="27">
        <v>15</v>
      </c>
      <c r="GB44" s="27">
        <v>18</v>
      </c>
      <c r="GC44" s="34">
        <f t="shared" si="108"/>
        <v>155</v>
      </c>
      <c r="GD44" s="27">
        <v>8</v>
      </c>
      <c r="GE44" s="27">
        <v>19</v>
      </c>
      <c r="GF44" s="27">
        <v>18</v>
      </c>
      <c r="GG44" s="27">
        <v>20</v>
      </c>
      <c r="GH44" s="27">
        <v>13</v>
      </c>
      <c r="GI44" s="27">
        <v>16</v>
      </c>
      <c r="GJ44" s="27">
        <v>14</v>
      </c>
      <c r="GK44" s="27">
        <v>15</v>
      </c>
      <c r="GL44" s="27">
        <v>13</v>
      </c>
      <c r="GM44" s="27">
        <v>11</v>
      </c>
      <c r="GN44" s="27">
        <v>10</v>
      </c>
      <c r="GO44" s="27">
        <v>6</v>
      </c>
      <c r="GP44" s="34">
        <f t="shared" si="109"/>
        <v>163</v>
      </c>
      <c r="GQ44" s="27">
        <v>25</v>
      </c>
      <c r="GR44" s="27">
        <v>19</v>
      </c>
      <c r="GS44" s="27">
        <v>17</v>
      </c>
      <c r="GT44" s="27">
        <v>17</v>
      </c>
      <c r="GU44" s="27">
        <v>13</v>
      </c>
      <c r="GV44" s="27">
        <v>14</v>
      </c>
      <c r="GW44" s="27">
        <v>11</v>
      </c>
      <c r="GX44" s="27">
        <v>9</v>
      </c>
      <c r="GY44" s="27">
        <v>7</v>
      </c>
      <c r="GZ44" s="27">
        <v>16</v>
      </c>
      <c r="HA44" s="27">
        <v>13</v>
      </c>
      <c r="HB44" s="27">
        <v>28</v>
      </c>
      <c r="HC44" s="33">
        <f t="shared" si="110"/>
        <v>189</v>
      </c>
      <c r="HD44" s="27">
        <v>11</v>
      </c>
      <c r="HE44" s="27">
        <v>19</v>
      </c>
      <c r="HF44" s="27">
        <v>20</v>
      </c>
      <c r="HG44" s="27">
        <v>16</v>
      </c>
      <c r="HH44" s="27">
        <v>23</v>
      </c>
      <c r="HI44" s="27">
        <v>13</v>
      </c>
      <c r="HJ44" s="27">
        <v>11</v>
      </c>
      <c r="HK44" s="27">
        <v>12</v>
      </c>
      <c r="HL44" s="27">
        <v>7</v>
      </c>
      <c r="HM44" s="27">
        <v>14</v>
      </c>
      <c r="HN44" s="27">
        <v>13</v>
      </c>
      <c r="HO44" s="27">
        <v>13</v>
      </c>
      <c r="HP44" s="33">
        <f t="shared" si="111"/>
        <v>172</v>
      </c>
      <c r="HQ44" s="27">
        <v>22</v>
      </c>
      <c r="HR44" s="27">
        <v>21</v>
      </c>
      <c r="HS44" s="27">
        <v>11</v>
      </c>
      <c r="HT44" s="27">
        <v>10</v>
      </c>
      <c r="HU44" s="27">
        <v>14</v>
      </c>
      <c r="HV44" s="27">
        <v>13</v>
      </c>
      <c r="HW44" s="27">
        <v>13</v>
      </c>
      <c r="HX44" s="27">
        <v>18</v>
      </c>
      <c r="HY44" s="27">
        <v>13</v>
      </c>
      <c r="HZ44" s="27">
        <v>23</v>
      </c>
      <c r="IA44" s="27">
        <v>15</v>
      </c>
      <c r="IB44" s="27">
        <v>13</v>
      </c>
      <c r="IC44" s="33">
        <f t="shared" si="112"/>
        <v>186</v>
      </c>
      <c r="ID44" s="27">
        <v>14</v>
      </c>
      <c r="IE44" s="27">
        <v>11</v>
      </c>
      <c r="IF44" s="27">
        <v>19</v>
      </c>
      <c r="IG44" s="27">
        <v>20</v>
      </c>
      <c r="IH44" s="27">
        <v>17</v>
      </c>
      <c r="II44" s="27">
        <v>13</v>
      </c>
      <c r="IJ44" s="27">
        <v>25</v>
      </c>
      <c r="IK44" s="27">
        <v>14</v>
      </c>
      <c r="IL44" s="27">
        <v>11</v>
      </c>
      <c r="IM44" s="27">
        <v>18</v>
      </c>
      <c r="IN44" s="27">
        <v>21</v>
      </c>
      <c r="IO44" s="27">
        <v>15</v>
      </c>
      <c r="IP44" s="33">
        <f t="shared" si="113"/>
        <v>198</v>
      </c>
      <c r="IQ44" s="27">
        <v>14</v>
      </c>
      <c r="IR44" s="27">
        <v>16</v>
      </c>
      <c r="IS44" s="27">
        <v>24</v>
      </c>
      <c r="IT44" s="27">
        <v>17</v>
      </c>
      <c r="IU44" s="27">
        <v>14</v>
      </c>
      <c r="IV44" s="27">
        <v>17</v>
      </c>
      <c r="IW44" s="27">
        <v>17</v>
      </c>
      <c r="IX44" s="27">
        <v>19</v>
      </c>
      <c r="IY44" s="27">
        <v>12</v>
      </c>
      <c r="IZ44" s="27">
        <v>29</v>
      </c>
      <c r="JA44" s="27">
        <v>24</v>
      </c>
      <c r="JB44" s="27">
        <v>14</v>
      </c>
      <c r="JC44" s="33">
        <f t="shared" si="114"/>
        <v>217</v>
      </c>
      <c r="JD44" s="27">
        <v>12</v>
      </c>
      <c r="JE44" s="27">
        <v>20</v>
      </c>
      <c r="JF44" s="27">
        <v>17</v>
      </c>
      <c r="JG44" s="27">
        <v>15</v>
      </c>
      <c r="JH44" s="27">
        <v>15</v>
      </c>
      <c r="JI44" s="27">
        <v>18</v>
      </c>
      <c r="JJ44" s="27">
        <v>17</v>
      </c>
      <c r="JK44" s="27">
        <v>11</v>
      </c>
      <c r="JL44" s="27">
        <v>16</v>
      </c>
      <c r="JM44" s="27">
        <v>6</v>
      </c>
      <c r="JN44" s="27">
        <v>13</v>
      </c>
      <c r="JO44" s="27">
        <v>21</v>
      </c>
      <c r="JP44" s="33">
        <f t="shared" si="115"/>
        <v>181</v>
      </c>
      <c r="JQ44" s="27">
        <v>22</v>
      </c>
      <c r="JR44" s="27">
        <v>18</v>
      </c>
      <c r="JS44" s="27">
        <v>16</v>
      </c>
      <c r="JT44" s="27">
        <v>7</v>
      </c>
      <c r="JU44" s="27">
        <v>15</v>
      </c>
      <c r="JV44" s="27">
        <v>12</v>
      </c>
      <c r="JW44" s="27">
        <v>14</v>
      </c>
      <c r="JX44" s="27">
        <v>15</v>
      </c>
      <c r="JY44" s="27">
        <v>12</v>
      </c>
      <c r="JZ44" s="27">
        <v>20</v>
      </c>
      <c r="KA44" s="27">
        <v>32</v>
      </c>
      <c r="KB44" s="27">
        <v>44</v>
      </c>
      <c r="KC44" s="33">
        <f t="shared" si="116"/>
        <v>227</v>
      </c>
      <c r="KD44" s="27">
        <v>24</v>
      </c>
      <c r="KE44" s="27">
        <v>21</v>
      </c>
      <c r="KF44" s="27">
        <v>35</v>
      </c>
      <c r="KG44" s="27">
        <v>41</v>
      </c>
      <c r="KH44" s="27">
        <v>24</v>
      </c>
      <c r="KI44" s="27">
        <v>26</v>
      </c>
      <c r="KJ44" s="27">
        <v>12</v>
      </c>
      <c r="KK44" s="27">
        <v>14</v>
      </c>
      <c r="KL44" s="27">
        <v>21</v>
      </c>
      <c r="KM44" s="27">
        <v>14</v>
      </c>
      <c r="KN44" s="27">
        <v>27</v>
      </c>
      <c r="KO44" s="27">
        <v>21</v>
      </c>
      <c r="KP44" s="33">
        <f t="shared" si="117"/>
        <v>280</v>
      </c>
    </row>
    <row r="45" spans="1:302">
      <c r="A45" s="203"/>
      <c r="B45" s="205"/>
      <c r="C45" s="12" t="s">
        <v>109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32">
        <f t="shared" si="95"/>
        <v>0</v>
      </c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32">
        <f t="shared" si="96"/>
        <v>0</v>
      </c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32">
        <f t="shared" si="97"/>
        <v>0</v>
      </c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33">
        <f t="shared" si="98"/>
        <v>0</v>
      </c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33">
        <f t="shared" si="99"/>
        <v>0</v>
      </c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33">
        <f t="shared" si="100"/>
        <v>0</v>
      </c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33">
        <f t="shared" si="101"/>
        <v>0</v>
      </c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33">
        <f t="shared" si="102"/>
        <v>0</v>
      </c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33">
        <f t="shared" si="103"/>
        <v>0</v>
      </c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33">
        <f t="shared" si="104"/>
        <v>0</v>
      </c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33">
        <f t="shared" si="105"/>
        <v>0</v>
      </c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33">
        <f t="shared" si="106"/>
        <v>0</v>
      </c>
      <c r="FD45" s="27">
        <v>8</v>
      </c>
      <c r="FE45" s="27">
        <v>10</v>
      </c>
      <c r="FF45" s="27">
        <v>12</v>
      </c>
      <c r="FG45" s="27">
        <v>5</v>
      </c>
      <c r="FH45" s="27">
        <v>6</v>
      </c>
      <c r="FI45" s="27">
        <v>8</v>
      </c>
      <c r="FJ45" s="27">
        <v>9</v>
      </c>
      <c r="FK45" s="27">
        <v>9</v>
      </c>
      <c r="FL45" s="27">
        <v>5</v>
      </c>
      <c r="FM45" s="27">
        <v>14</v>
      </c>
      <c r="FN45" s="27">
        <v>9</v>
      </c>
      <c r="FO45" s="27">
        <v>12</v>
      </c>
      <c r="FP45" s="32">
        <f t="shared" si="107"/>
        <v>107</v>
      </c>
      <c r="FQ45" s="27">
        <v>10</v>
      </c>
      <c r="FR45" s="27">
        <v>12</v>
      </c>
      <c r="FS45" s="27">
        <v>11</v>
      </c>
      <c r="FT45" s="27">
        <v>13</v>
      </c>
      <c r="FU45" s="27">
        <v>16</v>
      </c>
      <c r="FV45" s="27">
        <v>8</v>
      </c>
      <c r="FW45" s="27">
        <v>8</v>
      </c>
      <c r="FX45" s="27">
        <v>6</v>
      </c>
      <c r="FY45" s="27">
        <v>5</v>
      </c>
      <c r="FZ45" s="27">
        <v>9</v>
      </c>
      <c r="GA45" s="27">
        <v>12</v>
      </c>
      <c r="GB45" s="27">
        <v>14</v>
      </c>
      <c r="GC45" s="34">
        <f t="shared" si="108"/>
        <v>124</v>
      </c>
      <c r="GD45" s="27">
        <v>13</v>
      </c>
      <c r="GE45" s="27">
        <v>12</v>
      </c>
      <c r="GF45" s="27">
        <v>11</v>
      </c>
      <c r="GG45" s="27">
        <v>18</v>
      </c>
      <c r="GH45" s="27">
        <v>7</v>
      </c>
      <c r="GI45" s="27">
        <v>15</v>
      </c>
      <c r="GJ45" s="27">
        <v>10</v>
      </c>
      <c r="GK45" s="27">
        <v>15</v>
      </c>
      <c r="GL45" s="27">
        <v>15</v>
      </c>
      <c r="GM45" s="27">
        <v>11</v>
      </c>
      <c r="GN45" s="27">
        <v>15</v>
      </c>
      <c r="GO45" s="27">
        <v>6</v>
      </c>
      <c r="GP45" s="34">
        <f t="shared" si="109"/>
        <v>148</v>
      </c>
      <c r="GQ45" s="27">
        <v>9</v>
      </c>
      <c r="GR45" s="27">
        <v>7</v>
      </c>
      <c r="GS45" s="27">
        <v>18</v>
      </c>
      <c r="GT45" s="27">
        <v>8</v>
      </c>
      <c r="GU45" s="27">
        <v>7</v>
      </c>
      <c r="GV45" s="27">
        <v>15</v>
      </c>
      <c r="GW45" s="27">
        <v>9</v>
      </c>
      <c r="GX45" s="27">
        <v>12</v>
      </c>
      <c r="GY45" s="27">
        <v>8</v>
      </c>
      <c r="GZ45" s="27">
        <v>7</v>
      </c>
      <c r="HA45" s="27">
        <v>11</v>
      </c>
      <c r="HB45" s="27">
        <v>13</v>
      </c>
      <c r="HC45" s="33">
        <f t="shared" si="110"/>
        <v>124</v>
      </c>
      <c r="HD45" s="27">
        <v>8</v>
      </c>
      <c r="HE45" s="27">
        <v>8</v>
      </c>
      <c r="HF45" s="27">
        <v>13</v>
      </c>
      <c r="HG45" s="27">
        <v>11</v>
      </c>
      <c r="HH45" s="27">
        <v>12</v>
      </c>
      <c r="HI45" s="27">
        <v>11</v>
      </c>
      <c r="HJ45" s="27">
        <v>10</v>
      </c>
      <c r="HK45" s="27">
        <v>15</v>
      </c>
      <c r="HL45" s="27">
        <v>8</v>
      </c>
      <c r="HM45" s="27">
        <v>16</v>
      </c>
      <c r="HN45" s="27">
        <v>13</v>
      </c>
      <c r="HO45" s="27">
        <v>8</v>
      </c>
      <c r="HP45" s="33">
        <f t="shared" si="111"/>
        <v>133</v>
      </c>
      <c r="HQ45" s="27">
        <v>7</v>
      </c>
      <c r="HR45" s="27">
        <v>20</v>
      </c>
      <c r="HS45" s="27">
        <v>12</v>
      </c>
      <c r="HT45" s="27">
        <v>15</v>
      </c>
      <c r="HU45" s="27">
        <v>6</v>
      </c>
      <c r="HV45" s="27">
        <v>7</v>
      </c>
      <c r="HW45" s="27">
        <v>17</v>
      </c>
      <c r="HX45" s="27">
        <v>10</v>
      </c>
      <c r="HY45" s="27">
        <v>11</v>
      </c>
      <c r="HZ45" s="27">
        <v>12</v>
      </c>
      <c r="IA45" s="27">
        <v>11</v>
      </c>
      <c r="IB45" s="27">
        <v>9</v>
      </c>
      <c r="IC45" s="33">
        <f t="shared" si="112"/>
        <v>137</v>
      </c>
      <c r="ID45" s="27">
        <v>15</v>
      </c>
      <c r="IE45" s="27">
        <v>22</v>
      </c>
      <c r="IF45" s="27">
        <v>11</v>
      </c>
      <c r="IG45" s="27">
        <v>10</v>
      </c>
      <c r="IH45" s="27">
        <v>8</v>
      </c>
      <c r="II45" s="27">
        <v>8</v>
      </c>
      <c r="IJ45" s="27">
        <v>12</v>
      </c>
      <c r="IK45" s="27">
        <v>6</v>
      </c>
      <c r="IL45" s="27">
        <v>10</v>
      </c>
      <c r="IM45" s="27">
        <v>8</v>
      </c>
      <c r="IN45" s="27">
        <v>6</v>
      </c>
      <c r="IO45" s="27">
        <v>8</v>
      </c>
      <c r="IP45" s="33">
        <f t="shared" si="113"/>
        <v>124</v>
      </c>
      <c r="IQ45" s="27">
        <v>11</v>
      </c>
      <c r="IR45" s="27">
        <v>12</v>
      </c>
      <c r="IS45" s="27">
        <v>14</v>
      </c>
      <c r="IT45" s="27">
        <v>12</v>
      </c>
      <c r="IU45" s="27">
        <v>6</v>
      </c>
      <c r="IV45" s="27">
        <v>9</v>
      </c>
      <c r="IW45" s="27">
        <v>10</v>
      </c>
      <c r="IX45" s="27">
        <v>12</v>
      </c>
      <c r="IY45" s="27">
        <v>15</v>
      </c>
      <c r="IZ45" s="27">
        <v>5</v>
      </c>
      <c r="JA45" s="27">
        <v>9</v>
      </c>
      <c r="JB45" s="27">
        <v>11</v>
      </c>
      <c r="JC45" s="33">
        <f t="shared" si="114"/>
        <v>126</v>
      </c>
      <c r="JD45" s="27">
        <v>9</v>
      </c>
      <c r="JE45" s="27">
        <v>14</v>
      </c>
      <c r="JF45" s="27">
        <v>15</v>
      </c>
      <c r="JG45" s="27">
        <v>13</v>
      </c>
      <c r="JH45" s="27">
        <v>7</v>
      </c>
      <c r="JI45" s="27">
        <v>12</v>
      </c>
      <c r="JJ45" s="27">
        <v>10</v>
      </c>
      <c r="JK45" s="27">
        <v>4</v>
      </c>
      <c r="JL45" s="27">
        <v>10</v>
      </c>
      <c r="JM45" s="27">
        <v>7</v>
      </c>
      <c r="JN45" s="27">
        <v>11</v>
      </c>
      <c r="JO45" s="27">
        <v>8</v>
      </c>
      <c r="JP45" s="33">
        <f t="shared" si="115"/>
        <v>120</v>
      </c>
      <c r="JQ45" s="27">
        <v>15</v>
      </c>
      <c r="JR45" s="27">
        <v>9</v>
      </c>
      <c r="JS45" s="27">
        <v>11</v>
      </c>
      <c r="JT45" s="27">
        <v>9</v>
      </c>
      <c r="JU45" s="27">
        <v>8</v>
      </c>
      <c r="JV45" s="27">
        <v>13</v>
      </c>
      <c r="JW45" s="27">
        <v>8</v>
      </c>
      <c r="JX45" s="27">
        <v>11</v>
      </c>
      <c r="JY45" s="27">
        <v>20</v>
      </c>
      <c r="JZ45" s="27">
        <v>10</v>
      </c>
      <c r="KA45" s="27">
        <v>10</v>
      </c>
      <c r="KB45" s="27">
        <v>13</v>
      </c>
      <c r="KC45" s="33">
        <f t="shared" si="116"/>
        <v>137</v>
      </c>
      <c r="KD45" s="27">
        <v>12</v>
      </c>
      <c r="KE45" s="27">
        <v>22</v>
      </c>
      <c r="KF45" s="27">
        <v>15</v>
      </c>
      <c r="KG45" s="27">
        <v>21</v>
      </c>
      <c r="KH45" s="27">
        <v>9</v>
      </c>
      <c r="KI45" s="27">
        <v>14</v>
      </c>
      <c r="KJ45" s="27">
        <v>10</v>
      </c>
      <c r="KK45" s="27">
        <v>12</v>
      </c>
      <c r="KL45" s="27">
        <v>18</v>
      </c>
      <c r="KM45" s="27">
        <v>15</v>
      </c>
      <c r="KN45" s="27">
        <v>6</v>
      </c>
      <c r="KO45" s="27">
        <v>21</v>
      </c>
      <c r="KP45" s="33">
        <f t="shared" si="117"/>
        <v>175</v>
      </c>
    </row>
    <row r="46" spans="1:302">
      <c r="A46" s="203"/>
      <c r="B46" s="205"/>
      <c r="C46" s="12" t="s">
        <v>110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32">
        <f t="shared" si="95"/>
        <v>0</v>
      </c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32">
        <f t="shared" si="96"/>
        <v>0</v>
      </c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32">
        <f t="shared" si="97"/>
        <v>0</v>
      </c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33">
        <f t="shared" si="98"/>
        <v>0</v>
      </c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33">
        <f t="shared" si="99"/>
        <v>0</v>
      </c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33">
        <f t="shared" si="100"/>
        <v>0</v>
      </c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33">
        <f t="shared" si="101"/>
        <v>0</v>
      </c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33">
        <f t="shared" si="102"/>
        <v>0</v>
      </c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33">
        <f t="shared" si="103"/>
        <v>0</v>
      </c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33">
        <f t="shared" si="104"/>
        <v>0</v>
      </c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33">
        <f t="shared" si="105"/>
        <v>0</v>
      </c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33">
        <f t="shared" si="106"/>
        <v>0</v>
      </c>
      <c r="FD46" s="27">
        <v>23</v>
      </c>
      <c r="FE46" s="27">
        <v>23</v>
      </c>
      <c r="FF46" s="27">
        <v>28</v>
      </c>
      <c r="FG46" s="27">
        <v>14</v>
      </c>
      <c r="FH46" s="27">
        <v>23</v>
      </c>
      <c r="FI46" s="27">
        <v>23</v>
      </c>
      <c r="FJ46" s="27">
        <v>33</v>
      </c>
      <c r="FK46" s="27">
        <v>28</v>
      </c>
      <c r="FL46" s="27">
        <v>17</v>
      </c>
      <c r="FM46" s="27">
        <v>26</v>
      </c>
      <c r="FN46" s="27">
        <v>24</v>
      </c>
      <c r="FO46" s="27">
        <v>30</v>
      </c>
      <c r="FP46" s="32">
        <f t="shared" si="107"/>
        <v>292</v>
      </c>
      <c r="FQ46" s="27">
        <v>37</v>
      </c>
      <c r="FR46" s="27">
        <v>18</v>
      </c>
      <c r="FS46" s="27">
        <v>26</v>
      </c>
      <c r="FT46" s="27">
        <v>30</v>
      </c>
      <c r="FU46" s="27">
        <v>29</v>
      </c>
      <c r="FV46" s="27">
        <v>17</v>
      </c>
      <c r="FW46" s="27">
        <v>18</v>
      </c>
      <c r="FX46" s="27">
        <v>28</v>
      </c>
      <c r="FY46" s="27">
        <v>24</v>
      </c>
      <c r="FZ46" s="27">
        <v>26</v>
      </c>
      <c r="GA46" s="27">
        <v>22</v>
      </c>
      <c r="GB46" s="27">
        <v>30</v>
      </c>
      <c r="GC46" s="34">
        <f t="shared" si="108"/>
        <v>305</v>
      </c>
      <c r="GD46" s="27">
        <v>17</v>
      </c>
      <c r="GE46" s="27">
        <v>21</v>
      </c>
      <c r="GF46" s="27">
        <v>17</v>
      </c>
      <c r="GG46" s="27">
        <v>42</v>
      </c>
      <c r="GH46" s="27">
        <v>21</v>
      </c>
      <c r="GI46" s="27">
        <v>42</v>
      </c>
      <c r="GJ46" s="27">
        <v>27</v>
      </c>
      <c r="GK46" s="27">
        <v>21</v>
      </c>
      <c r="GL46" s="27">
        <v>36</v>
      </c>
      <c r="GM46" s="27">
        <v>22</v>
      </c>
      <c r="GN46" s="27">
        <v>31</v>
      </c>
      <c r="GO46" s="27">
        <v>25</v>
      </c>
      <c r="GP46" s="34">
        <f t="shared" si="109"/>
        <v>322</v>
      </c>
      <c r="GQ46" s="27">
        <v>36</v>
      </c>
      <c r="GR46" s="27">
        <v>28</v>
      </c>
      <c r="GS46" s="27">
        <v>59</v>
      </c>
      <c r="GT46" s="27">
        <v>27</v>
      </c>
      <c r="GU46" s="27">
        <v>11</v>
      </c>
      <c r="GV46" s="27">
        <v>22</v>
      </c>
      <c r="GW46" s="27">
        <v>23</v>
      </c>
      <c r="GX46" s="27">
        <v>42</v>
      </c>
      <c r="GY46" s="27">
        <v>24</v>
      </c>
      <c r="GZ46" s="27">
        <v>25</v>
      </c>
      <c r="HA46" s="27">
        <v>33</v>
      </c>
      <c r="HB46" s="27">
        <v>34</v>
      </c>
      <c r="HC46" s="33">
        <f t="shared" si="110"/>
        <v>364</v>
      </c>
      <c r="HD46" s="27">
        <v>21</v>
      </c>
      <c r="HE46" s="27">
        <v>28</v>
      </c>
      <c r="HF46" s="27">
        <v>37</v>
      </c>
      <c r="HG46" s="27">
        <v>23</v>
      </c>
      <c r="HH46" s="27">
        <v>20</v>
      </c>
      <c r="HI46" s="27">
        <v>26</v>
      </c>
      <c r="HJ46" s="27">
        <v>25</v>
      </c>
      <c r="HK46" s="27">
        <v>28</v>
      </c>
      <c r="HL46" s="27">
        <v>28</v>
      </c>
      <c r="HM46" s="27">
        <v>26</v>
      </c>
      <c r="HN46" s="27">
        <v>30</v>
      </c>
      <c r="HO46" s="27">
        <v>43</v>
      </c>
      <c r="HP46" s="33">
        <f t="shared" si="111"/>
        <v>335</v>
      </c>
      <c r="HQ46" s="27">
        <v>22</v>
      </c>
      <c r="HR46" s="27">
        <v>30</v>
      </c>
      <c r="HS46" s="27">
        <v>28</v>
      </c>
      <c r="HT46" s="27">
        <v>25</v>
      </c>
      <c r="HU46" s="27">
        <v>23</v>
      </c>
      <c r="HV46" s="27">
        <v>26</v>
      </c>
      <c r="HW46" s="27">
        <v>23</v>
      </c>
      <c r="HX46" s="27">
        <v>31</v>
      </c>
      <c r="HY46" s="27">
        <v>16</v>
      </c>
      <c r="HZ46" s="27">
        <v>33</v>
      </c>
      <c r="IA46" s="27">
        <v>25</v>
      </c>
      <c r="IB46" s="27">
        <v>37</v>
      </c>
      <c r="IC46" s="33">
        <f t="shared" si="112"/>
        <v>319</v>
      </c>
      <c r="ID46" s="27">
        <v>35</v>
      </c>
      <c r="IE46" s="27">
        <v>32</v>
      </c>
      <c r="IF46" s="27">
        <v>25</v>
      </c>
      <c r="IG46" s="27">
        <v>24</v>
      </c>
      <c r="IH46" s="27">
        <v>21</v>
      </c>
      <c r="II46" s="27">
        <v>23</v>
      </c>
      <c r="IJ46" s="27">
        <v>27</v>
      </c>
      <c r="IK46" s="27">
        <v>31</v>
      </c>
      <c r="IL46" s="27">
        <v>16</v>
      </c>
      <c r="IM46" s="27">
        <v>37</v>
      </c>
      <c r="IN46" s="27">
        <v>27</v>
      </c>
      <c r="IO46" s="27">
        <v>18</v>
      </c>
      <c r="IP46" s="33">
        <f t="shared" si="113"/>
        <v>316</v>
      </c>
      <c r="IQ46" s="27">
        <v>36</v>
      </c>
      <c r="IR46" s="27">
        <v>24</v>
      </c>
      <c r="IS46" s="27">
        <v>15</v>
      </c>
      <c r="IT46" s="27">
        <v>30</v>
      </c>
      <c r="IU46" s="27">
        <v>15</v>
      </c>
      <c r="IV46" s="27">
        <v>26</v>
      </c>
      <c r="IW46" s="27">
        <v>21</v>
      </c>
      <c r="IX46" s="27">
        <v>17</v>
      </c>
      <c r="IY46" s="27">
        <v>25</v>
      </c>
      <c r="IZ46" s="27">
        <v>30</v>
      </c>
      <c r="JA46" s="27">
        <v>36</v>
      </c>
      <c r="JB46" s="27">
        <v>23</v>
      </c>
      <c r="JC46" s="33">
        <f t="shared" si="114"/>
        <v>298</v>
      </c>
      <c r="JD46" s="27">
        <v>30</v>
      </c>
      <c r="JE46" s="27">
        <v>36</v>
      </c>
      <c r="JF46" s="27">
        <v>41</v>
      </c>
      <c r="JG46" s="27">
        <v>36</v>
      </c>
      <c r="JH46" s="27">
        <v>28</v>
      </c>
      <c r="JI46" s="27">
        <v>35</v>
      </c>
      <c r="JJ46" s="27">
        <v>28</v>
      </c>
      <c r="JK46" s="27">
        <v>11</v>
      </c>
      <c r="JL46" s="27">
        <v>24</v>
      </c>
      <c r="JM46" s="27">
        <v>24</v>
      </c>
      <c r="JN46" s="27">
        <v>22</v>
      </c>
      <c r="JO46" s="27">
        <v>17</v>
      </c>
      <c r="JP46" s="33">
        <f t="shared" si="115"/>
        <v>332</v>
      </c>
      <c r="JQ46" s="27">
        <v>37</v>
      </c>
      <c r="JR46" s="27">
        <v>31</v>
      </c>
      <c r="JS46" s="27">
        <v>20</v>
      </c>
      <c r="JT46" s="27">
        <v>15</v>
      </c>
      <c r="JU46" s="27">
        <v>26</v>
      </c>
      <c r="JV46" s="27">
        <v>45</v>
      </c>
      <c r="JW46" s="27">
        <v>28</v>
      </c>
      <c r="JX46" s="27">
        <v>31</v>
      </c>
      <c r="JY46" s="27">
        <v>38</v>
      </c>
      <c r="JZ46" s="27">
        <v>27</v>
      </c>
      <c r="KA46" s="27">
        <v>50</v>
      </c>
      <c r="KB46" s="27">
        <v>74</v>
      </c>
      <c r="KC46" s="33">
        <f t="shared" si="116"/>
        <v>422</v>
      </c>
      <c r="KD46" s="27">
        <v>22</v>
      </c>
      <c r="KE46" s="27">
        <v>61</v>
      </c>
      <c r="KF46" s="27">
        <v>96</v>
      </c>
      <c r="KG46" s="27">
        <v>54</v>
      </c>
      <c r="KH46" s="27">
        <v>45</v>
      </c>
      <c r="KI46" s="27">
        <v>27</v>
      </c>
      <c r="KJ46" s="27">
        <v>13</v>
      </c>
      <c r="KK46" s="27">
        <v>13</v>
      </c>
      <c r="KL46" s="27">
        <v>49</v>
      </c>
      <c r="KM46" s="27">
        <v>20</v>
      </c>
      <c r="KN46" s="27">
        <v>52</v>
      </c>
      <c r="KO46" s="27">
        <v>31</v>
      </c>
      <c r="KP46" s="33">
        <f t="shared" si="117"/>
        <v>483</v>
      </c>
    </row>
    <row r="47" spans="1:302">
      <c r="A47" s="203"/>
      <c r="B47" s="205"/>
      <c r="C47" s="12" t="s">
        <v>111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2">
        <f t="shared" si="95"/>
        <v>0</v>
      </c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32">
        <f t="shared" si="96"/>
        <v>0</v>
      </c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32">
        <f t="shared" si="97"/>
        <v>0</v>
      </c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33">
        <f t="shared" si="98"/>
        <v>0</v>
      </c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33">
        <f t="shared" si="99"/>
        <v>0</v>
      </c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33">
        <f t="shared" si="100"/>
        <v>0</v>
      </c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33">
        <f t="shared" si="101"/>
        <v>0</v>
      </c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33">
        <f t="shared" si="102"/>
        <v>0</v>
      </c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33">
        <f t="shared" si="103"/>
        <v>0</v>
      </c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33">
        <f t="shared" si="104"/>
        <v>0</v>
      </c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33">
        <f t="shared" si="105"/>
        <v>0</v>
      </c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33">
        <f t="shared" si="106"/>
        <v>0</v>
      </c>
      <c r="FD47" s="27">
        <v>21</v>
      </c>
      <c r="FE47" s="27">
        <v>20</v>
      </c>
      <c r="FF47" s="27">
        <v>15</v>
      </c>
      <c r="FG47" s="27">
        <v>17</v>
      </c>
      <c r="FH47" s="27">
        <v>13</v>
      </c>
      <c r="FI47" s="27">
        <v>13</v>
      </c>
      <c r="FJ47" s="27">
        <v>13</v>
      </c>
      <c r="FK47" s="27">
        <v>13</v>
      </c>
      <c r="FL47" s="27">
        <v>10</v>
      </c>
      <c r="FM47" s="27">
        <v>21</v>
      </c>
      <c r="FN47" s="27">
        <v>13</v>
      </c>
      <c r="FO47" s="27">
        <v>20</v>
      </c>
      <c r="FP47" s="32">
        <f t="shared" si="107"/>
        <v>189</v>
      </c>
      <c r="FQ47" s="27">
        <v>15</v>
      </c>
      <c r="FR47" s="27">
        <v>25</v>
      </c>
      <c r="FS47" s="27">
        <v>20</v>
      </c>
      <c r="FT47" s="27">
        <v>21</v>
      </c>
      <c r="FU47" s="27">
        <v>11</v>
      </c>
      <c r="FV47" s="27">
        <v>10</v>
      </c>
      <c r="FW47" s="27">
        <v>14</v>
      </c>
      <c r="FX47" s="27">
        <v>15</v>
      </c>
      <c r="FY47" s="27">
        <v>14</v>
      </c>
      <c r="FZ47" s="27">
        <v>17</v>
      </c>
      <c r="GA47" s="27">
        <v>9</v>
      </c>
      <c r="GB47" s="27">
        <v>18</v>
      </c>
      <c r="GC47" s="34">
        <f t="shared" si="108"/>
        <v>189</v>
      </c>
      <c r="GD47" s="27">
        <v>16</v>
      </c>
      <c r="GE47" s="27">
        <v>14</v>
      </c>
      <c r="GF47" s="27">
        <v>14</v>
      </c>
      <c r="GG47" s="27">
        <v>13</v>
      </c>
      <c r="GH47" s="27">
        <v>20</v>
      </c>
      <c r="GI47" s="27">
        <v>19</v>
      </c>
      <c r="GJ47" s="27">
        <v>23</v>
      </c>
      <c r="GK47" s="27">
        <v>15</v>
      </c>
      <c r="GL47" s="27">
        <v>10</v>
      </c>
      <c r="GM47" s="27">
        <v>14</v>
      </c>
      <c r="GN47" s="27">
        <v>16</v>
      </c>
      <c r="GO47" s="27">
        <v>23</v>
      </c>
      <c r="GP47" s="34">
        <f t="shared" si="109"/>
        <v>197</v>
      </c>
      <c r="GQ47" s="27">
        <v>19</v>
      </c>
      <c r="GR47" s="27">
        <v>20</v>
      </c>
      <c r="GS47" s="27">
        <v>19</v>
      </c>
      <c r="GT47" s="27">
        <v>17</v>
      </c>
      <c r="GU47" s="27">
        <v>13</v>
      </c>
      <c r="GV47" s="27">
        <v>52</v>
      </c>
      <c r="GW47" s="27">
        <v>12</v>
      </c>
      <c r="GX47" s="27">
        <v>16</v>
      </c>
      <c r="GY47" s="27">
        <v>21</v>
      </c>
      <c r="GZ47" s="27">
        <v>12</v>
      </c>
      <c r="HA47" s="27">
        <v>17</v>
      </c>
      <c r="HB47" s="27">
        <v>22</v>
      </c>
      <c r="HC47" s="33">
        <f t="shared" si="110"/>
        <v>240</v>
      </c>
      <c r="HD47" s="27">
        <v>13</v>
      </c>
      <c r="HE47" s="27">
        <v>16</v>
      </c>
      <c r="HF47" s="27">
        <v>18</v>
      </c>
      <c r="HG47" s="27">
        <v>20</v>
      </c>
      <c r="HH47" s="27">
        <v>22</v>
      </c>
      <c r="HI47" s="27">
        <v>13</v>
      </c>
      <c r="HJ47" s="27">
        <v>18</v>
      </c>
      <c r="HK47" s="27">
        <v>12</v>
      </c>
      <c r="HL47" s="27">
        <v>16</v>
      </c>
      <c r="HM47" s="27">
        <v>22</v>
      </c>
      <c r="HN47" s="27">
        <v>17</v>
      </c>
      <c r="HO47" s="27">
        <v>11</v>
      </c>
      <c r="HP47" s="33">
        <f t="shared" si="111"/>
        <v>198</v>
      </c>
      <c r="HQ47" s="27">
        <v>19</v>
      </c>
      <c r="HR47" s="27">
        <v>14</v>
      </c>
      <c r="HS47" s="27">
        <v>25</v>
      </c>
      <c r="HT47" s="27">
        <v>26</v>
      </c>
      <c r="HU47" s="27">
        <v>10</v>
      </c>
      <c r="HV47" s="27">
        <v>12</v>
      </c>
      <c r="HW47" s="27">
        <v>14</v>
      </c>
      <c r="HX47" s="27">
        <v>16</v>
      </c>
      <c r="HY47" s="27">
        <v>17</v>
      </c>
      <c r="HZ47" s="27">
        <v>20</v>
      </c>
      <c r="IA47" s="27">
        <v>18</v>
      </c>
      <c r="IB47" s="27">
        <v>9</v>
      </c>
      <c r="IC47" s="33">
        <f t="shared" si="112"/>
        <v>200</v>
      </c>
      <c r="ID47" s="27">
        <v>29</v>
      </c>
      <c r="IE47" s="27">
        <v>15</v>
      </c>
      <c r="IF47" s="27">
        <v>26</v>
      </c>
      <c r="IG47" s="27">
        <v>20</v>
      </c>
      <c r="IH47" s="27">
        <v>20</v>
      </c>
      <c r="II47" s="27">
        <v>10</v>
      </c>
      <c r="IJ47" s="27">
        <v>22</v>
      </c>
      <c r="IK47" s="27">
        <v>17</v>
      </c>
      <c r="IL47" s="27">
        <v>17</v>
      </c>
      <c r="IM47" s="27">
        <v>19</v>
      </c>
      <c r="IN47" s="27">
        <v>23</v>
      </c>
      <c r="IO47" s="27">
        <v>14</v>
      </c>
      <c r="IP47" s="33">
        <f t="shared" si="113"/>
        <v>232</v>
      </c>
      <c r="IQ47" s="27">
        <v>12</v>
      </c>
      <c r="IR47" s="27">
        <v>25</v>
      </c>
      <c r="IS47" s="27">
        <v>20</v>
      </c>
      <c r="IT47" s="27">
        <v>16</v>
      </c>
      <c r="IU47" s="27">
        <v>21</v>
      </c>
      <c r="IV47" s="27">
        <v>14</v>
      </c>
      <c r="IW47" s="27">
        <v>14</v>
      </c>
      <c r="IX47" s="27">
        <v>12</v>
      </c>
      <c r="IY47" s="27">
        <v>15</v>
      </c>
      <c r="IZ47" s="27">
        <v>13</v>
      </c>
      <c r="JA47" s="27">
        <v>24</v>
      </c>
      <c r="JB47" s="27">
        <v>8</v>
      </c>
      <c r="JC47" s="33">
        <f t="shared" si="114"/>
        <v>194</v>
      </c>
      <c r="JD47" s="27">
        <v>16</v>
      </c>
      <c r="JE47" s="27">
        <v>21</v>
      </c>
      <c r="JF47" s="27">
        <v>18</v>
      </c>
      <c r="JG47" s="27">
        <v>18</v>
      </c>
      <c r="JH47" s="27">
        <v>17</v>
      </c>
      <c r="JI47" s="27">
        <v>22</v>
      </c>
      <c r="JJ47" s="27">
        <v>18</v>
      </c>
      <c r="JK47" s="27">
        <v>19</v>
      </c>
      <c r="JL47" s="27">
        <v>14</v>
      </c>
      <c r="JM47" s="27">
        <v>13</v>
      </c>
      <c r="JN47" s="27">
        <v>18</v>
      </c>
      <c r="JO47" s="27">
        <v>17</v>
      </c>
      <c r="JP47" s="33">
        <f t="shared" si="115"/>
        <v>211</v>
      </c>
      <c r="JQ47" s="27">
        <v>16</v>
      </c>
      <c r="JR47" s="27">
        <v>11</v>
      </c>
      <c r="JS47" s="27">
        <v>9</v>
      </c>
      <c r="JT47" s="27">
        <v>18</v>
      </c>
      <c r="JU47" s="27">
        <v>12</v>
      </c>
      <c r="JV47" s="27">
        <v>17</v>
      </c>
      <c r="JW47" s="27">
        <v>18</v>
      </c>
      <c r="JX47" s="27">
        <v>17</v>
      </c>
      <c r="JY47" s="27">
        <v>18</v>
      </c>
      <c r="JZ47" s="27">
        <v>25</v>
      </c>
      <c r="KA47" s="27">
        <v>24</v>
      </c>
      <c r="KB47" s="27">
        <v>41</v>
      </c>
      <c r="KC47" s="33">
        <f t="shared" si="116"/>
        <v>226</v>
      </c>
      <c r="KD47" s="27">
        <v>27</v>
      </c>
      <c r="KE47" s="27">
        <v>19</v>
      </c>
      <c r="KF47" s="27">
        <v>59</v>
      </c>
      <c r="KG47" s="27">
        <v>27</v>
      </c>
      <c r="KH47" s="27">
        <v>26</v>
      </c>
      <c r="KI47" s="27">
        <v>17</v>
      </c>
      <c r="KJ47" s="27">
        <v>15</v>
      </c>
      <c r="KK47" s="27">
        <v>18</v>
      </c>
      <c r="KL47" s="27">
        <v>27</v>
      </c>
      <c r="KM47" s="27">
        <v>26</v>
      </c>
      <c r="KN47" s="27">
        <v>15</v>
      </c>
      <c r="KO47" s="27">
        <v>22</v>
      </c>
      <c r="KP47" s="33">
        <f t="shared" si="117"/>
        <v>298</v>
      </c>
    </row>
    <row r="48" spans="1:302">
      <c r="A48" s="203"/>
      <c r="B48" s="205"/>
      <c r="C48" s="12" t="s">
        <v>112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32">
        <f t="shared" si="95"/>
        <v>0</v>
      </c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32">
        <f t="shared" si="96"/>
        <v>0</v>
      </c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32">
        <f t="shared" si="97"/>
        <v>0</v>
      </c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33">
        <f t="shared" si="98"/>
        <v>0</v>
      </c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33">
        <f t="shared" si="99"/>
        <v>0</v>
      </c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33">
        <f t="shared" si="100"/>
        <v>0</v>
      </c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33">
        <f t="shared" si="101"/>
        <v>0</v>
      </c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33">
        <f t="shared" si="102"/>
        <v>0</v>
      </c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33">
        <f t="shared" si="103"/>
        <v>0</v>
      </c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33">
        <f t="shared" si="104"/>
        <v>0</v>
      </c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33">
        <f t="shared" si="105"/>
        <v>0</v>
      </c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33">
        <f t="shared" si="106"/>
        <v>0</v>
      </c>
      <c r="FD48" s="27">
        <v>20</v>
      </c>
      <c r="FE48" s="27">
        <v>13</v>
      </c>
      <c r="FF48" s="27">
        <v>11</v>
      </c>
      <c r="FG48" s="27">
        <v>6</v>
      </c>
      <c r="FH48" s="27">
        <v>10</v>
      </c>
      <c r="FI48" s="27">
        <v>9</v>
      </c>
      <c r="FJ48" s="27">
        <v>10</v>
      </c>
      <c r="FK48" s="27">
        <v>11</v>
      </c>
      <c r="FL48" s="27">
        <v>11</v>
      </c>
      <c r="FM48" s="27">
        <v>13</v>
      </c>
      <c r="FN48" s="27">
        <v>8</v>
      </c>
      <c r="FO48" s="27">
        <v>17</v>
      </c>
      <c r="FP48" s="32">
        <f t="shared" si="107"/>
        <v>139</v>
      </c>
      <c r="FQ48" s="27">
        <v>11</v>
      </c>
      <c r="FR48" s="27">
        <v>18</v>
      </c>
      <c r="FS48" s="27">
        <v>9</v>
      </c>
      <c r="FT48" s="27">
        <v>10</v>
      </c>
      <c r="FU48" s="27">
        <v>11</v>
      </c>
      <c r="FV48" s="27">
        <v>13</v>
      </c>
      <c r="FW48" s="27">
        <v>15</v>
      </c>
      <c r="FX48" s="27">
        <v>14</v>
      </c>
      <c r="FY48" s="27">
        <v>8</v>
      </c>
      <c r="FZ48" s="27">
        <v>13</v>
      </c>
      <c r="GA48" s="27">
        <v>7</v>
      </c>
      <c r="GB48" s="27">
        <v>5</v>
      </c>
      <c r="GC48" s="34">
        <f t="shared" si="108"/>
        <v>134</v>
      </c>
      <c r="GD48" s="27">
        <v>9</v>
      </c>
      <c r="GE48" s="27">
        <v>11</v>
      </c>
      <c r="GF48" s="27">
        <v>11</v>
      </c>
      <c r="GG48" s="27">
        <v>14</v>
      </c>
      <c r="GH48" s="27">
        <v>4</v>
      </c>
      <c r="GI48" s="27">
        <v>18</v>
      </c>
      <c r="GJ48" s="27">
        <v>18</v>
      </c>
      <c r="GK48" s="27">
        <v>12</v>
      </c>
      <c r="GL48" s="27">
        <v>7</v>
      </c>
      <c r="GM48" s="27">
        <v>13</v>
      </c>
      <c r="GN48" s="27">
        <v>20</v>
      </c>
      <c r="GO48" s="27">
        <v>16</v>
      </c>
      <c r="GP48" s="34">
        <f t="shared" si="109"/>
        <v>153</v>
      </c>
      <c r="GQ48" s="27">
        <v>17</v>
      </c>
      <c r="GR48" s="27">
        <v>11</v>
      </c>
      <c r="GS48" s="27">
        <v>10</v>
      </c>
      <c r="GT48" s="27">
        <v>12</v>
      </c>
      <c r="GU48" s="27">
        <v>13</v>
      </c>
      <c r="GV48" s="27">
        <v>14</v>
      </c>
      <c r="GW48" s="27">
        <v>6</v>
      </c>
      <c r="GX48" s="27">
        <v>15</v>
      </c>
      <c r="GY48" s="27">
        <v>11</v>
      </c>
      <c r="GZ48" s="27">
        <v>7</v>
      </c>
      <c r="HA48" s="27">
        <v>17</v>
      </c>
      <c r="HB48" s="27">
        <v>13</v>
      </c>
      <c r="HC48" s="33">
        <f t="shared" si="110"/>
        <v>146</v>
      </c>
      <c r="HD48" s="27">
        <v>8</v>
      </c>
      <c r="HE48" s="27">
        <v>19</v>
      </c>
      <c r="HF48" s="27">
        <v>11</v>
      </c>
      <c r="HG48" s="27">
        <v>16</v>
      </c>
      <c r="HH48" s="27">
        <v>8</v>
      </c>
      <c r="HI48" s="27">
        <v>15</v>
      </c>
      <c r="HJ48" s="27">
        <v>9</v>
      </c>
      <c r="HK48" s="27">
        <v>15</v>
      </c>
      <c r="HL48" s="27">
        <v>7</v>
      </c>
      <c r="HM48" s="27">
        <v>14</v>
      </c>
      <c r="HN48" s="27">
        <v>11</v>
      </c>
      <c r="HO48" s="27">
        <v>17</v>
      </c>
      <c r="HP48" s="33">
        <f t="shared" si="111"/>
        <v>150</v>
      </c>
      <c r="HQ48" s="27">
        <v>9</v>
      </c>
      <c r="HR48" s="27">
        <v>14</v>
      </c>
      <c r="HS48" s="27">
        <v>15</v>
      </c>
      <c r="HT48" s="27">
        <v>19</v>
      </c>
      <c r="HU48" s="27">
        <v>13</v>
      </c>
      <c r="HV48" s="27">
        <v>20</v>
      </c>
      <c r="HW48" s="27">
        <v>18</v>
      </c>
      <c r="HX48" s="27">
        <v>13</v>
      </c>
      <c r="HY48" s="27">
        <v>12</v>
      </c>
      <c r="HZ48" s="27">
        <v>14</v>
      </c>
      <c r="IA48" s="27">
        <v>9</v>
      </c>
      <c r="IB48" s="27">
        <v>23</v>
      </c>
      <c r="IC48" s="33">
        <f t="shared" si="112"/>
        <v>179</v>
      </c>
      <c r="ID48" s="27">
        <v>24</v>
      </c>
      <c r="IE48" s="27">
        <v>26</v>
      </c>
      <c r="IF48" s="27">
        <v>16</v>
      </c>
      <c r="IG48" s="27">
        <v>13</v>
      </c>
      <c r="IH48" s="27">
        <v>11</v>
      </c>
      <c r="II48" s="27">
        <v>9</v>
      </c>
      <c r="IJ48" s="27">
        <v>16</v>
      </c>
      <c r="IK48" s="27">
        <v>19</v>
      </c>
      <c r="IL48" s="27">
        <v>13</v>
      </c>
      <c r="IM48" s="27">
        <v>16</v>
      </c>
      <c r="IN48" s="27">
        <v>12</v>
      </c>
      <c r="IO48" s="27">
        <v>17</v>
      </c>
      <c r="IP48" s="33">
        <f t="shared" si="113"/>
        <v>192</v>
      </c>
      <c r="IQ48" s="27">
        <v>16</v>
      </c>
      <c r="IR48" s="27">
        <v>18</v>
      </c>
      <c r="IS48" s="27">
        <v>11</v>
      </c>
      <c r="IT48" s="27">
        <v>12</v>
      </c>
      <c r="IU48" s="27">
        <v>13</v>
      </c>
      <c r="IV48" s="27">
        <v>13</v>
      </c>
      <c r="IW48" s="27">
        <v>9</v>
      </c>
      <c r="IX48" s="27">
        <v>11</v>
      </c>
      <c r="IY48" s="27">
        <v>17</v>
      </c>
      <c r="IZ48" s="27">
        <v>16</v>
      </c>
      <c r="JA48" s="27">
        <v>13</v>
      </c>
      <c r="JB48" s="27">
        <v>12</v>
      </c>
      <c r="JC48" s="33">
        <f t="shared" si="114"/>
        <v>161</v>
      </c>
      <c r="JD48" s="27">
        <v>14</v>
      </c>
      <c r="JE48" s="27">
        <v>16</v>
      </c>
      <c r="JF48" s="27">
        <v>9</v>
      </c>
      <c r="JG48" s="27">
        <v>15</v>
      </c>
      <c r="JH48" s="27">
        <v>8</v>
      </c>
      <c r="JI48" s="27">
        <v>13</v>
      </c>
      <c r="JJ48" s="27">
        <v>10</v>
      </c>
      <c r="JK48" s="27">
        <v>9</v>
      </c>
      <c r="JL48" s="27">
        <v>16</v>
      </c>
      <c r="JM48" s="27">
        <v>10</v>
      </c>
      <c r="JN48" s="27">
        <v>10</v>
      </c>
      <c r="JO48" s="27">
        <v>10</v>
      </c>
      <c r="JP48" s="33">
        <f t="shared" si="115"/>
        <v>140</v>
      </c>
      <c r="JQ48" s="27">
        <v>21</v>
      </c>
      <c r="JR48" s="27">
        <v>12</v>
      </c>
      <c r="JS48" s="27">
        <v>9</v>
      </c>
      <c r="JT48" s="27">
        <v>14</v>
      </c>
      <c r="JU48" s="27">
        <v>13</v>
      </c>
      <c r="JV48" s="27">
        <v>19</v>
      </c>
      <c r="JW48" s="27">
        <v>15</v>
      </c>
      <c r="JX48" s="27">
        <v>7</v>
      </c>
      <c r="JY48" s="27">
        <v>11</v>
      </c>
      <c r="JZ48" s="27">
        <v>14</v>
      </c>
      <c r="KA48" s="27">
        <v>27</v>
      </c>
      <c r="KB48" s="27">
        <v>22</v>
      </c>
      <c r="KC48" s="33">
        <f t="shared" si="116"/>
        <v>184</v>
      </c>
      <c r="KD48" s="27">
        <v>12</v>
      </c>
      <c r="KE48" s="27">
        <v>31</v>
      </c>
      <c r="KF48" s="27">
        <v>42</v>
      </c>
      <c r="KG48" s="27">
        <v>27</v>
      </c>
      <c r="KH48" s="27">
        <v>26</v>
      </c>
      <c r="KI48" s="27">
        <v>16</v>
      </c>
      <c r="KJ48" s="27">
        <v>20</v>
      </c>
      <c r="KK48" s="27">
        <v>18</v>
      </c>
      <c r="KL48" s="27">
        <v>14</v>
      </c>
      <c r="KM48" s="27">
        <v>13</v>
      </c>
      <c r="KN48" s="27">
        <v>13</v>
      </c>
      <c r="KO48" s="27">
        <v>17</v>
      </c>
      <c r="KP48" s="33">
        <f t="shared" si="117"/>
        <v>249</v>
      </c>
    </row>
    <row r="49" spans="1:302">
      <c r="A49" s="203"/>
      <c r="B49" s="205"/>
      <c r="C49" s="12" t="s">
        <v>113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32">
        <f t="shared" si="95"/>
        <v>0</v>
      </c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32">
        <f t="shared" si="96"/>
        <v>0</v>
      </c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32">
        <f t="shared" si="97"/>
        <v>0</v>
      </c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33">
        <f t="shared" si="98"/>
        <v>0</v>
      </c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33">
        <f t="shared" si="99"/>
        <v>0</v>
      </c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33">
        <f t="shared" si="100"/>
        <v>0</v>
      </c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33">
        <f t="shared" si="101"/>
        <v>0</v>
      </c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33">
        <f t="shared" si="102"/>
        <v>0</v>
      </c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33">
        <f t="shared" si="103"/>
        <v>0</v>
      </c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33">
        <f t="shared" si="104"/>
        <v>0</v>
      </c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33">
        <f t="shared" si="105"/>
        <v>0</v>
      </c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33">
        <f t="shared" si="106"/>
        <v>0</v>
      </c>
      <c r="FD49" s="27">
        <v>12</v>
      </c>
      <c r="FE49" s="27">
        <v>25</v>
      </c>
      <c r="FF49" s="27">
        <v>25</v>
      </c>
      <c r="FG49" s="27">
        <v>21</v>
      </c>
      <c r="FH49" s="27">
        <v>18</v>
      </c>
      <c r="FI49" s="27">
        <v>25</v>
      </c>
      <c r="FJ49" s="27">
        <v>18</v>
      </c>
      <c r="FK49" s="27">
        <v>16</v>
      </c>
      <c r="FL49" s="27">
        <v>24</v>
      </c>
      <c r="FM49" s="27">
        <v>23</v>
      </c>
      <c r="FN49" s="27">
        <v>13</v>
      </c>
      <c r="FO49" s="27">
        <v>20</v>
      </c>
      <c r="FP49" s="32">
        <f t="shared" si="107"/>
        <v>240</v>
      </c>
      <c r="FQ49" s="27">
        <v>31</v>
      </c>
      <c r="FR49" s="27">
        <v>20</v>
      </c>
      <c r="FS49" s="27">
        <v>30</v>
      </c>
      <c r="FT49" s="27">
        <v>14</v>
      </c>
      <c r="FU49" s="27">
        <v>28</v>
      </c>
      <c r="FV49" s="27">
        <v>20</v>
      </c>
      <c r="FW49" s="27">
        <v>14</v>
      </c>
      <c r="FX49" s="27">
        <v>20</v>
      </c>
      <c r="FY49" s="27">
        <v>27</v>
      </c>
      <c r="FZ49" s="27">
        <v>18</v>
      </c>
      <c r="GA49" s="27">
        <v>16</v>
      </c>
      <c r="GB49" s="27">
        <v>16</v>
      </c>
      <c r="GC49" s="34">
        <f t="shared" si="108"/>
        <v>254</v>
      </c>
      <c r="GD49" s="27">
        <v>19</v>
      </c>
      <c r="GE49" s="27">
        <v>26</v>
      </c>
      <c r="GF49" s="27">
        <v>20</v>
      </c>
      <c r="GG49" s="27">
        <v>20</v>
      </c>
      <c r="GH49" s="27">
        <v>12</v>
      </c>
      <c r="GI49" s="27">
        <v>24</v>
      </c>
      <c r="GJ49" s="27">
        <v>20</v>
      </c>
      <c r="GK49" s="27">
        <v>19</v>
      </c>
      <c r="GL49" s="27">
        <v>18</v>
      </c>
      <c r="GM49" s="27">
        <v>29</v>
      </c>
      <c r="GN49" s="27">
        <v>17</v>
      </c>
      <c r="GO49" s="27">
        <v>19</v>
      </c>
      <c r="GP49" s="34">
        <f t="shared" si="109"/>
        <v>243</v>
      </c>
      <c r="GQ49" s="27">
        <v>26</v>
      </c>
      <c r="GR49" s="27">
        <v>30</v>
      </c>
      <c r="GS49" s="27">
        <v>30</v>
      </c>
      <c r="GT49" s="27">
        <v>35</v>
      </c>
      <c r="GU49" s="27">
        <v>28</v>
      </c>
      <c r="GV49" s="27">
        <v>21</v>
      </c>
      <c r="GW49" s="27">
        <v>13</v>
      </c>
      <c r="GX49" s="27">
        <v>33</v>
      </c>
      <c r="GY49" s="27">
        <v>23</v>
      </c>
      <c r="GZ49" s="27">
        <v>29</v>
      </c>
      <c r="HA49" s="27">
        <v>20</v>
      </c>
      <c r="HB49" s="27">
        <v>25</v>
      </c>
      <c r="HC49" s="33">
        <f t="shared" si="110"/>
        <v>313</v>
      </c>
      <c r="HD49" s="27">
        <v>18</v>
      </c>
      <c r="HE49" s="27">
        <v>24</v>
      </c>
      <c r="HF49" s="27">
        <v>22</v>
      </c>
      <c r="HG49" s="27">
        <v>19</v>
      </c>
      <c r="HH49" s="27">
        <v>23</v>
      </c>
      <c r="HI49" s="27">
        <v>24</v>
      </c>
      <c r="HJ49" s="27">
        <v>27</v>
      </c>
      <c r="HK49" s="27">
        <v>20</v>
      </c>
      <c r="HL49" s="27">
        <v>24</v>
      </c>
      <c r="HM49" s="27">
        <v>31</v>
      </c>
      <c r="HN49" s="27">
        <v>25</v>
      </c>
      <c r="HO49" s="27">
        <v>27</v>
      </c>
      <c r="HP49" s="33">
        <f t="shared" si="111"/>
        <v>284</v>
      </c>
      <c r="HQ49" s="27">
        <v>25</v>
      </c>
      <c r="HR49" s="27">
        <v>25</v>
      </c>
      <c r="HS49" s="27">
        <v>22</v>
      </c>
      <c r="HT49" s="27">
        <v>19</v>
      </c>
      <c r="HU49" s="27">
        <v>14</v>
      </c>
      <c r="HV49" s="27">
        <v>18</v>
      </c>
      <c r="HW49" s="27">
        <v>31</v>
      </c>
      <c r="HX49" s="27">
        <v>25</v>
      </c>
      <c r="HY49" s="27">
        <v>16</v>
      </c>
      <c r="HZ49" s="27">
        <v>23</v>
      </c>
      <c r="IA49" s="27">
        <v>19</v>
      </c>
      <c r="IB49" s="27">
        <v>28</v>
      </c>
      <c r="IC49" s="33">
        <f t="shared" si="112"/>
        <v>265</v>
      </c>
      <c r="ID49" s="27">
        <v>35</v>
      </c>
      <c r="IE49" s="27">
        <v>32</v>
      </c>
      <c r="IF49" s="27">
        <v>28</v>
      </c>
      <c r="IG49" s="27">
        <v>28</v>
      </c>
      <c r="IH49" s="27">
        <v>20</v>
      </c>
      <c r="II49" s="27">
        <v>16</v>
      </c>
      <c r="IJ49" s="27">
        <v>17</v>
      </c>
      <c r="IK49" s="27">
        <v>21</v>
      </c>
      <c r="IL49" s="27">
        <v>16</v>
      </c>
      <c r="IM49" s="27">
        <v>33</v>
      </c>
      <c r="IN49" s="27">
        <v>23</v>
      </c>
      <c r="IO49" s="27">
        <v>30</v>
      </c>
      <c r="IP49" s="33">
        <f t="shared" si="113"/>
        <v>299</v>
      </c>
      <c r="IQ49" s="27">
        <v>33</v>
      </c>
      <c r="IR49" s="27">
        <v>19</v>
      </c>
      <c r="IS49" s="27">
        <v>20</v>
      </c>
      <c r="IT49" s="27">
        <v>20</v>
      </c>
      <c r="IU49" s="27">
        <v>17</v>
      </c>
      <c r="IV49" s="27">
        <v>11</v>
      </c>
      <c r="IW49" s="27">
        <v>22</v>
      </c>
      <c r="IX49" s="27">
        <v>12</v>
      </c>
      <c r="IY49" s="27">
        <v>16</v>
      </c>
      <c r="IZ49" s="27">
        <v>28</v>
      </c>
      <c r="JA49" s="27">
        <v>16</v>
      </c>
      <c r="JB49" s="27">
        <v>17</v>
      </c>
      <c r="JC49" s="33">
        <f t="shared" si="114"/>
        <v>231</v>
      </c>
      <c r="JD49" s="27">
        <v>18</v>
      </c>
      <c r="JE49" s="27">
        <v>22</v>
      </c>
      <c r="JF49" s="27">
        <v>34</v>
      </c>
      <c r="JG49" s="27">
        <v>21</v>
      </c>
      <c r="JH49" s="27">
        <v>24</v>
      </c>
      <c r="JI49" s="27">
        <v>27</v>
      </c>
      <c r="JJ49" s="27">
        <v>26</v>
      </c>
      <c r="JK49" s="27">
        <v>16</v>
      </c>
      <c r="JL49" s="27">
        <v>23</v>
      </c>
      <c r="JM49" s="27">
        <v>27</v>
      </c>
      <c r="JN49" s="27">
        <v>19</v>
      </c>
      <c r="JO49" s="27">
        <v>19</v>
      </c>
      <c r="JP49" s="33">
        <f t="shared" si="115"/>
        <v>276</v>
      </c>
      <c r="JQ49" s="27">
        <v>27</v>
      </c>
      <c r="JR49" s="27">
        <v>16</v>
      </c>
      <c r="JS49" s="27">
        <v>12</v>
      </c>
      <c r="JT49" s="27">
        <v>20</v>
      </c>
      <c r="JU49" s="27">
        <v>15</v>
      </c>
      <c r="JV49" s="27">
        <v>30</v>
      </c>
      <c r="JW49" s="27">
        <v>15</v>
      </c>
      <c r="JX49" s="27">
        <v>20</v>
      </c>
      <c r="JY49" s="27">
        <v>29</v>
      </c>
      <c r="JZ49" s="27">
        <v>21</v>
      </c>
      <c r="KA49" s="27">
        <v>44</v>
      </c>
      <c r="KB49" s="27">
        <v>56</v>
      </c>
      <c r="KC49" s="33">
        <f t="shared" si="116"/>
        <v>305</v>
      </c>
      <c r="KD49" s="27">
        <v>26</v>
      </c>
      <c r="KE49" s="27">
        <v>29</v>
      </c>
      <c r="KF49" s="27">
        <v>50</v>
      </c>
      <c r="KG49" s="27">
        <v>30</v>
      </c>
      <c r="KH49" s="27">
        <v>20</v>
      </c>
      <c r="KI49" s="27">
        <v>30</v>
      </c>
      <c r="KJ49" s="27">
        <v>26</v>
      </c>
      <c r="KK49" s="27">
        <v>25</v>
      </c>
      <c r="KL49" s="27">
        <v>18</v>
      </c>
      <c r="KM49" s="27">
        <v>36</v>
      </c>
      <c r="KN49" s="27">
        <v>25</v>
      </c>
      <c r="KO49" s="27">
        <v>30</v>
      </c>
      <c r="KP49" s="33">
        <f t="shared" si="117"/>
        <v>345</v>
      </c>
    </row>
    <row r="50" spans="1:302">
      <c r="A50" s="203"/>
      <c r="B50" s="205"/>
      <c r="C50" s="12" t="s">
        <v>114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32">
        <f t="shared" si="95"/>
        <v>0</v>
      </c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32">
        <f t="shared" si="96"/>
        <v>0</v>
      </c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32">
        <f t="shared" si="97"/>
        <v>0</v>
      </c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33">
        <f t="shared" si="98"/>
        <v>0</v>
      </c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33">
        <f t="shared" si="99"/>
        <v>0</v>
      </c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33">
        <f t="shared" si="100"/>
        <v>0</v>
      </c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33">
        <f t="shared" si="101"/>
        <v>0</v>
      </c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33">
        <f t="shared" si="102"/>
        <v>0</v>
      </c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33">
        <f t="shared" si="103"/>
        <v>0</v>
      </c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33">
        <f t="shared" si="104"/>
        <v>0</v>
      </c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33">
        <f t="shared" si="105"/>
        <v>0</v>
      </c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33">
        <f t="shared" si="106"/>
        <v>0</v>
      </c>
      <c r="FD50" s="27">
        <v>6</v>
      </c>
      <c r="FE50" s="27">
        <v>4</v>
      </c>
      <c r="FF50" s="27">
        <v>5</v>
      </c>
      <c r="FG50" s="27">
        <v>8</v>
      </c>
      <c r="FH50" s="27">
        <v>8</v>
      </c>
      <c r="FI50" s="27">
        <v>6</v>
      </c>
      <c r="FJ50" s="27">
        <v>6</v>
      </c>
      <c r="FK50" s="27">
        <v>4</v>
      </c>
      <c r="FL50" s="27">
        <v>7</v>
      </c>
      <c r="FM50" s="27">
        <v>3</v>
      </c>
      <c r="FN50" s="27">
        <v>5</v>
      </c>
      <c r="FO50" s="27">
        <v>3</v>
      </c>
      <c r="FP50" s="32">
        <f t="shared" si="107"/>
        <v>65</v>
      </c>
      <c r="FQ50" s="27">
        <v>2</v>
      </c>
      <c r="FR50" s="27">
        <v>5</v>
      </c>
      <c r="FS50" s="27">
        <v>6</v>
      </c>
      <c r="FT50" s="27">
        <v>2</v>
      </c>
      <c r="FU50" s="27">
        <v>2</v>
      </c>
      <c r="FV50" s="27">
        <v>5</v>
      </c>
      <c r="FW50" s="27">
        <v>3</v>
      </c>
      <c r="FX50" s="27">
        <v>5</v>
      </c>
      <c r="FY50" s="27">
        <v>4</v>
      </c>
      <c r="FZ50" s="27">
        <v>6</v>
      </c>
      <c r="GA50" s="27">
        <v>5</v>
      </c>
      <c r="GB50" s="27">
        <v>7</v>
      </c>
      <c r="GC50" s="34">
        <f t="shared" si="108"/>
        <v>52</v>
      </c>
      <c r="GD50" s="27">
        <v>2</v>
      </c>
      <c r="GE50" s="27">
        <v>3</v>
      </c>
      <c r="GF50" s="27">
        <v>5</v>
      </c>
      <c r="GG50" s="27">
        <v>5</v>
      </c>
      <c r="GH50" s="27">
        <v>1</v>
      </c>
      <c r="GI50" s="27">
        <v>3</v>
      </c>
      <c r="GJ50" s="27">
        <v>8</v>
      </c>
      <c r="GK50" s="27">
        <v>3</v>
      </c>
      <c r="GL50" s="27">
        <v>7</v>
      </c>
      <c r="GM50" s="27">
        <v>7</v>
      </c>
      <c r="GN50" s="27">
        <v>8</v>
      </c>
      <c r="GO50" s="27">
        <v>5</v>
      </c>
      <c r="GP50" s="34">
        <f t="shared" si="109"/>
        <v>57</v>
      </c>
      <c r="GQ50" s="27">
        <v>7</v>
      </c>
      <c r="GR50" s="27">
        <v>3</v>
      </c>
      <c r="GS50" s="27">
        <v>10</v>
      </c>
      <c r="GT50" s="27">
        <v>5</v>
      </c>
      <c r="GU50" s="27">
        <v>5</v>
      </c>
      <c r="GV50" s="27">
        <v>7</v>
      </c>
      <c r="GW50" s="27">
        <v>2</v>
      </c>
      <c r="GX50" s="27">
        <v>6</v>
      </c>
      <c r="GY50" s="27">
        <v>3</v>
      </c>
      <c r="GZ50" s="27">
        <v>5</v>
      </c>
      <c r="HA50" s="27">
        <v>9</v>
      </c>
      <c r="HB50" s="27">
        <v>6</v>
      </c>
      <c r="HC50" s="33">
        <f t="shared" si="110"/>
        <v>68</v>
      </c>
      <c r="HD50" s="27">
        <v>5</v>
      </c>
      <c r="HE50" s="27">
        <v>4</v>
      </c>
      <c r="HF50" s="27">
        <v>6</v>
      </c>
      <c r="HG50" s="27">
        <v>4</v>
      </c>
      <c r="HH50" s="27">
        <v>6</v>
      </c>
      <c r="HI50" s="27">
        <v>3</v>
      </c>
      <c r="HJ50" s="27">
        <v>4</v>
      </c>
      <c r="HK50" s="27">
        <v>8</v>
      </c>
      <c r="HL50" s="27">
        <v>4</v>
      </c>
      <c r="HM50" s="27">
        <v>4</v>
      </c>
      <c r="HN50" s="27">
        <v>8</v>
      </c>
      <c r="HO50" s="27">
        <v>8</v>
      </c>
      <c r="HP50" s="33">
        <f t="shared" si="111"/>
        <v>64</v>
      </c>
      <c r="HQ50" s="27">
        <v>6</v>
      </c>
      <c r="HR50" s="27">
        <v>11</v>
      </c>
      <c r="HS50" s="27">
        <v>7</v>
      </c>
      <c r="HT50" s="27">
        <v>6</v>
      </c>
      <c r="HU50" s="27">
        <v>4</v>
      </c>
      <c r="HV50" s="27">
        <v>4</v>
      </c>
      <c r="HW50" s="27">
        <v>5</v>
      </c>
      <c r="HX50" s="27">
        <v>4</v>
      </c>
      <c r="HY50" s="27">
        <v>5</v>
      </c>
      <c r="HZ50" s="27">
        <v>6</v>
      </c>
      <c r="IA50" s="27">
        <v>7</v>
      </c>
      <c r="IB50" s="27">
        <v>7</v>
      </c>
      <c r="IC50" s="33">
        <f t="shared" si="112"/>
        <v>72</v>
      </c>
      <c r="ID50" s="27">
        <v>13</v>
      </c>
      <c r="IE50" s="27">
        <v>2</v>
      </c>
      <c r="IF50" s="27">
        <v>6</v>
      </c>
      <c r="IG50" s="27">
        <v>4</v>
      </c>
      <c r="IH50" s="27">
        <v>7</v>
      </c>
      <c r="II50" s="27">
        <v>4</v>
      </c>
      <c r="IJ50" s="27">
        <v>3</v>
      </c>
      <c r="IK50" s="27">
        <v>7</v>
      </c>
      <c r="IL50" s="27">
        <v>2</v>
      </c>
      <c r="IM50" s="27">
        <v>7</v>
      </c>
      <c r="IN50" s="27">
        <v>5</v>
      </c>
      <c r="IO50" s="27">
        <v>3</v>
      </c>
      <c r="IP50" s="33">
        <f t="shared" si="113"/>
        <v>63</v>
      </c>
      <c r="IQ50" s="27">
        <v>4</v>
      </c>
      <c r="IR50" s="27">
        <v>36</v>
      </c>
      <c r="IS50" s="27">
        <v>4</v>
      </c>
      <c r="IT50" s="27">
        <v>6</v>
      </c>
      <c r="IU50" s="27">
        <v>4</v>
      </c>
      <c r="IV50" s="27">
        <v>4</v>
      </c>
      <c r="IW50" s="27">
        <v>4</v>
      </c>
      <c r="IX50" s="27">
        <v>8</v>
      </c>
      <c r="IY50" s="27">
        <v>4</v>
      </c>
      <c r="IZ50" s="27">
        <v>3</v>
      </c>
      <c r="JA50" s="27">
        <v>9</v>
      </c>
      <c r="JB50" s="27">
        <v>7</v>
      </c>
      <c r="JC50" s="33">
        <f t="shared" si="114"/>
        <v>93</v>
      </c>
      <c r="JD50" s="27">
        <v>5</v>
      </c>
      <c r="JE50" s="27">
        <v>3</v>
      </c>
      <c r="JF50" s="27">
        <v>4</v>
      </c>
      <c r="JG50" s="27">
        <v>7</v>
      </c>
      <c r="JH50" s="27">
        <v>5</v>
      </c>
      <c r="JI50" s="27">
        <v>1</v>
      </c>
      <c r="JJ50" s="27">
        <v>7</v>
      </c>
      <c r="JK50" s="27">
        <v>4</v>
      </c>
      <c r="JL50" s="27">
        <v>3</v>
      </c>
      <c r="JM50" s="27">
        <v>3</v>
      </c>
      <c r="JN50" s="27">
        <v>5</v>
      </c>
      <c r="JO50" s="27">
        <v>4</v>
      </c>
      <c r="JP50" s="33">
        <f t="shared" si="115"/>
        <v>51</v>
      </c>
      <c r="JQ50" s="27">
        <v>7</v>
      </c>
      <c r="JR50" s="27">
        <v>6</v>
      </c>
      <c r="JS50" s="27">
        <v>6</v>
      </c>
      <c r="JT50" s="27">
        <v>5</v>
      </c>
      <c r="JU50" s="27">
        <v>8</v>
      </c>
      <c r="JV50" s="27">
        <v>6</v>
      </c>
      <c r="JW50" s="27">
        <v>4</v>
      </c>
      <c r="JX50" s="27">
        <v>6</v>
      </c>
      <c r="JY50" s="27">
        <v>3</v>
      </c>
      <c r="JZ50" s="27">
        <v>8</v>
      </c>
      <c r="KA50" s="27">
        <v>6</v>
      </c>
      <c r="KB50" s="27">
        <v>12</v>
      </c>
      <c r="KC50" s="33">
        <f t="shared" si="116"/>
        <v>77</v>
      </c>
      <c r="KD50" s="27">
        <v>6</v>
      </c>
      <c r="KE50" s="27">
        <v>13</v>
      </c>
      <c r="KF50" s="27">
        <v>17</v>
      </c>
      <c r="KG50" s="27">
        <v>9</v>
      </c>
      <c r="KH50" s="27">
        <v>13</v>
      </c>
      <c r="KI50" s="27">
        <v>9</v>
      </c>
      <c r="KJ50" s="27">
        <v>10</v>
      </c>
      <c r="KK50" s="27">
        <v>7</v>
      </c>
      <c r="KL50" s="27">
        <v>4</v>
      </c>
      <c r="KM50" s="27">
        <v>3</v>
      </c>
      <c r="KN50" s="27">
        <v>11</v>
      </c>
      <c r="KO50" s="27">
        <v>3</v>
      </c>
      <c r="KP50" s="33">
        <f t="shared" si="117"/>
        <v>105</v>
      </c>
    </row>
    <row r="51" spans="1:302">
      <c r="A51" s="203"/>
      <c r="B51" s="205"/>
      <c r="C51" s="12" t="s">
        <v>115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32">
        <f t="shared" si="95"/>
        <v>0</v>
      </c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32">
        <f t="shared" si="96"/>
        <v>0</v>
      </c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32">
        <f t="shared" si="97"/>
        <v>0</v>
      </c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33">
        <f t="shared" si="98"/>
        <v>0</v>
      </c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33">
        <f t="shared" si="99"/>
        <v>0</v>
      </c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33">
        <f t="shared" si="100"/>
        <v>0</v>
      </c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33">
        <f t="shared" si="101"/>
        <v>0</v>
      </c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33">
        <f t="shared" si="102"/>
        <v>0</v>
      </c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33">
        <f t="shared" si="103"/>
        <v>0</v>
      </c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33">
        <f t="shared" si="104"/>
        <v>0</v>
      </c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33">
        <f t="shared" si="105"/>
        <v>0</v>
      </c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33">
        <f t="shared" si="106"/>
        <v>0</v>
      </c>
      <c r="FD51" s="27">
        <v>17</v>
      </c>
      <c r="FE51" s="27">
        <v>7</v>
      </c>
      <c r="FF51" s="27">
        <v>14</v>
      </c>
      <c r="FG51" s="27">
        <v>9</v>
      </c>
      <c r="FH51" s="27">
        <v>17</v>
      </c>
      <c r="FI51" s="27">
        <v>11</v>
      </c>
      <c r="FJ51" s="27">
        <v>8</v>
      </c>
      <c r="FK51" s="27">
        <v>10</v>
      </c>
      <c r="FL51" s="27">
        <v>13</v>
      </c>
      <c r="FM51" s="27">
        <v>17</v>
      </c>
      <c r="FN51" s="27">
        <v>13</v>
      </c>
      <c r="FO51" s="27">
        <v>11</v>
      </c>
      <c r="FP51" s="32">
        <f t="shared" si="107"/>
        <v>147</v>
      </c>
      <c r="FQ51" s="27">
        <v>18</v>
      </c>
      <c r="FR51" s="27">
        <v>14</v>
      </c>
      <c r="FS51" s="27">
        <v>18</v>
      </c>
      <c r="FT51" s="27">
        <v>16</v>
      </c>
      <c r="FU51" s="27">
        <v>11</v>
      </c>
      <c r="FV51" s="27">
        <v>11</v>
      </c>
      <c r="FW51" s="27">
        <v>21</v>
      </c>
      <c r="FX51" s="27">
        <v>11</v>
      </c>
      <c r="FY51" s="27">
        <v>19</v>
      </c>
      <c r="FZ51" s="27">
        <v>12</v>
      </c>
      <c r="GA51" s="27">
        <v>12</v>
      </c>
      <c r="GB51" s="27">
        <v>11</v>
      </c>
      <c r="GC51" s="34">
        <f t="shared" si="108"/>
        <v>174</v>
      </c>
      <c r="GD51" s="27">
        <v>16</v>
      </c>
      <c r="GE51" s="27">
        <v>21</v>
      </c>
      <c r="GF51" s="27">
        <v>23</v>
      </c>
      <c r="GG51" s="27">
        <v>22</v>
      </c>
      <c r="GH51" s="27">
        <v>13</v>
      </c>
      <c r="GI51" s="27">
        <v>14</v>
      </c>
      <c r="GJ51" s="27">
        <v>24</v>
      </c>
      <c r="GK51" s="27">
        <v>16</v>
      </c>
      <c r="GL51" s="27">
        <v>13</v>
      </c>
      <c r="GM51" s="27">
        <v>25</v>
      </c>
      <c r="GN51" s="27">
        <v>17</v>
      </c>
      <c r="GO51" s="27">
        <v>19</v>
      </c>
      <c r="GP51" s="34">
        <f t="shared" si="109"/>
        <v>223</v>
      </c>
      <c r="GQ51" s="27">
        <v>14</v>
      </c>
      <c r="GR51" s="27">
        <v>25</v>
      </c>
      <c r="GS51" s="27">
        <v>28</v>
      </c>
      <c r="GT51" s="27">
        <v>7</v>
      </c>
      <c r="GU51" s="27">
        <v>16</v>
      </c>
      <c r="GV51" s="27">
        <v>22</v>
      </c>
      <c r="GW51" s="27">
        <v>7</v>
      </c>
      <c r="GX51" s="27">
        <v>10</v>
      </c>
      <c r="GY51" s="27">
        <v>13</v>
      </c>
      <c r="GZ51" s="27">
        <v>11</v>
      </c>
      <c r="HA51" s="27">
        <v>14</v>
      </c>
      <c r="HB51" s="27">
        <v>11</v>
      </c>
      <c r="HC51" s="33">
        <f t="shared" si="110"/>
        <v>178</v>
      </c>
      <c r="HD51" s="27">
        <v>16</v>
      </c>
      <c r="HE51" s="27">
        <v>11</v>
      </c>
      <c r="HF51" s="27">
        <v>21</v>
      </c>
      <c r="HG51" s="27">
        <v>12</v>
      </c>
      <c r="HH51" s="27">
        <v>15</v>
      </c>
      <c r="HI51" s="27">
        <v>17</v>
      </c>
      <c r="HJ51" s="27">
        <v>17</v>
      </c>
      <c r="HK51" s="27">
        <v>21</v>
      </c>
      <c r="HL51" s="27">
        <v>14</v>
      </c>
      <c r="HM51" s="27">
        <v>14</v>
      </c>
      <c r="HN51" s="27">
        <v>21</v>
      </c>
      <c r="HO51" s="27">
        <v>10</v>
      </c>
      <c r="HP51" s="33">
        <f t="shared" si="111"/>
        <v>189</v>
      </c>
      <c r="HQ51" s="27">
        <v>15</v>
      </c>
      <c r="HR51" s="27">
        <v>22</v>
      </c>
      <c r="HS51" s="27">
        <v>13</v>
      </c>
      <c r="HT51" s="27">
        <v>13</v>
      </c>
      <c r="HU51" s="27">
        <v>18</v>
      </c>
      <c r="HV51" s="27">
        <v>14</v>
      </c>
      <c r="HW51" s="27">
        <v>7</v>
      </c>
      <c r="HX51" s="27">
        <v>13</v>
      </c>
      <c r="HY51" s="27">
        <v>26</v>
      </c>
      <c r="HZ51" s="27">
        <v>30</v>
      </c>
      <c r="IA51" s="27">
        <v>16</v>
      </c>
      <c r="IB51" s="27">
        <v>15</v>
      </c>
      <c r="IC51" s="33">
        <f t="shared" si="112"/>
        <v>202</v>
      </c>
      <c r="ID51" s="27">
        <v>18</v>
      </c>
      <c r="IE51" s="27">
        <v>40</v>
      </c>
      <c r="IF51" s="27">
        <v>21</v>
      </c>
      <c r="IG51" s="27">
        <v>18</v>
      </c>
      <c r="IH51" s="27">
        <v>16</v>
      </c>
      <c r="II51" s="27">
        <v>18</v>
      </c>
      <c r="IJ51" s="27">
        <v>14</v>
      </c>
      <c r="IK51" s="27">
        <v>17</v>
      </c>
      <c r="IL51" s="27">
        <v>14</v>
      </c>
      <c r="IM51" s="27">
        <v>14</v>
      </c>
      <c r="IN51" s="27">
        <v>15</v>
      </c>
      <c r="IO51" s="27">
        <v>19</v>
      </c>
      <c r="IP51" s="33">
        <f t="shared" si="113"/>
        <v>224</v>
      </c>
      <c r="IQ51" s="27">
        <v>138</v>
      </c>
      <c r="IR51" s="27">
        <v>14</v>
      </c>
      <c r="IS51" s="27">
        <v>18</v>
      </c>
      <c r="IT51" s="27">
        <v>21</v>
      </c>
      <c r="IU51" s="27">
        <v>14</v>
      </c>
      <c r="IV51" s="27">
        <v>16</v>
      </c>
      <c r="IW51" s="27">
        <v>25</v>
      </c>
      <c r="IX51" s="27">
        <v>5</v>
      </c>
      <c r="IY51" s="27">
        <v>5</v>
      </c>
      <c r="IZ51" s="27">
        <v>19</v>
      </c>
      <c r="JA51" s="27">
        <v>18</v>
      </c>
      <c r="JB51" s="27">
        <v>20</v>
      </c>
      <c r="JC51" s="33">
        <f t="shared" si="114"/>
        <v>313</v>
      </c>
      <c r="JD51" s="27">
        <v>23</v>
      </c>
      <c r="JE51" s="27">
        <v>16</v>
      </c>
      <c r="JF51" s="27">
        <v>20</v>
      </c>
      <c r="JG51" s="27">
        <v>11</v>
      </c>
      <c r="JH51" s="27">
        <v>16</v>
      </c>
      <c r="JI51" s="27">
        <v>21</v>
      </c>
      <c r="JJ51" s="27">
        <v>20</v>
      </c>
      <c r="JK51" s="27">
        <v>14</v>
      </c>
      <c r="JL51" s="27">
        <v>21</v>
      </c>
      <c r="JM51" s="27">
        <v>14</v>
      </c>
      <c r="JN51" s="27">
        <v>8</v>
      </c>
      <c r="JO51" s="27">
        <v>18</v>
      </c>
      <c r="JP51" s="33">
        <f t="shared" si="115"/>
        <v>202</v>
      </c>
      <c r="JQ51" s="27">
        <v>20</v>
      </c>
      <c r="JR51" s="27">
        <v>14</v>
      </c>
      <c r="JS51" s="27">
        <v>10</v>
      </c>
      <c r="JT51" s="27">
        <v>13</v>
      </c>
      <c r="JU51" s="27">
        <v>9</v>
      </c>
      <c r="JV51" s="27">
        <v>30</v>
      </c>
      <c r="JW51" s="27">
        <v>17</v>
      </c>
      <c r="JX51" s="27">
        <v>21</v>
      </c>
      <c r="JY51" s="27">
        <v>17</v>
      </c>
      <c r="JZ51" s="27">
        <v>19</v>
      </c>
      <c r="KA51" s="27">
        <v>11</v>
      </c>
      <c r="KB51" s="27">
        <v>36</v>
      </c>
      <c r="KC51" s="33">
        <f t="shared" si="116"/>
        <v>217</v>
      </c>
      <c r="KD51" s="27">
        <v>22</v>
      </c>
      <c r="KE51" s="27">
        <v>34</v>
      </c>
      <c r="KF51" s="27">
        <v>44</v>
      </c>
      <c r="KG51" s="27">
        <v>37</v>
      </c>
      <c r="KH51" s="27">
        <v>19</v>
      </c>
      <c r="KI51" s="27">
        <v>19</v>
      </c>
      <c r="KJ51" s="27">
        <v>18</v>
      </c>
      <c r="KK51" s="27">
        <v>12</v>
      </c>
      <c r="KL51" s="27">
        <v>10</v>
      </c>
      <c r="KM51" s="27">
        <v>12</v>
      </c>
      <c r="KN51" s="27">
        <v>20</v>
      </c>
      <c r="KO51" s="27">
        <v>26</v>
      </c>
      <c r="KP51" s="33">
        <f t="shared" si="117"/>
        <v>273</v>
      </c>
    </row>
    <row r="52" spans="1:302" ht="13.5" thickBot="1">
      <c r="A52" s="203"/>
      <c r="B52" s="205"/>
      <c r="C52" s="12" t="s">
        <v>116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36">
        <f t="shared" si="95"/>
        <v>0</v>
      </c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36">
        <f t="shared" si="96"/>
        <v>0</v>
      </c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36">
        <f t="shared" si="97"/>
        <v>0</v>
      </c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37">
        <f t="shared" si="98"/>
        <v>0</v>
      </c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37">
        <f t="shared" si="99"/>
        <v>0</v>
      </c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37">
        <f t="shared" si="100"/>
        <v>0</v>
      </c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37">
        <f t="shared" si="101"/>
        <v>0</v>
      </c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37">
        <f t="shared" si="102"/>
        <v>0</v>
      </c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37">
        <f t="shared" si="103"/>
        <v>0</v>
      </c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37">
        <f t="shared" si="104"/>
        <v>0</v>
      </c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37">
        <f t="shared" si="105"/>
        <v>0</v>
      </c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37">
        <f t="shared" si="106"/>
        <v>0</v>
      </c>
      <c r="FD52" s="27">
        <v>17</v>
      </c>
      <c r="FE52" s="27">
        <v>13</v>
      </c>
      <c r="FF52" s="27">
        <v>9</v>
      </c>
      <c r="FG52" s="27">
        <v>13</v>
      </c>
      <c r="FH52" s="27">
        <v>17</v>
      </c>
      <c r="FI52" s="27">
        <v>11</v>
      </c>
      <c r="FJ52" s="27">
        <v>8</v>
      </c>
      <c r="FK52" s="27">
        <v>7</v>
      </c>
      <c r="FL52" s="27">
        <v>15</v>
      </c>
      <c r="FM52" s="27">
        <v>11</v>
      </c>
      <c r="FN52" s="27">
        <v>15</v>
      </c>
      <c r="FO52" s="27">
        <v>11</v>
      </c>
      <c r="FP52" s="36">
        <f t="shared" si="107"/>
        <v>147</v>
      </c>
      <c r="FQ52" s="27">
        <v>15</v>
      </c>
      <c r="FR52" s="27">
        <v>17</v>
      </c>
      <c r="FS52" s="27">
        <v>29</v>
      </c>
      <c r="FT52" s="27">
        <v>13</v>
      </c>
      <c r="FU52" s="27">
        <v>13</v>
      </c>
      <c r="FV52" s="27">
        <v>6</v>
      </c>
      <c r="FW52" s="27">
        <v>11</v>
      </c>
      <c r="FX52" s="27">
        <v>10</v>
      </c>
      <c r="FY52" s="27">
        <v>9</v>
      </c>
      <c r="FZ52" s="27">
        <v>12</v>
      </c>
      <c r="GA52" s="27">
        <v>14</v>
      </c>
      <c r="GB52" s="27">
        <v>12</v>
      </c>
      <c r="GC52" s="38">
        <f t="shared" si="108"/>
        <v>161</v>
      </c>
      <c r="GD52" s="27">
        <v>9</v>
      </c>
      <c r="GE52" s="27">
        <v>10</v>
      </c>
      <c r="GF52" s="27">
        <v>12</v>
      </c>
      <c r="GG52" s="27">
        <v>15</v>
      </c>
      <c r="GH52" s="27">
        <v>22</v>
      </c>
      <c r="GI52" s="27">
        <v>7</v>
      </c>
      <c r="GJ52" s="27">
        <v>10</v>
      </c>
      <c r="GK52" s="27">
        <v>13</v>
      </c>
      <c r="GL52" s="27">
        <v>15</v>
      </c>
      <c r="GM52" s="27">
        <v>22</v>
      </c>
      <c r="GN52" s="27">
        <v>12</v>
      </c>
      <c r="GO52" s="27">
        <v>9</v>
      </c>
      <c r="GP52" s="38">
        <f t="shared" si="109"/>
        <v>156</v>
      </c>
      <c r="GQ52" s="27">
        <v>14</v>
      </c>
      <c r="GR52" s="27">
        <v>8</v>
      </c>
      <c r="GS52" s="27">
        <v>15</v>
      </c>
      <c r="GT52" s="27">
        <v>19</v>
      </c>
      <c r="GU52" s="27">
        <v>12</v>
      </c>
      <c r="GV52" s="27">
        <v>5</v>
      </c>
      <c r="GW52" s="27">
        <v>8</v>
      </c>
      <c r="GX52" s="27">
        <v>15</v>
      </c>
      <c r="GY52" s="27">
        <v>14</v>
      </c>
      <c r="GZ52" s="27">
        <v>11</v>
      </c>
      <c r="HA52" s="27">
        <v>25</v>
      </c>
      <c r="HB52" s="27">
        <v>18</v>
      </c>
      <c r="HC52" s="37">
        <f t="shared" si="110"/>
        <v>164</v>
      </c>
      <c r="HD52" s="27">
        <v>9</v>
      </c>
      <c r="HE52" s="27">
        <v>6</v>
      </c>
      <c r="HF52" s="27">
        <v>15</v>
      </c>
      <c r="HG52" s="27">
        <v>14</v>
      </c>
      <c r="HH52" s="27">
        <v>10</v>
      </c>
      <c r="HI52" s="27">
        <v>5</v>
      </c>
      <c r="HJ52" s="27">
        <v>11</v>
      </c>
      <c r="HK52" s="27">
        <v>17</v>
      </c>
      <c r="HL52" s="27">
        <v>11</v>
      </c>
      <c r="HM52" s="27">
        <v>10</v>
      </c>
      <c r="HN52" s="27">
        <v>2</v>
      </c>
      <c r="HO52" s="27">
        <v>8</v>
      </c>
      <c r="HP52" s="37">
        <f t="shared" si="111"/>
        <v>118</v>
      </c>
      <c r="HQ52" s="27">
        <v>16</v>
      </c>
      <c r="HR52" s="27">
        <v>12</v>
      </c>
      <c r="HS52" s="27">
        <v>22</v>
      </c>
      <c r="HT52" s="27">
        <v>13</v>
      </c>
      <c r="HU52" s="27">
        <v>12</v>
      </c>
      <c r="HV52" s="27">
        <v>5</v>
      </c>
      <c r="HW52" s="27">
        <v>6</v>
      </c>
      <c r="HX52" s="27">
        <v>4</v>
      </c>
      <c r="HY52" s="27">
        <v>16</v>
      </c>
      <c r="HZ52" s="27">
        <v>9</v>
      </c>
      <c r="IA52" s="27">
        <v>31</v>
      </c>
      <c r="IB52" s="27">
        <v>11</v>
      </c>
      <c r="IC52" s="37">
        <f t="shared" si="112"/>
        <v>157</v>
      </c>
      <c r="ID52" s="27">
        <v>19</v>
      </c>
      <c r="IE52" s="27">
        <v>14</v>
      </c>
      <c r="IF52" s="27">
        <v>15</v>
      </c>
      <c r="IG52" s="27">
        <v>12</v>
      </c>
      <c r="IH52" s="27">
        <v>18</v>
      </c>
      <c r="II52" s="27">
        <v>11</v>
      </c>
      <c r="IJ52" s="27">
        <v>20</v>
      </c>
      <c r="IK52" s="27">
        <v>14</v>
      </c>
      <c r="IL52" s="27">
        <v>3</v>
      </c>
      <c r="IM52" s="27">
        <v>3</v>
      </c>
      <c r="IN52" s="27">
        <v>14</v>
      </c>
      <c r="IO52" s="27">
        <v>12</v>
      </c>
      <c r="IP52" s="37">
        <f t="shared" si="113"/>
        <v>155</v>
      </c>
      <c r="IQ52" s="27">
        <v>21</v>
      </c>
      <c r="IR52" s="27">
        <v>15</v>
      </c>
      <c r="IS52" s="27">
        <v>13</v>
      </c>
      <c r="IT52" s="27">
        <v>16</v>
      </c>
      <c r="IU52" s="27">
        <v>7</v>
      </c>
      <c r="IV52" s="27">
        <v>17</v>
      </c>
      <c r="IW52" s="27">
        <v>12</v>
      </c>
      <c r="IX52" s="27">
        <v>13</v>
      </c>
      <c r="IY52" s="27">
        <v>14</v>
      </c>
      <c r="IZ52" s="27">
        <v>11</v>
      </c>
      <c r="JA52" s="27">
        <v>16</v>
      </c>
      <c r="JB52" s="27">
        <v>18</v>
      </c>
      <c r="JC52" s="37">
        <f t="shared" si="114"/>
        <v>173</v>
      </c>
      <c r="JD52" s="27">
        <v>20</v>
      </c>
      <c r="JE52" s="27">
        <v>25</v>
      </c>
      <c r="JF52" s="27">
        <v>16</v>
      </c>
      <c r="JG52" s="27">
        <v>10</v>
      </c>
      <c r="JH52" s="27">
        <v>13</v>
      </c>
      <c r="JI52" s="27">
        <v>12</v>
      </c>
      <c r="JJ52" s="27">
        <v>12</v>
      </c>
      <c r="JK52" s="27">
        <v>9</v>
      </c>
      <c r="JL52" s="27">
        <v>10</v>
      </c>
      <c r="JM52" s="27">
        <v>8</v>
      </c>
      <c r="JN52" s="27">
        <v>19</v>
      </c>
      <c r="JO52" s="27">
        <v>19</v>
      </c>
      <c r="JP52" s="37">
        <f t="shared" si="115"/>
        <v>173</v>
      </c>
      <c r="JQ52" s="27">
        <v>9</v>
      </c>
      <c r="JR52" s="27">
        <v>16</v>
      </c>
      <c r="JS52" s="27">
        <v>14</v>
      </c>
      <c r="JT52" s="27">
        <v>15</v>
      </c>
      <c r="JU52" s="27">
        <v>12</v>
      </c>
      <c r="JV52" s="27">
        <v>18</v>
      </c>
      <c r="JW52" s="27">
        <v>15</v>
      </c>
      <c r="JX52" s="27">
        <v>11</v>
      </c>
      <c r="JY52" s="27">
        <v>11</v>
      </c>
      <c r="JZ52" s="27">
        <v>13</v>
      </c>
      <c r="KA52" s="27">
        <v>15</v>
      </c>
      <c r="KB52" s="27">
        <v>32</v>
      </c>
      <c r="KC52" s="37">
        <f t="shared" si="116"/>
        <v>181</v>
      </c>
      <c r="KD52" s="27">
        <v>19</v>
      </c>
      <c r="KE52" s="27">
        <v>16</v>
      </c>
      <c r="KF52" s="27">
        <v>26</v>
      </c>
      <c r="KG52" s="27">
        <v>23</v>
      </c>
      <c r="KH52" s="27">
        <v>17</v>
      </c>
      <c r="KI52" s="27">
        <v>13</v>
      </c>
      <c r="KJ52" s="27">
        <v>9</v>
      </c>
      <c r="KK52" s="27">
        <v>13</v>
      </c>
      <c r="KL52" s="27">
        <v>15</v>
      </c>
      <c r="KM52" s="27">
        <v>11</v>
      </c>
      <c r="KN52" s="27">
        <v>16</v>
      </c>
      <c r="KO52" s="27">
        <v>15</v>
      </c>
      <c r="KP52" s="37">
        <f t="shared" si="117"/>
        <v>193</v>
      </c>
    </row>
    <row r="53" spans="1:302" ht="23.25" thickBot="1">
      <c r="A53" s="203"/>
      <c r="B53" s="207"/>
      <c r="C53" s="14" t="s">
        <v>43</v>
      </c>
      <c r="D53" s="39">
        <v>130</v>
      </c>
      <c r="E53" s="39">
        <v>171</v>
      </c>
      <c r="F53" s="39">
        <v>188</v>
      </c>
      <c r="G53" s="39">
        <v>60</v>
      </c>
      <c r="H53" s="39">
        <v>155</v>
      </c>
      <c r="I53" s="39">
        <v>202</v>
      </c>
      <c r="J53" s="39">
        <v>160</v>
      </c>
      <c r="K53" s="39">
        <v>151</v>
      </c>
      <c r="L53" s="39">
        <v>168</v>
      </c>
      <c r="M53" s="39">
        <v>145</v>
      </c>
      <c r="N53" s="39">
        <v>156</v>
      </c>
      <c r="O53" s="39">
        <v>174</v>
      </c>
      <c r="P53" s="50">
        <f>SUM(D53:O53)</f>
        <v>1860</v>
      </c>
      <c r="Q53" s="39">
        <v>156</v>
      </c>
      <c r="R53" s="39">
        <v>175</v>
      </c>
      <c r="S53" s="39">
        <v>186</v>
      </c>
      <c r="T53" s="39">
        <v>164</v>
      </c>
      <c r="U53" s="39">
        <v>521</v>
      </c>
      <c r="V53" s="39">
        <v>141</v>
      </c>
      <c r="W53" s="39">
        <v>119</v>
      </c>
      <c r="X53" s="39">
        <v>159</v>
      </c>
      <c r="Y53" s="39">
        <v>132</v>
      </c>
      <c r="Z53" s="39">
        <v>153</v>
      </c>
      <c r="AA53" s="39">
        <v>150</v>
      </c>
      <c r="AB53" s="39">
        <v>110</v>
      </c>
      <c r="AC53" s="50">
        <f>SUM(Q53:AB53)</f>
        <v>2166</v>
      </c>
      <c r="AD53" s="39">
        <v>183</v>
      </c>
      <c r="AE53" s="39">
        <v>112</v>
      </c>
      <c r="AF53" s="39">
        <v>108</v>
      </c>
      <c r="AG53" s="39">
        <v>76</v>
      </c>
      <c r="AH53" s="39">
        <v>101</v>
      </c>
      <c r="AI53" s="39">
        <v>117</v>
      </c>
      <c r="AJ53" s="39">
        <v>87</v>
      </c>
      <c r="AK53" s="39">
        <v>94</v>
      </c>
      <c r="AL53" s="39">
        <v>89</v>
      </c>
      <c r="AM53" s="39">
        <v>113</v>
      </c>
      <c r="AN53" s="39">
        <v>59</v>
      </c>
      <c r="AO53" s="39">
        <v>77</v>
      </c>
      <c r="AP53" s="50">
        <f>SUM(AD53:AO53)</f>
        <v>1216</v>
      </c>
      <c r="AQ53" s="39">
        <v>75</v>
      </c>
      <c r="AR53" s="39">
        <v>55</v>
      </c>
      <c r="AS53" s="39">
        <v>40</v>
      </c>
      <c r="AT53" s="39">
        <v>70</v>
      </c>
      <c r="AU53" s="39">
        <v>59</v>
      </c>
      <c r="AV53" s="39">
        <v>40</v>
      </c>
      <c r="AW53" s="39">
        <v>53</v>
      </c>
      <c r="AX53" s="39">
        <v>71</v>
      </c>
      <c r="AY53" s="39">
        <v>62</v>
      </c>
      <c r="AZ53" s="39">
        <v>62</v>
      </c>
      <c r="BA53" s="39">
        <v>50</v>
      </c>
      <c r="BB53" s="39">
        <v>61</v>
      </c>
      <c r="BC53" s="41">
        <f>SUM(AQ53:BB53)</f>
        <v>698</v>
      </c>
      <c r="BD53" s="39">
        <v>77</v>
      </c>
      <c r="BE53" s="39">
        <v>35</v>
      </c>
      <c r="BF53" s="39">
        <v>72</v>
      </c>
      <c r="BG53" s="39">
        <v>59</v>
      </c>
      <c r="BH53" s="39">
        <v>55</v>
      </c>
      <c r="BI53" s="39">
        <v>69</v>
      </c>
      <c r="BJ53" s="39">
        <v>58</v>
      </c>
      <c r="BK53" s="39">
        <v>58</v>
      </c>
      <c r="BL53" s="39">
        <v>60</v>
      </c>
      <c r="BM53" s="39">
        <v>57</v>
      </c>
      <c r="BN53" s="39">
        <v>42</v>
      </c>
      <c r="BO53" s="39">
        <v>85</v>
      </c>
      <c r="BP53" s="41">
        <f>SUM(BD53:BO53)</f>
        <v>727</v>
      </c>
      <c r="BQ53" s="39">
        <v>78</v>
      </c>
      <c r="BR53" s="39">
        <v>46</v>
      </c>
      <c r="BS53" s="39">
        <v>80</v>
      </c>
      <c r="BT53" s="39">
        <v>69</v>
      </c>
      <c r="BU53" s="39">
        <v>50</v>
      </c>
      <c r="BV53" s="39">
        <v>75</v>
      </c>
      <c r="BW53" s="39">
        <v>47</v>
      </c>
      <c r="BX53" s="39">
        <v>54</v>
      </c>
      <c r="BY53" s="39">
        <v>75</v>
      </c>
      <c r="BZ53" s="39">
        <v>50</v>
      </c>
      <c r="CA53" s="39">
        <v>55</v>
      </c>
      <c r="CB53" s="39">
        <v>61</v>
      </c>
      <c r="CC53" s="41">
        <f>SUM(BQ53:CB53)</f>
        <v>740</v>
      </c>
      <c r="CD53" s="39">
        <v>66</v>
      </c>
      <c r="CE53" s="39">
        <v>61</v>
      </c>
      <c r="CF53" s="39">
        <v>50</v>
      </c>
      <c r="CG53" s="39">
        <v>53</v>
      </c>
      <c r="CH53" s="39">
        <v>50</v>
      </c>
      <c r="CI53" s="39">
        <v>39</v>
      </c>
      <c r="CJ53" s="39">
        <v>61</v>
      </c>
      <c r="CK53" s="39">
        <v>55</v>
      </c>
      <c r="CL53" s="39">
        <v>43</v>
      </c>
      <c r="CM53" s="39">
        <v>41</v>
      </c>
      <c r="CN53" s="39">
        <v>40</v>
      </c>
      <c r="CO53" s="39">
        <v>59</v>
      </c>
      <c r="CP53" s="41">
        <f>SUM(CD53:CO53)</f>
        <v>618</v>
      </c>
      <c r="CQ53" s="39">
        <v>56</v>
      </c>
      <c r="CR53" s="39">
        <v>67</v>
      </c>
      <c r="CS53" s="39">
        <v>68</v>
      </c>
      <c r="CT53" s="39">
        <v>53</v>
      </c>
      <c r="CU53" s="39">
        <v>61</v>
      </c>
      <c r="CV53" s="39">
        <v>43</v>
      </c>
      <c r="CW53" s="39">
        <v>31</v>
      </c>
      <c r="CX53" s="39">
        <v>60</v>
      </c>
      <c r="CY53" s="39">
        <v>64</v>
      </c>
      <c r="CZ53" s="39">
        <v>53</v>
      </c>
      <c r="DA53" s="39">
        <v>155</v>
      </c>
      <c r="DB53" s="39">
        <v>163</v>
      </c>
      <c r="DC53" s="41">
        <f>SUM(CQ53:DB53)</f>
        <v>874</v>
      </c>
      <c r="DD53" s="39">
        <v>215</v>
      </c>
      <c r="DE53" s="39">
        <v>144</v>
      </c>
      <c r="DF53" s="39">
        <v>143</v>
      </c>
      <c r="DG53" s="39">
        <v>158</v>
      </c>
      <c r="DH53" s="39">
        <v>147</v>
      </c>
      <c r="DI53" s="39">
        <v>127</v>
      </c>
      <c r="DJ53" s="39">
        <v>148</v>
      </c>
      <c r="DK53" s="39">
        <v>182</v>
      </c>
      <c r="DL53" s="39">
        <v>144</v>
      </c>
      <c r="DM53" s="39">
        <v>146</v>
      </c>
      <c r="DN53" s="39">
        <v>146</v>
      </c>
      <c r="DO53" s="39">
        <v>115</v>
      </c>
      <c r="DP53" s="41">
        <f>SUM(DD53:DO53)</f>
        <v>1815</v>
      </c>
      <c r="DQ53" s="39">
        <v>180</v>
      </c>
      <c r="DR53" s="39">
        <v>147</v>
      </c>
      <c r="DS53" s="39">
        <v>179</v>
      </c>
      <c r="DT53" s="39">
        <v>169</v>
      </c>
      <c r="DU53" s="39">
        <v>144</v>
      </c>
      <c r="DV53" s="39">
        <v>133</v>
      </c>
      <c r="DW53" s="39">
        <v>136</v>
      </c>
      <c r="DX53" s="39">
        <v>142</v>
      </c>
      <c r="DY53" s="39">
        <v>164</v>
      </c>
      <c r="DZ53" s="39">
        <v>186</v>
      </c>
      <c r="EA53" s="39">
        <v>153</v>
      </c>
      <c r="EB53" s="39">
        <v>138</v>
      </c>
      <c r="EC53" s="41">
        <f>SUM(DQ53:EB53)</f>
        <v>1871</v>
      </c>
      <c r="ED53" s="39">
        <v>171</v>
      </c>
      <c r="EE53" s="39">
        <v>148</v>
      </c>
      <c r="EF53" s="39">
        <v>177</v>
      </c>
      <c r="EG53" s="39">
        <v>198</v>
      </c>
      <c r="EH53" s="39">
        <v>143</v>
      </c>
      <c r="EI53" s="39">
        <v>147</v>
      </c>
      <c r="EJ53" s="39">
        <v>183</v>
      </c>
      <c r="EK53" s="39">
        <v>160</v>
      </c>
      <c r="EL53" s="39">
        <v>167</v>
      </c>
      <c r="EM53" s="39">
        <v>159</v>
      </c>
      <c r="EN53" s="39">
        <v>159</v>
      </c>
      <c r="EO53" s="39">
        <v>178</v>
      </c>
      <c r="EP53" s="41">
        <f>SUM(ED53:EO53)</f>
        <v>1990</v>
      </c>
      <c r="EQ53" s="39">
        <v>136</v>
      </c>
      <c r="ER53" s="39">
        <v>147</v>
      </c>
      <c r="ES53" s="39">
        <v>179</v>
      </c>
      <c r="ET53" s="39">
        <v>168</v>
      </c>
      <c r="EU53" s="39">
        <v>167</v>
      </c>
      <c r="EV53" s="39">
        <v>162</v>
      </c>
      <c r="EW53" s="39">
        <v>156</v>
      </c>
      <c r="EX53" s="39">
        <v>169</v>
      </c>
      <c r="EY53" s="39">
        <v>157</v>
      </c>
      <c r="EZ53" s="39">
        <v>196</v>
      </c>
      <c r="FA53" s="39">
        <v>177</v>
      </c>
      <c r="FB53" s="39">
        <v>213</v>
      </c>
      <c r="FC53" s="41">
        <f>SUM(EQ53:FB53)</f>
        <v>2027</v>
      </c>
      <c r="FD53" s="39">
        <f>SUM(FD42:FD52)</f>
        <v>191</v>
      </c>
      <c r="FE53" s="39">
        <f t="shared" ref="FE53:HP53" si="118">SUM(FE42:FE52)</f>
        <v>177</v>
      </c>
      <c r="FF53" s="39">
        <f t="shared" si="118"/>
        <v>182</v>
      </c>
      <c r="FG53" s="39">
        <f t="shared" si="118"/>
        <v>165</v>
      </c>
      <c r="FH53" s="39">
        <f t="shared" si="118"/>
        <v>179</v>
      </c>
      <c r="FI53" s="39">
        <f t="shared" si="118"/>
        <v>177</v>
      </c>
      <c r="FJ53" s="39">
        <f t="shared" si="118"/>
        <v>164</v>
      </c>
      <c r="FK53" s="39">
        <f t="shared" si="118"/>
        <v>152</v>
      </c>
      <c r="FL53" s="39">
        <f t="shared" si="118"/>
        <v>176</v>
      </c>
      <c r="FM53" s="39">
        <f t="shared" si="118"/>
        <v>196</v>
      </c>
      <c r="FN53" s="39">
        <f t="shared" si="118"/>
        <v>163</v>
      </c>
      <c r="FO53" s="39">
        <f t="shared" si="118"/>
        <v>205</v>
      </c>
      <c r="FP53" s="50">
        <f t="shared" si="118"/>
        <v>2127</v>
      </c>
      <c r="FQ53" s="39">
        <f t="shared" si="118"/>
        <v>205</v>
      </c>
      <c r="FR53" s="39">
        <f t="shared" si="118"/>
        <v>196</v>
      </c>
      <c r="FS53" s="39">
        <f t="shared" si="118"/>
        <v>204</v>
      </c>
      <c r="FT53" s="39">
        <f t="shared" si="118"/>
        <v>176</v>
      </c>
      <c r="FU53" s="39">
        <f t="shared" si="118"/>
        <v>186</v>
      </c>
      <c r="FV53" s="39">
        <f t="shared" si="118"/>
        <v>143</v>
      </c>
      <c r="FW53" s="39">
        <f t="shared" si="118"/>
        <v>161</v>
      </c>
      <c r="FX53" s="39">
        <f t="shared" si="118"/>
        <v>168</v>
      </c>
      <c r="FY53" s="39">
        <f t="shared" si="118"/>
        <v>189</v>
      </c>
      <c r="FZ53" s="39">
        <f t="shared" si="118"/>
        <v>183</v>
      </c>
      <c r="GA53" s="39">
        <f t="shared" si="118"/>
        <v>160</v>
      </c>
      <c r="GB53" s="39">
        <f t="shared" si="118"/>
        <v>186</v>
      </c>
      <c r="GC53" s="39">
        <f t="shared" si="118"/>
        <v>2157</v>
      </c>
      <c r="GD53" s="39">
        <f t="shared" si="118"/>
        <v>156</v>
      </c>
      <c r="GE53" s="39">
        <f t="shared" si="118"/>
        <v>181</v>
      </c>
      <c r="GF53" s="39">
        <f t="shared" si="118"/>
        <v>187</v>
      </c>
      <c r="GG53" s="39">
        <f t="shared" si="118"/>
        <v>214</v>
      </c>
      <c r="GH53" s="39">
        <f t="shared" si="118"/>
        <v>154</v>
      </c>
      <c r="GI53" s="39">
        <f t="shared" si="118"/>
        <v>227</v>
      </c>
      <c r="GJ53" s="39">
        <f t="shared" si="118"/>
        <v>199</v>
      </c>
      <c r="GK53" s="39">
        <f t="shared" si="118"/>
        <v>162</v>
      </c>
      <c r="GL53" s="39">
        <f t="shared" si="118"/>
        <v>189</v>
      </c>
      <c r="GM53" s="39">
        <f t="shared" si="118"/>
        <v>201</v>
      </c>
      <c r="GN53" s="39">
        <f t="shared" si="118"/>
        <v>199</v>
      </c>
      <c r="GO53" s="39">
        <f t="shared" si="118"/>
        <v>176</v>
      </c>
      <c r="GP53" s="39">
        <f t="shared" si="118"/>
        <v>2245</v>
      </c>
      <c r="GQ53" s="39">
        <f t="shared" si="118"/>
        <v>234</v>
      </c>
      <c r="GR53" s="39">
        <f t="shared" si="118"/>
        <v>193</v>
      </c>
      <c r="GS53" s="39">
        <f t="shared" si="118"/>
        <v>263</v>
      </c>
      <c r="GT53" s="39">
        <f t="shared" si="118"/>
        <v>200</v>
      </c>
      <c r="GU53" s="39">
        <f t="shared" si="118"/>
        <v>167</v>
      </c>
      <c r="GV53" s="39">
        <f t="shared" si="118"/>
        <v>231</v>
      </c>
      <c r="GW53" s="39">
        <f t="shared" si="118"/>
        <v>141</v>
      </c>
      <c r="GX53" s="39">
        <f t="shared" si="118"/>
        <v>187</v>
      </c>
      <c r="GY53" s="39">
        <f t="shared" si="118"/>
        <v>160</v>
      </c>
      <c r="GZ53" s="39">
        <f t="shared" si="118"/>
        <v>163</v>
      </c>
      <c r="HA53" s="39">
        <f t="shared" si="118"/>
        <v>206</v>
      </c>
      <c r="HB53" s="39">
        <f t="shared" si="118"/>
        <v>225</v>
      </c>
      <c r="HC53" s="41">
        <f t="shared" si="118"/>
        <v>2370</v>
      </c>
      <c r="HD53" s="39">
        <f t="shared" si="118"/>
        <v>152</v>
      </c>
      <c r="HE53" s="39">
        <f t="shared" si="118"/>
        <v>182</v>
      </c>
      <c r="HF53" s="39">
        <f t="shared" si="118"/>
        <v>216</v>
      </c>
      <c r="HG53" s="39">
        <f t="shared" si="118"/>
        <v>185</v>
      </c>
      <c r="HH53" s="39">
        <f t="shared" si="118"/>
        <v>177</v>
      </c>
      <c r="HI53" s="39">
        <f t="shared" si="118"/>
        <v>176</v>
      </c>
      <c r="HJ53" s="39">
        <f t="shared" si="118"/>
        <v>186</v>
      </c>
      <c r="HK53" s="39">
        <f t="shared" si="118"/>
        <v>194</v>
      </c>
      <c r="HL53" s="39">
        <f t="shared" si="118"/>
        <v>168</v>
      </c>
      <c r="HM53" s="39">
        <f t="shared" si="118"/>
        <v>221</v>
      </c>
      <c r="HN53" s="39">
        <f t="shared" si="118"/>
        <v>194</v>
      </c>
      <c r="HO53" s="39">
        <f t="shared" si="118"/>
        <v>205</v>
      </c>
      <c r="HP53" s="41">
        <f t="shared" si="118"/>
        <v>2256</v>
      </c>
      <c r="HQ53" s="39">
        <f t="shared" ref="HQ53:IP53" si="119">SUM(HQ42:HQ52)</f>
        <v>213</v>
      </c>
      <c r="HR53" s="39">
        <f t="shared" si="119"/>
        <v>226</v>
      </c>
      <c r="HS53" s="39">
        <f t="shared" si="119"/>
        <v>212</v>
      </c>
      <c r="HT53" s="39">
        <f t="shared" si="119"/>
        <v>206</v>
      </c>
      <c r="HU53" s="39">
        <f t="shared" si="119"/>
        <v>153</v>
      </c>
      <c r="HV53" s="39">
        <f t="shared" si="119"/>
        <v>188</v>
      </c>
      <c r="HW53" s="39">
        <f t="shared" si="119"/>
        <v>181</v>
      </c>
      <c r="HX53" s="39">
        <f t="shared" si="119"/>
        <v>199</v>
      </c>
      <c r="HY53" s="39">
        <f t="shared" si="119"/>
        <v>194</v>
      </c>
      <c r="HZ53" s="39">
        <f t="shared" si="119"/>
        <v>227</v>
      </c>
      <c r="IA53" s="39">
        <f t="shared" si="119"/>
        <v>220</v>
      </c>
      <c r="IB53" s="39">
        <f t="shared" si="119"/>
        <v>199</v>
      </c>
      <c r="IC53" s="41">
        <f t="shared" si="119"/>
        <v>2418</v>
      </c>
      <c r="ID53" s="39">
        <f t="shared" si="119"/>
        <v>257</v>
      </c>
      <c r="IE53" s="39">
        <f t="shared" si="119"/>
        <v>258</v>
      </c>
      <c r="IF53" s="39">
        <f t="shared" si="119"/>
        <v>239</v>
      </c>
      <c r="IG53" s="39">
        <f t="shared" si="119"/>
        <v>206</v>
      </c>
      <c r="IH53" s="39">
        <f t="shared" si="119"/>
        <v>196</v>
      </c>
      <c r="II53" s="39">
        <v>18</v>
      </c>
      <c r="IJ53" s="39">
        <f t="shared" si="119"/>
        <v>258</v>
      </c>
      <c r="IK53" s="39">
        <f t="shared" si="119"/>
        <v>212</v>
      </c>
      <c r="IL53" s="39">
        <f t="shared" si="119"/>
        <v>154</v>
      </c>
      <c r="IM53" s="39">
        <f t="shared" si="119"/>
        <v>231</v>
      </c>
      <c r="IN53" s="39">
        <f t="shared" si="119"/>
        <v>197</v>
      </c>
      <c r="IO53" s="39">
        <f t="shared" si="119"/>
        <v>189</v>
      </c>
      <c r="IP53" s="41">
        <f t="shared" si="119"/>
        <v>2555</v>
      </c>
      <c r="IQ53" s="39">
        <f t="shared" ref="IQ53:JC53" si="120">SUM(IQ42:IQ52)</f>
        <v>350</v>
      </c>
      <c r="IR53" s="39">
        <f t="shared" si="120"/>
        <v>243</v>
      </c>
      <c r="IS53" s="39">
        <f t="shared" si="120"/>
        <v>191</v>
      </c>
      <c r="IT53" s="39">
        <f t="shared" si="120"/>
        <v>201</v>
      </c>
      <c r="IU53" s="39">
        <f t="shared" si="120"/>
        <v>166</v>
      </c>
      <c r="IV53" s="39">
        <f t="shared" si="120"/>
        <v>181</v>
      </c>
      <c r="IW53" s="39">
        <f t="shared" si="120"/>
        <v>190</v>
      </c>
      <c r="IX53" s="39">
        <f t="shared" si="120"/>
        <v>160</v>
      </c>
      <c r="IY53" s="39">
        <f t="shared" si="120"/>
        <v>180</v>
      </c>
      <c r="IZ53" s="39">
        <f t="shared" si="120"/>
        <v>210</v>
      </c>
      <c r="JA53" s="39">
        <f t="shared" si="120"/>
        <v>223</v>
      </c>
      <c r="JB53" s="39">
        <f t="shared" si="120"/>
        <v>188</v>
      </c>
      <c r="JC53" s="41">
        <f t="shared" si="120"/>
        <v>2483</v>
      </c>
      <c r="JD53" s="133">
        <f t="shared" ref="JD53:JP53" si="121">SUM(JD42:JD52)</f>
        <v>218</v>
      </c>
      <c r="JE53" s="39">
        <f t="shared" si="121"/>
        <v>244</v>
      </c>
      <c r="JF53" s="39">
        <f t="shared" si="121"/>
        <v>238</v>
      </c>
      <c r="JG53" s="39">
        <f t="shared" si="121"/>
        <v>202</v>
      </c>
      <c r="JH53" s="39">
        <f t="shared" si="121"/>
        <v>189</v>
      </c>
      <c r="JI53" s="39">
        <f t="shared" si="121"/>
        <v>203</v>
      </c>
      <c r="JJ53" s="39">
        <f t="shared" si="121"/>
        <v>239</v>
      </c>
      <c r="JK53" s="39">
        <f t="shared" si="121"/>
        <v>148</v>
      </c>
      <c r="JL53" s="39">
        <f t="shared" si="121"/>
        <v>192</v>
      </c>
      <c r="JM53" s="39">
        <f t="shared" si="121"/>
        <v>159</v>
      </c>
      <c r="JN53" s="39">
        <f t="shared" si="121"/>
        <v>177</v>
      </c>
      <c r="JO53" s="39">
        <f t="shared" si="121"/>
        <v>188</v>
      </c>
      <c r="JP53" s="41">
        <f t="shared" si="121"/>
        <v>2397</v>
      </c>
      <c r="JQ53" s="133">
        <f t="shared" ref="JQ53:KC53" si="122">SUM(JQ42:JQ52)</f>
        <v>247</v>
      </c>
      <c r="JR53" s="39">
        <f t="shared" si="122"/>
        <v>193</v>
      </c>
      <c r="JS53" s="39">
        <f t="shared" si="122"/>
        <v>210</v>
      </c>
      <c r="JT53" s="39">
        <f t="shared" si="122"/>
        <v>157</v>
      </c>
      <c r="JU53" s="39">
        <f t="shared" si="122"/>
        <v>185</v>
      </c>
      <c r="JV53" s="39">
        <f t="shared" si="122"/>
        <v>255</v>
      </c>
      <c r="JW53" s="39">
        <f t="shared" si="122"/>
        <v>199</v>
      </c>
      <c r="JX53" s="39">
        <f t="shared" si="122"/>
        <v>188</v>
      </c>
      <c r="JY53" s="39">
        <f t="shared" si="122"/>
        <v>236</v>
      </c>
      <c r="JZ53" s="39">
        <f t="shared" si="122"/>
        <v>221</v>
      </c>
      <c r="KA53" s="39">
        <f t="shared" si="122"/>
        <v>314</v>
      </c>
      <c r="KB53" s="39">
        <f t="shared" si="122"/>
        <v>447</v>
      </c>
      <c r="KC53" s="41">
        <f t="shared" si="122"/>
        <v>2852</v>
      </c>
      <c r="KD53" s="133">
        <f t="shared" ref="KD53:KP53" si="123">SUM(KD42:KD52)</f>
        <v>230</v>
      </c>
      <c r="KE53" s="39">
        <f t="shared" si="123"/>
        <v>379</v>
      </c>
      <c r="KF53" s="39">
        <f t="shared" si="123"/>
        <v>528</v>
      </c>
      <c r="KG53" s="39">
        <f t="shared" si="123"/>
        <v>405</v>
      </c>
      <c r="KH53" s="39">
        <f t="shared" si="123"/>
        <v>312</v>
      </c>
      <c r="KI53" s="39">
        <f t="shared" si="123"/>
        <v>233</v>
      </c>
      <c r="KJ53" s="39">
        <f t="shared" si="123"/>
        <v>186</v>
      </c>
      <c r="KK53" s="39">
        <f t="shared" si="123"/>
        <v>252</v>
      </c>
      <c r="KL53" s="39">
        <f t="shared" si="123"/>
        <v>247</v>
      </c>
      <c r="KM53" s="39">
        <f t="shared" si="123"/>
        <v>212</v>
      </c>
      <c r="KN53" s="39">
        <f t="shared" si="123"/>
        <v>264</v>
      </c>
      <c r="KO53" s="39">
        <f t="shared" si="123"/>
        <v>264</v>
      </c>
      <c r="KP53" s="41">
        <f t="shared" si="123"/>
        <v>3512</v>
      </c>
    </row>
    <row r="54" spans="1:302" ht="13.5" thickBot="1">
      <c r="A54" s="204"/>
      <c r="B54" s="200" t="s">
        <v>44</v>
      </c>
      <c r="C54" s="201"/>
      <c r="D54" s="43">
        <f t="shared" ref="D54:BO54" si="124">D41+D53</f>
        <v>232</v>
      </c>
      <c r="E54" s="43">
        <f t="shared" si="124"/>
        <v>273</v>
      </c>
      <c r="F54" s="43">
        <f t="shared" si="124"/>
        <v>299</v>
      </c>
      <c r="G54" s="43">
        <f t="shared" si="124"/>
        <v>124</v>
      </c>
      <c r="H54" s="43">
        <f t="shared" si="124"/>
        <v>255</v>
      </c>
      <c r="I54" s="43">
        <f t="shared" si="124"/>
        <v>333</v>
      </c>
      <c r="J54" s="43">
        <f t="shared" si="124"/>
        <v>254</v>
      </c>
      <c r="K54" s="43">
        <f t="shared" si="124"/>
        <v>260</v>
      </c>
      <c r="L54" s="43">
        <f t="shared" si="124"/>
        <v>271</v>
      </c>
      <c r="M54" s="43">
        <f t="shared" si="124"/>
        <v>266</v>
      </c>
      <c r="N54" s="43">
        <f t="shared" si="124"/>
        <v>307</v>
      </c>
      <c r="O54" s="43">
        <f t="shared" si="124"/>
        <v>297</v>
      </c>
      <c r="P54" s="44">
        <f t="shared" si="124"/>
        <v>3171</v>
      </c>
      <c r="Q54" s="43">
        <f t="shared" si="124"/>
        <v>250</v>
      </c>
      <c r="R54" s="43">
        <f t="shared" si="124"/>
        <v>308</v>
      </c>
      <c r="S54" s="43">
        <f t="shared" si="124"/>
        <v>289</v>
      </c>
      <c r="T54" s="43">
        <f t="shared" si="124"/>
        <v>276</v>
      </c>
      <c r="U54" s="43">
        <f t="shared" si="124"/>
        <v>655</v>
      </c>
      <c r="V54" s="43">
        <f t="shared" si="124"/>
        <v>247</v>
      </c>
      <c r="W54" s="43">
        <f t="shared" si="124"/>
        <v>200</v>
      </c>
      <c r="X54" s="43">
        <f t="shared" si="124"/>
        <v>278</v>
      </c>
      <c r="Y54" s="43">
        <f t="shared" si="124"/>
        <v>240</v>
      </c>
      <c r="Z54" s="43">
        <f t="shared" si="124"/>
        <v>261</v>
      </c>
      <c r="AA54" s="43">
        <f t="shared" si="124"/>
        <v>256</v>
      </c>
      <c r="AB54" s="43">
        <f t="shared" si="124"/>
        <v>180</v>
      </c>
      <c r="AC54" s="44">
        <f t="shared" si="124"/>
        <v>3440</v>
      </c>
      <c r="AD54" s="43">
        <f t="shared" si="124"/>
        <v>319</v>
      </c>
      <c r="AE54" s="43">
        <f t="shared" si="124"/>
        <v>199</v>
      </c>
      <c r="AF54" s="43">
        <f t="shared" si="124"/>
        <v>201</v>
      </c>
      <c r="AG54" s="43">
        <f t="shared" si="124"/>
        <v>158</v>
      </c>
      <c r="AH54" s="43">
        <f t="shared" si="124"/>
        <v>196</v>
      </c>
      <c r="AI54" s="43">
        <f t="shared" si="124"/>
        <v>183</v>
      </c>
      <c r="AJ54" s="43">
        <f t="shared" si="124"/>
        <v>170</v>
      </c>
      <c r="AK54" s="43">
        <f t="shared" si="124"/>
        <v>170</v>
      </c>
      <c r="AL54" s="43">
        <f t="shared" si="124"/>
        <v>150</v>
      </c>
      <c r="AM54" s="43">
        <f t="shared" si="124"/>
        <v>194</v>
      </c>
      <c r="AN54" s="43">
        <f t="shared" si="124"/>
        <v>109</v>
      </c>
      <c r="AO54" s="43">
        <f t="shared" si="124"/>
        <v>135</v>
      </c>
      <c r="AP54" s="44">
        <f t="shared" si="124"/>
        <v>2184</v>
      </c>
      <c r="AQ54" s="43">
        <f t="shared" si="124"/>
        <v>144</v>
      </c>
      <c r="AR54" s="43">
        <f t="shared" si="124"/>
        <v>107</v>
      </c>
      <c r="AS54" s="43">
        <f t="shared" si="124"/>
        <v>81</v>
      </c>
      <c r="AT54" s="43">
        <f t="shared" si="124"/>
        <v>125</v>
      </c>
      <c r="AU54" s="43">
        <f t="shared" si="124"/>
        <v>88</v>
      </c>
      <c r="AV54" s="43">
        <f t="shared" si="124"/>
        <v>63</v>
      </c>
      <c r="AW54" s="43">
        <f t="shared" si="124"/>
        <v>85</v>
      </c>
      <c r="AX54" s="43">
        <f t="shared" si="124"/>
        <v>113</v>
      </c>
      <c r="AY54" s="43">
        <f t="shared" si="124"/>
        <v>111</v>
      </c>
      <c r="AZ54" s="43">
        <f t="shared" si="124"/>
        <v>106</v>
      </c>
      <c r="BA54" s="43">
        <f t="shared" si="124"/>
        <v>93</v>
      </c>
      <c r="BB54" s="43">
        <f t="shared" si="124"/>
        <v>107</v>
      </c>
      <c r="BC54" s="45">
        <f t="shared" si="124"/>
        <v>1223</v>
      </c>
      <c r="BD54" s="43">
        <f t="shared" si="124"/>
        <v>135</v>
      </c>
      <c r="BE54" s="43">
        <f t="shared" si="124"/>
        <v>70</v>
      </c>
      <c r="BF54" s="43">
        <f t="shared" si="124"/>
        <v>126</v>
      </c>
      <c r="BG54" s="43">
        <f t="shared" si="124"/>
        <v>105</v>
      </c>
      <c r="BH54" s="43">
        <f t="shared" si="124"/>
        <v>102</v>
      </c>
      <c r="BI54" s="43">
        <f t="shared" si="124"/>
        <v>111</v>
      </c>
      <c r="BJ54" s="43">
        <f t="shared" si="124"/>
        <v>95</v>
      </c>
      <c r="BK54" s="43">
        <f t="shared" si="124"/>
        <v>100</v>
      </c>
      <c r="BL54" s="43">
        <f t="shared" si="124"/>
        <v>102</v>
      </c>
      <c r="BM54" s="43">
        <f t="shared" si="124"/>
        <v>96</v>
      </c>
      <c r="BN54" s="43">
        <f t="shared" si="124"/>
        <v>80</v>
      </c>
      <c r="BO54" s="43">
        <f t="shared" si="124"/>
        <v>132</v>
      </c>
      <c r="BP54" s="45">
        <f t="shared" ref="BP54:EA54" si="125">BP41+BP53</f>
        <v>1254</v>
      </c>
      <c r="BQ54" s="43">
        <f t="shared" si="125"/>
        <v>123</v>
      </c>
      <c r="BR54" s="43">
        <f t="shared" si="125"/>
        <v>87</v>
      </c>
      <c r="BS54" s="43">
        <f t="shared" si="125"/>
        <v>144</v>
      </c>
      <c r="BT54" s="43">
        <f t="shared" si="125"/>
        <v>115</v>
      </c>
      <c r="BU54" s="43">
        <f t="shared" si="125"/>
        <v>86</v>
      </c>
      <c r="BV54" s="43">
        <f t="shared" si="125"/>
        <v>121</v>
      </c>
      <c r="BW54" s="43">
        <f t="shared" si="125"/>
        <v>102</v>
      </c>
      <c r="BX54" s="43">
        <f t="shared" si="125"/>
        <v>101</v>
      </c>
      <c r="BY54" s="43">
        <f t="shared" si="125"/>
        <v>118</v>
      </c>
      <c r="BZ54" s="43">
        <f t="shared" si="125"/>
        <v>96</v>
      </c>
      <c r="CA54" s="43">
        <f t="shared" si="125"/>
        <v>104</v>
      </c>
      <c r="CB54" s="43">
        <f t="shared" si="125"/>
        <v>121</v>
      </c>
      <c r="CC54" s="45">
        <f t="shared" si="125"/>
        <v>1318</v>
      </c>
      <c r="CD54" s="43">
        <f t="shared" si="125"/>
        <v>118</v>
      </c>
      <c r="CE54" s="43">
        <f t="shared" si="125"/>
        <v>101</v>
      </c>
      <c r="CF54" s="43">
        <f t="shared" si="125"/>
        <v>108</v>
      </c>
      <c r="CG54" s="43">
        <f t="shared" si="125"/>
        <v>92</v>
      </c>
      <c r="CH54" s="43">
        <f t="shared" si="125"/>
        <v>90</v>
      </c>
      <c r="CI54" s="43">
        <f t="shared" si="125"/>
        <v>61</v>
      </c>
      <c r="CJ54" s="43">
        <f t="shared" si="125"/>
        <v>103</v>
      </c>
      <c r="CK54" s="43">
        <f t="shared" si="125"/>
        <v>99</v>
      </c>
      <c r="CL54" s="43">
        <f t="shared" si="125"/>
        <v>85</v>
      </c>
      <c r="CM54" s="43">
        <f t="shared" si="125"/>
        <v>73</v>
      </c>
      <c r="CN54" s="43">
        <f t="shared" si="125"/>
        <v>77</v>
      </c>
      <c r="CO54" s="43">
        <f t="shared" si="125"/>
        <v>88</v>
      </c>
      <c r="CP54" s="45">
        <f t="shared" si="125"/>
        <v>1095</v>
      </c>
      <c r="CQ54" s="43">
        <f t="shared" si="125"/>
        <v>108</v>
      </c>
      <c r="CR54" s="43">
        <f t="shared" si="125"/>
        <v>123</v>
      </c>
      <c r="CS54" s="43">
        <f t="shared" si="125"/>
        <v>121</v>
      </c>
      <c r="CT54" s="43">
        <f t="shared" si="125"/>
        <v>97</v>
      </c>
      <c r="CU54" s="43">
        <f t="shared" si="125"/>
        <v>112</v>
      </c>
      <c r="CV54" s="43">
        <f t="shared" si="125"/>
        <v>71</v>
      </c>
      <c r="CW54" s="43">
        <f t="shared" si="125"/>
        <v>53</v>
      </c>
      <c r="CX54" s="43">
        <f t="shared" si="125"/>
        <v>94</v>
      </c>
      <c r="CY54" s="43">
        <f t="shared" si="125"/>
        <v>100</v>
      </c>
      <c r="CZ54" s="43">
        <f t="shared" si="125"/>
        <v>104</v>
      </c>
      <c r="DA54" s="43">
        <f t="shared" si="125"/>
        <v>262</v>
      </c>
      <c r="DB54" s="43">
        <f t="shared" si="125"/>
        <v>265</v>
      </c>
      <c r="DC54" s="45">
        <f t="shared" si="125"/>
        <v>1510</v>
      </c>
      <c r="DD54" s="43">
        <f t="shared" si="125"/>
        <v>367</v>
      </c>
      <c r="DE54" s="43">
        <f t="shared" si="125"/>
        <v>277</v>
      </c>
      <c r="DF54" s="43">
        <f t="shared" si="125"/>
        <v>276</v>
      </c>
      <c r="DG54" s="43">
        <f t="shared" si="125"/>
        <v>274</v>
      </c>
      <c r="DH54" s="43">
        <f t="shared" si="125"/>
        <v>277</v>
      </c>
      <c r="DI54" s="43">
        <f t="shared" si="125"/>
        <v>240</v>
      </c>
      <c r="DJ54" s="43">
        <f t="shared" si="125"/>
        <v>241</v>
      </c>
      <c r="DK54" s="43">
        <f t="shared" si="125"/>
        <v>325</v>
      </c>
      <c r="DL54" s="43">
        <f t="shared" si="125"/>
        <v>260</v>
      </c>
      <c r="DM54" s="43">
        <f t="shared" si="125"/>
        <v>273</v>
      </c>
      <c r="DN54" s="43">
        <f t="shared" si="125"/>
        <v>248</v>
      </c>
      <c r="DO54" s="43">
        <f t="shared" si="125"/>
        <v>238</v>
      </c>
      <c r="DP54" s="45">
        <f t="shared" si="125"/>
        <v>3296</v>
      </c>
      <c r="DQ54" s="43">
        <f t="shared" si="125"/>
        <v>315</v>
      </c>
      <c r="DR54" s="43">
        <f t="shared" si="125"/>
        <v>292</v>
      </c>
      <c r="DS54" s="43">
        <f t="shared" si="125"/>
        <v>327</v>
      </c>
      <c r="DT54" s="43">
        <f t="shared" si="125"/>
        <v>303</v>
      </c>
      <c r="DU54" s="43">
        <f t="shared" si="125"/>
        <v>266</v>
      </c>
      <c r="DV54" s="43">
        <f t="shared" si="125"/>
        <v>221</v>
      </c>
      <c r="DW54" s="43">
        <f t="shared" si="125"/>
        <v>257</v>
      </c>
      <c r="DX54" s="43">
        <f t="shared" si="125"/>
        <v>265</v>
      </c>
      <c r="DY54" s="43">
        <f t="shared" si="125"/>
        <v>285</v>
      </c>
      <c r="DZ54" s="43">
        <f t="shared" si="125"/>
        <v>305</v>
      </c>
      <c r="EA54" s="43">
        <f t="shared" si="125"/>
        <v>266</v>
      </c>
      <c r="EB54" s="43">
        <f t="shared" ref="EB54:GM54" si="126">EB41+EB53</f>
        <v>241</v>
      </c>
      <c r="EC54" s="45">
        <f t="shared" si="126"/>
        <v>3343</v>
      </c>
      <c r="ED54" s="43">
        <f t="shared" si="126"/>
        <v>319</v>
      </c>
      <c r="EE54" s="43">
        <f t="shared" si="126"/>
        <v>276</v>
      </c>
      <c r="EF54" s="43">
        <f t="shared" si="126"/>
        <v>324</v>
      </c>
      <c r="EG54" s="43">
        <f t="shared" si="126"/>
        <v>340</v>
      </c>
      <c r="EH54" s="43">
        <f t="shared" si="126"/>
        <v>268</v>
      </c>
      <c r="EI54" s="43">
        <f t="shared" si="126"/>
        <v>260</v>
      </c>
      <c r="EJ54" s="43">
        <f t="shared" si="126"/>
        <v>326</v>
      </c>
      <c r="EK54" s="43">
        <f t="shared" si="126"/>
        <v>264</v>
      </c>
      <c r="EL54" s="43">
        <f t="shared" si="126"/>
        <v>293</v>
      </c>
      <c r="EM54" s="43">
        <f t="shared" si="126"/>
        <v>287</v>
      </c>
      <c r="EN54" s="43">
        <f t="shared" si="126"/>
        <v>281</v>
      </c>
      <c r="EO54" s="43">
        <f t="shared" si="126"/>
        <v>335</v>
      </c>
      <c r="EP54" s="45">
        <f t="shared" si="126"/>
        <v>3573</v>
      </c>
      <c r="EQ54" s="43">
        <f t="shared" si="126"/>
        <v>296</v>
      </c>
      <c r="ER54" s="43">
        <f t="shared" si="126"/>
        <v>292</v>
      </c>
      <c r="ES54" s="43">
        <f t="shared" si="126"/>
        <v>339</v>
      </c>
      <c r="ET54" s="43">
        <f t="shared" si="126"/>
        <v>287</v>
      </c>
      <c r="EU54" s="43">
        <f t="shared" si="126"/>
        <v>334</v>
      </c>
      <c r="EV54" s="43">
        <f t="shared" si="126"/>
        <v>268</v>
      </c>
      <c r="EW54" s="43">
        <f t="shared" si="126"/>
        <v>263</v>
      </c>
      <c r="EX54" s="43">
        <f t="shared" si="126"/>
        <v>331</v>
      </c>
      <c r="EY54" s="43">
        <f t="shared" si="126"/>
        <v>301</v>
      </c>
      <c r="EZ54" s="43">
        <f t="shared" si="126"/>
        <v>341</v>
      </c>
      <c r="FA54" s="43">
        <f t="shared" si="126"/>
        <v>320</v>
      </c>
      <c r="FB54" s="43">
        <f t="shared" si="126"/>
        <v>361</v>
      </c>
      <c r="FC54" s="45">
        <f t="shared" si="126"/>
        <v>3733</v>
      </c>
      <c r="FD54" s="43">
        <f t="shared" si="126"/>
        <v>364</v>
      </c>
      <c r="FE54" s="43">
        <f t="shared" si="126"/>
        <v>318</v>
      </c>
      <c r="FF54" s="43">
        <f t="shared" si="126"/>
        <v>360</v>
      </c>
      <c r="FG54" s="43">
        <f t="shared" si="126"/>
        <v>310</v>
      </c>
      <c r="FH54" s="43">
        <f t="shared" si="126"/>
        <v>324</v>
      </c>
      <c r="FI54" s="43">
        <f t="shared" si="126"/>
        <v>323</v>
      </c>
      <c r="FJ54" s="43">
        <f t="shared" si="126"/>
        <v>305</v>
      </c>
      <c r="FK54" s="43">
        <f t="shared" si="126"/>
        <v>275</v>
      </c>
      <c r="FL54" s="43">
        <f t="shared" si="126"/>
        <v>336</v>
      </c>
      <c r="FM54" s="43">
        <f t="shared" si="126"/>
        <v>326</v>
      </c>
      <c r="FN54" s="43">
        <f t="shared" si="126"/>
        <v>282</v>
      </c>
      <c r="FO54" s="43">
        <f t="shared" si="126"/>
        <v>384</v>
      </c>
      <c r="FP54" s="44">
        <f t="shared" si="126"/>
        <v>3907</v>
      </c>
      <c r="FQ54" s="43">
        <f t="shared" si="126"/>
        <v>344</v>
      </c>
      <c r="FR54" s="43">
        <f t="shared" si="126"/>
        <v>365</v>
      </c>
      <c r="FS54" s="43">
        <f t="shared" si="126"/>
        <v>374</v>
      </c>
      <c r="FT54" s="43">
        <f t="shared" si="126"/>
        <v>331</v>
      </c>
      <c r="FU54" s="43">
        <f t="shared" si="126"/>
        <v>337</v>
      </c>
      <c r="FV54" s="43">
        <f t="shared" si="126"/>
        <v>263</v>
      </c>
      <c r="FW54" s="43">
        <f t="shared" si="126"/>
        <v>312</v>
      </c>
      <c r="FX54" s="43">
        <f t="shared" si="126"/>
        <v>304</v>
      </c>
      <c r="FY54" s="43">
        <f t="shared" si="126"/>
        <v>312</v>
      </c>
      <c r="FZ54" s="43">
        <f t="shared" si="126"/>
        <v>297</v>
      </c>
      <c r="GA54" s="43">
        <f t="shared" si="126"/>
        <v>282</v>
      </c>
      <c r="GB54" s="43">
        <f t="shared" si="126"/>
        <v>351</v>
      </c>
      <c r="GC54" s="43">
        <f t="shared" si="126"/>
        <v>3872</v>
      </c>
      <c r="GD54" s="43">
        <f t="shared" si="126"/>
        <v>315</v>
      </c>
      <c r="GE54" s="43">
        <f t="shared" si="126"/>
        <v>328</v>
      </c>
      <c r="GF54" s="43">
        <f t="shared" si="126"/>
        <v>314</v>
      </c>
      <c r="GG54" s="43">
        <f t="shared" si="126"/>
        <v>427</v>
      </c>
      <c r="GH54" s="43">
        <f t="shared" si="126"/>
        <v>291</v>
      </c>
      <c r="GI54" s="43">
        <f t="shared" si="126"/>
        <v>344</v>
      </c>
      <c r="GJ54" s="43">
        <f t="shared" si="126"/>
        <v>318</v>
      </c>
      <c r="GK54" s="43">
        <f t="shared" si="126"/>
        <v>305</v>
      </c>
      <c r="GL54" s="43">
        <f t="shared" si="126"/>
        <v>342</v>
      </c>
      <c r="GM54" s="43">
        <f t="shared" si="126"/>
        <v>358</v>
      </c>
      <c r="GN54" s="43">
        <f t="shared" ref="GN54:IP54" si="127">GN41+GN53</f>
        <v>345</v>
      </c>
      <c r="GO54" s="43">
        <f t="shared" si="127"/>
        <v>333</v>
      </c>
      <c r="GP54" s="43">
        <f t="shared" si="127"/>
        <v>4020</v>
      </c>
      <c r="GQ54" s="43">
        <f t="shared" si="127"/>
        <v>390</v>
      </c>
      <c r="GR54" s="43">
        <f t="shared" si="127"/>
        <v>368</v>
      </c>
      <c r="GS54" s="43">
        <f t="shared" si="127"/>
        <v>465</v>
      </c>
      <c r="GT54" s="43">
        <f t="shared" si="127"/>
        <v>433</v>
      </c>
      <c r="GU54" s="43">
        <f t="shared" si="127"/>
        <v>332</v>
      </c>
      <c r="GV54" s="43">
        <f t="shared" si="127"/>
        <v>391</v>
      </c>
      <c r="GW54" s="43">
        <f t="shared" si="127"/>
        <v>272</v>
      </c>
      <c r="GX54" s="43">
        <f t="shared" si="127"/>
        <v>302</v>
      </c>
      <c r="GY54" s="43">
        <f t="shared" si="127"/>
        <v>313</v>
      </c>
      <c r="GZ54" s="43">
        <f t="shared" si="127"/>
        <v>316</v>
      </c>
      <c r="HA54" s="43">
        <f t="shared" si="127"/>
        <v>354</v>
      </c>
      <c r="HB54" s="43">
        <f t="shared" si="127"/>
        <v>388</v>
      </c>
      <c r="HC54" s="45">
        <f t="shared" si="127"/>
        <v>4324</v>
      </c>
      <c r="HD54" s="43">
        <f t="shared" si="127"/>
        <v>280.10000000000002</v>
      </c>
      <c r="HE54" s="43">
        <f t="shared" si="127"/>
        <v>324</v>
      </c>
      <c r="HF54" s="43">
        <f t="shared" si="127"/>
        <v>409</v>
      </c>
      <c r="HG54" s="43">
        <f t="shared" si="127"/>
        <v>327</v>
      </c>
      <c r="HH54" s="43">
        <f t="shared" si="127"/>
        <v>324</v>
      </c>
      <c r="HI54" s="43">
        <f t="shared" si="127"/>
        <v>306</v>
      </c>
      <c r="HJ54" s="43">
        <f t="shared" si="127"/>
        <v>341</v>
      </c>
      <c r="HK54" s="43">
        <f t="shared" si="127"/>
        <v>365</v>
      </c>
      <c r="HL54" s="43">
        <f t="shared" si="127"/>
        <v>323</v>
      </c>
      <c r="HM54" s="43">
        <f t="shared" si="127"/>
        <v>392</v>
      </c>
      <c r="HN54" s="43">
        <f t="shared" si="127"/>
        <v>326</v>
      </c>
      <c r="HO54" s="43">
        <f t="shared" si="127"/>
        <v>370</v>
      </c>
      <c r="HP54" s="45">
        <f t="shared" si="127"/>
        <v>4087.1</v>
      </c>
      <c r="HQ54" s="43">
        <f t="shared" si="127"/>
        <v>397</v>
      </c>
      <c r="HR54" s="43">
        <f t="shared" si="127"/>
        <v>430</v>
      </c>
      <c r="HS54" s="43">
        <f t="shared" si="127"/>
        <v>383</v>
      </c>
      <c r="HT54" s="43">
        <f t="shared" si="127"/>
        <v>372</v>
      </c>
      <c r="HU54" s="43">
        <f t="shared" si="127"/>
        <v>285</v>
      </c>
      <c r="HV54" s="43">
        <f t="shared" si="127"/>
        <v>366</v>
      </c>
      <c r="HW54" s="43">
        <f t="shared" si="127"/>
        <v>302</v>
      </c>
      <c r="HX54" s="43">
        <f t="shared" si="127"/>
        <v>324</v>
      </c>
      <c r="HY54" s="43">
        <f t="shared" si="127"/>
        <v>353</v>
      </c>
      <c r="HZ54" s="43">
        <f t="shared" si="127"/>
        <v>387</v>
      </c>
      <c r="IA54" s="43">
        <f t="shared" si="127"/>
        <v>407</v>
      </c>
      <c r="IB54" s="43">
        <f t="shared" si="127"/>
        <v>366</v>
      </c>
      <c r="IC54" s="45">
        <f t="shared" si="127"/>
        <v>4372</v>
      </c>
      <c r="ID54" s="43">
        <f t="shared" si="127"/>
        <v>446</v>
      </c>
      <c r="IE54" s="43">
        <f t="shared" si="127"/>
        <v>420</v>
      </c>
      <c r="IF54" s="43">
        <f t="shared" si="127"/>
        <v>441</v>
      </c>
      <c r="IG54" s="43">
        <f t="shared" si="127"/>
        <v>340</v>
      </c>
      <c r="IH54" s="43">
        <f t="shared" si="127"/>
        <v>364</v>
      </c>
      <c r="II54" s="43">
        <f t="shared" si="127"/>
        <v>171</v>
      </c>
      <c r="IJ54" s="43">
        <f t="shared" si="127"/>
        <v>481</v>
      </c>
      <c r="IK54" s="43">
        <f t="shared" si="127"/>
        <v>372</v>
      </c>
      <c r="IL54" s="43">
        <f t="shared" si="127"/>
        <v>274</v>
      </c>
      <c r="IM54" s="43">
        <f t="shared" si="127"/>
        <v>402</v>
      </c>
      <c r="IN54" s="43">
        <f t="shared" si="127"/>
        <v>322</v>
      </c>
      <c r="IO54" s="43">
        <f t="shared" si="127"/>
        <v>319</v>
      </c>
      <c r="IP54" s="45">
        <f t="shared" si="127"/>
        <v>4492</v>
      </c>
      <c r="IQ54" s="43">
        <f t="shared" ref="IQ54:JC54" si="128">IQ41+IQ53</f>
        <v>615</v>
      </c>
      <c r="IR54" s="43">
        <f t="shared" si="128"/>
        <v>421</v>
      </c>
      <c r="IS54" s="43">
        <f t="shared" si="128"/>
        <v>359</v>
      </c>
      <c r="IT54" s="43">
        <f t="shared" si="128"/>
        <v>341</v>
      </c>
      <c r="IU54" s="43">
        <f t="shared" si="128"/>
        <v>312</v>
      </c>
      <c r="IV54" s="43">
        <f t="shared" si="128"/>
        <v>357</v>
      </c>
      <c r="IW54" s="43">
        <f t="shared" si="128"/>
        <v>362</v>
      </c>
      <c r="IX54" s="43">
        <f t="shared" si="128"/>
        <v>308</v>
      </c>
      <c r="IY54" s="43">
        <f t="shared" si="128"/>
        <v>329</v>
      </c>
      <c r="IZ54" s="43">
        <f t="shared" si="128"/>
        <v>373</v>
      </c>
      <c r="JA54" s="43">
        <f t="shared" si="128"/>
        <v>382</v>
      </c>
      <c r="JB54" s="43">
        <f t="shared" si="128"/>
        <v>342</v>
      </c>
      <c r="JC54" s="45">
        <f t="shared" si="128"/>
        <v>4501</v>
      </c>
      <c r="JD54" s="43">
        <f t="shared" ref="JD54:JP54" si="129">JD41+JD53</f>
        <v>407</v>
      </c>
      <c r="JE54" s="43">
        <f t="shared" si="129"/>
        <v>438</v>
      </c>
      <c r="JF54" s="43">
        <f t="shared" si="129"/>
        <v>417</v>
      </c>
      <c r="JG54" s="43">
        <f t="shared" si="129"/>
        <v>363</v>
      </c>
      <c r="JH54" s="43">
        <f t="shared" si="129"/>
        <v>362</v>
      </c>
      <c r="JI54" s="43">
        <f t="shared" si="129"/>
        <v>363</v>
      </c>
      <c r="JJ54" s="43">
        <f t="shared" si="129"/>
        <v>440</v>
      </c>
      <c r="JK54" s="43">
        <f t="shared" si="129"/>
        <v>303</v>
      </c>
      <c r="JL54" s="43">
        <f t="shared" si="129"/>
        <v>357</v>
      </c>
      <c r="JM54" s="43">
        <f t="shared" si="129"/>
        <v>285</v>
      </c>
      <c r="JN54" s="43">
        <f t="shared" si="129"/>
        <v>311</v>
      </c>
      <c r="JO54" s="43">
        <f t="shared" si="129"/>
        <v>358</v>
      </c>
      <c r="JP54" s="45">
        <f t="shared" si="129"/>
        <v>4404</v>
      </c>
      <c r="JQ54" s="43">
        <f t="shared" ref="JQ54:KC54" si="130">JQ41+JQ53</f>
        <v>445</v>
      </c>
      <c r="JR54" s="43">
        <f t="shared" si="130"/>
        <v>369</v>
      </c>
      <c r="JS54" s="43">
        <f t="shared" si="130"/>
        <v>383</v>
      </c>
      <c r="JT54" s="43">
        <f t="shared" si="130"/>
        <v>255</v>
      </c>
      <c r="JU54" s="43">
        <f t="shared" si="130"/>
        <v>321</v>
      </c>
      <c r="JV54" s="43">
        <f t="shared" si="130"/>
        <v>471</v>
      </c>
      <c r="JW54" s="43">
        <f t="shared" si="130"/>
        <v>356</v>
      </c>
      <c r="JX54" s="43">
        <f t="shared" si="130"/>
        <v>361</v>
      </c>
      <c r="JY54" s="43">
        <f t="shared" si="130"/>
        <v>411</v>
      </c>
      <c r="JZ54" s="43">
        <f t="shared" si="130"/>
        <v>412</v>
      </c>
      <c r="KA54" s="43">
        <f t="shared" si="130"/>
        <v>533</v>
      </c>
      <c r="KB54" s="43">
        <f t="shared" si="130"/>
        <v>741</v>
      </c>
      <c r="KC54" s="45">
        <f t="shared" si="130"/>
        <v>5058</v>
      </c>
      <c r="KD54" s="43">
        <f t="shared" ref="KD54:KP54" si="131">KD41+KD53</f>
        <v>398</v>
      </c>
      <c r="KE54" s="43">
        <f t="shared" si="131"/>
        <v>613</v>
      </c>
      <c r="KF54" s="43">
        <f t="shared" si="131"/>
        <v>871</v>
      </c>
      <c r="KG54" s="43">
        <f t="shared" si="131"/>
        <v>717</v>
      </c>
      <c r="KH54" s="43">
        <f t="shared" si="131"/>
        <v>534</v>
      </c>
      <c r="KI54" s="43">
        <f t="shared" si="131"/>
        <v>425</v>
      </c>
      <c r="KJ54" s="43">
        <f t="shared" si="131"/>
        <v>350</v>
      </c>
      <c r="KK54" s="43">
        <f t="shared" si="131"/>
        <v>403</v>
      </c>
      <c r="KL54" s="43">
        <f t="shared" si="131"/>
        <v>434</v>
      </c>
      <c r="KM54" s="43">
        <f t="shared" si="131"/>
        <v>233</v>
      </c>
      <c r="KN54" s="43">
        <f t="shared" si="131"/>
        <v>486</v>
      </c>
      <c r="KO54" s="43">
        <f t="shared" si="131"/>
        <v>491</v>
      </c>
      <c r="KP54" s="45">
        <f t="shared" si="131"/>
        <v>6329</v>
      </c>
    </row>
    <row r="55" spans="1:302" ht="22.5">
      <c r="A55" s="190" t="s">
        <v>45</v>
      </c>
      <c r="B55" s="191"/>
      <c r="C55" s="25" t="s">
        <v>106</v>
      </c>
      <c r="D55" s="27"/>
      <c r="E55" s="27"/>
      <c r="F55" s="27"/>
      <c r="G55" s="27"/>
      <c r="H55" s="27"/>
      <c r="I55" s="27"/>
      <c r="J55" s="27"/>
      <c r="K55" s="27"/>
      <c r="L55" s="27"/>
      <c r="M55" s="26"/>
      <c r="N55" s="27"/>
      <c r="O55" s="27"/>
      <c r="P55" s="28">
        <f t="shared" ref="P55:P65" si="132">SUM(D55:O55)</f>
        <v>0</v>
      </c>
      <c r="Q55" s="27"/>
      <c r="R55" s="27"/>
      <c r="S55" s="27"/>
      <c r="T55" s="27"/>
      <c r="U55" s="27"/>
      <c r="V55" s="27"/>
      <c r="W55" s="27"/>
      <c r="X55" s="27"/>
      <c r="Y55" s="27"/>
      <c r="Z55" s="26"/>
      <c r="AA55" s="27"/>
      <c r="AB55" s="27"/>
      <c r="AC55" s="28">
        <f t="shared" ref="AC55:AC65" si="133">SUM(Q55:AB55)</f>
        <v>0</v>
      </c>
      <c r="AD55" s="27"/>
      <c r="AE55" s="27"/>
      <c r="AF55" s="27"/>
      <c r="AG55" s="27"/>
      <c r="AH55" s="27"/>
      <c r="AI55" s="27"/>
      <c r="AJ55" s="27"/>
      <c r="AK55" s="27"/>
      <c r="AL55" s="27"/>
      <c r="AM55" s="26"/>
      <c r="AN55" s="27"/>
      <c r="AO55" s="27"/>
      <c r="AP55" s="28">
        <f t="shared" ref="AP55:AP65" si="134">SUM(AD55:AO55)</f>
        <v>0</v>
      </c>
      <c r="AQ55" s="27"/>
      <c r="AR55" s="27"/>
      <c r="AS55" s="27"/>
      <c r="AT55" s="27"/>
      <c r="AU55" s="27"/>
      <c r="AV55" s="27"/>
      <c r="AW55" s="27"/>
      <c r="AX55" s="27"/>
      <c r="AY55" s="27"/>
      <c r="AZ55" s="26"/>
      <c r="BA55" s="27"/>
      <c r="BB55" s="27"/>
      <c r="BC55" s="29">
        <f t="shared" ref="BC55:BC65" si="135">SUM(AQ55:BB55)</f>
        <v>0</v>
      </c>
      <c r="BD55" s="27"/>
      <c r="BE55" s="27"/>
      <c r="BF55" s="27"/>
      <c r="BG55" s="27"/>
      <c r="BH55" s="27"/>
      <c r="BI55" s="27"/>
      <c r="BJ55" s="27"/>
      <c r="BK55" s="27"/>
      <c r="BL55" s="27"/>
      <c r="BM55" s="26"/>
      <c r="BN55" s="27"/>
      <c r="BO55" s="27"/>
      <c r="BP55" s="29">
        <f t="shared" ref="BP55:BP65" si="136">SUM(BD55:BO55)</f>
        <v>0</v>
      </c>
      <c r="BQ55" s="27"/>
      <c r="BR55" s="27"/>
      <c r="BS55" s="27"/>
      <c r="BT55" s="27"/>
      <c r="BU55" s="27"/>
      <c r="BV55" s="27"/>
      <c r="BW55" s="27"/>
      <c r="BX55" s="27"/>
      <c r="BY55" s="27"/>
      <c r="BZ55" s="26"/>
      <c r="CA55" s="27"/>
      <c r="CB55" s="27"/>
      <c r="CC55" s="29">
        <f t="shared" ref="CC55:CC65" si="137">SUM(BQ55:CB55)</f>
        <v>0</v>
      </c>
      <c r="CD55" s="27"/>
      <c r="CE55" s="27"/>
      <c r="CF55" s="27"/>
      <c r="CG55" s="27"/>
      <c r="CH55" s="27"/>
      <c r="CI55" s="27"/>
      <c r="CJ55" s="27"/>
      <c r="CK55" s="27"/>
      <c r="CL55" s="27"/>
      <c r="CM55" s="26"/>
      <c r="CN55" s="27"/>
      <c r="CO55" s="27"/>
      <c r="CP55" s="29">
        <f t="shared" ref="CP55:CP65" si="138">SUM(CD55:CO55)</f>
        <v>0</v>
      </c>
      <c r="CQ55" s="27"/>
      <c r="CR55" s="27"/>
      <c r="CS55" s="27"/>
      <c r="CT55" s="27"/>
      <c r="CU55" s="27"/>
      <c r="CV55" s="27"/>
      <c r="CW55" s="27"/>
      <c r="CX55" s="27"/>
      <c r="CY55" s="27"/>
      <c r="CZ55" s="26"/>
      <c r="DA55" s="27"/>
      <c r="DB55" s="27"/>
      <c r="DC55" s="29">
        <f t="shared" ref="DC55:DC65" si="139">SUM(CQ55:DB55)</f>
        <v>0</v>
      </c>
      <c r="DD55" s="27"/>
      <c r="DE55" s="27"/>
      <c r="DF55" s="27"/>
      <c r="DG55" s="27"/>
      <c r="DH55" s="27"/>
      <c r="DI55" s="27"/>
      <c r="DJ55" s="27"/>
      <c r="DK55" s="27"/>
      <c r="DL55" s="27"/>
      <c r="DM55" s="26"/>
      <c r="DN55" s="27"/>
      <c r="DO55" s="27"/>
      <c r="DP55" s="29">
        <f t="shared" ref="DP55:DP65" si="140">SUM(DD55:DO55)</f>
        <v>0</v>
      </c>
      <c r="DQ55" s="27"/>
      <c r="DR55" s="27"/>
      <c r="DS55" s="27"/>
      <c r="DT55" s="27"/>
      <c r="DU55" s="27"/>
      <c r="DV55" s="27"/>
      <c r="DW55" s="27"/>
      <c r="DX55" s="27"/>
      <c r="DY55" s="27"/>
      <c r="DZ55" s="26"/>
      <c r="EA55" s="27"/>
      <c r="EB55" s="27"/>
      <c r="EC55" s="29">
        <f t="shared" ref="EC55:EC65" si="141">SUM(DQ55:EB55)</f>
        <v>0</v>
      </c>
      <c r="ED55" s="27"/>
      <c r="EE55" s="27"/>
      <c r="EF55" s="27"/>
      <c r="EG55" s="27"/>
      <c r="EH55" s="27"/>
      <c r="EI55" s="27"/>
      <c r="EJ55" s="27"/>
      <c r="EK55" s="27"/>
      <c r="EL55" s="27"/>
      <c r="EM55" s="26"/>
      <c r="EN55" s="27"/>
      <c r="EO55" s="27"/>
      <c r="EP55" s="29">
        <f t="shared" ref="EP55:EP65" si="142">SUM(ED55:EO55)</f>
        <v>0</v>
      </c>
      <c r="EQ55" s="27"/>
      <c r="ER55" s="27"/>
      <c r="ES55" s="27"/>
      <c r="ET55" s="27"/>
      <c r="EU55" s="27"/>
      <c r="EV55" s="27"/>
      <c r="EW55" s="27"/>
      <c r="EX55" s="27"/>
      <c r="EY55" s="27"/>
      <c r="EZ55" s="26"/>
      <c r="FA55" s="27"/>
      <c r="FB55" s="27"/>
      <c r="FC55" s="29">
        <f t="shared" ref="FC55:FC65" si="143">SUM(EQ55:FB55)</f>
        <v>0</v>
      </c>
      <c r="FD55" s="27">
        <v>30</v>
      </c>
      <c r="FE55" s="27">
        <v>22</v>
      </c>
      <c r="FF55" s="27">
        <v>22</v>
      </c>
      <c r="FG55" s="27">
        <v>27</v>
      </c>
      <c r="FH55" s="27">
        <v>42</v>
      </c>
      <c r="FI55" s="27">
        <v>28</v>
      </c>
      <c r="FJ55" s="27">
        <v>28</v>
      </c>
      <c r="FK55" s="27">
        <v>33</v>
      </c>
      <c r="FL55" s="27">
        <v>31</v>
      </c>
      <c r="FM55" s="26">
        <v>29</v>
      </c>
      <c r="FN55" s="27">
        <v>14</v>
      </c>
      <c r="FO55" s="27">
        <v>23</v>
      </c>
      <c r="FP55" s="28">
        <f t="shared" ref="FP55:FP65" si="144">SUM(FD55:FO55)</f>
        <v>329</v>
      </c>
      <c r="FQ55" s="27">
        <v>22</v>
      </c>
      <c r="FR55" s="27">
        <v>10</v>
      </c>
      <c r="FS55" s="27">
        <v>20</v>
      </c>
      <c r="FT55" s="27">
        <v>17</v>
      </c>
      <c r="FU55" s="27">
        <v>35</v>
      </c>
      <c r="FV55" s="27">
        <v>24</v>
      </c>
      <c r="FW55" s="27">
        <v>26</v>
      </c>
      <c r="FX55" s="27">
        <v>29</v>
      </c>
      <c r="FY55" s="27">
        <v>10</v>
      </c>
      <c r="FZ55" s="26">
        <v>34</v>
      </c>
      <c r="GA55" s="27">
        <v>15</v>
      </c>
      <c r="GB55" s="27">
        <v>23</v>
      </c>
      <c r="GC55" s="30">
        <f t="shared" ref="GC55:GC65" si="145">SUM(FQ55:GB55)</f>
        <v>265</v>
      </c>
      <c r="GD55" s="27">
        <v>7</v>
      </c>
      <c r="GE55" s="27">
        <v>14</v>
      </c>
      <c r="GF55" s="27">
        <v>27</v>
      </c>
      <c r="GG55" s="27">
        <v>30</v>
      </c>
      <c r="GH55" s="27">
        <v>27</v>
      </c>
      <c r="GI55" s="27">
        <v>23</v>
      </c>
      <c r="GJ55" s="27">
        <v>34</v>
      </c>
      <c r="GK55" s="27">
        <v>33</v>
      </c>
      <c r="GL55" s="27">
        <v>30</v>
      </c>
      <c r="GM55" s="26">
        <v>29</v>
      </c>
      <c r="GN55" s="27">
        <v>26</v>
      </c>
      <c r="GO55" s="27">
        <v>30</v>
      </c>
      <c r="GP55" s="30">
        <f t="shared" ref="GP55:GP65" si="146">SUM(GD55:GO55)</f>
        <v>310</v>
      </c>
      <c r="GQ55" s="27">
        <v>27</v>
      </c>
      <c r="GR55" s="27">
        <v>39</v>
      </c>
      <c r="GS55" s="27">
        <v>44</v>
      </c>
      <c r="GT55" s="27">
        <v>27</v>
      </c>
      <c r="GU55" s="27">
        <v>39</v>
      </c>
      <c r="GV55" s="27">
        <v>39</v>
      </c>
      <c r="GW55" s="27">
        <v>37</v>
      </c>
      <c r="GX55" s="27">
        <v>53</v>
      </c>
      <c r="GY55" s="27">
        <v>34</v>
      </c>
      <c r="GZ55" s="26">
        <v>58</v>
      </c>
      <c r="HA55" s="27">
        <v>46</v>
      </c>
      <c r="HB55" s="27">
        <v>67</v>
      </c>
      <c r="HC55" s="29">
        <f t="shared" ref="HC55:HC65" si="147">SUM(GQ55:HB55)</f>
        <v>510</v>
      </c>
      <c r="HD55" s="27">
        <v>48</v>
      </c>
      <c r="HE55" s="27">
        <v>64</v>
      </c>
      <c r="HF55" s="27">
        <v>71</v>
      </c>
      <c r="HG55" s="27">
        <v>79</v>
      </c>
      <c r="HH55" s="27">
        <v>64</v>
      </c>
      <c r="HI55" s="27">
        <v>75</v>
      </c>
      <c r="HJ55" s="27">
        <v>46</v>
      </c>
      <c r="HK55" s="27">
        <v>66</v>
      </c>
      <c r="HL55" s="27">
        <v>58</v>
      </c>
      <c r="HM55" s="26">
        <v>68</v>
      </c>
      <c r="HN55" s="27">
        <v>52</v>
      </c>
      <c r="HO55" s="27">
        <v>58</v>
      </c>
      <c r="HP55" s="29">
        <f t="shared" ref="HP55:HP65" si="148">SUM(HD55:HO55)</f>
        <v>749</v>
      </c>
      <c r="HQ55" s="27">
        <v>41</v>
      </c>
      <c r="HR55" s="27">
        <v>57</v>
      </c>
      <c r="HS55" s="27">
        <v>73</v>
      </c>
      <c r="HT55" s="27">
        <v>58</v>
      </c>
      <c r="HU55" s="27">
        <v>50</v>
      </c>
      <c r="HV55" s="27">
        <v>65</v>
      </c>
      <c r="HW55" s="27">
        <v>52</v>
      </c>
      <c r="HX55" s="27">
        <v>52</v>
      </c>
      <c r="HY55" s="27">
        <v>43</v>
      </c>
      <c r="HZ55" s="26">
        <v>49</v>
      </c>
      <c r="IA55" s="27">
        <v>72</v>
      </c>
      <c r="IB55" s="27">
        <v>70</v>
      </c>
      <c r="IC55" s="29">
        <f t="shared" ref="IC55:IC65" si="149">SUM(HQ55:IB55)</f>
        <v>682</v>
      </c>
      <c r="ID55" s="27">
        <v>49</v>
      </c>
      <c r="IE55" s="27">
        <v>36</v>
      </c>
      <c r="IF55" s="27">
        <v>45</v>
      </c>
      <c r="IG55" s="27">
        <v>38</v>
      </c>
      <c r="IH55" s="27">
        <v>56</v>
      </c>
      <c r="II55" s="27">
        <v>38</v>
      </c>
      <c r="IJ55" s="27">
        <v>41</v>
      </c>
      <c r="IK55" s="27">
        <v>52</v>
      </c>
      <c r="IL55" s="27">
        <v>42</v>
      </c>
      <c r="IM55" s="26">
        <v>94</v>
      </c>
      <c r="IN55" s="27">
        <v>49</v>
      </c>
      <c r="IO55" s="27">
        <v>39</v>
      </c>
      <c r="IP55" s="29">
        <f t="shared" ref="IP55:IP65" si="150">SUM(ID55:IO55)</f>
        <v>579</v>
      </c>
      <c r="IQ55" s="27">
        <v>30</v>
      </c>
      <c r="IR55" s="27">
        <v>42</v>
      </c>
      <c r="IS55" s="27">
        <v>40</v>
      </c>
      <c r="IT55" s="27">
        <v>49</v>
      </c>
      <c r="IU55" s="27">
        <v>42</v>
      </c>
      <c r="IV55" s="27">
        <v>43</v>
      </c>
      <c r="IW55" s="27">
        <v>47</v>
      </c>
      <c r="IX55" s="27">
        <v>54</v>
      </c>
      <c r="IY55" s="27">
        <v>51</v>
      </c>
      <c r="IZ55" s="26">
        <v>71</v>
      </c>
      <c r="JA55" s="27">
        <v>62</v>
      </c>
      <c r="JB55" s="27">
        <v>56</v>
      </c>
      <c r="JC55" s="29">
        <f t="shared" ref="JC55:JC65" si="151">SUM(IQ55:JB55)</f>
        <v>587</v>
      </c>
      <c r="JD55" s="27">
        <v>42</v>
      </c>
      <c r="JE55" s="27">
        <v>26</v>
      </c>
      <c r="JF55" s="27">
        <v>47</v>
      </c>
      <c r="JG55" s="27">
        <v>29</v>
      </c>
      <c r="JH55" s="27">
        <v>55</v>
      </c>
      <c r="JI55" s="27">
        <v>31</v>
      </c>
      <c r="JJ55" s="27">
        <v>72</v>
      </c>
      <c r="JK55" s="27">
        <v>44</v>
      </c>
      <c r="JL55" s="27">
        <v>58</v>
      </c>
      <c r="JM55" s="26">
        <v>47</v>
      </c>
      <c r="JN55" s="27">
        <v>36</v>
      </c>
      <c r="JO55" s="27">
        <v>46</v>
      </c>
      <c r="JP55" s="29">
        <f t="shared" ref="JP55:JP65" si="152">SUM(JD55:JO55)</f>
        <v>533</v>
      </c>
      <c r="JQ55" s="27">
        <v>60</v>
      </c>
      <c r="JR55" s="27">
        <v>29</v>
      </c>
      <c r="JS55" s="27">
        <v>12</v>
      </c>
      <c r="JT55" s="27">
        <v>3</v>
      </c>
      <c r="JU55" s="27">
        <v>3</v>
      </c>
      <c r="JV55" s="27">
        <v>26</v>
      </c>
      <c r="JW55" s="27">
        <v>20</v>
      </c>
      <c r="JX55" s="27">
        <v>13</v>
      </c>
      <c r="JY55" s="27">
        <v>24</v>
      </c>
      <c r="JZ55" s="26">
        <v>26</v>
      </c>
      <c r="KA55" s="27">
        <v>34</v>
      </c>
      <c r="KB55" s="27">
        <v>35</v>
      </c>
      <c r="KC55" s="29">
        <f t="shared" ref="KC55:KC65" si="153">SUM(JQ55:KB55)</f>
        <v>285</v>
      </c>
      <c r="KD55" s="27">
        <v>15</v>
      </c>
      <c r="KE55" s="27">
        <v>5</v>
      </c>
      <c r="KF55" s="27">
        <v>22</v>
      </c>
      <c r="KG55" s="27">
        <v>38</v>
      </c>
      <c r="KH55" s="27">
        <v>21</v>
      </c>
      <c r="KI55" s="27">
        <v>22</v>
      </c>
      <c r="KJ55" s="27">
        <v>34</v>
      </c>
      <c r="KK55" s="27">
        <v>12</v>
      </c>
      <c r="KL55" s="27">
        <v>31</v>
      </c>
      <c r="KM55" s="26">
        <v>14</v>
      </c>
      <c r="KN55" s="27">
        <v>46</v>
      </c>
      <c r="KO55" s="27">
        <v>47</v>
      </c>
      <c r="KP55" s="29">
        <f t="shared" ref="KP55:KP65" si="154">SUM(KD55:KO55)</f>
        <v>307</v>
      </c>
    </row>
    <row r="56" spans="1:302">
      <c r="A56" s="192"/>
      <c r="B56" s="193"/>
      <c r="C56" s="100" t="s">
        <v>107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32">
        <f t="shared" si="132"/>
        <v>0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32">
        <f t="shared" si="133"/>
        <v>0</v>
      </c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32">
        <f t="shared" si="134"/>
        <v>0</v>
      </c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33">
        <f t="shared" si="135"/>
        <v>0</v>
      </c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33">
        <f t="shared" si="136"/>
        <v>0</v>
      </c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33">
        <f t="shared" si="137"/>
        <v>0</v>
      </c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33">
        <f t="shared" si="138"/>
        <v>0</v>
      </c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33">
        <f t="shared" si="139"/>
        <v>0</v>
      </c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33">
        <f t="shared" si="140"/>
        <v>0</v>
      </c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33">
        <f t="shared" si="141"/>
        <v>0</v>
      </c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33">
        <f t="shared" si="142"/>
        <v>0</v>
      </c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33">
        <f t="shared" si="143"/>
        <v>0</v>
      </c>
      <c r="FD56" s="27">
        <v>135</v>
      </c>
      <c r="FE56" s="27">
        <v>118</v>
      </c>
      <c r="FF56" s="27">
        <v>112</v>
      </c>
      <c r="FG56" s="27">
        <v>126</v>
      </c>
      <c r="FH56" s="27">
        <v>149</v>
      </c>
      <c r="FI56" s="27">
        <v>162</v>
      </c>
      <c r="FJ56" s="27">
        <v>169</v>
      </c>
      <c r="FK56" s="27">
        <v>161</v>
      </c>
      <c r="FL56" s="27">
        <v>504</v>
      </c>
      <c r="FM56" s="27">
        <v>206</v>
      </c>
      <c r="FN56" s="27">
        <v>118</v>
      </c>
      <c r="FO56" s="27">
        <v>128</v>
      </c>
      <c r="FP56" s="32">
        <f t="shared" si="144"/>
        <v>2088</v>
      </c>
      <c r="FQ56" s="27">
        <v>105</v>
      </c>
      <c r="FR56" s="27">
        <v>99</v>
      </c>
      <c r="FS56" s="27">
        <v>87</v>
      </c>
      <c r="FT56" s="27">
        <v>80</v>
      </c>
      <c r="FU56" s="27">
        <v>108</v>
      </c>
      <c r="FV56" s="27">
        <v>125</v>
      </c>
      <c r="FW56" s="27">
        <v>110</v>
      </c>
      <c r="FX56" s="27">
        <v>165</v>
      </c>
      <c r="FY56" s="27">
        <v>229</v>
      </c>
      <c r="FZ56" s="27">
        <v>75</v>
      </c>
      <c r="GA56" s="27">
        <v>125</v>
      </c>
      <c r="GB56" s="27">
        <v>98</v>
      </c>
      <c r="GC56" s="34">
        <f t="shared" si="145"/>
        <v>1406</v>
      </c>
      <c r="GD56" s="27">
        <v>91</v>
      </c>
      <c r="GE56" s="27">
        <v>94</v>
      </c>
      <c r="GF56" s="27">
        <v>101</v>
      </c>
      <c r="GG56" s="27">
        <v>96</v>
      </c>
      <c r="GH56" s="27">
        <v>128</v>
      </c>
      <c r="GI56" s="27">
        <v>109</v>
      </c>
      <c r="GJ56" s="27">
        <v>149</v>
      </c>
      <c r="GK56" s="27">
        <v>194</v>
      </c>
      <c r="GL56" s="27">
        <v>219</v>
      </c>
      <c r="GM56" s="27">
        <v>113</v>
      </c>
      <c r="GN56" s="27">
        <v>119</v>
      </c>
      <c r="GO56" s="27">
        <v>90</v>
      </c>
      <c r="GP56" s="34">
        <f t="shared" si="146"/>
        <v>1503</v>
      </c>
      <c r="GQ56" s="27">
        <v>105</v>
      </c>
      <c r="GR56" s="27">
        <v>85</v>
      </c>
      <c r="GS56" s="27">
        <v>95</v>
      </c>
      <c r="GT56" s="27">
        <v>89</v>
      </c>
      <c r="GU56" s="27">
        <v>134</v>
      </c>
      <c r="GV56" s="27">
        <v>110</v>
      </c>
      <c r="GW56" s="27">
        <v>124</v>
      </c>
      <c r="GX56" s="27">
        <v>185</v>
      </c>
      <c r="GY56" s="27">
        <v>182</v>
      </c>
      <c r="GZ56" s="27">
        <v>143</v>
      </c>
      <c r="HA56" s="27">
        <v>125</v>
      </c>
      <c r="HB56" s="27">
        <v>119</v>
      </c>
      <c r="HC56" s="33">
        <f t="shared" si="147"/>
        <v>1496</v>
      </c>
      <c r="HD56" s="27">
        <v>90</v>
      </c>
      <c r="HE56" s="27">
        <v>97</v>
      </c>
      <c r="HF56" s="27">
        <v>112</v>
      </c>
      <c r="HG56" s="27">
        <v>89</v>
      </c>
      <c r="HH56" s="27">
        <v>131</v>
      </c>
      <c r="HI56" s="27">
        <v>75</v>
      </c>
      <c r="HJ56" s="27">
        <v>145</v>
      </c>
      <c r="HK56" s="27">
        <v>190</v>
      </c>
      <c r="HL56" s="27">
        <v>171</v>
      </c>
      <c r="HM56" s="27">
        <v>156</v>
      </c>
      <c r="HN56" s="27">
        <v>135</v>
      </c>
      <c r="HO56" s="27">
        <v>123</v>
      </c>
      <c r="HP56" s="33">
        <f t="shared" si="148"/>
        <v>1514</v>
      </c>
      <c r="HQ56" s="27">
        <v>99</v>
      </c>
      <c r="HR56" s="27">
        <v>103</v>
      </c>
      <c r="HS56" s="27">
        <v>116</v>
      </c>
      <c r="HT56" s="27">
        <v>96</v>
      </c>
      <c r="HU56" s="27">
        <v>85</v>
      </c>
      <c r="HV56" s="27">
        <v>136</v>
      </c>
      <c r="HW56" s="27">
        <v>123</v>
      </c>
      <c r="HX56" s="27">
        <v>217</v>
      </c>
      <c r="HY56" s="27">
        <v>116</v>
      </c>
      <c r="HZ56" s="27">
        <v>174</v>
      </c>
      <c r="IA56" s="27">
        <v>142</v>
      </c>
      <c r="IB56" s="27">
        <v>111</v>
      </c>
      <c r="IC56" s="33">
        <f t="shared" si="149"/>
        <v>1518</v>
      </c>
      <c r="ID56" s="27">
        <v>89</v>
      </c>
      <c r="IE56" s="27">
        <v>92</v>
      </c>
      <c r="IF56" s="27">
        <v>112</v>
      </c>
      <c r="IG56" s="27">
        <v>93</v>
      </c>
      <c r="IH56" s="27">
        <v>129</v>
      </c>
      <c r="II56" s="27">
        <v>97</v>
      </c>
      <c r="IJ56" s="27">
        <v>251</v>
      </c>
      <c r="IK56" s="27">
        <v>187</v>
      </c>
      <c r="IL56" s="27">
        <v>182</v>
      </c>
      <c r="IM56" s="27">
        <v>211</v>
      </c>
      <c r="IN56" s="27">
        <v>101</v>
      </c>
      <c r="IO56" s="27">
        <v>121</v>
      </c>
      <c r="IP56" s="33">
        <f t="shared" si="150"/>
        <v>1665</v>
      </c>
      <c r="IQ56" s="27">
        <v>104</v>
      </c>
      <c r="IR56" s="27">
        <v>89</v>
      </c>
      <c r="IS56" s="27">
        <v>268</v>
      </c>
      <c r="IT56" s="27">
        <v>95</v>
      </c>
      <c r="IU56" s="27">
        <v>146</v>
      </c>
      <c r="IV56" s="27">
        <v>104</v>
      </c>
      <c r="IW56" s="27">
        <v>141</v>
      </c>
      <c r="IX56" s="27">
        <v>202</v>
      </c>
      <c r="IY56" s="27">
        <v>208</v>
      </c>
      <c r="IZ56" s="27">
        <v>162</v>
      </c>
      <c r="JA56" s="27">
        <v>146</v>
      </c>
      <c r="JB56" s="27">
        <v>102</v>
      </c>
      <c r="JC56" s="33">
        <f t="shared" si="151"/>
        <v>1767</v>
      </c>
      <c r="JD56" s="27">
        <v>79</v>
      </c>
      <c r="JE56" s="27">
        <v>103</v>
      </c>
      <c r="JF56" s="27">
        <v>89</v>
      </c>
      <c r="JG56" s="27">
        <v>100</v>
      </c>
      <c r="JH56" s="27">
        <v>112</v>
      </c>
      <c r="JI56" s="27">
        <v>91</v>
      </c>
      <c r="JJ56" s="27">
        <v>259</v>
      </c>
      <c r="JK56" s="27">
        <v>152</v>
      </c>
      <c r="JL56" s="27">
        <v>109</v>
      </c>
      <c r="JM56" s="27">
        <v>251</v>
      </c>
      <c r="JN56" s="27">
        <v>80</v>
      </c>
      <c r="JO56" s="27">
        <v>107</v>
      </c>
      <c r="JP56" s="33">
        <f t="shared" si="152"/>
        <v>1532</v>
      </c>
      <c r="JQ56" s="27">
        <v>116</v>
      </c>
      <c r="JR56" s="27">
        <v>86</v>
      </c>
      <c r="JS56" s="27">
        <v>136</v>
      </c>
      <c r="JT56" s="27">
        <v>24</v>
      </c>
      <c r="JU56" s="27">
        <v>36</v>
      </c>
      <c r="JV56" s="27">
        <v>111</v>
      </c>
      <c r="JW56" s="27">
        <v>144</v>
      </c>
      <c r="JX56" s="27">
        <v>157</v>
      </c>
      <c r="JY56" s="27">
        <v>165</v>
      </c>
      <c r="JZ56" s="27">
        <v>84</v>
      </c>
      <c r="KA56" s="27">
        <v>104</v>
      </c>
      <c r="KB56" s="27">
        <v>132</v>
      </c>
      <c r="KC56" s="33">
        <f t="shared" si="153"/>
        <v>1295</v>
      </c>
      <c r="KD56" s="27">
        <v>68</v>
      </c>
      <c r="KE56" s="27">
        <v>45</v>
      </c>
      <c r="KF56" s="27">
        <v>109</v>
      </c>
      <c r="KG56" s="27">
        <v>76</v>
      </c>
      <c r="KH56" s="27">
        <v>97</v>
      </c>
      <c r="KI56" s="27">
        <v>515</v>
      </c>
      <c r="KJ56" s="27">
        <v>111</v>
      </c>
      <c r="KK56" s="27">
        <v>233</v>
      </c>
      <c r="KL56" s="27">
        <v>195</v>
      </c>
      <c r="KM56" s="27">
        <v>156</v>
      </c>
      <c r="KN56" s="27">
        <v>138</v>
      </c>
      <c r="KO56" s="27">
        <v>138</v>
      </c>
      <c r="KP56" s="33">
        <f t="shared" si="154"/>
        <v>1881</v>
      </c>
    </row>
    <row r="57" spans="1:302">
      <c r="A57" s="192"/>
      <c r="B57" s="193"/>
      <c r="C57" s="100" t="s">
        <v>108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32">
        <f t="shared" si="132"/>
        <v>0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32">
        <f t="shared" si="133"/>
        <v>0</v>
      </c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32">
        <f t="shared" si="134"/>
        <v>0</v>
      </c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33">
        <f t="shared" si="135"/>
        <v>0</v>
      </c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33">
        <f t="shared" si="136"/>
        <v>0</v>
      </c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33">
        <f t="shared" si="137"/>
        <v>0</v>
      </c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33">
        <f t="shared" si="138"/>
        <v>0</v>
      </c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33">
        <f t="shared" si="139"/>
        <v>0</v>
      </c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33">
        <f t="shared" si="140"/>
        <v>0</v>
      </c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33">
        <f t="shared" si="141"/>
        <v>0</v>
      </c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33">
        <f t="shared" si="142"/>
        <v>0</v>
      </c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33">
        <f t="shared" si="143"/>
        <v>0</v>
      </c>
      <c r="FD57" s="27">
        <v>48</v>
      </c>
      <c r="FE57" s="27">
        <v>44</v>
      </c>
      <c r="FF57" s="27">
        <v>31</v>
      </c>
      <c r="FG57" s="27">
        <v>46</v>
      </c>
      <c r="FH57" s="27">
        <v>59</v>
      </c>
      <c r="FI57" s="27">
        <v>51</v>
      </c>
      <c r="FJ57" s="27">
        <v>82</v>
      </c>
      <c r="FK57" s="27">
        <v>81</v>
      </c>
      <c r="FL57" s="27">
        <v>58</v>
      </c>
      <c r="FM57" s="27">
        <v>72</v>
      </c>
      <c r="FN57" s="27">
        <v>52</v>
      </c>
      <c r="FO57" s="27">
        <v>42</v>
      </c>
      <c r="FP57" s="32">
        <f t="shared" si="144"/>
        <v>666</v>
      </c>
      <c r="FQ57" s="27">
        <v>33</v>
      </c>
      <c r="FR57" s="27">
        <v>37</v>
      </c>
      <c r="FS57" s="27">
        <v>37</v>
      </c>
      <c r="FT57" s="27">
        <v>47</v>
      </c>
      <c r="FU57" s="27">
        <v>61</v>
      </c>
      <c r="FV57" s="27">
        <v>54</v>
      </c>
      <c r="FW57" s="27">
        <v>67</v>
      </c>
      <c r="FX57" s="27">
        <v>48</v>
      </c>
      <c r="FY57" s="27">
        <v>55</v>
      </c>
      <c r="FZ57" s="27">
        <v>52</v>
      </c>
      <c r="GA57" s="27">
        <v>50</v>
      </c>
      <c r="GB57" s="27">
        <v>57</v>
      </c>
      <c r="GC57" s="34">
        <f t="shared" si="145"/>
        <v>598</v>
      </c>
      <c r="GD57" s="27">
        <v>39</v>
      </c>
      <c r="GE57" s="27">
        <v>28</v>
      </c>
      <c r="GF57" s="27">
        <v>35</v>
      </c>
      <c r="GG57" s="27">
        <v>46</v>
      </c>
      <c r="GH57" s="27">
        <v>46</v>
      </c>
      <c r="GI57" s="27">
        <v>34</v>
      </c>
      <c r="GJ57" s="27">
        <v>57</v>
      </c>
      <c r="GK57" s="27">
        <v>59</v>
      </c>
      <c r="GL57" s="27">
        <v>51</v>
      </c>
      <c r="GM57" s="27">
        <v>55</v>
      </c>
      <c r="GN57" s="27">
        <v>42</v>
      </c>
      <c r="GO57" s="27">
        <v>36</v>
      </c>
      <c r="GP57" s="34">
        <f t="shared" si="146"/>
        <v>528</v>
      </c>
      <c r="GQ57" s="27">
        <v>55</v>
      </c>
      <c r="GR57" s="27">
        <v>38</v>
      </c>
      <c r="GS57" s="27">
        <v>47</v>
      </c>
      <c r="GT57" s="27">
        <v>31</v>
      </c>
      <c r="GU57" s="27">
        <v>48</v>
      </c>
      <c r="GV57" s="27">
        <v>62</v>
      </c>
      <c r="GW57" s="27">
        <v>40</v>
      </c>
      <c r="GX57" s="27">
        <v>64</v>
      </c>
      <c r="GY57" s="27">
        <v>67</v>
      </c>
      <c r="GZ57" s="27">
        <v>60</v>
      </c>
      <c r="HA57" s="27">
        <v>59</v>
      </c>
      <c r="HB57" s="27">
        <v>61</v>
      </c>
      <c r="HC57" s="33">
        <f t="shared" si="147"/>
        <v>632</v>
      </c>
      <c r="HD57" s="27">
        <v>43</v>
      </c>
      <c r="HE57" s="27">
        <v>35</v>
      </c>
      <c r="HF57" s="27">
        <v>36</v>
      </c>
      <c r="HG57" s="27">
        <v>48</v>
      </c>
      <c r="HH57" s="27">
        <v>52</v>
      </c>
      <c r="HI57" s="27">
        <v>60</v>
      </c>
      <c r="HJ57" s="27">
        <v>44</v>
      </c>
      <c r="HK57" s="27">
        <v>82</v>
      </c>
      <c r="HL57" s="27">
        <v>70</v>
      </c>
      <c r="HM57" s="27">
        <v>44</v>
      </c>
      <c r="HN57" s="27">
        <v>40</v>
      </c>
      <c r="HO57" s="27">
        <v>38</v>
      </c>
      <c r="HP57" s="33">
        <f t="shared" si="148"/>
        <v>592</v>
      </c>
      <c r="HQ57" s="27">
        <v>42</v>
      </c>
      <c r="HR57" s="27">
        <v>44</v>
      </c>
      <c r="HS57" s="27">
        <v>51</v>
      </c>
      <c r="HT57" s="27">
        <v>10</v>
      </c>
      <c r="HU57" s="27">
        <v>29</v>
      </c>
      <c r="HV57" s="27">
        <v>56</v>
      </c>
      <c r="HW57" s="27">
        <v>8</v>
      </c>
      <c r="HX57" s="27">
        <v>76</v>
      </c>
      <c r="HY57" s="27">
        <v>59</v>
      </c>
      <c r="HZ57" s="27">
        <v>71</v>
      </c>
      <c r="IA57" s="27">
        <v>56</v>
      </c>
      <c r="IB57" s="27">
        <v>38</v>
      </c>
      <c r="IC57" s="33">
        <f t="shared" si="149"/>
        <v>540</v>
      </c>
      <c r="ID57" s="27">
        <v>25</v>
      </c>
      <c r="IE57" s="27">
        <v>32</v>
      </c>
      <c r="IF57" s="27">
        <v>44</v>
      </c>
      <c r="IG57" s="27">
        <v>54</v>
      </c>
      <c r="IH57" s="27">
        <v>41</v>
      </c>
      <c r="II57" s="27">
        <v>42</v>
      </c>
      <c r="IJ57" s="27">
        <v>86</v>
      </c>
      <c r="IK57" s="27">
        <v>69</v>
      </c>
      <c r="IL57" s="27">
        <v>54</v>
      </c>
      <c r="IM57" s="27">
        <v>75</v>
      </c>
      <c r="IN57" s="27">
        <v>51</v>
      </c>
      <c r="IO57" s="27">
        <v>33</v>
      </c>
      <c r="IP57" s="33">
        <f t="shared" si="150"/>
        <v>606</v>
      </c>
      <c r="IQ57" s="27">
        <v>44</v>
      </c>
      <c r="IR57" s="27">
        <v>31</v>
      </c>
      <c r="IS57" s="27">
        <v>58</v>
      </c>
      <c r="IT57" s="27">
        <v>44</v>
      </c>
      <c r="IU57" s="27">
        <v>43</v>
      </c>
      <c r="IV57" s="27">
        <v>59</v>
      </c>
      <c r="IW57" s="27">
        <v>75</v>
      </c>
      <c r="IX57" s="27">
        <v>55</v>
      </c>
      <c r="IY57" s="27">
        <v>69</v>
      </c>
      <c r="IZ57" s="27">
        <v>69</v>
      </c>
      <c r="JA57" s="27">
        <v>39</v>
      </c>
      <c r="JB57" s="27">
        <v>54</v>
      </c>
      <c r="JC57" s="33">
        <f t="shared" si="151"/>
        <v>640</v>
      </c>
      <c r="JD57" s="27">
        <v>63</v>
      </c>
      <c r="JE57" s="27">
        <v>37</v>
      </c>
      <c r="JF57" s="27">
        <v>48</v>
      </c>
      <c r="JG57" s="27">
        <v>44</v>
      </c>
      <c r="JH57" s="27">
        <v>42</v>
      </c>
      <c r="JI57" s="27">
        <v>42</v>
      </c>
      <c r="JJ57" s="27">
        <v>62</v>
      </c>
      <c r="JK57" s="27">
        <v>49</v>
      </c>
      <c r="JL57" s="27">
        <v>72</v>
      </c>
      <c r="JM57" s="27">
        <v>40</v>
      </c>
      <c r="JN57" s="27">
        <v>35</v>
      </c>
      <c r="JO57" s="27">
        <v>49</v>
      </c>
      <c r="JP57" s="33">
        <f t="shared" si="152"/>
        <v>583</v>
      </c>
      <c r="JQ57" s="27">
        <v>45</v>
      </c>
      <c r="JR57" s="27">
        <v>34</v>
      </c>
      <c r="JS57" s="27">
        <v>35</v>
      </c>
      <c r="JT57" s="27">
        <v>11</v>
      </c>
      <c r="JU57" s="27">
        <v>17</v>
      </c>
      <c r="JV57" s="27">
        <v>45</v>
      </c>
      <c r="JW57" s="27">
        <v>46</v>
      </c>
      <c r="JX57" s="27">
        <v>61</v>
      </c>
      <c r="JY57" s="27">
        <v>52</v>
      </c>
      <c r="JZ57" s="27">
        <v>52</v>
      </c>
      <c r="KA57" s="27">
        <v>30</v>
      </c>
      <c r="KB57" s="27">
        <v>52</v>
      </c>
      <c r="KC57" s="33">
        <f t="shared" si="153"/>
        <v>480</v>
      </c>
      <c r="KD57" s="27">
        <v>18</v>
      </c>
      <c r="KE57" s="27">
        <v>13</v>
      </c>
      <c r="KF57" s="27">
        <v>43</v>
      </c>
      <c r="KG57" s="27">
        <v>54</v>
      </c>
      <c r="KH57" s="27">
        <v>52</v>
      </c>
      <c r="KI57" s="27">
        <v>38</v>
      </c>
      <c r="KJ57" s="27">
        <v>49</v>
      </c>
      <c r="KK57" s="27">
        <v>62</v>
      </c>
      <c r="KL57" s="27">
        <v>56</v>
      </c>
      <c r="KM57" s="27">
        <v>48</v>
      </c>
      <c r="KN57" s="27">
        <v>41</v>
      </c>
      <c r="KO57" s="27">
        <v>33</v>
      </c>
      <c r="KP57" s="33">
        <f t="shared" si="154"/>
        <v>507</v>
      </c>
    </row>
    <row r="58" spans="1:302">
      <c r="A58" s="192"/>
      <c r="B58" s="193"/>
      <c r="C58" s="100" t="s">
        <v>109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32">
        <f t="shared" si="132"/>
        <v>0</v>
      </c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32">
        <f t="shared" si="133"/>
        <v>0</v>
      </c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32">
        <f t="shared" si="134"/>
        <v>0</v>
      </c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33">
        <f t="shared" si="135"/>
        <v>0</v>
      </c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33">
        <f t="shared" si="136"/>
        <v>0</v>
      </c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33">
        <f t="shared" si="137"/>
        <v>0</v>
      </c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33">
        <f t="shared" si="138"/>
        <v>0</v>
      </c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33">
        <f t="shared" si="139"/>
        <v>0</v>
      </c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33">
        <f t="shared" si="140"/>
        <v>0</v>
      </c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33">
        <f t="shared" si="141"/>
        <v>0</v>
      </c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33">
        <f t="shared" si="142"/>
        <v>0</v>
      </c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33">
        <f t="shared" si="143"/>
        <v>0</v>
      </c>
      <c r="FD58" s="27">
        <v>21</v>
      </c>
      <c r="FE58" s="27">
        <v>21</v>
      </c>
      <c r="FF58" s="27">
        <v>35</v>
      </c>
      <c r="FG58" s="27">
        <v>21</v>
      </c>
      <c r="FH58" s="27">
        <v>22</v>
      </c>
      <c r="FI58" s="27">
        <v>36</v>
      </c>
      <c r="FJ58" s="27">
        <v>33</v>
      </c>
      <c r="FK58" s="27">
        <v>27</v>
      </c>
      <c r="FL58" s="27">
        <v>28</v>
      </c>
      <c r="FM58" s="27">
        <v>39</v>
      </c>
      <c r="FN58" s="27">
        <v>29</v>
      </c>
      <c r="FO58" s="27">
        <v>26</v>
      </c>
      <c r="FP58" s="32">
        <f t="shared" si="144"/>
        <v>338</v>
      </c>
      <c r="FQ58" s="27">
        <v>20</v>
      </c>
      <c r="FR58" s="27">
        <v>17</v>
      </c>
      <c r="FS58" s="27">
        <v>18</v>
      </c>
      <c r="FT58" s="27">
        <v>25</v>
      </c>
      <c r="FU58" s="27">
        <v>22</v>
      </c>
      <c r="FV58" s="27">
        <v>27</v>
      </c>
      <c r="FW58" s="27">
        <v>38</v>
      </c>
      <c r="FX58" s="27">
        <v>36</v>
      </c>
      <c r="FY58" s="27">
        <v>24</v>
      </c>
      <c r="FZ58" s="27">
        <v>30</v>
      </c>
      <c r="GA58" s="27">
        <v>35</v>
      </c>
      <c r="GB58" s="27">
        <v>24</v>
      </c>
      <c r="GC58" s="34">
        <f t="shared" si="145"/>
        <v>316</v>
      </c>
      <c r="GD58" s="27">
        <v>19</v>
      </c>
      <c r="GE58" s="27">
        <v>26</v>
      </c>
      <c r="GF58" s="27">
        <v>33</v>
      </c>
      <c r="GG58" s="27">
        <v>21</v>
      </c>
      <c r="GH58" s="27">
        <v>22</v>
      </c>
      <c r="GI58" s="27">
        <v>20</v>
      </c>
      <c r="GJ58" s="27">
        <v>21</v>
      </c>
      <c r="GK58" s="27">
        <v>25</v>
      </c>
      <c r="GL58" s="27">
        <v>39</v>
      </c>
      <c r="GM58" s="27">
        <v>33</v>
      </c>
      <c r="GN58" s="27">
        <v>25</v>
      </c>
      <c r="GO58" s="27">
        <v>18</v>
      </c>
      <c r="GP58" s="34">
        <f t="shared" si="146"/>
        <v>302</v>
      </c>
      <c r="GQ58" s="27">
        <v>22</v>
      </c>
      <c r="GR58" s="27">
        <v>20</v>
      </c>
      <c r="GS58" s="27">
        <v>24</v>
      </c>
      <c r="GT58" s="27">
        <v>20</v>
      </c>
      <c r="GU58" s="27">
        <v>22</v>
      </c>
      <c r="GV58" s="27">
        <v>7</v>
      </c>
      <c r="GW58" s="27">
        <v>20</v>
      </c>
      <c r="GX58" s="27">
        <v>42</v>
      </c>
      <c r="GY58" s="27">
        <v>42</v>
      </c>
      <c r="GZ58" s="27">
        <v>53</v>
      </c>
      <c r="HA58" s="27">
        <v>36</v>
      </c>
      <c r="HB58" s="27">
        <v>28</v>
      </c>
      <c r="HC58" s="33">
        <f t="shared" si="147"/>
        <v>336</v>
      </c>
      <c r="HD58" s="27">
        <v>20</v>
      </c>
      <c r="HE58" s="27">
        <v>21</v>
      </c>
      <c r="HF58" s="27">
        <v>20</v>
      </c>
      <c r="HG58" s="27">
        <v>21</v>
      </c>
      <c r="HH58" s="27">
        <v>18</v>
      </c>
      <c r="HI58" s="27">
        <v>25</v>
      </c>
      <c r="HJ58" s="27">
        <v>14</v>
      </c>
      <c r="HK58" s="27">
        <v>41</v>
      </c>
      <c r="HL58" s="27">
        <v>38</v>
      </c>
      <c r="HM58" s="27">
        <v>38</v>
      </c>
      <c r="HN58" s="27">
        <v>22</v>
      </c>
      <c r="HO58" s="27">
        <v>18</v>
      </c>
      <c r="HP58" s="33">
        <f t="shared" si="148"/>
        <v>296</v>
      </c>
      <c r="HQ58" s="27">
        <v>19</v>
      </c>
      <c r="HR58" s="27">
        <v>25</v>
      </c>
      <c r="HS58" s="27">
        <v>25</v>
      </c>
      <c r="HT58" s="27">
        <v>20</v>
      </c>
      <c r="HU58" s="27">
        <v>28</v>
      </c>
      <c r="HV58" s="27">
        <v>20</v>
      </c>
      <c r="HW58" s="27">
        <v>20</v>
      </c>
      <c r="HX58" s="27">
        <v>29</v>
      </c>
      <c r="HY58" s="27">
        <v>52</v>
      </c>
      <c r="HZ58" s="27">
        <v>31</v>
      </c>
      <c r="IA58" s="27">
        <v>27</v>
      </c>
      <c r="IB58" s="27">
        <v>22</v>
      </c>
      <c r="IC58" s="33">
        <f t="shared" si="149"/>
        <v>318</v>
      </c>
      <c r="ID58" s="27">
        <v>25</v>
      </c>
      <c r="IE58" s="27">
        <v>23</v>
      </c>
      <c r="IF58" s="27">
        <v>21</v>
      </c>
      <c r="IG58" s="27">
        <v>24</v>
      </c>
      <c r="IH58" s="27">
        <v>32</v>
      </c>
      <c r="II58" s="27">
        <v>10</v>
      </c>
      <c r="IJ58" s="27">
        <v>25</v>
      </c>
      <c r="IK58" s="27">
        <v>33</v>
      </c>
      <c r="IL58" s="27">
        <v>34</v>
      </c>
      <c r="IM58" s="27">
        <v>38</v>
      </c>
      <c r="IN58" s="27">
        <v>18</v>
      </c>
      <c r="IO58" s="27">
        <v>12</v>
      </c>
      <c r="IP58" s="33">
        <f t="shared" si="150"/>
        <v>295</v>
      </c>
      <c r="IQ58" s="27">
        <v>23</v>
      </c>
      <c r="IR58" s="27">
        <v>21</v>
      </c>
      <c r="IS58" s="27">
        <v>17</v>
      </c>
      <c r="IT58" s="27">
        <v>23</v>
      </c>
      <c r="IU58" s="27">
        <v>17</v>
      </c>
      <c r="IV58" s="27">
        <v>26</v>
      </c>
      <c r="IW58" s="27">
        <v>33</v>
      </c>
      <c r="IX58" s="27">
        <v>36</v>
      </c>
      <c r="IY58" s="27">
        <v>42</v>
      </c>
      <c r="IZ58" s="27">
        <v>36</v>
      </c>
      <c r="JA58" s="27">
        <v>32</v>
      </c>
      <c r="JB58" s="27">
        <v>20</v>
      </c>
      <c r="JC58" s="33">
        <f t="shared" si="151"/>
        <v>326</v>
      </c>
      <c r="JD58" s="27">
        <v>17</v>
      </c>
      <c r="JE58" s="27">
        <v>19</v>
      </c>
      <c r="JF58" s="27">
        <v>21</v>
      </c>
      <c r="JG58" s="27">
        <v>31</v>
      </c>
      <c r="JH58" s="27">
        <v>29</v>
      </c>
      <c r="JI58" s="27">
        <v>24</v>
      </c>
      <c r="JJ58" s="27">
        <v>38</v>
      </c>
      <c r="JK58" s="27">
        <v>49</v>
      </c>
      <c r="JL58" s="27">
        <v>27</v>
      </c>
      <c r="JM58" s="27">
        <v>12</v>
      </c>
      <c r="JN58" s="27">
        <v>14</v>
      </c>
      <c r="JO58" s="27">
        <v>27</v>
      </c>
      <c r="JP58" s="33">
        <f t="shared" si="152"/>
        <v>308</v>
      </c>
      <c r="JQ58" s="27">
        <v>32</v>
      </c>
      <c r="JR58" s="27">
        <v>22</v>
      </c>
      <c r="JS58" s="27">
        <v>12</v>
      </c>
      <c r="JT58" s="27">
        <v>4</v>
      </c>
      <c r="JU58" s="27">
        <v>11</v>
      </c>
      <c r="JV58" s="27">
        <v>24</v>
      </c>
      <c r="JW58" s="27">
        <v>34</v>
      </c>
      <c r="JX58" s="27">
        <v>37</v>
      </c>
      <c r="JY58" s="27">
        <v>38</v>
      </c>
      <c r="JZ58" s="27">
        <v>29</v>
      </c>
      <c r="KA58" s="27">
        <v>27</v>
      </c>
      <c r="KB58" s="27">
        <v>35</v>
      </c>
      <c r="KC58" s="33">
        <f t="shared" si="153"/>
        <v>305</v>
      </c>
      <c r="KD58" s="27">
        <v>13</v>
      </c>
      <c r="KE58" s="27">
        <v>16</v>
      </c>
      <c r="KF58" s="27">
        <v>24</v>
      </c>
      <c r="KG58" s="27">
        <v>37</v>
      </c>
      <c r="KH58" s="27">
        <v>17</v>
      </c>
      <c r="KI58" s="27">
        <v>27</v>
      </c>
      <c r="KJ58" s="27">
        <v>28</v>
      </c>
      <c r="KK58" s="27">
        <v>26</v>
      </c>
      <c r="KL58" s="27">
        <v>33</v>
      </c>
      <c r="KM58" s="27">
        <v>35</v>
      </c>
      <c r="KN58" s="27">
        <v>25</v>
      </c>
      <c r="KO58" s="27">
        <v>28</v>
      </c>
      <c r="KP58" s="33">
        <f t="shared" si="154"/>
        <v>309</v>
      </c>
    </row>
    <row r="59" spans="1:302">
      <c r="A59" s="192"/>
      <c r="B59" s="193"/>
      <c r="C59" s="100" t="s">
        <v>110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32">
        <f t="shared" si="132"/>
        <v>0</v>
      </c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32">
        <f t="shared" si="133"/>
        <v>0</v>
      </c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32">
        <f t="shared" si="134"/>
        <v>0</v>
      </c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33">
        <f t="shared" si="135"/>
        <v>0</v>
      </c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33">
        <f t="shared" si="136"/>
        <v>0</v>
      </c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33">
        <f t="shared" si="137"/>
        <v>0</v>
      </c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33">
        <f t="shared" si="138"/>
        <v>0</v>
      </c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33">
        <f t="shared" si="139"/>
        <v>0</v>
      </c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33">
        <f t="shared" si="140"/>
        <v>0</v>
      </c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33">
        <f t="shared" si="141"/>
        <v>0</v>
      </c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33">
        <f t="shared" si="142"/>
        <v>0</v>
      </c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33">
        <f t="shared" si="143"/>
        <v>0</v>
      </c>
      <c r="FD59" s="27">
        <v>86</v>
      </c>
      <c r="FE59" s="27">
        <v>96</v>
      </c>
      <c r="FF59" s="27">
        <v>104</v>
      </c>
      <c r="FG59" s="27">
        <v>121</v>
      </c>
      <c r="FH59" s="27">
        <v>106</v>
      </c>
      <c r="FI59" s="27">
        <v>137</v>
      </c>
      <c r="FJ59" s="27">
        <v>128</v>
      </c>
      <c r="FK59" s="27">
        <v>95</v>
      </c>
      <c r="FL59" s="27">
        <v>143</v>
      </c>
      <c r="FM59" s="27">
        <v>163</v>
      </c>
      <c r="FN59" s="27">
        <v>90</v>
      </c>
      <c r="FO59" s="27">
        <v>86</v>
      </c>
      <c r="FP59" s="32">
        <f t="shared" si="144"/>
        <v>1355</v>
      </c>
      <c r="FQ59" s="27">
        <v>75</v>
      </c>
      <c r="FR59" s="27">
        <v>92</v>
      </c>
      <c r="FS59" s="27">
        <v>101</v>
      </c>
      <c r="FT59" s="27">
        <v>77</v>
      </c>
      <c r="FU59" s="27">
        <v>111</v>
      </c>
      <c r="FV59" s="27">
        <v>108</v>
      </c>
      <c r="FW59" s="27">
        <v>95</v>
      </c>
      <c r="FX59" s="27">
        <v>94</v>
      </c>
      <c r="FY59" s="27">
        <v>124</v>
      </c>
      <c r="FZ59" s="27">
        <v>116</v>
      </c>
      <c r="GA59" s="27">
        <v>88</v>
      </c>
      <c r="GB59" s="27">
        <v>89</v>
      </c>
      <c r="GC59" s="34">
        <f t="shared" si="145"/>
        <v>1170</v>
      </c>
      <c r="GD59" s="27">
        <v>67</v>
      </c>
      <c r="GE59" s="27">
        <v>73</v>
      </c>
      <c r="GF59" s="27">
        <v>84</v>
      </c>
      <c r="GG59" s="27">
        <v>138</v>
      </c>
      <c r="GH59" s="27">
        <v>84</v>
      </c>
      <c r="GI59" s="27">
        <v>97</v>
      </c>
      <c r="GJ59" s="27">
        <v>119</v>
      </c>
      <c r="GK59" s="27">
        <v>85</v>
      </c>
      <c r="GL59" s="27">
        <v>164</v>
      </c>
      <c r="GM59" s="27">
        <v>117</v>
      </c>
      <c r="GN59" s="27">
        <v>104</v>
      </c>
      <c r="GO59" s="27">
        <v>54</v>
      </c>
      <c r="GP59" s="34">
        <f t="shared" si="146"/>
        <v>1186</v>
      </c>
      <c r="GQ59" s="27">
        <v>91</v>
      </c>
      <c r="GR59" s="27">
        <v>94</v>
      </c>
      <c r="GS59" s="27">
        <v>116</v>
      </c>
      <c r="GT59" s="27">
        <v>88</v>
      </c>
      <c r="GU59" s="27">
        <v>93</v>
      </c>
      <c r="GV59" s="27">
        <v>19</v>
      </c>
      <c r="GW59" s="27">
        <v>87</v>
      </c>
      <c r="GX59" s="27">
        <v>97</v>
      </c>
      <c r="GY59" s="27">
        <v>123</v>
      </c>
      <c r="GZ59" s="27">
        <v>118</v>
      </c>
      <c r="HA59" s="27">
        <v>112</v>
      </c>
      <c r="HB59" s="27">
        <v>120</v>
      </c>
      <c r="HC59" s="33">
        <f t="shared" si="147"/>
        <v>1158</v>
      </c>
      <c r="HD59" s="27">
        <v>78</v>
      </c>
      <c r="HE59" s="27">
        <v>63</v>
      </c>
      <c r="HF59" s="27">
        <v>140</v>
      </c>
      <c r="HG59" s="27">
        <v>107</v>
      </c>
      <c r="HH59" s="27">
        <v>63</v>
      </c>
      <c r="HI59" s="27">
        <v>83</v>
      </c>
      <c r="HJ59" s="27">
        <v>89</v>
      </c>
      <c r="HK59" s="27">
        <v>115</v>
      </c>
      <c r="HL59" s="27">
        <v>121</v>
      </c>
      <c r="HM59" s="27">
        <v>78</v>
      </c>
      <c r="HN59" s="27">
        <v>91</v>
      </c>
      <c r="HO59" s="27">
        <v>102</v>
      </c>
      <c r="HP59" s="33">
        <f t="shared" si="148"/>
        <v>1130</v>
      </c>
      <c r="HQ59" s="27">
        <v>95</v>
      </c>
      <c r="HR59" s="27">
        <v>85</v>
      </c>
      <c r="HS59" s="27">
        <v>96</v>
      </c>
      <c r="HT59" s="27">
        <v>79</v>
      </c>
      <c r="HU59" s="27">
        <v>84</v>
      </c>
      <c r="HV59" s="27">
        <v>103</v>
      </c>
      <c r="HW59" s="27">
        <v>83</v>
      </c>
      <c r="HX59" s="27">
        <v>139</v>
      </c>
      <c r="HY59" s="27">
        <v>86</v>
      </c>
      <c r="HZ59" s="27">
        <v>136</v>
      </c>
      <c r="IA59" s="27">
        <v>120</v>
      </c>
      <c r="IB59" s="27">
        <v>86</v>
      </c>
      <c r="IC59" s="33">
        <f t="shared" si="149"/>
        <v>1192</v>
      </c>
      <c r="ID59" s="27">
        <v>79</v>
      </c>
      <c r="IE59" s="27">
        <v>88</v>
      </c>
      <c r="IF59" s="27">
        <v>101</v>
      </c>
      <c r="IG59" s="27">
        <v>83</v>
      </c>
      <c r="IH59" s="27">
        <v>100</v>
      </c>
      <c r="II59" s="27">
        <v>81</v>
      </c>
      <c r="IJ59" s="27">
        <v>108</v>
      </c>
      <c r="IK59" s="27">
        <v>106</v>
      </c>
      <c r="IL59" s="27">
        <v>88</v>
      </c>
      <c r="IM59" s="27">
        <v>176</v>
      </c>
      <c r="IN59" s="27">
        <v>99</v>
      </c>
      <c r="IO59" s="27">
        <v>88</v>
      </c>
      <c r="IP59" s="33">
        <f t="shared" si="150"/>
        <v>1197</v>
      </c>
      <c r="IQ59" s="27">
        <v>25</v>
      </c>
      <c r="IR59" s="27">
        <v>87</v>
      </c>
      <c r="IS59" s="27">
        <v>91</v>
      </c>
      <c r="IT59" s="27">
        <v>100</v>
      </c>
      <c r="IU59" s="27">
        <v>94</v>
      </c>
      <c r="IV59" s="27">
        <v>80</v>
      </c>
      <c r="IW59" s="27">
        <v>98</v>
      </c>
      <c r="IX59" s="27">
        <v>95</v>
      </c>
      <c r="IY59" s="27">
        <v>107</v>
      </c>
      <c r="IZ59" s="27">
        <v>107</v>
      </c>
      <c r="JA59" s="27">
        <v>80</v>
      </c>
      <c r="JB59" s="27">
        <v>91</v>
      </c>
      <c r="JC59" s="33">
        <f t="shared" si="151"/>
        <v>1055</v>
      </c>
      <c r="JD59" s="27">
        <v>79</v>
      </c>
      <c r="JE59" s="27">
        <v>90</v>
      </c>
      <c r="JF59" s="27">
        <v>97</v>
      </c>
      <c r="JG59" s="27">
        <v>74</v>
      </c>
      <c r="JH59" s="27">
        <v>89</v>
      </c>
      <c r="JI59" s="27">
        <v>85</v>
      </c>
      <c r="JJ59" s="27">
        <v>113</v>
      </c>
      <c r="JK59" s="27">
        <v>92</v>
      </c>
      <c r="JL59" s="27">
        <v>94</v>
      </c>
      <c r="JM59" s="27">
        <v>73</v>
      </c>
      <c r="JN59" s="27">
        <v>68</v>
      </c>
      <c r="JO59" s="27">
        <v>118</v>
      </c>
      <c r="JP59" s="33">
        <f t="shared" si="152"/>
        <v>1072</v>
      </c>
      <c r="JQ59" s="27">
        <v>62</v>
      </c>
      <c r="JR59" s="27">
        <v>82</v>
      </c>
      <c r="JS59" s="27">
        <v>45</v>
      </c>
      <c r="JT59" s="27">
        <v>16</v>
      </c>
      <c r="JU59" s="27">
        <v>3</v>
      </c>
      <c r="JV59" s="27">
        <v>139</v>
      </c>
      <c r="JW59" s="27">
        <v>132</v>
      </c>
      <c r="JX59" s="27">
        <v>89</v>
      </c>
      <c r="JY59" s="27">
        <v>88</v>
      </c>
      <c r="JZ59" s="27">
        <v>69</v>
      </c>
      <c r="KA59" s="27">
        <v>50</v>
      </c>
      <c r="KB59" s="27">
        <v>111</v>
      </c>
      <c r="KC59" s="33">
        <f t="shared" si="153"/>
        <v>886</v>
      </c>
      <c r="KD59" s="27">
        <v>36</v>
      </c>
      <c r="KE59" s="27">
        <v>37</v>
      </c>
      <c r="KF59" s="27">
        <v>108</v>
      </c>
      <c r="KG59" s="27">
        <v>87</v>
      </c>
      <c r="KH59" s="27">
        <v>73</v>
      </c>
      <c r="KI59" s="27">
        <v>108</v>
      </c>
      <c r="KJ59" s="27">
        <v>88</v>
      </c>
      <c r="KK59" s="27">
        <v>88</v>
      </c>
      <c r="KL59" s="27">
        <v>131</v>
      </c>
      <c r="KM59" s="27">
        <v>116</v>
      </c>
      <c r="KN59" s="27">
        <v>74</v>
      </c>
      <c r="KO59" s="27">
        <v>109</v>
      </c>
      <c r="KP59" s="33">
        <f t="shared" si="154"/>
        <v>1055</v>
      </c>
    </row>
    <row r="60" spans="1:302">
      <c r="A60" s="192"/>
      <c r="B60" s="193"/>
      <c r="C60" s="100" t="s">
        <v>111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32">
        <f t="shared" si="132"/>
        <v>0</v>
      </c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32">
        <f t="shared" si="133"/>
        <v>0</v>
      </c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32">
        <f t="shared" si="134"/>
        <v>0</v>
      </c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33">
        <f t="shared" si="135"/>
        <v>0</v>
      </c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33">
        <f t="shared" si="136"/>
        <v>0</v>
      </c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33">
        <f t="shared" si="137"/>
        <v>0</v>
      </c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33">
        <f t="shared" si="138"/>
        <v>0</v>
      </c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33">
        <f t="shared" si="139"/>
        <v>0</v>
      </c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33">
        <f t="shared" si="140"/>
        <v>0</v>
      </c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33">
        <f t="shared" si="141"/>
        <v>0</v>
      </c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33">
        <f t="shared" si="142"/>
        <v>0</v>
      </c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33">
        <f t="shared" si="143"/>
        <v>0</v>
      </c>
      <c r="FD60" s="27">
        <v>37</v>
      </c>
      <c r="FE60" s="27">
        <v>49</v>
      </c>
      <c r="FF60" s="27">
        <v>80</v>
      </c>
      <c r="FG60" s="27">
        <v>71</v>
      </c>
      <c r="FH60" s="27">
        <v>61</v>
      </c>
      <c r="FI60" s="27">
        <v>60</v>
      </c>
      <c r="FJ60" s="27">
        <v>55</v>
      </c>
      <c r="FK60" s="27">
        <v>52</v>
      </c>
      <c r="FL60" s="27">
        <v>69</v>
      </c>
      <c r="FM60" s="27">
        <v>63</v>
      </c>
      <c r="FN60" s="27">
        <v>52</v>
      </c>
      <c r="FO60" s="27">
        <v>58</v>
      </c>
      <c r="FP60" s="32">
        <f t="shared" si="144"/>
        <v>707</v>
      </c>
      <c r="FQ60" s="27">
        <v>51</v>
      </c>
      <c r="FR60" s="27">
        <v>58</v>
      </c>
      <c r="FS60" s="27">
        <v>54</v>
      </c>
      <c r="FT60" s="27">
        <v>43</v>
      </c>
      <c r="FU60" s="27">
        <v>58</v>
      </c>
      <c r="FV60" s="27">
        <v>59</v>
      </c>
      <c r="FW60" s="27">
        <v>71</v>
      </c>
      <c r="FX60" s="27">
        <v>49</v>
      </c>
      <c r="FY60" s="27">
        <v>66</v>
      </c>
      <c r="FZ60" s="27">
        <v>69</v>
      </c>
      <c r="GA60" s="27">
        <v>54</v>
      </c>
      <c r="GB60" s="27">
        <v>73</v>
      </c>
      <c r="GC60" s="34">
        <f t="shared" si="145"/>
        <v>705</v>
      </c>
      <c r="GD60" s="27">
        <v>48</v>
      </c>
      <c r="GE60" s="27">
        <v>50</v>
      </c>
      <c r="GF60" s="27">
        <v>56</v>
      </c>
      <c r="GG60" s="27">
        <v>48</v>
      </c>
      <c r="GH60" s="27">
        <v>52</v>
      </c>
      <c r="GI60" s="27">
        <v>53</v>
      </c>
      <c r="GJ60" s="27">
        <v>60</v>
      </c>
      <c r="GK60" s="27">
        <v>61</v>
      </c>
      <c r="GL60" s="27">
        <v>90</v>
      </c>
      <c r="GM60" s="27">
        <v>57</v>
      </c>
      <c r="GN60" s="27">
        <v>83</v>
      </c>
      <c r="GO60" s="27">
        <v>54</v>
      </c>
      <c r="GP60" s="34">
        <f t="shared" si="146"/>
        <v>712</v>
      </c>
      <c r="GQ60" s="27">
        <v>57</v>
      </c>
      <c r="GR60" s="27">
        <v>52</v>
      </c>
      <c r="GS60" s="27">
        <v>67</v>
      </c>
      <c r="GT60" s="27">
        <v>44</v>
      </c>
      <c r="GU60" s="27">
        <v>54</v>
      </c>
      <c r="GV60" s="27">
        <v>7</v>
      </c>
      <c r="GW60" s="27">
        <v>46</v>
      </c>
      <c r="GX60" s="27">
        <v>75</v>
      </c>
      <c r="GY60" s="27">
        <v>62</v>
      </c>
      <c r="GZ60" s="27">
        <v>75</v>
      </c>
      <c r="HA60" s="27">
        <v>51</v>
      </c>
      <c r="HB60" s="27">
        <v>64</v>
      </c>
      <c r="HC60" s="33">
        <f t="shared" si="147"/>
        <v>654</v>
      </c>
      <c r="HD60" s="27">
        <v>48</v>
      </c>
      <c r="HE60" s="27">
        <v>40</v>
      </c>
      <c r="HF60" s="27">
        <v>58</v>
      </c>
      <c r="HG60" s="27">
        <v>61</v>
      </c>
      <c r="HH60" s="27">
        <v>68</v>
      </c>
      <c r="HI60" s="27">
        <v>63</v>
      </c>
      <c r="HJ60" s="27">
        <v>45</v>
      </c>
      <c r="HK60" s="27">
        <v>72</v>
      </c>
      <c r="HL60" s="27">
        <v>65</v>
      </c>
      <c r="HM60" s="27">
        <v>58</v>
      </c>
      <c r="HN60" s="27">
        <v>57</v>
      </c>
      <c r="HO60" s="27">
        <v>63</v>
      </c>
      <c r="HP60" s="33">
        <f t="shared" si="148"/>
        <v>698</v>
      </c>
      <c r="HQ60" s="27">
        <v>53</v>
      </c>
      <c r="HR60" s="27">
        <v>57</v>
      </c>
      <c r="HS60" s="27">
        <v>82</v>
      </c>
      <c r="HT60" s="27">
        <v>56</v>
      </c>
      <c r="HU60" s="27">
        <v>54</v>
      </c>
      <c r="HV60" s="27">
        <v>44</v>
      </c>
      <c r="HW60" s="27">
        <v>63</v>
      </c>
      <c r="HX60" s="27">
        <v>83</v>
      </c>
      <c r="HY60" s="27">
        <v>70</v>
      </c>
      <c r="HZ60" s="27">
        <v>89</v>
      </c>
      <c r="IA60" s="27">
        <v>62</v>
      </c>
      <c r="IB60" s="27">
        <v>51</v>
      </c>
      <c r="IC60" s="33">
        <f t="shared" si="149"/>
        <v>764</v>
      </c>
      <c r="ID60" s="27">
        <v>49</v>
      </c>
      <c r="IE60" s="27">
        <v>65</v>
      </c>
      <c r="IF60" s="27">
        <v>70</v>
      </c>
      <c r="IG60" s="27">
        <v>51</v>
      </c>
      <c r="IH60" s="27">
        <v>58</v>
      </c>
      <c r="II60" s="27">
        <v>56</v>
      </c>
      <c r="IJ60" s="27">
        <v>76</v>
      </c>
      <c r="IK60" s="27">
        <v>73</v>
      </c>
      <c r="IL60" s="27">
        <v>67</v>
      </c>
      <c r="IM60" s="27">
        <v>81</v>
      </c>
      <c r="IN60" s="27">
        <v>65</v>
      </c>
      <c r="IO60" s="27">
        <v>54</v>
      </c>
      <c r="IP60" s="33">
        <f t="shared" si="150"/>
        <v>765</v>
      </c>
      <c r="IQ60" s="27">
        <v>55</v>
      </c>
      <c r="IR60" s="27">
        <v>47</v>
      </c>
      <c r="IS60" s="27">
        <v>57</v>
      </c>
      <c r="IT60" s="27">
        <v>56</v>
      </c>
      <c r="IU60" s="27">
        <v>59</v>
      </c>
      <c r="IV60" s="27">
        <v>48</v>
      </c>
      <c r="IW60" s="27">
        <v>81</v>
      </c>
      <c r="IX60" s="27">
        <v>40</v>
      </c>
      <c r="IY60" s="27">
        <v>77</v>
      </c>
      <c r="IZ60" s="27">
        <v>67</v>
      </c>
      <c r="JA60" s="27">
        <v>63</v>
      </c>
      <c r="JB60" s="27">
        <v>51</v>
      </c>
      <c r="JC60" s="33">
        <f t="shared" si="151"/>
        <v>701</v>
      </c>
      <c r="JD60" s="27">
        <v>31</v>
      </c>
      <c r="JE60" s="27">
        <v>62</v>
      </c>
      <c r="JF60" s="27">
        <v>45</v>
      </c>
      <c r="JG60" s="27">
        <v>44</v>
      </c>
      <c r="JH60" s="27">
        <v>67</v>
      </c>
      <c r="JI60" s="27">
        <v>38</v>
      </c>
      <c r="JJ60" s="27">
        <v>70</v>
      </c>
      <c r="JK60" s="27">
        <v>56</v>
      </c>
      <c r="JL60" s="27">
        <v>65</v>
      </c>
      <c r="JM60" s="27">
        <v>32</v>
      </c>
      <c r="JN60" s="27">
        <v>44</v>
      </c>
      <c r="JO60" s="27">
        <v>47</v>
      </c>
      <c r="JP60" s="33">
        <f t="shared" si="152"/>
        <v>601</v>
      </c>
      <c r="JQ60" s="27">
        <v>47</v>
      </c>
      <c r="JR60" s="27">
        <v>57</v>
      </c>
      <c r="JS60" s="27">
        <v>23</v>
      </c>
      <c r="JT60" s="27">
        <v>11</v>
      </c>
      <c r="JU60" s="27">
        <v>23</v>
      </c>
      <c r="JV60" s="27">
        <v>67</v>
      </c>
      <c r="JW60" s="27">
        <v>66</v>
      </c>
      <c r="JX60" s="27">
        <v>55</v>
      </c>
      <c r="JY60" s="27">
        <v>59</v>
      </c>
      <c r="JZ60" s="27">
        <v>62</v>
      </c>
      <c r="KA60" s="27">
        <v>47</v>
      </c>
      <c r="KB60" s="27">
        <v>72</v>
      </c>
      <c r="KC60" s="33">
        <f t="shared" si="153"/>
        <v>589</v>
      </c>
      <c r="KD60" s="27">
        <v>24</v>
      </c>
      <c r="KE60" s="27">
        <v>29</v>
      </c>
      <c r="KF60" s="27">
        <v>72</v>
      </c>
      <c r="KG60" s="27">
        <v>40</v>
      </c>
      <c r="KH60" s="27">
        <v>48</v>
      </c>
      <c r="KI60" s="27">
        <v>58</v>
      </c>
      <c r="KJ60" s="27">
        <v>63</v>
      </c>
      <c r="KK60" s="27">
        <v>50</v>
      </c>
      <c r="KL60" s="27">
        <v>46</v>
      </c>
      <c r="KM60" s="27">
        <v>69</v>
      </c>
      <c r="KN60" s="27">
        <v>58</v>
      </c>
      <c r="KO60" s="27">
        <v>69</v>
      </c>
      <c r="KP60" s="33">
        <f t="shared" si="154"/>
        <v>626</v>
      </c>
    </row>
    <row r="61" spans="1:302">
      <c r="A61" s="192"/>
      <c r="B61" s="193"/>
      <c r="C61" s="100" t="s">
        <v>112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32">
        <f t="shared" si="132"/>
        <v>0</v>
      </c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32">
        <f t="shared" si="133"/>
        <v>0</v>
      </c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32">
        <f t="shared" si="134"/>
        <v>0</v>
      </c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33">
        <f t="shared" si="135"/>
        <v>0</v>
      </c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33">
        <f t="shared" si="136"/>
        <v>0</v>
      </c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33">
        <f t="shared" si="137"/>
        <v>0</v>
      </c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33">
        <f t="shared" si="138"/>
        <v>0</v>
      </c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33">
        <f t="shared" si="139"/>
        <v>0</v>
      </c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33">
        <f t="shared" si="140"/>
        <v>0</v>
      </c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33">
        <f t="shared" si="141"/>
        <v>0</v>
      </c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33">
        <f t="shared" si="142"/>
        <v>0</v>
      </c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33">
        <f t="shared" si="143"/>
        <v>0</v>
      </c>
      <c r="FD61" s="27">
        <v>37</v>
      </c>
      <c r="FE61" s="27">
        <v>22</v>
      </c>
      <c r="FF61" s="27">
        <v>29</v>
      </c>
      <c r="FG61" s="27">
        <v>33</v>
      </c>
      <c r="FH61" s="27">
        <v>39</v>
      </c>
      <c r="FI61" s="27">
        <v>46</v>
      </c>
      <c r="FJ61" s="27">
        <v>23</v>
      </c>
      <c r="FK61" s="27">
        <v>53</v>
      </c>
      <c r="FL61" s="27">
        <v>52</v>
      </c>
      <c r="FM61" s="27">
        <v>46</v>
      </c>
      <c r="FN61" s="27">
        <v>35</v>
      </c>
      <c r="FO61" s="27">
        <v>37</v>
      </c>
      <c r="FP61" s="32">
        <f t="shared" si="144"/>
        <v>452</v>
      </c>
      <c r="FQ61" s="27">
        <v>24</v>
      </c>
      <c r="FR61" s="27">
        <v>29</v>
      </c>
      <c r="FS61" s="27">
        <v>27</v>
      </c>
      <c r="FT61" s="27">
        <v>32</v>
      </c>
      <c r="FU61" s="27">
        <v>36</v>
      </c>
      <c r="FV61" s="27">
        <v>29</v>
      </c>
      <c r="FW61" s="27">
        <v>23</v>
      </c>
      <c r="FX61" s="27">
        <v>37</v>
      </c>
      <c r="FY61" s="27">
        <v>47</v>
      </c>
      <c r="FZ61" s="27">
        <v>34</v>
      </c>
      <c r="GA61" s="27">
        <v>28</v>
      </c>
      <c r="GB61" s="27">
        <v>34</v>
      </c>
      <c r="GC61" s="34">
        <f t="shared" si="145"/>
        <v>380</v>
      </c>
      <c r="GD61" s="27">
        <v>18</v>
      </c>
      <c r="GE61" s="27">
        <v>33</v>
      </c>
      <c r="GF61" s="27">
        <v>29</v>
      </c>
      <c r="GG61" s="27">
        <v>18</v>
      </c>
      <c r="GH61" s="27">
        <v>20</v>
      </c>
      <c r="GI61" s="27">
        <v>34</v>
      </c>
      <c r="GJ61" s="27">
        <v>38</v>
      </c>
      <c r="GK61" s="27">
        <v>26</v>
      </c>
      <c r="GL61" s="27">
        <v>63</v>
      </c>
      <c r="GM61" s="27">
        <v>49</v>
      </c>
      <c r="GN61" s="27">
        <v>52</v>
      </c>
      <c r="GO61" s="27">
        <v>20</v>
      </c>
      <c r="GP61" s="34">
        <f t="shared" si="146"/>
        <v>400</v>
      </c>
      <c r="GQ61" s="27">
        <v>29</v>
      </c>
      <c r="GR61" s="27">
        <v>25</v>
      </c>
      <c r="GS61" s="27">
        <v>23</v>
      </c>
      <c r="GT61" s="27">
        <v>30</v>
      </c>
      <c r="GU61" s="27">
        <v>27</v>
      </c>
      <c r="GV61" s="27">
        <v>4</v>
      </c>
      <c r="GW61" s="27">
        <v>30</v>
      </c>
      <c r="GX61" s="27">
        <v>42</v>
      </c>
      <c r="GY61" s="27">
        <v>50</v>
      </c>
      <c r="GZ61" s="27">
        <v>41</v>
      </c>
      <c r="HA61" s="27">
        <v>33</v>
      </c>
      <c r="HB61" s="27">
        <v>46</v>
      </c>
      <c r="HC61" s="33">
        <f t="shared" si="147"/>
        <v>380</v>
      </c>
      <c r="HD61" s="27">
        <v>27</v>
      </c>
      <c r="HE61" s="27">
        <v>30</v>
      </c>
      <c r="HF61" s="27">
        <v>23</v>
      </c>
      <c r="HG61" s="27">
        <v>26</v>
      </c>
      <c r="HH61" s="27">
        <v>43</v>
      </c>
      <c r="HI61" s="27">
        <v>35</v>
      </c>
      <c r="HJ61" s="27">
        <v>24</v>
      </c>
      <c r="HK61" s="27">
        <v>42</v>
      </c>
      <c r="HL61" s="27">
        <v>42</v>
      </c>
      <c r="HM61" s="27">
        <v>54</v>
      </c>
      <c r="HN61" s="27">
        <v>40</v>
      </c>
      <c r="HO61" s="27">
        <v>39</v>
      </c>
      <c r="HP61" s="33">
        <f t="shared" si="148"/>
        <v>425</v>
      </c>
      <c r="HQ61" s="27">
        <v>27</v>
      </c>
      <c r="HR61" s="27">
        <v>33</v>
      </c>
      <c r="HS61" s="27">
        <v>31</v>
      </c>
      <c r="HT61" s="27">
        <v>34</v>
      </c>
      <c r="HU61" s="27">
        <v>24</v>
      </c>
      <c r="HV61" s="27">
        <v>33</v>
      </c>
      <c r="HW61" s="27">
        <v>48</v>
      </c>
      <c r="HX61" s="27">
        <v>36</v>
      </c>
      <c r="HY61" s="27">
        <v>40</v>
      </c>
      <c r="HZ61" s="27">
        <v>52</v>
      </c>
      <c r="IA61" s="27">
        <v>31</v>
      </c>
      <c r="IB61" s="27">
        <v>33</v>
      </c>
      <c r="IC61" s="33">
        <f t="shared" si="149"/>
        <v>422</v>
      </c>
      <c r="ID61" s="27">
        <v>25</v>
      </c>
      <c r="IE61" s="27">
        <v>19</v>
      </c>
      <c r="IF61" s="27">
        <v>45</v>
      </c>
      <c r="IG61" s="27">
        <v>31</v>
      </c>
      <c r="IH61" s="27">
        <v>41</v>
      </c>
      <c r="II61" s="27">
        <v>29</v>
      </c>
      <c r="IJ61" s="27">
        <v>31</v>
      </c>
      <c r="IK61" s="27">
        <v>59</v>
      </c>
      <c r="IL61" s="27">
        <v>31</v>
      </c>
      <c r="IM61" s="27">
        <v>54</v>
      </c>
      <c r="IN61" s="27">
        <v>32</v>
      </c>
      <c r="IO61" s="27">
        <v>35</v>
      </c>
      <c r="IP61" s="33">
        <f t="shared" si="150"/>
        <v>432</v>
      </c>
      <c r="IQ61" s="27">
        <v>26</v>
      </c>
      <c r="IR61" s="27">
        <v>28</v>
      </c>
      <c r="IS61" s="27">
        <v>24</v>
      </c>
      <c r="IT61" s="27">
        <v>23</v>
      </c>
      <c r="IU61" s="27">
        <v>24</v>
      </c>
      <c r="IV61" s="27">
        <v>34</v>
      </c>
      <c r="IW61" s="27">
        <v>37</v>
      </c>
      <c r="IX61" s="27">
        <v>28</v>
      </c>
      <c r="IY61" s="27">
        <v>46</v>
      </c>
      <c r="IZ61" s="27">
        <v>41</v>
      </c>
      <c r="JA61" s="27">
        <v>34</v>
      </c>
      <c r="JB61" s="27">
        <v>27</v>
      </c>
      <c r="JC61" s="33">
        <f t="shared" si="151"/>
        <v>372</v>
      </c>
      <c r="JD61" s="27">
        <v>24</v>
      </c>
      <c r="JE61" s="27">
        <v>23</v>
      </c>
      <c r="JF61" s="27">
        <v>24</v>
      </c>
      <c r="JG61" s="27">
        <v>33</v>
      </c>
      <c r="JH61" s="27">
        <v>39</v>
      </c>
      <c r="JI61" s="27">
        <v>24</v>
      </c>
      <c r="JJ61" s="27">
        <v>45</v>
      </c>
      <c r="JK61" s="27">
        <v>38</v>
      </c>
      <c r="JL61" s="27">
        <v>45</v>
      </c>
      <c r="JM61" s="27">
        <v>35</v>
      </c>
      <c r="JN61" s="27">
        <v>35</v>
      </c>
      <c r="JO61" s="27">
        <v>33</v>
      </c>
      <c r="JP61" s="33">
        <f t="shared" si="152"/>
        <v>398</v>
      </c>
      <c r="JQ61" s="27">
        <v>21</v>
      </c>
      <c r="JR61" s="27">
        <v>27</v>
      </c>
      <c r="JS61" s="27">
        <v>14</v>
      </c>
      <c r="JT61" s="27">
        <v>4</v>
      </c>
      <c r="JU61" s="27">
        <v>5</v>
      </c>
      <c r="JV61" s="27">
        <v>41</v>
      </c>
      <c r="JW61" s="27">
        <v>33</v>
      </c>
      <c r="JX61" s="27">
        <v>30</v>
      </c>
      <c r="JY61" s="27">
        <v>44</v>
      </c>
      <c r="JZ61" s="27">
        <v>35</v>
      </c>
      <c r="KA61" s="27">
        <v>40</v>
      </c>
      <c r="KB61" s="27">
        <v>46</v>
      </c>
      <c r="KC61" s="33">
        <f t="shared" si="153"/>
        <v>340</v>
      </c>
      <c r="KD61" s="27">
        <v>12</v>
      </c>
      <c r="KE61" s="27">
        <v>16</v>
      </c>
      <c r="KF61" s="27">
        <v>31</v>
      </c>
      <c r="KG61" s="27">
        <v>30</v>
      </c>
      <c r="KH61" s="27">
        <v>28</v>
      </c>
      <c r="KI61" s="27">
        <v>31</v>
      </c>
      <c r="KJ61" s="27">
        <v>27</v>
      </c>
      <c r="KK61" s="27">
        <v>39</v>
      </c>
      <c r="KL61" s="27">
        <v>58</v>
      </c>
      <c r="KM61" s="27">
        <v>43</v>
      </c>
      <c r="KN61" s="27">
        <v>41</v>
      </c>
      <c r="KO61" s="27">
        <v>24</v>
      </c>
      <c r="KP61" s="33">
        <f t="shared" si="154"/>
        <v>380</v>
      </c>
    </row>
    <row r="62" spans="1:302">
      <c r="A62" s="192"/>
      <c r="B62" s="193"/>
      <c r="C62" s="100" t="s">
        <v>113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32">
        <f t="shared" si="132"/>
        <v>0</v>
      </c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32">
        <f t="shared" si="133"/>
        <v>0</v>
      </c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32">
        <f t="shared" si="134"/>
        <v>0</v>
      </c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33">
        <f t="shared" si="135"/>
        <v>0</v>
      </c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33">
        <f t="shared" si="136"/>
        <v>0</v>
      </c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33">
        <f t="shared" si="137"/>
        <v>0</v>
      </c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33">
        <f t="shared" si="138"/>
        <v>0</v>
      </c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33">
        <f t="shared" si="139"/>
        <v>0</v>
      </c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33">
        <f t="shared" si="140"/>
        <v>0</v>
      </c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33">
        <f t="shared" si="141"/>
        <v>0</v>
      </c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33">
        <f t="shared" si="142"/>
        <v>0</v>
      </c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33">
        <f t="shared" si="143"/>
        <v>0</v>
      </c>
      <c r="FD62" s="27">
        <v>68</v>
      </c>
      <c r="FE62" s="27">
        <v>47</v>
      </c>
      <c r="FF62" s="27">
        <v>59</v>
      </c>
      <c r="FG62" s="27">
        <v>72</v>
      </c>
      <c r="FH62" s="27">
        <v>58</v>
      </c>
      <c r="FI62" s="27">
        <v>61</v>
      </c>
      <c r="FJ62" s="27">
        <v>82</v>
      </c>
      <c r="FK62" s="27">
        <v>86</v>
      </c>
      <c r="FL62" s="27">
        <v>87</v>
      </c>
      <c r="FM62" s="27">
        <v>100</v>
      </c>
      <c r="FN62" s="27">
        <v>75</v>
      </c>
      <c r="FO62" s="27">
        <v>72</v>
      </c>
      <c r="FP62" s="32">
        <f t="shared" si="144"/>
        <v>867</v>
      </c>
      <c r="FQ62" s="27">
        <v>51</v>
      </c>
      <c r="FR62" s="27">
        <v>50</v>
      </c>
      <c r="FS62" s="27">
        <v>49</v>
      </c>
      <c r="FT62" s="27">
        <v>50</v>
      </c>
      <c r="FU62" s="27">
        <v>55</v>
      </c>
      <c r="FV62" s="27">
        <v>53</v>
      </c>
      <c r="FW62" s="27">
        <v>124</v>
      </c>
      <c r="FX62" s="27">
        <v>71</v>
      </c>
      <c r="FY62" s="27">
        <v>90</v>
      </c>
      <c r="FZ62" s="27">
        <v>84</v>
      </c>
      <c r="GA62" s="27">
        <v>97</v>
      </c>
      <c r="GB62" s="27">
        <v>90</v>
      </c>
      <c r="GC62" s="34">
        <f t="shared" si="145"/>
        <v>864</v>
      </c>
      <c r="GD62" s="27">
        <v>43</v>
      </c>
      <c r="GE62" s="27">
        <v>40</v>
      </c>
      <c r="GF62" s="27">
        <v>51</v>
      </c>
      <c r="GG62" s="27">
        <v>56</v>
      </c>
      <c r="GH62" s="27">
        <v>53</v>
      </c>
      <c r="GI62" s="27">
        <v>57</v>
      </c>
      <c r="GJ62" s="27">
        <v>61</v>
      </c>
      <c r="GK62" s="27">
        <v>70</v>
      </c>
      <c r="GL62" s="27">
        <v>76</v>
      </c>
      <c r="GM62" s="27">
        <v>83</v>
      </c>
      <c r="GN62" s="27">
        <v>90</v>
      </c>
      <c r="GO62" s="27">
        <v>72</v>
      </c>
      <c r="GP62" s="34">
        <f t="shared" si="146"/>
        <v>752</v>
      </c>
      <c r="GQ62" s="27">
        <v>62</v>
      </c>
      <c r="GR62" s="27">
        <v>60</v>
      </c>
      <c r="GS62" s="27">
        <v>56</v>
      </c>
      <c r="GT62" s="27">
        <v>45</v>
      </c>
      <c r="GU62" s="27">
        <v>65</v>
      </c>
      <c r="GV62" s="27">
        <v>7</v>
      </c>
      <c r="GW62" s="27">
        <v>47</v>
      </c>
      <c r="GX62" s="27">
        <v>75</v>
      </c>
      <c r="GY62" s="27">
        <v>114</v>
      </c>
      <c r="GZ62" s="27">
        <v>90</v>
      </c>
      <c r="HA62" s="27">
        <v>93</v>
      </c>
      <c r="HB62" s="27">
        <v>73</v>
      </c>
      <c r="HC62" s="33">
        <f t="shared" si="147"/>
        <v>787</v>
      </c>
      <c r="HD62" s="27">
        <v>54</v>
      </c>
      <c r="HE62" s="27">
        <v>76</v>
      </c>
      <c r="HF62" s="27">
        <v>64</v>
      </c>
      <c r="HG62" s="27">
        <v>45</v>
      </c>
      <c r="HH62" s="27">
        <v>47</v>
      </c>
      <c r="HI62" s="27">
        <v>54</v>
      </c>
      <c r="HJ62" s="27">
        <v>81</v>
      </c>
      <c r="HK62" s="27">
        <v>80</v>
      </c>
      <c r="HL62" s="27">
        <v>70</v>
      </c>
      <c r="HM62" s="27">
        <v>86</v>
      </c>
      <c r="HN62" s="27">
        <v>83</v>
      </c>
      <c r="HO62" s="27">
        <v>79</v>
      </c>
      <c r="HP62" s="33">
        <f t="shared" si="148"/>
        <v>819</v>
      </c>
      <c r="HQ62" s="27">
        <v>56</v>
      </c>
      <c r="HR62" s="27">
        <v>58</v>
      </c>
      <c r="HS62" s="27">
        <v>84</v>
      </c>
      <c r="HT62" s="27">
        <v>53</v>
      </c>
      <c r="HU62" s="27">
        <v>62</v>
      </c>
      <c r="HV62" s="27">
        <v>78</v>
      </c>
      <c r="HW62" s="27">
        <v>78</v>
      </c>
      <c r="HX62" s="27">
        <v>87</v>
      </c>
      <c r="HY62" s="27">
        <v>83</v>
      </c>
      <c r="HZ62" s="27">
        <v>117</v>
      </c>
      <c r="IA62" s="27">
        <v>93</v>
      </c>
      <c r="IB62" s="27">
        <v>285</v>
      </c>
      <c r="IC62" s="33">
        <f t="shared" si="149"/>
        <v>1134</v>
      </c>
      <c r="ID62" s="27">
        <v>51</v>
      </c>
      <c r="IE62" s="27">
        <v>35</v>
      </c>
      <c r="IF62" s="27">
        <v>56</v>
      </c>
      <c r="IG62" s="27">
        <v>55</v>
      </c>
      <c r="IH62" s="27">
        <v>56</v>
      </c>
      <c r="II62" s="27">
        <v>55</v>
      </c>
      <c r="IJ62" s="27">
        <v>73</v>
      </c>
      <c r="IK62" s="27">
        <v>86</v>
      </c>
      <c r="IL62" s="27">
        <v>68</v>
      </c>
      <c r="IM62" s="27">
        <v>102</v>
      </c>
      <c r="IN62" s="27">
        <v>80</v>
      </c>
      <c r="IO62" s="27">
        <v>10</v>
      </c>
      <c r="IP62" s="33">
        <f t="shared" si="150"/>
        <v>727</v>
      </c>
      <c r="IQ62" s="27">
        <v>54</v>
      </c>
      <c r="IR62" s="27">
        <v>104</v>
      </c>
      <c r="IS62" s="27">
        <v>61</v>
      </c>
      <c r="IT62" s="27">
        <v>59</v>
      </c>
      <c r="IU62" s="27">
        <v>59</v>
      </c>
      <c r="IV62" s="27">
        <v>44</v>
      </c>
      <c r="IW62" s="27">
        <v>75</v>
      </c>
      <c r="IX62" s="27">
        <v>65</v>
      </c>
      <c r="IY62" s="27">
        <v>75</v>
      </c>
      <c r="IZ62" s="27">
        <v>106</v>
      </c>
      <c r="JA62" s="27">
        <v>63</v>
      </c>
      <c r="JB62" s="27">
        <v>65</v>
      </c>
      <c r="JC62" s="33">
        <f t="shared" si="151"/>
        <v>830</v>
      </c>
      <c r="JD62" s="27">
        <v>48</v>
      </c>
      <c r="JE62" s="27">
        <v>51</v>
      </c>
      <c r="JF62" s="27">
        <v>132</v>
      </c>
      <c r="JG62" s="27">
        <v>46</v>
      </c>
      <c r="JH62" s="27">
        <v>59</v>
      </c>
      <c r="JI62" s="27">
        <v>62</v>
      </c>
      <c r="JJ62" s="27">
        <v>94</v>
      </c>
      <c r="JK62" s="27">
        <v>75</v>
      </c>
      <c r="JL62" s="27">
        <v>77</v>
      </c>
      <c r="JM62" s="27">
        <v>81</v>
      </c>
      <c r="JN62" s="27">
        <v>60</v>
      </c>
      <c r="JO62" s="27">
        <v>68</v>
      </c>
      <c r="JP62" s="33">
        <f t="shared" si="152"/>
        <v>853</v>
      </c>
      <c r="JQ62" s="27">
        <v>49</v>
      </c>
      <c r="JR62" s="27">
        <v>50</v>
      </c>
      <c r="JS62" s="27">
        <v>31</v>
      </c>
      <c r="JT62" s="27">
        <v>14</v>
      </c>
      <c r="JU62" s="27">
        <v>17</v>
      </c>
      <c r="JV62" s="27">
        <v>77</v>
      </c>
      <c r="JW62" s="27">
        <v>69</v>
      </c>
      <c r="JX62" s="27">
        <v>75</v>
      </c>
      <c r="JY62" s="27">
        <v>87</v>
      </c>
      <c r="JZ62" s="27">
        <v>70</v>
      </c>
      <c r="KA62" s="27">
        <v>69</v>
      </c>
      <c r="KB62" s="27">
        <v>81</v>
      </c>
      <c r="KC62" s="33">
        <f t="shared" si="153"/>
        <v>689</v>
      </c>
      <c r="KD62" s="27">
        <v>36</v>
      </c>
      <c r="KE62" s="27">
        <v>23</v>
      </c>
      <c r="KF62" s="27">
        <v>59</v>
      </c>
      <c r="KG62" s="27">
        <v>68</v>
      </c>
      <c r="KH62" s="27">
        <v>46</v>
      </c>
      <c r="KI62" s="27">
        <v>65</v>
      </c>
      <c r="KJ62" s="27">
        <v>64</v>
      </c>
      <c r="KK62" s="27">
        <v>75</v>
      </c>
      <c r="KL62" s="27">
        <v>84</v>
      </c>
      <c r="KM62" s="27">
        <v>154</v>
      </c>
      <c r="KN62" s="27">
        <v>76</v>
      </c>
      <c r="KO62" s="27">
        <v>75</v>
      </c>
      <c r="KP62" s="33">
        <f t="shared" si="154"/>
        <v>825</v>
      </c>
    </row>
    <row r="63" spans="1:302">
      <c r="A63" s="192"/>
      <c r="B63" s="193"/>
      <c r="C63" s="100" t="s">
        <v>114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2">
        <f t="shared" si="132"/>
        <v>0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32">
        <f t="shared" si="133"/>
        <v>0</v>
      </c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32">
        <f t="shared" si="134"/>
        <v>0</v>
      </c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33">
        <f t="shared" si="135"/>
        <v>0</v>
      </c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33">
        <f t="shared" si="136"/>
        <v>0</v>
      </c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33">
        <f t="shared" si="137"/>
        <v>0</v>
      </c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33">
        <f t="shared" si="138"/>
        <v>0</v>
      </c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33">
        <f t="shared" si="139"/>
        <v>0</v>
      </c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33">
        <f t="shared" si="140"/>
        <v>0</v>
      </c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33">
        <f t="shared" si="141"/>
        <v>0</v>
      </c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33">
        <f t="shared" si="142"/>
        <v>0</v>
      </c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33">
        <f t="shared" si="143"/>
        <v>0</v>
      </c>
      <c r="FD63" s="27">
        <v>21</v>
      </c>
      <c r="FE63" s="27">
        <v>24</v>
      </c>
      <c r="FF63" s="27">
        <v>16</v>
      </c>
      <c r="FG63" s="27">
        <v>25</v>
      </c>
      <c r="FH63" s="27">
        <v>24</v>
      </c>
      <c r="FI63" s="27">
        <v>26</v>
      </c>
      <c r="FJ63" s="27">
        <v>31</v>
      </c>
      <c r="FK63" s="27">
        <v>16</v>
      </c>
      <c r="FL63" s="27">
        <v>27</v>
      </c>
      <c r="FM63" s="27">
        <v>32</v>
      </c>
      <c r="FN63" s="27">
        <v>20</v>
      </c>
      <c r="FO63" s="27">
        <v>24</v>
      </c>
      <c r="FP63" s="32">
        <f t="shared" si="144"/>
        <v>286</v>
      </c>
      <c r="FQ63" s="27">
        <v>17</v>
      </c>
      <c r="FR63" s="27">
        <v>41</v>
      </c>
      <c r="FS63" s="27">
        <v>14</v>
      </c>
      <c r="FT63" s="27">
        <v>33</v>
      </c>
      <c r="FU63" s="27">
        <v>26</v>
      </c>
      <c r="FV63" s="27">
        <v>24</v>
      </c>
      <c r="FW63" s="27">
        <v>21</v>
      </c>
      <c r="FX63" s="27">
        <v>19</v>
      </c>
      <c r="FY63" s="27">
        <v>26</v>
      </c>
      <c r="FZ63" s="27">
        <v>18</v>
      </c>
      <c r="GA63" s="27">
        <v>26</v>
      </c>
      <c r="GB63" s="27">
        <v>19</v>
      </c>
      <c r="GC63" s="34">
        <f t="shared" si="145"/>
        <v>284</v>
      </c>
      <c r="GD63" s="27">
        <v>13</v>
      </c>
      <c r="GE63" s="27">
        <v>8</v>
      </c>
      <c r="GF63" s="27">
        <v>16</v>
      </c>
      <c r="GG63" s="27">
        <v>33</v>
      </c>
      <c r="GH63" s="27">
        <v>14</v>
      </c>
      <c r="GI63" s="27">
        <v>18</v>
      </c>
      <c r="GJ63" s="27">
        <v>18</v>
      </c>
      <c r="GK63" s="27">
        <v>19</v>
      </c>
      <c r="GL63" s="27">
        <v>24</v>
      </c>
      <c r="GM63" s="27">
        <v>29</v>
      </c>
      <c r="GN63" s="27">
        <v>30</v>
      </c>
      <c r="GO63" s="27">
        <v>29</v>
      </c>
      <c r="GP63" s="34">
        <f t="shared" si="146"/>
        <v>251</v>
      </c>
      <c r="GQ63" s="27">
        <v>22</v>
      </c>
      <c r="GR63" s="27">
        <v>21</v>
      </c>
      <c r="GS63" s="27">
        <v>26</v>
      </c>
      <c r="GT63" s="27">
        <v>8</v>
      </c>
      <c r="GU63" s="27">
        <v>22</v>
      </c>
      <c r="GV63" s="27">
        <v>1</v>
      </c>
      <c r="GW63" s="27">
        <v>20</v>
      </c>
      <c r="GX63" s="27">
        <v>26</v>
      </c>
      <c r="GY63" s="27">
        <v>25</v>
      </c>
      <c r="GZ63" s="27">
        <v>29</v>
      </c>
      <c r="HA63" s="27">
        <v>15</v>
      </c>
      <c r="HB63" s="27">
        <v>26</v>
      </c>
      <c r="HC63" s="33">
        <f t="shared" si="147"/>
        <v>241</v>
      </c>
      <c r="HD63" s="27">
        <v>19</v>
      </c>
      <c r="HE63" s="27">
        <v>21</v>
      </c>
      <c r="HF63" s="27">
        <v>23</v>
      </c>
      <c r="HG63" s="27">
        <v>25</v>
      </c>
      <c r="HH63" s="27">
        <v>21</v>
      </c>
      <c r="HI63" s="27">
        <v>21</v>
      </c>
      <c r="HJ63" s="27">
        <v>25</v>
      </c>
      <c r="HK63" s="27">
        <v>19</v>
      </c>
      <c r="HL63" s="27">
        <v>24</v>
      </c>
      <c r="HM63" s="27">
        <v>40</v>
      </c>
      <c r="HN63" s="27">
        <v>25</v>
      </c>
      <c r="HO63" s="27">
        <v>26</v>
      </c>
      <c r="HP63" s="33">
        <f t="shared" si="148"/>
        <v>289</v>
      </c>
      <c r="HQ63" s="27">
        <v>20</v>
      </c>
      <c r="HR63" s="27">
        <v>22</v>
      </c>
      <c r="HS63" s="27">
        <v>25</v>
      </c>
      <c r="HT63" s="27">
        <v>30</v>
      </c>
      <c r="HU63" s="27">
        <v>26</v>
      </c>
      <c r="HV63" s="27">
        <v>23</v>
      </c>
      <c r="HW63" s="27">
        <v>27</v>
      </c>
      <c r="HX63" s="27">
        <v>40</v>
      </c>
      <c r="HY63" s="27">
        <v>21</v>
      </c>
      <c r="HZ63" s="27">
        <v>28</v>
      </c>
      <c r="IA63" s="27">
        <v>23</v>
      </c>
      <c r="IB63" s="27">
        <v>19</v>
      </c>
      <c r="IC63" s="33">
        <f t="shared" si="149"/>
        <v>304</v>
      </c>
      <c r="ID63" s="27">
        <v>27</v>
      </c>
      <c r="IE63" s="27">
        <v>27</v>
      </c>
      <c r="IF63" s="27">
        <v>30</v>
      </c>
      <c r="IG63" s="27">
        <v>21</v>
      </c>
      <c r="IH63" s="27">
        <v>23</v>
      </c>
      <c r="II63" s="27">
        <v>24</v>
      </c>
      <c r="IJ63" s="27">
        <v>27</v>
      </c>
      <c r="IK63" s="27">
        <v>23</v>
      </c>
      <c r="IL63" s="27">
        <v>28</v>
      </c>
      <c r="IM63" s="27">
        <v>38</v>
      </c>
      <c r="IN63" s="27">
        <v>30</v>
      </c>
      <c r="IO63" s="27">
        <v>20</v>
      </c>
      <c r="IP63" s="33">
        <f t="shared" si="150"/>
        <v>318</v>
      </c>
      <c r="IQ63" s="27">
        <v>19</v>
      </c>
      <c r="IR63" s="27">
        <v>21</v>
      </c>
      <c r="IS63" s="27">
        <v>22</v>
      </c>
      <c r="IT63" s="27">
        <v>22</v>
      </c>
      <c r="IU63" s="27">
        <v>26</v>
      </c>
      <c r="IV63" s="27">
        <v>19</v>
      </c>
      <c r="IW63" s="27">
        <v>30</v>
      </c>
      <c r="IX63" s="27">
        <v>26</v>
      </c>
      <c r="IY63" s="27">
        <v>19</v>
      </c>
      <c r="IZ63" s="27">
        <v>24</v>
      </c>
      <c r="JA63" s="27">
        <v>20</v>
      </c>
      <c r="JB63" s="27">
        <v>27</v>
      </c>
      <c r="JC63" s="33">
        <f t="shared" si="151"/>
        <v>275</v>
      </c>
      <c r="JD63" s="27">
        <v>22</v>
      </c>
      <c r="JE63" s="27">
        <v>24</v>
      </c>
      <c r="JF63" s="27">
        <v>21</v>
      </c>
      <c r="JG63" s="27">
        <v>20</v>
      </c>
      <c r="JH63" s="27">
        <v>11</v>
      </c>
      <c r="JI63" s="27">
        <v>19</v>
      </c>
      <c r="JJ63" s="27">
        <v>18</v>
      </c>
      <c r="JK63" s="27">
        <v>19</v>
      </c>
      <c r="JL63" s="27">
        <v>28</v>
      </c>
      <c r="JM63" s="27">
        <v>18</v>
      </c>
      <c r="JN63" s="27">
        <v>17</v>
      </c>
      <c r="JO63" s="27">
        <v>24</v>
      </c>
      <c r="JP63" s="33">
        <f t="shared" si="152"/>
        <v>241</v>
      </c>
      <c r="JQ63" s="27">
        <v>22</v>
      </c>
      <c r="JR63" s="27">
        <v>16</v>
      </c>
      <c r="JS63" s="27">
        <v>14</v>
      </c>
      <c r="JT63" s="27">
        <v>4</v>
      </c>
      <c r="JU63" s="27">
        <v>7</v>
      </c>
      <c r="JV63" s="27">
        <v>41</v>
      </c>
      <c r="JW63" s="27">
        <v>38</v>
      </c>
      <c r="JX63" s="27">
        <v>23</v>
      </c>
      <c r="JY63" s="27">
        <v>35</v>
      </c>
      <c r="JZ63" s="27">
        <v>20</v>
      </c>
      <c r="KA63" s="27">
        <v>16</v>
      </c>
      <c r="KB63" s="27">
        <v>23</v>
      </c>
      <c r="KC63" s="33">
        <f t="shared" si="153"/>
        <v>259</v>
      </c>
      <c r="KD63" s="27">
        <v>4</v>
      </c>
      <c r="KE63" s="27">
        <v>13</v>
      </c>
      <c r="KF63" s="27">
        <v>27</v>
      </c>
      <c r="KG63" s="27">
        <v>33</v>
      </c>
      <c r="KH63" s="27">
        <v>97</v>
      </c>
      <c r="KI63" s="27">
        <v>134</v>
      </c>
      <c r="KJ63" s="27">
        <v>18</v>
      </c>
      <c r="KK63" s="27">
        <v>24</v>
      </c>
      <c r="KL63" s="27">
        <v>22</v>
      </c>
      <c r="KM63" s="27">
        <v>27</v>
      </c>
      <c r="KN63" s="27">
        <v>29</v>
      </c>
      <c r="KO63" s="27">
        <v>23</v>
      </c>
      <c r="KP63" s="33">
        <f t="shared" si="154"/>
        <v>451</v>
      </c>
    </row>
    <row r="64" spans="1:302">
      <c r="A64" s="192"/>
      <c r="B64" s="193"/>
      <c r="C64" s="100" t="s">
        <v>115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2">
        <f t="shared" si="132"/>
        <v>0</v>
      </c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32">
        <f t="shared" si="133"/>
        <v>0</v>
      </c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32">
        <f t="shared" si="134"/>
        <v>0</v>
      </c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33">
        <f t="shared" si="135"/>
        <v>0</v>
      </c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33">
        <f t="shared" si="136"/>
        <v>0</v>
      </c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33">
        <f t="shared" si="137"/>
        <v>0</v>
      </c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33">
        <f t="shared" si="138"/>
        <v>0</v>
      </c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33">
        <f t="shared" si="139"/>
        <v>0</v>
      </c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33">
        <f t="shared" si="140"/>
        <v>0</v>
      </c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33">
        <f t="shared" si="141"/>
        <v>0</v>
      </c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33">
        <f t="shared" si="142"/>
        <v>0</v>
      </c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33">
        <f t="shared" si="143"/>
        <v>0</v>
      </c>
      <c r="FD64" s="27">
        <v>59</v>
      </c>
      <c r="FE64" s="27">
        <v>21</v>
      </c>
      <c r="FF64" s="27">
        <v>65</v>
      </c>
      <c r="FG64" s="27">
        <v>78</v>
      </c>
      <c r="FH64" s="27">
        <v>64</v>
      </c>
      <c r="FI64" s="27">
        <v>71</v>
      </c>
      <c r="FJ64" s="27">
        <v>44</v>
      </c>
      <c r="FK64" s="27">
        <v>61</v>
      </c>
      <c r="FL64" s="27">
        <v>60</v>
      </c>
      <c r="FM64" s="27">
        <v>67</v>
      </c>
      <c r="FN64" s="27">
        <v>45</v>
      </c>
      <c r="FO64" s="27">
        <v>72</v>
      </c>
      <c r="FP64" s="32">
        <f t="shared" si="144"/>
        <v>707</v>
      </c>
      <c r="FQ64" s="27">
        <v>39</v>
      </c>
      <c r="FR64" s="27">
        <v>47</v>
      </c>
      <c r="FS64" s="27">
        <v>58</v>
      </c>
      <c r="FT64" s="27">
        <v>54</v>
      </c>
      <c r="FU64" s="27">
        <v>54</v>
      </c>
      <c r="FV64" s="27">
        <v>49</v>
      </c>
      <c r="FW64" s="27">
        <v>60</v>
      </c>
      <c r="FX64" s="27">
        <v>52</v>
      </c>
      <c r="FY64" s="27">
        <v>83</v>
      </c>
      <c r="FZ64" s="27">
        <v>80</v>
      </c>
      <c r="GA64" s="27">
        <v>54</v>
      </c>
      <c r="GB64" s="27">
        <v>57</v>
      </c>
      <c r="GC64" s="34">
        <f t="shared" si="145"/>
        <v>687</v>
      </c>
      <c r="GD64" s="27">
        <v>43</v>
      </c>
      <c r="GE64" s="27">
        <v>53</v>
      </c>
      <c r="GF64" s="27">
        <v>47</v>
      </c>
      <c r="GG64" s="27">
        <v>41</v>
      </c>
      <c r="GH64" s="27">
        <v>61</v>
      </c>
      <c r="GI64" s="27">
        <v>55</v>
      </c>
      <c r="GJ64" s="27">
        <v>62</v>
      </c>
      <c r="GK64" s="27">
        <v>39</v>
      </c>
      <c r="GL64" s="27">
        <v>61</v>
      </c>
      <c r="GM64" s="27">
        <v>65</v>
      </c>
      <c r="GN64" s="27">
        <v>90</v>
      </c>
      <c r="GO64" s="27">
        <v>57</v>
      </c>
      <c r="GP64" s="34">
        <f t="shared" si="146"/>
        <v>674</v>
      </c>
      <c r="GQ64" s="27">
        <v>54</v>
      </c>
      <c r="GR64" s="27">
        <v>49</v>
      </c>
      <c r="GS64" s="27">
        <v>54</v>
      </c>
      <c r="GT64" s="27">
        <v>73</v>
      </c>
      <c r="GU64" s="27">
        <v>64</v>
      </c>
      <c r="GV64" s="27">
        <v>5</v>
      </c>
      <c r="GW64" s="27">
        <v>44</v>
      </c>
      <c r="GX64" s="27">
        <v>74</v>
      </c>
      <c r="GY64" s="27">
        <v>53</v>
      </c>
      <c r="GZ64" s="27">
        <v>82</v>
      </c>
      <c r="HA64" s="27">
        <v>77</v>
      </c>
      <c r="HB64" s="27">
        <v>83</v>
      </c>
      <c r="HC64" s="33">
        <f t="shared" si="147"/>
        <v>712</v>
      </c>
      <c r="HD64" s="27">
        <v>45</v>
      </c>
      <c r="HE64" s="27">
        <v>62</v>
      </c>
      <c r="HF64" s="27">
        <v>74</v>
      </c>
      <c r="HG64" s="27">
        <v>77</v>
      </c>
      <c r="HH64" s="27">
        <v>68</v>
      </c>
      <c r="HI64" s="27">
        <v>78</v>
      </c>
      <c r="HJ64" s="27">
        <v>56</v>
      </c>
      <c r="HK64" s="27">
        <v>79</v>
      </c>
      <c r="HL64" s="27">
        <v>57</v>
      </c>
      <c r="HM64" s="27">
        <v>57</v>
      </c>
      <c r="HN64" s="27">
        <v>61</v>
      </c>
      <c r="HO64" s="27">
        <v>51</v>
      </c>
      <c r="HP64" s="33">
        <f t="shared" si="148"/>
        <v>765</v>
      </c>
      <c r="HQ64" s="27">
        <v>59</v>
      </c>
      <c r="HR64" s="27">
        <v>57</v>
      </c>
      <c r="HS64" s="27">
        <v>75</v>
      </c>
      <c r="HT64" s="27">
        <v>66</v>
      </c>
      <c r="HU64" s="27">
        <v>66</v>
      </c>
      <c r="HV64" s="27">
        <v>79</v>
      </c>
      <c r="HW64" s="27">
        <v>42</v>
      </c>
      <c r="HX64" s="27">
        <v>67</v>
      </c>
      <c r="HY64" s="27">
        <v>81</v>
      </c>
      <c r="HZ64" s="27">
        <v>94</v>
      </c>
      <c r="IA64" s="27">
        <v>61</v>
      </c>
      <c r="IB64" s="27">
        <v>61</v>
      </c>
      <c r="IC64" s="33">
        <f t="shared" si="149"/>
        <v>808</v>
      </c>
      <c r="ID64" s="27">
        <v>70</v>
      </c>
      <c r="IE64" s="27">
        <v>51</v>
      </c>
      <c r="IF64" s="27">
        <v>75</v>
      </c>
      <c r="IG64" s="27">
        <v>124</v>
      </c>
      <c r="IH64" s="27">
        <v>72</v>
      </c>
      <c r="II64" s="27">
        <v>69</v>
      </c>
      <c r="IJ64" s="27">
        <v>82</v>
      </c>
      <c r="IK64" s="27">
        <v>72</v>
      </c>
      <c r="IL64" s="27">
        <v>78</v>
      </c>
      <c r="IM64" s="27">
        <v>89</v>
      </c>
      <c r="IN64" s="27">
        <v>84</v>
      </c>
      <c r="IO64" s="27">
        <v>58</v>
      </c>
      <c r="IP64" s="33">
        <f t="shared" si="150"/>
        <v>924</v>
      </c>
      <c r="IQ64" s="27">
        <v>71</v>
      </c>
      <c r="IR64" s="27">
        <v>68</v>
      </c>
      <c r="IS64" s="27">
        <v>60</v>
      </c>
      <c r="IT64" s="27">
        <v>78</v>
      </c>
      <c r="IU64" s="27">
        <v>50</v>
      </c>
      <c r="IV64" s="27">
        <v>60</v>
      </c>
      <c r="IW64" s="27">
        <v>54</v>
      </c>
      <c r="IX64" s="27">
        <v>66</v>
      </c>
      <c r="IY64" s="27">
        <v>66</v>
      </c>
      <c r="IZ64" s="27">
        <v>82</v>
      </c>
      <c r="JA64" s="27">
        <v>128</v>
      </c>
      <c r="JB64" s="27">
        <v>51</v>
      </c>
      <c r="JC64" s="33">
        <f t="shared" si="151"/>
        <v>834</v>
      </c>
      <c r="JD64" s="27">
        <v>56</v>
      </c>
      <c r="JE64" s="27">
        <v>49</v>
      </c>
      <c r="JF64" s="27">
        <v>58</v>
      </c>
      <c r="JG64" s="27">
        <v>56</v>
      </c>
      <c r="JH64" s="27">
        <v>59</v>
      </c>
      <c r="JI64" s="27">
        <v>57</v>
      </c>
      <c r="JJ64" s="27">
        <v>82</v>
      </c>
      <c r="JK64" s="27">
        <v>530</v>
      </c>
      <c r="JL64" s="27">
        <v>76</v>
      </c>
      <c r="JM64" s="27">
        <v>54</v>
      </c>
      <c r="JN64" s="27">
        <v>48</v>
      </c>
      <c r="JO64" s="27">
        <v>58</v>
      </c>
      <c r="JP64" s="33">
        <f t="shared" si="152"/>
        <v>1183</v>
      </c>
      <c r="JQ64" s="27">
        <v>56</v>
      </c>
      <c r="JR64" s="27">
        <v>52</v>
      </c>
      <c r="JS64" s="27">
        <v>19</v>
      </c>
      <c r="JT64" s="27">
        <v>12</v>
      </c>
      <c r="JU64" s="27">
        <v>28</v>
      </c>
      <c r="JV64" s="27">
        <v>78</v>
      </c>
      <c r="JW64" s="27">
        <v>8</v>
      </c>
      <c r="JX64" s="27">
        <v>65</v>
      </c>
      <c r="JY64" s="27">
        <v>71</v>
      </c>
      <c r="JZ64" s="27">
        <v>24</v>
      </c>
      <c r="KA64" s="27">
        <v>31</v>
      </c>
      <c r="KB64" s="27">
        <v>75</v>
      </c>
      <c r="KC64" s="33">
        <f t="shared" si="153"/>
        <v>519</v>
      </c>
      <c r="KD64" s="27">
        <v>17</v>
      </c>
      <c r="KE64" s="27">
        <v>40</v>
      </c>
      <c r="KF64" s="27">
        <v>84</v>
      </c>
      <c r="KG64" s="27">
        <v>100</v>
      </c>
      <c r="KH64" s="27">
        <v>53</v>
      </c>
      <c r="KI64" s="27">
        <v>67</v>
      </c>
      <c r="KJ64" s="27">
        <v>50</v>
      </c>
      <c r="KK64" s="27">
        <v>34</v>
      </c>
      <c r="KL64" s="27">
        <v>61</v>
      </c>
      <c r="KM64" s="27">
        <v>79</v>
      </c>
      <c r="KN64" s="27">
        <v>115</v>
      </c>
      <c r="KO64" s="27">
        <v>77</v>
      </c>
      <c r="KP64" s="33">
        <f t="shared" si="154"/>
        <v>777</v>
      </c>
    </row>
    <row r="65" spans="1:302" ht="13.5" thickBot="1">
      <c r="A65" s="192"/>
      <c r="B65" s="193"/>
      <c r="C65" s="101" t="s">
        <v>116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6">
        <f t="shared" si="132"/>
        <v>0</v>
      </c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36">
        <f t="shared" si="133"/>
        <v>0</v>
      </c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36">
        <f t="shared" si="134"/>
        <v>0</v>
      </c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37">
        <f t="shared" si="135"/>
        <v>0</v>
      </c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37">
        <f t="shared" si="136"/>
        <v>0</v>
      </c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37">
        <f t="shared" si="137"/>
        <v>0</v>
      </c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37">
        <f t="shared" si="138"/>
        <v>0</v>
      </c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37">
        <f t="shared" si="139"/>
        <v>0</v>
      </c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37">
        <f t="shared" si="140"/>
        <v>0</v>
      </c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37">
        <f t="shared" si="141"/>
        <v>0</v>
      </c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37">
        <f t="shared" si="142"/>
        <v>0</v>
      </c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37">
        <f t="shared" si="143"/>
        <v>0</v>
      </c>
      <c r="FD65" s="27">
        <v>35</v>
      </c>
      <c r="FE65" s="27">
        <v>31</v>
      </c>
      <c r="FF65" s="27">
        <v>30</v>
      </c>
      <c r="FG65" s="27">
        <v>37</v>
      </c>
      <c r="FH65" s="27">
        <v>45</v>
      </c>
      <c r="FI65" s="27">
        <v>41</v>
      </c>
      <c r="FJ65" s="27">
        <v>48</v>
      </c>
      <c r="FK65" s="27">
        <v>51</v>
      </c>
      <c r="FL65" s="27">
        <v>60</v>
      </c>
      <c r="FM65" s="27">
        <v>40</v>
      </c>
      <c r="FN65" s="27">
        <v>18</v>
      </c>
      <c r="FO65" s="27">
        <v>37</v>
      </c>
      <c r="FP65" s="36">
        <f t="shared" si="144"/>
        <v>473</v>
      </c>
      <c r="FQ65" s="27">
        <v>21</v>
      </c>
      <c r="FR65" s="27">
        <v>11</v>
      </c>
      <c r="FS65" s="27">
        <v>23</v>
      </c>
      <c r="FT65" s="27">
        <v>39</v>
      </c>
      <c r="FU65" s="27">
        <v>30</v>
      </c>
      <c r="FV65" s="27">
        <v>37</v>
      </c>
      <c r="FW65" s="27">
        <v>58</v>
      </c>
      <c r="FX65" s="27">
        <v>59</v>
      </c>
      <c r="FY65" s="27">
        <v>58</v>
      </c>
      <c r="FZ65" s="27">
        <v>24</v>
      </c>
      <c r="GA65" s="27">
        <v>28</v>
      </c>
      <c r="GB65" s="27">
        <v>37</v>
      </c>
      <c r="GC65" s="38">
        <f t="shared" si="145"/>
        <v>425</v>
      </c>
      <c r="GD65" s="27">
        <v>21</v>
      </c>
      <c r="GE65" s="27">
        <v>23</v>
      </c>
      <c r="GF65" s="27">
        <v>24</v>
      </c>
      <c r="GG65" s="27">
        <v>105</v>
      </c>
      <c r="GH65" s="27">
        <v>46</v>
      </c>
      <c r="GI65" s="27">
        <v>28</v>
      </c>
      <c r="GJ65" s="27">
        <v>43</v>
      </c>
      <c r="GK65" s="27">
        <v>59</v>
      </c>
      <c r="GL65" s="27">
        <v>59</v>
      </c>
      <c r="GM65" s="27">
        <v>47</v>
      </c>
      <c r="GN65" s="27">
        <v>38</v>
      </c>
      <c r="GO65" s="27">
        <v>21</v>
      </c>
      <c r="GP65" s="38">
        <f t="shared" si="146"/>
        <v>514</v>
      </c>
      <c r="GQ65" s="27">
        <v>25</v>
      </c>
      <c r="GR65" s="27">
        <v>20</v>
      </c>
      <c r="GS65" s="27">
        <v>33</v>
      </c>
      <c r="GT65" s="27">
        <v>37</v>
      </c>
      <c r="GU65" s="27">
        <v>37</v>
      </c>
      <c r="GV65" s="27">
        <v>7</v>
      </c>
      <c r="GW65" s="27">
        <v>46</v>
      </c>
      <c r="GX65" s="27">
        <v>66</v>
      </c>
      <c r="GY65" s="27">
        <v>56</v>
      </c>
      <c r="GZ65" s="27">
        <v>47</v>
      </c>
      <c r="HA65" s="27">
        <v>29</v>
      </c>
      <c r="HB65" s="27">
        <v>43</v>
      </c>
      <c r="HC65" s="37">
        <f t="shared" si="147"/>
        <v>446</v>
      </c>
      <c r="HD65" s="27">
        <v>15</v>
      </c>
      <c r="HE65" s="27">
        <v>32</v>
      </c>
      <c r="HF65" s="27">
        <v>29</v>
      </c>
      <c r="HG65" s="27">
        <v>34</v>
      </c>
      <c r="HH65" s="27">
        <v>32</v>
      </c>
      <c r="HI65" s="27">
        <v>41</v>
      </c>
      <c r="HJ65" s="27">
        <v>36</v>
      </c>
      <c r="HK65" s="27">
        <v>72</v>
      </c>
      <c r="HL65" s="27">
        <v>42</v>
      </c>
      <c r="HM65" s="27">
        <v>53</v>
      </c>
      <c r="HN65" s="27">
        <v>31</v>
      </c>
      <c r="HO65" s="27">
        <v>32</v>
      </c>
      <c r="HP65" s="37">
        <f t="shared" si="148"/>
        <v>449</v>
      </c>
      <c r="HQ65" s="27">
        <v>24</v>
      </c>
      <c r="HR65" s="27">
        <v>21</v>
      </c>
      <c r="HS65" s="27">
        <v>55</v>
      </c>
      <c r="HT65" s="27">
        <v>19</v>
      </c>
      <c r="HU65" s="27">
        <v>22</v>
      </c>
      <c r="HV65" s="27">
        <v>41</v>
      </c>
      <c r="HW65" s="27">
        <v>49</v>
      </c>
      <c r="HX65" s="27">
        <v>52</v>
      </c>
      <c r="HY65" s="27">
        <v>53</v>
      </c>
      <c r="HZ65" s="27">
        <v>48</v>
      </c>
      <c r="IA65" s="27">
        <v>38</v>
      </c>
      <c r="IB65" s="27">
        <v>20</v>
      </c>
      <c r="IC65" s="37">
        <f t="shared" si="149"/>
        <v>442</v>
      </c>
      <c r="ID65" s="27">
        <v>31</v>
      </c>
      <c r="IE65" s="27">
        <v>15</v>
      </c>
      <c r="IF65" s="27">
        <v>31</v>
      </c>
      <c r="IG65" s="27">
        <v>34</v>
      </c>
      <c r="IH65" s="27">
        <v>51</v>
      </c>
      <c r="II65" s="27">
        <v>28</v>
      </c>
      <c r="IJ65" s="27">
        <v>54</v>
      </c>
      <c r="IK65" s="27">
        <v>68</v>
      </c>
      <c r="IL65" s="27">
        <v>33</v>
      </c>
      <c r="IM65" s="27">
        <v>0</v>
      </c>
      <c r="IN65" s="27">
        <v>39</v>
      </c>
      <c r="IO65" s="27">
        <v>28</v>
      </c>
      <c r="IP65" s="37">
        <f t="shared" si="150"/>
        <v>412</v>
      </c>
      <c r="IQ65" s="27">
        <v>40</v>
      </c>
      <c r="IR65" s="27">
        <v>26</v>
      </c>
      <c r="IS65" s="27">
        <v>25</v>
      </c>
      <c r="IT65" s="27">
        <v>28</v>
      </c>
      <c r="IU65" s="27">
        <v>37</v>
      </c>
      <c r="IV65" s="27">
        <v>31</v>
      </c>
      <c r="IW65" s="27">
        <v>52</v>
      </c>
      <c r="IX65" s="27">
        <v>37</v>
      </c>
      <c r="IY65" s="27">
        <v>35</v>
      </c>
      <c r="IZ65" s="27">
        <v>353</v>
      </c>
      <c r="JA65" s="27">
        <v>36</v>
      </c>
      <c r="JB65" s="27">
        <v>52</v>
      </c>
      <c r="JC65" s="37">
        <f t="shared" si="151"/>
        <v>752</v>
      </c>
      <c r="JD65" s="27">
        <v>33</v>
      </c>
      <c r="JE65" s="27">
        <v>25</v>
      </c>
      <c r="JF65" s="27">
        <v>26</v>
      </c>
      <c r="JG65" s="27">
        <v>29</v>
      </c>
      <c r="JH65" s="27">
        <v>33</v>
      </c>
      <c r="JI65" s="27">
        <v>33</v>
      </c>
      <c r="JJ65" s="27">
        <v>51</v>
      </c>
      <c r="JK65" s="27">
        <v>272</v>
      </c>
      <c r="JL65" s="27">
        <v>53</v>
      </c>
      <c r="JM65" s="27">
        <v>25</v>
      </c>
      <c r="JN65" s="27">
        <v>32</v>
      </c>
      <c r="JO65" s="27">
        <v>48</v>
      </c>
      <c r="JP65" s="37">
        <f t="shared" si="152"/>
        <v>660</v>
      </c>
      <c r="JQ65" s="27">
        <v>31</v>
      </c>
      <c r="JR65" s="27">
        <v>24</v>
      </c>
      <c r="JS65" s="27">
        <v>17</v>
      </c>
      <c r="JT65" s="27">
        <v>1</v>
      </c>
      <c r="JU65" s="27">
        <v>19</v>
      </c>
      <c r="JV65" s="27">
        <v>37</v>
      </c>
      <c r="JW65" s="27">
        <v>50</v>
      </c>
      <c r="JX65" s="27">
        <v>23</v>
      </c>
      <c r="JY65" s="27">
        <v>23</v>
      </c>
      <c r="JZ65" s="27">
        <v>33</v>
      </c>
      <c r="KA65" s="27">
        <v>22</v>
      </c>
      <c r="KB65" s="27">
        <v>34</v>
      </c>
      <c r="KC65" s="37">
        <f t="shared" si="153"/>
        <v>314</v>
      </c>
      <c r="KD65" s="27">
        <v>19</v>
      </c>
      <c r="KE65" s="27">
        <v>8</v>
      </c>
      <c r="KF65" s="27">
        <v>25</v>
      </c>
      <c r="KG65" s="27">
        <v>28</v>
      </c>
      <c r="KH65" s="27">
        <v>15</v>
      </c>
      <c r="KI65" s="27">
        <v>33</v>
      </c>
      <c r="KJ65" s="27">
        <v>24</v>
      </c>
      <c r="KK65" s="27">
        <v>40</v>
      </c>
      <c r="KL65" s="27">
        <v>45</v>
      </c>
      <c r="KM65" s="27">
        <v>44</v>
      </c>
      <c r="KN65" s="27">
        <v>42</v>
      </c>
      <c r="KO65" s="27">
        <v>24</v>
      </c>
      <c r="KP65" s="37">
        <f t="shared" si="154"/>
        <v>347</v>
      </c>
    </row>
    <row r="66" spans="1:302" s="24" customFormat="1" ht="26.25" thickBot="1">
      <c r="A66" s="194"/>
      <c r="B66" s="195"/>
      <c r="C66" s="15" t="s">
        <v>46</v>
      </c>
      <c r="D66" s="43">
        <v>349</v>
      </c>
      <c r="E66" s="43">
        <v>394</v>
      </c>
      <c r="F66" s="43">
        <v>412</v>
      </c>
      <c r="G66" s="43">
        <v>256</v>
      </c>
      <c r="H66" s="43">
        <v>515</v>
      </c>
      <c r="I66" s="43">
        <v>403</v>
      </c>
      <c r="J66" s="43">
        <v>485</v>
      </c>
      <c r="K66" s="43">
        <v>554</v>
      </c>
      <c r="L66" s="43">
        <v>787</v>
      </c>
      <c r="M66" s="43">
        <v>599</v>
      </c>
      <c r="N66" s="43">
        <v>430</v>
      </c>
      <c r="O66" s="43">
        <v>493</v>
      </c>
      <c r="P66" s="44">
        <f>SUM(D66:O66)</f>
        <v>5677</v>
      </c>
      <c r="Q66" s="43">
        <v>303</v>
      </c>
      <c r="R66" s="43">
        <v>395</v>
      </c>
      <c r="S66" s="43">
        <v>481</v>
      </c>
      <c r="T66" s="43">
        <v>360</v>
      </c>
      <c r="U66" s="43">
        <v>435</v>
      </c>
      <c r="V66" s="43">
        <v>379</v>
      </c>
      <c r="W66" s="43">
        <v>563</v>
      </c>
      <c r="X66" s="43">
        <v>603</v>
      </c>
      <c r="Y66" s="43">
        <v>659</v>
      </c>
      <c r="Z66" s="43">
        <v>602</v>
      </c>
      <c r="AA66" s="43">
        <v>501</v>
      </c>
      <c r="AB66" s="43">
        <v>343</v>
      </c>
      <c r="AC66" s="44">
        <f>SUM(Q66:AB66)</f>
        <v>5624</v>
      </c>
      <c r="AD66" s="43">
        <v>470</v>
      </c>
      <c r="AE66" s="43">
        <v>315</v>
      </c>
      <c r="AF66" s="43">
        <v>316</v>
      </c>
      <c r="AG66" s="43">
        <v>260</v>
      </c>
      <c r="AH66" s="43">
        <v>486</v>
      </c>
      <c r="AI66" s="43">
        <v>313</v>
      </c>
      <c r="AJ66" s="43">
        <v>359</v>
      </c>
      <c r="AK66" s="43">
        <v>345</v>
      </c>
      <c r="AL66" s="43">
        <v>352</v>
      </c>
      <c r="AM66" s="43">
        <v>469</v>
      </c>
      <c r="AN66" s="43">
        <v>257</v>
      </c>
      <c r="AO66" s="43">
        <v>204</v>
      </c>
      <c r="AP66" s="44">
        <f>SUM(AD66:AO66)</f>
        <v>4146</v>
      </c>
      <c r="AQ66" s="43">
        <v>204</v>
      </c>
      <c r="AR66" s="43">
        <v>123</v>
      </c>
      <c r="AS66" s="43">
        <v>139</v>
      </c>
      <c r="AT66" s="43">
        <v>141</v>
      </c>
      <c r="AU66" s="43">
        <v>133</v>
      </c>
      <c r="AV66" s="43">
        <v>138</v>
      </c>
      <c r="AW66" s="43">
        <v>225</v>
      </c>
      <c r="AX66" s="43">
        <v>215</v>
      </c>
      <c r="AY66" s="43">
        <v>240</v>
      </c>
      <c r="AZ66" s="43">
        <v>255</v>
      </c>
      <c r="BA66" s="43">
        <v>179</v>
      </c>
      <c r="BB66" s="43">
        <v>169</v>
      </c>
      <c r="BC66" s="45">
        <f>SUM(AQ66:BB66)</f>
        <v>2161</v>
      </c>
      <c r="BD66" s="43">
        <v>307</v>
      </c>
      <c r="BE66" s="43">
        <v>80</v>
      </c>
      <c r="BF66" s="43">
        <v>168</v>
      </c>
      <c r="BG66" s="43">
        <v>124</v>
      </c>
      <c r="BH66" s="43">
        <v>138</v>
      </c>
      <c r="BI66" s="43">
        <v>154</v>
      </c>
      <c r="BJ66" s="43">
        <v>186</v>
      </c>
      <c r="BK66" s="43">
        <v>258</v>
      </c>
      <c r="BL66" s="43">
        <v>264</v>
      </c>
      <c r="BM66" s="43">
        <v>250</v>
      </c>
      <c r="BN66" s="43">
        <v>147</v>
      </c>
      <c r="BO66" s="43">
        <v>186</v>
      </c>
      <c r="BP66" s="45">
        <f>SUM(BD66:BO66)</f>
        <v>2262</v>
      </c>
      <c r="BQ66" s="43">
        <v>128</v>
      </c>
      <c r="BR66" s="43">
        <v>104</v>
      </c>
      <c r="BS66" s="43">
        <v>184</v>
      </c>
      <c r="BT66" s="43">
        <v>105</v>
      </c>
      <c r="BU66" s="43">
        <v>139</v>
      </c>
      <c r="BV66" s="43">
        <v>245</v>
      </c>
      <c r="BW66" s="43">
        <v>237</v>
      </c>
      <c r="BX66" s="43">
        <v>266</v>
      </c>
      <c r="BY66" s="43">
        <v>282</v>
      </c>
      <c r="BZ66" s="43">
        <v>294</v>
      </c>
      <c r="CA66" s="43">
        <v>160</v>
      </c>
      <c r="CB66" s="43">
        <v>181</v>
      </c>
      <c r="CC66" s="45">
        <f>SUM(BQ66:CB66)</f>
        <v>2325</v>
      </c>
      <c r="CD66" s="43">
        <v>110</v>
      </c>
      <c r="CE66" s="43">
        <v>116</v>
      </c>
      <c r="CF66" s="43">
        <v>120</v>
      </c>
      <c r="CG66" s="43">
        <v>154</v>
      </c>
      <c r="CH66" s="43">
        <v>127</v>
      </c>
      <c r="CI66" s="43">
        <v>108</v>
      </c>
      <c r="CJ66" s="43">
        <v>141</v>
      </c>
      <c r="CK66" s="43">
        <v>244</v>
      </c>
      <c r="CL66" s="43">
        <v>242</v>
      </c>
      <c r="CM66" s="43">
        <v>230</v>
      </c>
      <c r="CN66" s="43">
        <v>122</v>
      </c>
      <c r="CO66" s="43">
        <v>118</v>
      </c>
      <c r="CP66" s="45">
        <f>SUM(CD66:CO66)</f>
        <v>1832</v>
      </c>
      <c r="CQ66" s="43">
        <v>124</v>
      </c>
      <c r="CR66" s="43">
        <v>127</v>
      </c>
      <c r="CS66" s="43">
        <v>143</v>
      </c>
      <c r="CT66" s="43">
        <v>85</v>
      </c>
      <c r="CU66" s="43">
        <v>153</v>
      </c>
      <c r="CV66" s="43">
        <v>146</v>
      </c>
      <c r="CW66" s="43">
        <v>85</v>
      </c>
      <c r="CX66" s="43">
        <v>31</v>
      </c>
      <c r="CY66" s="43">
        <v>210</v>
      </c>
      <c r="CZ66" s="43">
        <v>183</v>
      </c>
      <c r="DA66" s="43">
        <v>552</v>
      </c>
      <c r="DB66" s="43">
        <v>508</v>
      </c>
      <c r="DC66" s="45">
        <f>SUM(CQ66:DB66)</f>
        <v>2347</v>
      </c>
      <c r="DD66" s="43">
        <v>447</v>
      </c>
      <c r="DE66" s="43">
        <v>417</v>
      </c>
      <c r="DF66" s="43">
        <v>443</v>
      </c>
      <c r="DG66" s="43">
        <v>389</v>
      </c>
      <c r="DH66" s="43">
        <v>489</v>
      </c>
      <c r="DI66" s="43">
        <v>485</v>
      </c>
      <c r="DJ66" s="43">
        <v>639</v>
      </c>
      <c r="DK66" s="43">
        <v>756</v>
      </c>
      <c r="DL66" s="43">
        <v>705</v>
      </c>
      <c r="DM66" s="43">
        <v>574</v>
      </c>
      <c r="DN66" s="43">
        <v>675</v>
      </c>
      <c r="DO66" s="43">
        <v>397</v>
      </c>
      <c r="DP66" s="45">
        <f>SUM(DD66:DO66)</f>
        <v>6416</v>
      </c>
      <c r="DQ66" s="43">
        <v>497</v>
      </c>
      <c r="DR66" s="43">
        <v>423</v>
      </c>
      <c r="DS66" s="43">
        <v>388</v>
      </c>
      <c r="DT66" s="43">
        <v>578</v>
      </c>
      <c r="DU66" s="43">
        <v>460</v>
      </c>
      <c r="DV66" s="43">
        <v>553</v>
      </c>
      <c r="DW66" s="43">
        <v>756</v>
      </c>
      <c r="DX66" s="43">
        <v>727</v>
      </c>
      <c r="DY66" s="43">
        <v>740</v>
      </c>
      <c r="DZ66" s="43">
        <v>719</v>
      </c>
      <c r="EA66" s="43">
        <v>617</v>
      </c>
      <c r="EB66" s="43">
        <v>443</v>
      </c>
      <c r="EC66" s="45">
        <f>SUM(DQ66:EB66)</f>
        <v>6901</v>
      </c>
      <c r="ED66" s="43">
        <v>593</v>
      </c>
      <c r="EE66" s="43">
        <v>517</v>
      </c>
      <c r="EF66" s="43">
        <v>612</v>
      </c>
      <c r="EG66" s="43">
        <v>578</v>
      </c>
      <c r="EH66" s="43">
        <v>563</v>
      </c>
      <c r="EI66" s="43">
        <v>551</v>
      </c>
      <c r="EJ66" s="43">
        <v>813</v>
      </c>
      <c r="EK66" s="43">
        <v>791</v>
      </c>
      <c r="EL66" s="43">
        <v>762</v>
      </c>
      <c r="EM66" s="43">
        <v>760</v>
      </c>
      <c r="EN66" s="43">
        <v>500</v>
      </c>
      <c r="EO66" s="43">
        <v>680</v>
      </c>
      <c r="EP66" s="45">
        <f>SUM(ED66:EO66)</f>
        <v>7720</v>
      </c>
      <c r="EQ66" s="43">
        <v>554</v>
      </c>
      <c r="ER66" s="43">
        <v>485</v>
      </c>
      <c r="ES66" s="43">
        <v>582</v>
      </c>
      <c r="ET66" s="43">
        <v>462</v>
      </c>
      <c r="EU66" s="43">
        <v>541</v>
      </c>
      <c r="EV66" s="43">
        <v>681</v>
      </c>
      <c r="EW66" s="43">
        <v>562</v>
      </c>
      <c r="EX66" s="43">
        <v>987</v>
      </c>
      <c r="EY66" s="43">
        <v>740</v>
      </c>
      <c r="EZ66" s="43">
        <v>1220</v>
      </c>
      <c r="FA66" s="43">
        <v>748</v>
      </c>
      <c r="FB66" s="43">
        <v>579</v>
      </c>
      <c r="FC66" s="45">
        <f>SUM(EQ66:FB66)</f>
        <v>8141</v>
      </c>
      <c r="FD66" s="43">
        <f>SUM(FD55:FD65)</f>
        <v>577</v>
      </c>
      <c r="FE66" s="43">
        <f t="shared" ref="FE66:HP66" si="155">SUM(FE55:FE65)</f>
        <v>495</v>
      </c>
      <c r="FF66" s="43">
        <f t="shared" si="155"/>
        <v>583</v>
      </c>
      <c r="FG66" s="43">
        <f t="shared" si="155"/>
        <v>657</v>
      </c>
      <c r="FH66" s="43">
        <f t="shared" si="155"/>
        <v>669</v>
      </c>
      <c r="FI66" s="43">
        <f t="shared" si="155"/>
        <v>719</v>
      </c>
      <c r="FJ66" s="43">
        <f t="shared" si="155"/>
        <v>723</v>
      </c>
      <c r="FK66" s="43">
        <f t="shared" si="155"/>
        <v>716</v>
      </c>
      <c r="FL66" s="43">
        <f t="shared" si="155"/>
        <v>1119</v>
      </c>
      <c r="FM66" s="43">
        <f t="shared" si="155"/>
        <v>857</v>
      </c>
      <c r="FN66" s="43">
        <f t="shared" si="155"/>
        <v>548</v>
      </c>
      <c r="FO66" s="43">
        <f t="shared" si="155"/>
        <v>605</v>
      </c>
      <c r="FP66" s="44">
        <f t="shared" si="155"/>
        <v>8268</v>
      </c>
      <c r="FQ66" s="43">
        <f t="shared" si="155"/>
        <v>458</v>
      </c>
      <c r="FR66" s="43">
        <f t="shared" si="155"/>
        <v>491</v>
      </c>
      <c r="FS66" s="43">
        <f t="shared" si="155"/>
        <v>488</v>
      </c>
      <c r="FT66" s="43">
        <f t="shared" si="155"/>
        <v>497</v>
      </c>
      <c r="FU66" s="43">
        <f t="shared" si="155"/>
        <v>596</v>
      </c>
      <c r="FV66" s="43">
        <f t="shared" si="155"/>
        <v>589</v>
      </c>
      <c r="FW66" s="43">
        <f t="shared" si="155"/>
        <v>693</v>
      </c>
      <c r="FX66" s="43">
        <f t="shared" si="155"/>
        <v>659</v>
      </c>
      <c r="FY66" s="43">
        <f t="shared" si="155"/>
        <v>812</v>
      </c>
      <c r="FZ66" s="43">
        <f t="shared" si="155"/>
        <v>616</v>
      </c>
      <c r="GA66" s="43">
        <f t="shared" si="155"/>
        <v>600</v>
      </c>
      <c r="GB66" s="43">
        <f t="shared" si="155"/>
        <v>601</v>
      </c>
      <c r="GC66" s="43">
        <f t="shared" si="155"/>
        <v>7100</v>
      </c>
      <c r="GD66" s="43">
        <f t="shared" si="155"/>
        <v>409</v>
      </c>
      <c r="GE66" s="43">
        <f t="shared" si="155"/>
        <v>442</v>
      </c>
      <c r="GF66" s="43">
        <f t="shared" si="155"/>
        <v>503</v>
      </c>
      <c r="GG66" s="43">
        <f t="shared" si="155"/>
        <v>632</v>
      </c>
      <c r="GH66" s="43">
        <f t="shared" si="155"/>
        <v>553</v>
      </c>
      <c r="GI66" s="43">
        <f t="shared" si="155"/>
        <v>528</v>
      </c>
      <c r="GJ66" s="43">
        <f t="shared" si="155"/>
        <v>662</v>
      </c>
      <c r="GK66" s="43">
        <f t="shared" si="155"/>
        <v>670</v>
      </c>
      <c r="GL66" s="43">
        <f t="shared" si="155"/>
        <v>876</v>
      </c>
      <c r="GM66" s="43">
        <f t="shared" si="155"/>
        <v>677</v>
      </c>
      <c r="GN66" s="43">
        <f t="shared" si="155"/>
        <v>699</v>
      </c>
      <c r="GO66" s="43">
        <f t="shared" si="155"/>
        <v>481</v>
      </c>
      <c r="GP66" s="43">
        <f t="shared" si="155"/>
        <v>7132</v>
      </c>
      <c r="GQ66" s="43">
        <f t="shared" si="155"/>
        <v>549</v>
      </c>
      <c r="GR66" s="43">
        <f t="shared" si="155"/>
        <v>503</v>
      </c>
      <c r="GS66" s="43">
        <f t="shared" si="155"/>
        <v>585</v>
      </c>
      <c r="GT66" s="43">
        <f t="shared" si="155"/>
        <v>492</v>
      </c>
      <c r="GU66" s="43">
        <f t="shared" si="155"/>
        <v>605</v>
      </c>
      <c r="GV66" s="43">
        <f t="shared" si="155"/>
        <v>268</v>
      </c>
      <c r="GW66" s="43">
        <f t="shared" si="155"/>
        <v>541</v>
      </c>
      <c r="GX66" s="43">
        <f t="shared" si="155"/>
        <v>799</v>
      </c>
      <c r="GY66" s="43">
        <f t="shared" si="155"/>
        <v>808</v>
      </c>
      <c r="GZ66" s="43">
        <f t="shared" si="155"/>
        <v>796</v>
      </c>
      <c r="HA66" s="43">
        <f t="shared" si="155"/>
        <v>676</v>
      </c>
      <c r="HB66" s="43">
        <f t="shared" si="155"/>
        <v>730</v>
      </c>
      <c r="HC66" s="45">
        <f t="shared" si="155"/>
        <v>7352</v>
      </c>
      <c r="HD66" s="43">
        <f t="shared" si="155"/>
        <v>487</v>
      </c>
      <c r="HE66" s="43">
        <f t="shared" si="155"/>
        <v>541</v>
      </c>
      <c r="HF66" s="43">
        <f t="shared" si="155"/>
        <v>650</v>
      </c>
      <c r="HG66" s="43">
        <f t="shared" si="155"/>
        <v>612</v>
      </c>
      <c r="HH66" s="43">
        <f t="shared" si="155"/>
        <v>607</v>
      </c>
      <c r="HI66" s="43">
        <f t="shared" si="155"/>
        <v>610</v>
      </c>
      <c r="HJ66" s="43">
        <f t="shared" si="155"/>
        <v>605</v>
      </c>
      <c r="HK66" s="43">
        <f t="shared" si="155"/>
        <v>858</v>
      </c>
      <c r="HL66" s="43">
        <f t="shared" si="155"/>
        <v>758</v>
      </c>
      <c r="HM66" s="43">
        <f t="shared" si="155"/>
        <v>732</v>
      </c>
      <c r="HN66" s="43">
        <f t="shared" si="155"/>
        <v>637</v>
      </c>
      <c r="HO66" s="43">
        <f t="shared" si="155"/>
        <v>629</v>
      </c>
      <c r="HP66" s="45">
        <f t="shared" si="155"/>
        <v>7726</v>
      </c>
      <c r="HQ66" s="43">
        <f t="shared" ref="HQ66:IP66" si="156">SUM(HQ55:HQ65)</f>
        <v>535</v>
      </c>
      <c r="HR66" s="43">
        <f t="shared" si="156"/>
        <v>562</v>
      </c>
      <c r="HS66" s="43">
        <f t="shared" si="156"/>
        <v>713</v>
      </c>
      <c r="HT66" s="43">
        <f t="shared" si="156"/>
        <v>521</v>
      </c>
      <c r="HU66" s="43">
        <f t="shared" si="156"/>
        <v>530</v>
      </c>
      <c r="HV66" s="43">
        <f t="shared" si="156"/>
        <v>678</v>
      </c>
      <c r="HW66" s="43">
        <f t="shared" si="156"/>
        <v>593</v>
      </c>
      <c r="HX66" s="43">
        <f t="shared" si="156"/>
        <v>878</v>
      </c>
      <c r="HY66" s="43">
        <f t="shared" si="156"/>
        <v>704</v>
      </c>
      <c r="HZ66" s="43">
        <f t="shared" si="156"/>
        <v>889</v>
      </c>
      <c r="IA66" s="43">
        <f t="shared" si="156"/>
        <v>725</v>
      </c>
      <c r="IB66" s="43">
        <f t="shared" si="156"/>
        <v>796</v>
      </c>
      <c r="IC66" s="45">
        <f t="shared" si="156"/>
        <v>8124</v>
      </c>
      <c r="ID66" s="43">
        <f t="shared" si="156"/>
        <v>520</v>
      </c>
      <c r="IE66" s="43">
        <f t="shared" si="156"/>
        <v>483</v>
      </c>
      <c r="IF66" s="43">
        <f t="shared" si="156"/>
        <v>630</v>
      </c>
      <c r="IG66" s="43">
        <f t="shared" si="156"/>
        <v>608</v>
      </c>
      <c r="IH66" s="43">
        <f t="shared" si="156"/>
        <v>659</v>
      </c>
      <c r="II66" s="43">
        <f t="shared" si="156"/>
        <v>529</v>
      </c>
      <c r="IJ66" s="43">
        <f t="shared" si="156"/>
        <v>854</v>
      </c>
      <c r="IK66" s="43">
        <f t="shared" si="156"/>
        <v>828</v>
      </c>
      <c r="IL66" s="43">
        <f t="shared" si="156"/>
        <v>705</v>
      </c>
      <c r="IM66" s="43">
        <f t="shared" si="156"/>
        <v>958</v>
      </c>
      <c r="IN66" s="43">
        <f t="shared" si="156"/>
        <v>648</v>
      </c>
      <c r="IO66" s="43">
        <f t="shared" si="156"/>
        <v>498</v>
      </c>
      <c r="IP66" s="45">
        <f t="shared" si="156"/>
        <v>7920</v>
      </c>
      <c r="IQ66" s="43">
        <f t="shared" ref="IQ66:JC66" si="157">SUM(IQ55:IQ65)</f>
        <v>491</v>
      </c>
      <c r="IR66" s="43">
        <f t="shared" si="157"/>
        <v>564</v>
      </c>
      <c r="IS66" s="43">
        <f t="shared" si="157"/>
        <v>723</v>
      </c>
      <c r="IT66" s="43">
        <f t="shared" si="157"/>
        <v>577</v>
      </c>
      <c r="IU66" s="43">
        <f t="shared" si="157"/>
        <v>597</v>
      </c>
      <c r="IV66" s="43">
        <f t="shared" si="157"/>
        <v>548</v>
      </c>
      <c r="IW66" s="43">
        <f t="shared" si="157"/>
        <v>723</v>
      </c>
      <c r="IX66" s="43">
        <f t="shared" si="157"/>
        <v>704</v>
      </c>
      <c r="IY66" s="43">
        <f t="shared" si="157"/>
        <v>795</v>
      </c>
      <c r="IZ66" s="43">
        <f t="shared" si="157"/>
        <v>1118</v>
      </c>
      <c r="JA66" s="43">
        <f t="shared" si="157"/>
        <v>703</v>
      </c>
      <c r="JB66" s="43">
        <f t="shared" si="157"/>
        <v>596</v>
      </c>
      <c r="JC66" s="45">
        <f t="shared" si="157"/>
        <v>8139</v>
      </c>
      <c r="JD66" s="43">
        <f t="shared" ref="JD66:JP66" si="158">SUM(JD55:JD65)</f>
        <v>494</v>
      </c>
      <c r="JE66" s="43">
        <f t="shared" si="158"/>
        <v>509</v>
      </c>
      <c r="JF66" s="43">
        <f t="shared" si="158"/>
        <v>608</v>
      </c>
      <c r="JG66" s="43">
        <f t="shared" si="158"/>
        <v>506</v>
      </c>
      <c r="JH66" s="43">
        <f t="shared" si="158"/>
        <v>595</v>
      </c>
      <c r="JI66" s="43">
        <f t="shared" si="158"/>
        <v>506</v>
      </c>
      <c r="JJ66" s="43">
        <f t="shared" si="158"/>
        <v>904</v>
      </c>
      <c r="JK66" s="43">
        <f t="shared" si="158"/>
        <v>1376</v>
      </c>
      <c r="JL66" s="43">
        <f t="shared" si="158"/>
        <v>704</v>
      </c>
      <c r="JM66" s="43">
        <f t="shared" si="158"/>
        <v>668</v>
      </c>
      <c r="JN66" s="43">
        <f t="shared" si="158"/>
        <v>469</v>
      </c>
      <c r="JO66" s="43">
        <f t="shared" si="158"/>
        <v>625</v>
      </c>
      <c r="JP66" s="45">
        <f t="shared" si="158"/>
        <v>7964</v>
      </c>
      <c r="JQ66" s="43">
        <f t="shared" ref="JQ66:KC66" si="159">SUM(JQ55:JQ65)</f>
        <v>541</v>
      </c>
      <c r="JR66" s="43">
        <f t="shared" si="159"/>
        <v>479</v>
      </c>
      <c r="JS66" s="43">
        <f t="shared" si="159"/>
        <v>358</v>
      </c>
      <c r="JT66" s="43">
        <f t="shared" si="159"/>
        <v>104</v>
      </c>
      <c r="JU66" s="43">
        <f t="shared" si="159"/>
        <v>169</v>
      </c>
      <c r="JV66" s="43">
        <f t="shared" si="159"/>
        <v>686</v>
      </c>
      <c r="JW66" s="43">
        <f t="shared" si="159"/>
        <v>640</v>
      </c>
      <c r="JX66" s="43">
        <f t="shared" si="159"/>
        <v>628</v>
      </c>
      <c r="JY66" s="43">
        <f t="shared" si="159"/>
        <v>686</v>
      </c>
      <c r="JZ66" s="43">
        <f t="shared" si="159"/>
        <v>504</v>
      </c>
      <c r="KA66" s="43">
        <f t="shared" si="159"/>
        <v>470</v>
      </c>
      <c r="KB66" s="43">
        <f t="shared" si="159"/>
        <v>696</v>
      </c>
      <c r="KC66" s="45">
        <f t="shared" si="159"/>
        <v>5961</v>
      </c>
      <c r="KD66" s="43">
        <f t="shared" ref="KD66:KP66" si="160">SUM(KD55:KD65)</f>
        <v>262</v>
      </c>
      <c r="KE66" s="43">
        <f t="shared" si="160"/>
        <v>245</v>
      </c>
      <c r="KF66" s="43">
        <f t="shared" si="160"/>
        <v>604</v>
      </c>
      <c r="KG66" s="43">
        <f t="shared" si="160"/>
        <v>591</v>
      </c>
      <c r="KH66" s="43">
        <f t="shared" si="160"/>
        <v>547</v>
      </c>
      <c r="KI66" s="43">
        <f t="shared" si="160"/>
        <v>1098</v>
      </c>
      <c r="KJ66" s="43">
        <f t="shared" si="160"/>
        <v>556</v>
      </c>
      <c r="KK66" s="43">
        <f t="shared" si="160"/>
        <v>683</v>
      </c>
      <c r="KL66" s="43">
        <f t="shared" si="160"/>
        <v>762</v>
      </c>
      <c r="KM66" s="43">
        <f t="shared" si="160"/>
        <v>785</v>
      </c>
      <c r="KN66" s="43">
        <f t="shared" si="160"/>
        <v>685</v>
      </c>
      <c r="KO66" s="43">
        <f t="shared" si="160"/>
        <v>647</v>
      </c>
      <c r="KP66" s="45">
        <f t="shared" si="160"/>
        <v>7465</v>
      </c>
    </row>
    <row r="67" spans="1:302" ht="22.5">
      <c r="A67" s="190" t="s">
        <v>47</v>
      </c>
      <c r="B67" s="191"/>
      <c r="C67" s="25" t="s">
        <v>106</v>
      </c>
      <c r="D67" s="27"/>
      <c r="E67" s="27"/>
      <c r="F67" s="27"/>
      <c r="G67" s="27"/>
      <c r="H67" s="27"/>
      <c r="I67" s="27"/>
      <c r="J67" s="27"/>
      <c r="K67" s="27"/>
      <c r="L67" s="27"/>
      <c r="M67" s="26"/>
      <c r="N67" s="27"/>
      <c r="O67" s="27"/>
      <c r="P67" s="28">
        <f t="shared" ref="P67:P77" si="161">SUM(D67:O67)</f>
        <v>0</v>
      </c>
      <c r="Q67" s="27"/>
      <c r="R67" s="27"/>
      <c r="S67" s="27"/>
      <c r="T67" s="27"/>
      <c r="U67" s="27"/>
      <c r="V67" s="27"/>
      <c r="W67" s="27"/>
      <c r="X67" s="27"/>
      <c r="Y67" s="27"/>
      <c r="Z67" s="26"/>
      <c r="AA67" s="27"/>
      <c r="AB67" s="27"/>
      <c r="AC67" s="28">
        <f t="shared" ref="AC67:AC77" si="162">SUM(Q67:AB67)</f>
        <v>0</v>
      </c>
      <c r="AD67" s="27"/>
      <c r="AE67" s="27"/>
      <c r="AF67" s="27"/>
      <c r="AG67" s="27"/>
      <c r="AH67" s="27"/>
      <c r="AI67" s="27"/>
      <c r="AJ67" s="27"/>
      <c r="AK67" s="27"/>
      <c r="AL67" s="27"/>
      <c r="AM67" s="26"/>
      <c r="AN67" s="27"/>
      <c r="AO67" s="27"/>
      <c r="AP67" s="28">
        <f t="shared" ref="AP67:AP77" si="163">SUM(AD67:AO67)</f>
        <v>0</v>
      </c>
      <c r="AQ67" s="27"/>
      <c r="AR67" s="27"/>
      <c r="AS67" s="27"/>
      <c r="AT67" s="27"/>
      <c r="AU67" s="27"/>
      <c r="AV67" s="27"/>
      <c r="AW67" s="27"/>
      <c r="AX67" s="27"/>
      <c r="AY67" s="27"/>
      <c r="AZ67" s="26"/>
      <c r="BA67" s="27"/>
      <c r="BB67" s="27"/>
      <c r="BC67" s="29">
        <f t="shared" ref="BC67:BC77" si="164">SUM(AQ67:BB67)</f>
        <v>0</v>
      </c>
      <c r="BD67" s="27"/>
      <c r="BE67" s="27"/>
      <c r="BF67" s="27"/>
      <c r="BG67" s="27"/>
      <c r="BH67" s="27"/>
      <c r="BI67" s="27"/>
      <c r="BJ67" s="27"/>
      <c r="BK67" s="27"/>
      <c r="BL67" s="27"/>
      <c r="BM67" s="26"/>
      <c r="BN67" s="27"/>
      <c r="BO67" s="27"/>
      <c r="BP67" s="29">
        <f t="shared" ref="BP67:BP77" si="165">SUM(BD67:BO67)</f>
        <v>0</v>
      </c>
      <c r="BQ67" s="27"/>
      <c r="BR67" s="27"/>
      <c r="BS67" s="27"/>
      <c r="BT67" s="27"/>
      <c r="BU67" s="27"/>
      <c r="BV67" s="27"/>
      <c r="BW67" s="27"/>
      <c r="BX67" s="27"/>
      <c r="BY67" s="27"/>
      <c r="BZ67" s="26"/>
      <c r="CA67" s="27"/>
      <c r="CB67" s="27"/>
      <c r="CC67" s="29">
        <f t="shared" ref="CC67:CC77" si="166">SUM(BQ67:CB67)</f>
        <v>0</v>
      </c>
      <c r="CD67" s="27"/>
      <c r="CE67" s="27"/>
      <c r="CF67" s="27"/>
      <c r="CG67" s="27"/>
      <c r="CH67" s="27"/>
      <c r="CI67" s="27"/>
      <c r="CJ67" s="27"/>
      <c r="CK67" s="27"/>
      <c r="CL67" s="27"/>
      <c r="CM67" s="26"/>
      <c r="CN67" s="27"/>
      <c r="CO67" s="27"/>
      <c r="CP67" s="29">
        <f t="shared" ref="CP67:CP77" si="167">SUM(CD67:CO67)</f>
        <v>0</v>
      </c>
      <c r="CQ67" s="27"/>
      <c r="CR67" s="27"/>
      <c r="CS67" s="27"/>
      <c r="CT67" s="27"/>
      <c r="CU67" s="27"/>
      <c r="CV67" s="27"/>
      <c r="CW67" s="27"/>
      <c r="CX67" s="27"/>
      <c r="CY67" s="27"/>
      <c r="CZ67" s="26"/>
      <c r="DA67" s="27"/>
      <c r="DB67" s="27"/>
      <c r="DC67" s="29">
        <f t="shared" ref="DC67:DC77" si="168">SUM(CQ67:DB67)</f>
        <v>0</v>
      </c>
      <c r="DD67" s="27"/>
      <c r="DE67" s="27"/>
      <c r="DF67" s="27"/>
      <c r="DG67" s="27"/>
      <c r="DH67" s="27"/>
      <c r="DI67" s="27"/>
      <c r="DJ67" s="27"/>
      <c r="DK67" s="27"/>
      <c r="DL67" s="27"/>
      <c r="DM67" s="26"/>
      <c r="DN67" s="27"/>
      <c r="DO67" s="27"/>
      <c r="DP67" s="29">
        <f t="shared" ref="DP67:DP77" si="169">SUM(DD67:DO67)</f>
        <v>0</v>
      </c>
      <c r="DQ67" s="27"/>
      <c r="DR67" s="27"/>
      <c r="DS67" s="27"/>
      <c r="DT67" s="27"/>
      <c r="DU67" s="27"/>
      <c r="DV67" s="27"/>
      <c r="DW67" s="27"/>
      <c r="DX67" s="27"/>
      <c r="DY67" s="27"/>
      <c r="DZ67" s="26"/>
      <c r="EA67" s="27"/>
      <c r="EB67" s="27"/>
      <c r="EC67" s="29">
        <f t="shared" ref="EC67:EC77" si="170">SUM(DQ67:EB67)</f>
        <v>0</v>
      </c>
      <c r="ED67" s="27"/>
      <c r="EE67" s="27"/>
      <c r="EF67" s="27"/>
      <c r="EG67" s="27"/>
      <c r="EH67" s="27"/>
      <c r="EI67" s="27"/>
      <c r="EJ67" s="27"/>
      <c r="EK67" s="27"/>
      <c r="EL67" s="27"/>
      <c r="EM67" s="26"/>
      <c r="EN67" s="27"/>
      <c r="EO67" s="27"/>
      <c r="EP67" s="29">
        <f t="shared" ref="EP67:EP77" si="171">SUM(ED67:EO67)</f>
        <v>0</v>
      </c>
      <c r="EQ67" s="27"/>
      <c r="ER67" s="27"/>
      <c r="ES67" s="27"/>
      <c r="ET67" s="27"/>
      <c r="EU67" s="27"/>
      <c r="EV67" s="27"/>
      <c r="EW67" s="27"/>
      <c r="EX67" s="27"/>
      <c r="EY67" s="27"/>
      <c r="EZ67" s="26"/>
      <c r="FA67" s="27"/>
      <c r="FB67" s="27"/>
      <c r="FC67" s="29">
        <f t="shared" ref="FC67:FC77" si="172">SUM(EQ67:FB67)</f>
        <v>0</v>
      </c>
      <c r="FD67" s="27">
        <v>1</v>
      </c>
      <c r="FE67" s="27">
        <v>1</v>
      </c>
      <c r="FF67" s="27">
        <v>4</v>
      </c>
      <c r="FG67" s="27">
        <v>1</v>
      </c>
      <c r="FH67" s="27">
        <v>2</v>
      </c>
      <c r="FI67" s="27">
        <v>5</v>
      </c>
      <c r="FJ67" s="27">
        <v>1</v>
      </c>
      <c r="FK67" s="27">
        <v>1</v>
      </c>
      <c r="FL67" s="27">
        <v>2</v>
      </c>
      <c r="FM67" s="26">
        <v>3</v>
      </c>
      <c r="FN67" s="27">
        <v>1</v>
      </c>
      <c r="FO67" s="27">
        <v>2</v>
      </c>
      <c r="FP67" s="28">
        <f t="shared" ref="FP67:FP77" si="173">SUM(FD67:FO67)</f>
        <v>24</v>
      </c>
      <c r="FQ67" s="27">
        <v>1</v>
      </c>
      <c r="FR67" s="27">
        <v>1</v>
      </c>
      <c r="FS67" s="27">
        <v>5</v>
      </c>
      <c r="FT67" s="27">
        <v>1</v>
      </c>
      <c r="FU67" s="27">
        <v>1</v>
      </c>
      <c r="FV67" s="27">
        <v>1</v>
      </c>
      <c r="FW67" s="27">
        <v>0</v>
      </c>
      <c r="FX67" s="27">
        <v>4</v>
      </c>
      <c r="FY67" s="27">
        <v>1</v>
      </c>
      <c r="FZ67" s="26">
        <v>2</v>
      </c>
      <c r="GA67" s="27">
        <v>1</v>
      </c>
      <c r="GB67" s="27">
        <v>0</v>
      </c>
      <c r="GC67" s="30">
        <f t="shared" ref="GC67:GC77" si="174">SUM(FQ67:GB67)</f>
        <v>18</v>
      </c>
      <c r="GD67" s="27">
        <v>0</v>
      </c>
      <c r="GE67" s="27">
        <v>0</v>
      </c>
      <c r="GF67" s="27">
        <v>1</v>
      </c>
      <c r="GG67" s="27">
        <v>1</v>
      </c>
      <c r="GH67" s="27">
        <v>2</v>
      </c>
      <c r="GI67" s="27">
        <v>1</v>
      </c>
      <c r="GJ67" s="27">
        <v>3</v>
      </c>
      <c r="GK67" s="27">
        <v>1</v>
      </c>
      <c r="GL67" s="27">
        <v>2</v>
      </c>
      <c r="GM67" s="26">
        <v>0</v>
      </c>
      <c r="GN67" s="27">
        <v>5</v>
      </c>
      <c r="GO67" s="27">
        <v>2</v>
      </c>
      <c r="GP67" s="30">
        <f t="shared" ref="GP67:GP77" si="175">SUM(GD67:GO67)</f>
        <v>18</v>
      </c>
      <c r="GQ67" s="27">
        <v>5</v>
      </c>
      <c r="GR67" s="27">
        <v>0</v>
      </c>
      <c r="GS67" s="27">
        <v>3</v>
      </c>
      <c r="GT67" s="27">
        <v>1</v>
      </c>
      <c r="GU67" s="27">
        <v>3</v>
      </c>
      <c r="GV67" s="27">
        <v>2</v>
      </c>
      <c r="GW67" s="27">
        <v>3</v>
      </c>
      <c r="GX67" s="27">
        <v>3</v>
      </c>
      <c r="GY67" s="27">
        <v>2</v>
      </c>
      <c r="GZ67" s="26">
        <v>6</v>
      </c>
      <c r="HA67" s="27">
        <v>1</v>
      </c>
      <c r="HB67" s="27">
        <v>3</v>
      </c>
      <c r="HC67" s="29">
        <f t="shared" ref="HC67:HC77" si="176">SUM(GQ67:HB67)</f>
        <v>32</v>
      </c>
      <c r="HD67" s="27">
        <v>3</v>
      </c>
      <c r="HE67" s="27">
        <v>2</v>
      </c>
      <c r="HF67" s="27">
        <v>3</v>
      </c>
      <c r="HG67" s="27">
        <v>2</v>
      </c>
      <c r="HH67" s="27">
        <v>2</v>
      </c>
      <c r="HI67" s="27">
        <v>1</v>
      </c>
      <c r="HJ67" s="27">
        <v>2</v>
      </c>
      <c r="HK67" s="27">
        <v>1</v>
      </c>
      <c r="HL67" s="27">
        <v>1</v>
      </c>
      <c r="HM67" s="26">
        <v>4</v>
      </c>
      <c r="HN67" s="27">
        <v>3</v>
      </c>
      <c r="HO67" s="27">
        <v>1</v>
      </c>
      <c r="HP67" s="29">
        <f t="shared" ref="HP67:HP77" si="177">SUM(HD67:HO67)</f>
        <v>25</v>
      </c>
      <c r="HQ67" s="27">
        <v>1</v>
      </c>
      <c r="HR67" s="27">
        <v>2</v>
      </c>
      <c r="HS67" s="27">
        <v>5</v>
      </c>
      <c r="HT67" s="27">
        <v>2</v>
      </c>
      <c r="HU67" s="27">
        <v>3</v>
      </c>
      <c r="HV67" s="27">
        <v>0</v>
      </c>
      <c r="HW67" s="27">
        <v>1</v>
      </c>
      <c r="HX67" s="27">
        <v>2</v>
      </c>
      <c r="HY67" s="27">
        <v>2</v>
      </c>
      <c r="HZ67" s="26">
        <v>2</v>
      </c>
      <c r="IA67" s="27">
        <v>3</v>
      </c>
      <c r="IB67" s="27">
        <v>4</v>
      </c>
      <c r="IC67" s="29">
        <f t="shared" ref="IC67:IC77" si="178">SUM(HQ67:IB67)</f>
        <v>27</v>
      </c>
      <c r="ID67" s="27">
        <v>4</v>
      </c>
      <c r="IE67" s="27">
        <v>2</v>
      </c>
      <c r="IF67" s="27">
        <v>6</v>
      </c>
      <c r="IG67" s="27">
        <v>3</v>
      </c>
      <c r="IH67" s="27">
        <v>5</v>
      </c>
      <c r="II67" s="27">
        <v>0</v>
      </c>
      <c r="IJ67" s="27">
        <v>2</v>
      </c>
      <c r="IK67" s="27">
        <v>4</v>
      </c>
      <c r="IL67" s="27">
        <v>5</v>
      </c>
      <c r="IM67" s="26">
        <v>8</v>
      </c>
      <c r="IN67" s="27">
        <v>2</v>
      </c>
      <c r="IO67" s="27">
        <v>2</v>
      </c>
      <c r="IP67" s="29">
        <f t="shared" ref="IP67:IP77" si="179">SUM(ID67:IO67)</f>
        <v>43</v>
      </c>
      <c r="IQ67" s="27">
        <v>4</v>
      </c>
      <c r="IR67" s="27">
        <v>5</v>
      </c>
      <c r="IS67" s="27">
        <v>2</v>
      </c>
      <c r="IT67" s="27">
        <v>2</v>
      </c>
      <c r="IU67" s="27">
        <v>10</v>
      </c>
      <c r="IV67" s="27">
        <v>4</v>
      </c>
      <c r="IW67" s="27">
        <v>3</v>
      </c>
      <c r="IX67" s="27">
        <v>2</v>
      </c>
      <c r="IY67" s="27">
        <v>9</v>
      </c>
      <c r="IZ67" s="26">
        <v>2</v>
      </c>
      <c r="JA67" s="27">
        <v>5</v>
      </c>
      <c r="JB67" s="27">
        <v>0</v>
      </c>
      <c r="JC67" s="29">
        <f t="shared" ref="JC67:JC77" si="180">SUM(IQ67:JB67)</f>
        <v>48</v>
      </c>
      <c r="JD67" s="27">
        <v>4</v>
      </c>
      <c r="JE67" s="27">
        <v>3</v>
      </c>
      <c r="JF67" s="27">
        <v>4</v>
      </c>
      <c r="JG67" s="27">
        <v>5</v>
      </c>
      <c r="JH67" s="27">
        <v>3</v>
      </c>
      <c r="JI67" s="27">
        <v>1</v>
      </c>
      <c r="JJ67" s="27">
        <v>5</v>
      </c>
      <c r="JK67" s="27">
        <v>4</v>
      </c>
      <c r="JL67" s="27">
        <v>3</v>
      </c>
      <c r="JM67" s="26">
        <v>7</v>
      </c>
      <c r="JN67" s="27">
        <v>3</v>
      </c>
      <c r="JO67" s="27">
        <v>2</v>
      </c>
      <c r="JP67" s="29">
        <f t="shared" ref="JP67:JP77" si="181">SUM(JD67:JO67)</f>
        <v>44</v>
      </c>
      <c r="JQ67" s="27">
        <v>4</v>
      </c>
      <c r="JR67" s="27">
        <v>4</v>
      </c>
      <c r="JS67" s="27">
        <v>3</v>
      </c>
      <c r="JT67" s="27">
        <v>0</v>
      </c>
      <c r="JU67" s="27">
        <v>0</v>
      </c>
      <c r="JV67" s="27">
        <v>6</v>
      </c>
      <c r="JW67" s="27">
        <v>2</v>
      </c>
      <c r="JX67" s="27">
        <v>1</v>
      </c>
      <c r="JY67" s="27">
        <v>4</v>
      </c>
      <c r="JZ67" s="26">
        <v>1</v>
      </c>
      <c r="KA67" s="27">
        <v>4</v>
      </c>
      <c r="KB67" s="27">
        <v>5</v>
      </c>
      <c r="KC67" s="29">
        <f t="shared" ref="KC67:KC77" si="182">SUM(JQ67:KB67)</f>
        <v>34</v>
      </c>
      <c r="KD67" s="27">
        <v>3</v>
      </c>
      <c r="KE67" s="27">
        <v>1</v>
      </c>
      <c r="KF67" s="27">
        <v>6</v>
      </c>
      <c r="KG67" s="27">
        <v>5</v>
      </c>
      <c r="KH67" s="27">
        <v>3</v>
      </c>
      <c r="KI67" s="27">
        <v>4</v>
      </c>
      <c r="KJ67" s="27">
        <v>4</v>
      </c>
      <c r="KK67" s="27">
        <v>1</v>
      </c>
      <c r="KL67" s="27">
        <v>4</v>
      </c>
      <c r="KM67" s="26">
        <v>2</v>
      </c>
      <c r="KN67" s="27">
        <v>4</v>
      </c>
      <c r="KO67" s="27">
        <v>6</v>
      </c>
      <c r="KP67" s="29">
        <f t="shared" ref="KP67:KP77" si="183">SUM(KD67:KO67)</f>
        <v>43</v>
      </c>
    </row>
    <row r="68" spans="1:302">
      <c r="A68" s="192"/>
      <c r="B68" s="193"/>
      <c r="C68" s="100" t="s">
        <v>107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32">
        <f t="shared" si="161"/>
        <v>0</v>
      </c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32">
        <f t="shared" si="162"/>
        <v>0</v>
      </c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32">
        <f t="shared" si="163"/>
        <v>0</v>
      </c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33">
        <f t="shared" si="164"/>
        <v>0</v>
      </c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33">
        <f t="shared" si="165"/>
        <v>0</v>
      </c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33">
        <f t="shared" si="166"/>
        <v>0</v>
      </c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33">
        <f t="shared" si="167"/>
        <v>0</v>
      </c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33">
        <f t="shared" si="168"/>
        <v>0</v>
      </c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33">
        <f t="shared" si="169"/>
        <v>0</v>
      </c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33">
        <f t="shared" si="170"/>
        <v>0</v>
      </c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33">
        <f t="shared" si="171"/>
        <v>0</v>
      </c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33">
        <f t="shared" si="172"/>
        <v>0</v>
      </c>
      <c r="FD68" s="27">
        <v>15</v>
      </c>
      <c r="FE68" s="27">
        <v>14</v>
      </c>
      <c r="FF68" s="27">
        <v>14</v>
      </c>
      <c r="FG68" s="27">
        <v>13</v>
      </c>
      <c r="FH68" s="27">
        <v>27</v>
      </c>
      <c r="FI68" s="27">
        <v>21</v>
      </c>
      <c r="FJ68" s="27">
        <v>7</v>
      </c>
      <c r="FK68" s="27">
        <v>16</v>
      </c>
      <c r="FL68" s="27">
        <v>13</v>
      </c>
      <c r="FM68" s="27">
        <v>14</v>
      </c>
      <c r="FN68" s="27">
        <v>16</v>
      </c>
      <c r="FO68" s="27">
        <v>18</v>
      </c>
      <c r="FP68" s="32">
        <f t="shared" si="173"/>
        <v>188</v>
      </c>
      <c r="FQ68" s="27">
        <v>13</v>
      </c>
      <c r="FR68" s="27">
        <v>15</v>
      </c>
      <c r="FS68" s="27">
        <v>13</v>
      </c>
      <c r="FT68" s="27">
        <v>17</v>
      </c>
      <c r="FU68" s="27">
        <v>14</v>
      </c>
      <c r="FV68" s="27">
        <v>16</v>
      </c>
      <c r="FW68" s="27">
        <v>8</v>
      </c>
      <c r="FX68" s="27">
        <v>16</v>
      </c>
      <c r="FY68" s="27">
        <v>12</v>
      </c>
      <c r="FZ68" s="27">
        <v>15</v>
      </c>
      <c r="GA68" s="27">
        <v>20</v>
      </c>
      <c r="GB68" s="27">
        <v>14</v>
      </c>
      <c r="GC68" s="34">
        <f t="shared" si="174"/>
        <v>173</v>
      </c>
      <c r="GD68" s="27">
        <v>12</v>
      </c>
      <c r="GE68" s="27">
        <v>8</v>
      </c>
      <c r="GF68" s="27">
        <v>11</v>
      </c>
      <c r="GG68" s="27">
        <v>14</v>
      </c>
      <c r="GH68" s="27">
        <v>16</v>
      </c>
      <c r="GI68" s="27">
        <v>23</v>
      </c>
      <c r="GJ68" s="27">
        <v>17</v>
      </c>
      <c r="GK68" s="27">
        <v>10</v>
      </c>
      <c r="GL68" s="27">
        <v>20</v>
      </c>
      <c r="GM68" s="27">
        <v>20</v>
      </c>
      <c r="GN68" s="27">
        <v>22</v>
      </c>
      <c r="GO68" s="27">
        <v>13</v>
      </c>
      <c r="GP68" s="34">
        <f t="shared" si="175"/>
        <v>186</v>
      </c>
      <c r="GQ68" s="27">
        <v>18</v>
      </c>
      <c r="GR68" s="27">
        <v>13</v>
      </c>
      <c r="GS68" s="27">
        <v>19</v>
      </c>
      <c r="GT68" s="27">
        <v>13</v>
      </c>
      <c r="GU68" s="27">
        <v>21</v>
      </c>
      <c r="GV68" s="27">
        <v>9</v>
      </c>
      <c r="GW68" s="27">
        <v>9</v>
      </c>
      <c r="GX68" s="27">
        <v>20</v>
      </c>
      <c r="GY68" s="27">
        <v>16</v>
      </c>
      <c r="GZ68" s="27">
        <v>20</v>
      </c>
      <c r="HA68" s="27">
        <v>18</v>
      </c>
      <c r="HB68" s="27">
        <v>14</v>
      </c>
      <c r="HC68" s="33">
        <f t="shared" si="176"/>
        <v>190</v>
      </c>
      <c r="HD68" s="27">
        <v>19</v>
      </c>
      <c r="HE68" s="27">
        <v>21</v>
      </c>
      <c r="HF68" s="27">
        <v>18</v>
      </c>
      <c r="HG68" s="27">
        <v>16</v>
      </c>
      <c r="HH68" s="27">
        <v>16</v>
      </c>
      <c r="HI68" s="27">
        <v>16</v>
      </c>
      <c r="HJ68" s="27">
        <v>14</v>
      </c>
      <c r="HK68" s="27">
        <v>25</v>
      </c>
      <c r="HL68" s="27">
        <v>65</v>
      </c>
      <c r="HM68" s="27">
        <v>34</v>
      </c>
      <c r="HN68" s="27">
        <v>24</v>
      </c>
      <c r="HO68" s="27">
        <v>12</v>
      </c>
      <c r="HP68" s="33">
        <f t="shared" si="177"/>
        <v>280</v>
      </c>
      <c r="HQ68" s="27">
        <v>25</v>
      </c>
      <c r="HR68" s="27">
        <v>22</v>
      </c>
      <c r="HS68" s="27">
        <v>34</v>
      </c>
      <c r="HT68" s="27">
        <v>17</v>
      </c>
      <c r="HU68" s="27">
        <v>18</v>
      </c>
      <c r="HV68" s="27">
        <v>19</v>
      </c>
      <c r="HW68" s="27">
        <v>21</v>
      </c>
      <c r="HX68" s="27">
        <v>40</v>
      </c>
      <c r="HY68" s="27">
        <v>15</v>
      </c>
      <c r="HZ68" s="27">
        <v>18</v>
      </c>
      <c r="IA68" s="27">
        <v>10</v>
      </c>
      <c r="IB68" s="27">
        <v>15</v>
      </c>
      <c r="IC68" s="33">
        <f t="shared" si="178"/>
        <v>254</v>
      </c>
      <c r="ID68" s="27">
        <v>28</v>
      </c>
      <c r="IE68" s="27">
        <v>13</v>
      </c>
      <c r="IF68" s="27">
        <v>26</v>
      </c>
      <c r="IG68" s="27">
        <v>22</v>
      </c>
      <c r="IH68" s="27">
        <v>27</v>
      </c>
      <c r="II68" s="27">
        <v>25</v>
      </c>
      <c r="IJ68" s="27">
        <v>44</v>
      </c>
      <c r="IK68" s="27">
        <v>18</v>
      </c>
      <c r="IL68" s="27">
        <v>39</v>
      </c>
      <c r="IM68" s="27">
        <v>30</v>
      </c>
      <c r="IN68" s="27">
        <v>18</v>
      </c>
      <c r="IO68" s="27">
        <v>33</v>
      </c>
      <c r="IP68" s="33">
        <f t="shared" si="179"/>
        <v>323</v>
      </c>
      <c r="IQ68" s="27">
        <v>27</v>
      </c>
      <c r="IR68" s="27">
        <v>25</v>
      </c>
      <c r="IS68" s="27">
        <v>47</v>
      </c>
      <c r="IT68" s="27">
        <v>17</v>
      </c>
      <c r="IU68" s="27">
        <v>22</v>
      </c>
      <c r="IV68" s="27">
        <v>38</v>
      </c>
      <c r="IW68" s="27">
        <v>32</v>
      </c>
      <c r="IX68" s="27">
        <v>23</v>
      </c>
      <c r="IY68" s="27">
        <v>16</v>
      </c>
      <c r="IZ68" s="27">
        <v>28</v>
      </c>
      <c r="JA68" s="27">
        <v>22</v>
      </c>
      <c r="JB68" s="27">
        <v>18</v>
      </c>
      <c r="JC68" s="33">
        <f t="shared" si="180"/>
        <v>315</v>
      </c>
      <c r="JD68" s="27">
        <v>24</v>
      </c>
      <c r="JE68" s="27">
        <v>27</v>
      </c>
      <c r="JF68" s="27">
        <v>13</v>
      </c>
      <c r="JG68" s="27">
        <v>15</v>
      </c>
      <c r="JH68" s="27">
        <v>25</v>
      </c>
      <c r="JI68" s="27">
        <v>23</v>
      </c>
      <c r="JJ68" s="27">
        <v>51</v>
      </c>
      <c r="JK68" s="27">
        <v>22</v>
      </c>
      <c r="JL68" s="27">
        <v>31</v>
      </c>
      <c r="JM68" s="27">
        <v>17</v>
      </c>
      <c r="JN68" s="27">
        <v>16</v>
      </c>
      <c r="JO68" s="27">
        <v>25</v>
      </c>
      <c r="JP68" s="33">
        <f t="shared" si="181"/>
        <v>289</v>
      </c>
      <c r="JQ68" s="27">
        <v>26</v>
      </c>
      <c r="JR68" s="27">
        <v>9</v>
      </c>
      <c r="JS68" s="27">
        <v>27</v>
      </c>
      <c r="JT68" s="27">
        <v>1</v>
      </c>
      <c r="JU68" s="27">
        <v>3</v>
      </c>
      <c r="JV68" s="27">
        <v>22</v>
      </c>
      <c r="JW68" s="27">
        <v>35</v>
      </c>
      <c r="JX68" s="27">
        <v>15</v>
      </c>
      <c r="JY68" s="27">
        <v>37</v>
      </c>
      <c r="JZ68" s="27">
        <v>14</v>
      </c>
      <c r="KA68" s="27">
        <v>24</v>
      </c>
      <c r="KB68" s="27">
        <v>30</v>
      </c>
      <c r="KC68" s="33">
        <f t="shared" si="182"/>
        <v>243</v>
      </c>
      <c r="KD68" s="27">
        <v>10</v>
      </c>
      <c r="KE68" s="27">
        <v>7</v>
      </c>
      <c r="KF68" s="27">
        <v>28</v>
      </c>
      <c r="KG68" s="27">
        <v>26</v>
      </c>
      <c r="KH68" s="27">
        <v>61</v>
      </c>
      <c r="KI68" s="27">
        <v>117</v>
      </c>
      <c r="KJ68" s="27">
        <v>9</v>
      </c>
      <c r="KK68" s="27">
        <v>24</v>
      </c>
      <c r="KL68" s="27">
        <v>24</v>
      </c>
      <c r="KM68" s="27">
        <v>15</v>
      </c>
      <c r="KN68" s="27">
        <v>41</v>
      </c>
      <c r="KO68" s="27">
        <v>31</v>
      </c>
      <c r="KP68" s="33">
        <f t="shared" si="183"/>
        <v>393</v>
      </c>
    </row>
    <row r="69" spans="1:302">
      <c r="A69" s="192"/>
      <c r="B69" s="193"/>
      <c r="C69" s="100" t="s">
        <v>108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32">
        <f t="shared" si="161"/>
        <v>0</v>
      </c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32">
        <f t="shared" si="162"/>
        <v>0</v>
      </c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32">
        <f t="shared" si="163"/>
        <v>0</v>
      </c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33">
        <f t="shared" si="164"/>
        <v>0</v>
      </c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33">
        <f t="shared" si="165"/>
        <v>0</v>
      </c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33">
        <f t="shared" si="166"/>
        <v>0</v>
      </c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33">
        <f t="shared" si="167"/>
        <v>0</v>
      </c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33">
        <f t="shared" si="168"/>
        <v>0</v>
      </c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33">
        <f t="shared" si="169"/>
        <v>0</v>
      </c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33">
        <f t="shared" si="170"/>
        <v>0</v>
      </c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33">
        <f t="shared" si="171"/>
        <v>0</v>
      </c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33">
        <f t="shared" si="172"/>
        <v>0</v>
      </c>
      <c r="FD69" s="27">
        <v>6</v>
      </c>
      <c r="FE69" s="27">
        <v>14</v>
      </c>
      <c r="FF69" s="27">
        <v>8</v>
      </c>
      <c r="FG69" s="27">
        <v>8</v>
      </c>
      <c r="FH69" s="27">
        <v>9</v>
      </c>
      <c r="FI69" s="27">
        <v>5</v>
      </c>
      <c r="FJ69" s="27">
        <v>2</v>
      </c>
      <c r="FK69" s="27">
        <v>5</v>
      </c>
      <c r="FL69" s="27">
        <v>5</v>
      </c>
      <c r="FM69" s="27">
        <v>10</v>
      </c>
      <c r="FN69" s="27">
        <v>2</v>
      </c>
      <c r="FO69" s="27">
        <v>8</v>
      </c>
      <c r="FP69" s="32">
        <f t="shared" si="173"/>
        <v>82</v>
      </c>
      <c r="FQ69" s="27">
        <v>9</v>
      </c>
      <c r="FR69" s="27">
        <v>9</v>
      </c>
      <c r="FS69" s="27">
        <v>8</v>
      </c>
      <c r="FT69" s="27">
        <v>3</v>
      </c>
      <c r="FU69" s="27">
        <v>11</v>
      </c>
      <c r="FV69" s="27">
        <v>5</v>
      </c>
      <c r="FW69" s="27">
        <v>7</v>
      </c>
      <c r="FX69" s="27">
        <v>6</v>
      </c>
      <c r="FY69" s="27">
        <v>8</v>
      </c>
      <c r="FZ69" s="27">
        <v>10</v>
      </c>
      <c r="GA69" s="27">
        <v>11</v>
      </c>
      <c r="GB69" s="27">
        <v>11</v>
      </c>
      <c r="GC69" s="34">
        <f t="shared" si="174"/>
        <v>98</v>
      </c>
      <c r="GD69" s="27">
        <v>5</v>
      </c>
      <c r="GE69" s="27">
        <v>3</v>
      </c>
      <c r="GF69" s="27">
        <v>9</v>
      </c>
      <c r="GG69" s="27">
        <v>11</v>
      </c>
      <c r="GH69" s="27">
        <v>7</v>
      </c>
      <c r="GI69" s="27">
        <v>7</v>
      </c>
      <c r="GJ69" s="27">
        <v>8</v>
      </c>
      <c r="GK69" s="27">
        <v>10</v>
      </c>
      <c r="GL69" s="27">
        <v>9</v>
      </c>
      <c r="GM69" s="27">
        <v>12</v>
      </c>
      <c r="GN69" s="27">
        <v>6</v>
      </c>
      <c r="GO69" s="27">
        <v>5</v>
      </c>
      <c r="GP69" s="34">
        <f t="shared" si="175"/>
        <v>92</v>
      </c>
      <c r="GQ69" s="27">
        <v>4</v>
      </c>
      <c r="GR69" s="27">
        <v>4</v>
      </c>
      <c r="GS69" s="27">
        <v>3</v>
      </c>
      <c r="GT69" s="27">
        <v>8</v>
      </c>
      <c r="GU69" s="27">
        <v>8</v>
      </c>
      <c r="GV69" s="27">
        <v>13</v>
      </c>
      <c r="GW69" s="27">
        <v>7</v>
      </c>
      <c r="GX69" s="27">
        <v>7</v>
      </c>
      <c r="GY69" s="27">
        <v>18</v>
      </c>
      <c r="GZ69" s="27">
        <v>9</v>
      </c>
      <c r="HA69" s="27">
        <v>9</v>
      </c>
      <c r="HB69" s="27">
        <v>13</v>
      </c>
      <c r="HC69" s="33">
        <f t="shared" si="176"/>
        <v>103</v>
      </c>
      <c r="HD69" s="27">
        <v>9</v>
      </c>
      <c r="HE69" s="27">
        <v>7</v>
      </c>
      <c r="HF69" s="27">
        <v>8</v>
      </c>
      <c r="HG69" s="27">
        <v>5</v>
      </c>
      <c r="HH69" s="27">
        <v>17</v>
      </c>
      <c r="HI69" s="27">
        <v>6</v>
      </c>
      <c r="HJ69" s="27">
        <v>7</v>
      </c>
      <c r="HK69" s="27">
        <v>4</v>
      </c>
      <c r="HL69" s="27">
        <v>11</v>
      </c>
      <c r="HM69" s="27">
        <v>17</v>
      </c>
      <c r="HN69" s="27">
        <v>9</v>
      </c>
      <c r="HO69" s="27">
        <v>6</v>
      </c>
      <c r="HP69" s="33">
        <f t="shared" si="177"/>
        <v>106</v>
      </c>
      <c r="HQ69" s="27">
        <v>10</v>
      </c>
      <c r="HR69" s="27">
        <v>12</v>
      </c>
      <c r="HS69" s="27">
        <v>15</v>
      </c>
      <c r="HT69" s="27">
        <v>42</v>
      </c>
      <c r="HU69" s="27">
        <v>3</v>
      </c>
      <c r="HV69" s="27">
        <v>11</v>
      </c>
      <c r="HW69" s="27">
        <v>55</v>
      </c>
      <c r="HX69" s="27">
        <v>21</v>
      </c>
      <c r="HY69" s="27">
        <v>11</v>
      </c>
      <c r="HZ69" s="27">
        <v>12</v>
      </c>
      <c r="IA69" s="27">
        <v>5</v>
      </c>
      <c r="IB69" s="27">
        <v>7</v>
      </c>
      <c r="IC69" s="33">
        <f t="shared" si="178"/>
        <v>204</v>
      </c>
      <c r="ID69" s="27">
        <v>8</v>
      </c>
      <c r="IE69" s="27">
        <v>14</v>
      </c>
      <c r="IF69" s="27">
        <v>11</v>
      </c>
      <c r="IG69" s="27">
        <v>9</v>
      </c>
      <c r="IH69" s="27">
        <v>7</v>
      </c>
      <c r="II69" s="27">
        <v>7</v>
      </c>
      <c r="IJ69" s="27">
        <v>13</v>
      </c>
      <c r="IK69" s="27">
        <v>5</v>
      </c>
      <c r="IL69" s="27">
        <v>8</v>
      </c>
      <c r="IM69" s="27">
        <v>19</v>
      </c>
      <c r="IN69" s="27">
        <v>14</v>
      </c>
      <c r="IO69" s="27">
        <v>12</v>
      </c>
      <c r="IP69" s="33">
        <f t="shared" si="179"/>
        <v>127</v>
      </c>
      <c r="IQ69" s="27">
        <v>12</v>
      </c>
      <c r="IR69" s="27">
        <v>8</v>
      </c>
      <c r="IS69" s="27">
        <v>12</v>
      </c>
      <c r="IT69" s="27">
        <v>9</v>
      </c>
      <c r="IU69" s="27">
        <v>6</v>
      </c>
      <c r="IV69" s="27">
        <v>7</v>
      </c>
      <c r="IW69" s="27">
        <v>8</v>
      </c>
      <c r="IX69" s="27">
        <v>11</v>
      </c>
      <c r="IY69" s="27">
        <v>5</v>
      </c>
      <c r="IZ69" s="27">
        <v>10</v>
      </c>
      <c r="JA69" s="27">
        <v>10</v>
      </c>
      <c r="JB69" s="27">
        <v>13</v>
      </c>
      <c r="JC69" s="33">
        <f t="shared" si="180"/>
        <v>111</v>
      </c>
      <c r="JD69" s="27">
        <v>7</v>
      </c>
      <c r="JE69" s="27">
        <v>7</v>
      </c>
      <c r="JF69" s="27">
        <v>9</v>
      </c>
      <c r="JG69" s="27">
        <v>5</v>
      </c>
      <c r="JH69" s="27">
        <v>10</v>
      </c>
      <c r="JI69" s="27">
        <v>3</v>
      </c>
      <c r="JJ69" s="27">
        <v>14</v>
      </c>
      <c r="JK69" s="27">
        <v>3</v>
      </c>
      <c r="JL69" s="27">
        <v>18</v>
      </c>
      <c r="JM69" s="27">
        <v>10</v>
      </c>
      <c r="JN69" s="27">
        <v>10</v>
      </c>
      <c r="JO69" s="27">
        <v>11</v>
      </c>
      <c r="JP69" s="33">
        <f t="shared" si="181"/>
        <v>107</v>
      </c>
      <c r="JQ69" s="27">
        <v>12</v>
      </c>
      <c r="JR69" s="27">
        <v>8</v>
      </c>
      <c r="JS69" s="27">
        <v>6</v>
      </c>
      <c r="JT69" s="27">
        <v>1</v>
      </c>
      <c r="JU69" s="27">
        <v>3</v>
      </c>
      <c r="JV69" s="27">
        <v>6</v>
      </c>
      <c r="JW69" s="27">
        <v>10</v>
      </c>
      <c r="JX69" s="27">
        <v>10</v>
      </c>
      <c r="JY69" s="27">
        <v>7</v>
      </c>
      <c r="JZ69" s="27">
        <v>8</v>
      </c>
      <c r="KA69" s="27">
        <v>7</v>
      </c>
      <c r="KB69" s="27">
        <v>10</v>
      </c>
      <c r="KC69" s="33">
        <f t="shared" si="182"/>
        <v>88</v>
      </c>
      <c r="KD69" s="27">
        <v>3</v>
      </c>
      <c r="KE69" s="27">
        <v>6</v>
      </c>
      <c r="KF69" s="27">
        <v>12</v>
      </c>
      <c r="KG69" s="27">
        <v>15</v>
      </c>
      <c r="KH69" s="27">
        <v>9</v>
      </c>
      <c r="KI69" s="27">
        <v>12</v>
      </c>
      <c r="KJ69" s="27">
        <v>7</v>
      </c>
      <c r="KK69" s="27">
        <v>11</v>
      </c>
      <c r="KL69" s="27">
        <v>9</v>
      </c>
      <c r="KM69" s="27">
        <v>13</v>
      </c>
      <c r="KN69" s="27">
        <v>9</v>
      </c>
      <c r="KO69" s="27">
        <v>14</v>
      </c>
      <c r="KP69" s="33">
        <f t="shared" si="183"/>
        <v>120</v>
      </c>
    </row>
    <row r="70" spans="1:302">
      <c r="A70" s="192"/>
      <c r="B70" s="193"/>
      <c r="C70" s="100" t="s">
        <v>109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32">
        <f t="shared" si="161"/>
        <v>0</v>
      </c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32">
        <f t="shared" si="162"/>
        <v>0</v>
      </c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32">
        <f t="shared" si="163"/>
        <v>0</v>
      </c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33">
        <f t="shared" si="164"/>
        <v>0</v>
      </c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33">
        <f t="shared" si="165"/>
        <v>0</v>
      </c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33">
        <f t="shared" si="166"/>
        <v>0</v>
      </c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33">
        <f t="shared" si="167"/>
        <v>0</v>
      </c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33">
        <f t="shared" si="168"/>
        <v>0</v>
      </c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33">
        <f t="shared" si="169"/>
        <v>0</v>
      </c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33">
        <f t="shared" si="170"/>
        <v>0</v>
      </c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33">
        <f t="shared" si="171"/>
        <v>0</v>
      </c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33">
        <f t="shared" si="172"/>
        <v>0</v>
      </c>
      <c r="FD70" s="27">
        <v>5</v>
      </c>
      <c r="FE70" s="27">
        <v>2</v>
      </c>
      <c r="FF70" s="27">
        <v>7</v>
      </c>
      <c r="FG70" s="27">
        <v>10</v>
      </c>
      <c r="FH70" s="27">
        <v>5</v>
      </c>
      <c r="FI70" s="27">
        <v>5</v>
      </c>
      <c r="FJ70" s="27">
        <v>3</v>
      </c>
      <c r="FK70" s="27">
        <v>3</v>
      </c>
      <c r="FL70" s="27">
        <v>2</v>
      </c>
      <c r="FM70" s="27">
        <v>7</v>
      </c>
      <c r="FN70" s="27">
        <v>5</v>
      </c>
      <c r="FO70" s="27">
        <v>8</v>
      </c>
      <c r="FP70" s="32">
        <f t="shared" si="173"/>
        <v>62</v>
      </c>
      <c r="FQ70" s="27">
        <v>4</v>
      </c>
      <c r="FR70" s="27">
        <v>6</v>
      </c>
      <c r="FS70" s="27">
        <v>2</v>
      </c>
      <c r="FT70" s="27">
        <v>11</v>
      </c>
      <c r="FU70" s="27">
        <v>1</v>
      </c>
      <c r="FV70" s="27">
        <v>3</v>
      </c>
      <c r="FW70" s="27">
        <v>3</v>
      </c>
      <c r="FX70" s="27">
        <v>9</v>
      </c>
      <c r="FY70" s="27">
        <v>7</v>
      </c>
      <c r="FZ70" s="27">
        <v>7</v>
      </c>
      <c r="GA70" s="27">
        <v>9</v>
      </c>
      <c r="GB70" s="27">
        <v>5</v>
      </c>
      <c r="GC70" s="34">
        <f t="shared" si="174"/>
        <v>67</v>
      </c>
      <c r="GD70" s="27">
        <v>7</v>
      </c>
      <c r="GE70" s="27">
        <v>7</v>
      </c>
      <c r="GF70" s="27">
        <v>5</v>
      </c>
      <c r="GG70" s="27">
        <v>3</v>
      </c>
      <c r="GH70" s="27">
        <v>4</v>
      </c>
      <c r="GI70" s="27">
        <v>8</v>
      </c>
      <c r="GJ70" s="27">
        <v>1</v>
      </c>
      <c r="GK70" s="27">
        <v>4</v>
      </c>
      <c r="GL70" s="27">
        <v>2</v>
      </c>
      <c r="GM70" s="27">
        <v>8</v>
      </c>
      <c r="GN70" s="27">
        <v>4</v>
      </c>
      <c r="GO70" s="27">
        <v>9</v>
      </c>
      <c r="GP70" s="34">
        <f t="shared" si="175"/>
        <v>62</v>
      </c>
      <c r="GQ70" s="27">
        <v>1</v>
      </c>
      <c r="GR70" s="27">
        <v>1</v>
      </c>
      <c r="GS70" s="27">
        <v>2</v>
      </c>
      <c r="GT70" s="27">
        <v>4</v>
      </c>
      <c r="GU70" s="27">
        <v>5</v>
      </c>
      <c r="GV70" s="27">
        <v>7</v>
      </c>
      <c r="GW70" s="27">
        <v>2</v>
      </c>
      <c r="GX70" s="27">
        <v>3</v>
      </c>
      <c r="GY70" s="27">
        <v>2</v>
      </c>
      <c r="GZ70" s="27">
        <v>5</v>
      </c>
      <c r="HA70" s="27">
        <v>3</v>
      </c>
      <c r="HB70" s="27">
        <v>5</v>
      </c>
      <c r="HC70" s="33">
        <f t="shared" si="176"/>
        <v>40</v>
      </c>
      <c r="HD70" s="27">
        <v>2</v>
      </c>
      <c r="HE70" s="27">
        <v>4</v>
      </c>
      <c r="HF70" s="27">
        <v>5</v>
      </c>
      <c r="HG70" s="27">
        <v>6</v>
      </c>
      <c r="HH70" s="27">
        <v>15</v>
      </c>
      <c r="HI70" s="27">
        <v>4</v>
      </c>
      <c r="HJ70" s="27">
        <v>3</v>
      </c>
      <c r="HK70" s="27">
        <v>2</v>
      </c>
      <c r="HL70" s="27">
        <v>3</v>
      </c>
      <c r="HM70" s="27">
        <v>4</v>
      </c>
      <c r="HN70" s="27">
        <v>2</v>
      </c>
      <c r="HO70" s="27">
        <v>5</v>
      </c>
      <c r="HP70" s="33">
        <f t="shared" si="177"/>
        <v>55</v>
      </c>
      <c r="HQ70" s="27">
        <v>8</v>
      </c>
      <c r="HR70" s="27">
        <v>5</v>
      </c>
      <c r="HS70" s="27">
        <v>12</v>
      </c>
      <c r="HT70" s="27">
        <v>7</v>
      </c>
      <c r="HU70" s="27">
        <v>5</v>
      </c>
      <c r="HV70" s="27">
        <v>4</v>
      </c>
      <c r="HW70" s="27">
        <v>2</v>
      </c>
      <c r="HX70" s="27">
        <v>6</v>
      </c>
      <c r="HY70" s="27">
        <v>1</v>
      </c>
      <c r="HZ70" s="27">
        <v>10</v>
      </c>
      <c r="IA70" s="27">
        <v>4</v>
      </c>
      <c r="IB70" s="27">
        <v>2</v>
      </c>
      <c r="IC70" s="33">
        <f t="shared" si="178"/>
        <v>66</v>
      </c>
      <c r="ID70" s="27">
        <v>6</v>
      </c>
      <c r="IE70" s="27">
        <v>9</v>
      </c>
      <c r="IF70" s="27">
        <v>7</v>
      </c>
      <c r="IG70" s="27">
        <v>5</v>
      </c>
      <c r="IH70" s="27">
        <v>5</v>
      </c>
      <c r="II70" s="27">
        <v>3</v>
      </c>
      <c r="IJ70" s="27">
        <v>6</v>
      </c>
      <c r="IK70" s="27">
        <v>4</v>
      </c>
      <c r="IL70" s="27">
        <v>6</v>
      </c>
      <c r="IM70" s="27">
        <v>4</v>
      </c>
      <c r="IN70" s="27">
        <v>5</v>
      </c>
      <c r="IO70" s="27">
        <v>5</v>
      </c>
      <c r="IP70" s="33">
        <f t="shared" si="179"/>
        <v>65</v>
      </c>
      <c r="IQ70" s="27">
        <v>4</v>
      </c>
      <c r="IR70" s="27">
        <v>2</v>
      </c>
      <c r="IS70" s="27">
        <v>10</v>
      </c>
      <c r="IT70" s="27">
        <v>4</v>
      </c>
      <c r="IU70" s="27">
        <v>7</v>
      </c>
      <c r="IV70" s="27">
        <v>4</v>
      </c>
      <c r="IW70" s="27">
        <v>8</v>
      </c>
      <c r="IX70" s="27">
        <v>7</v>
      </c>
      <c r="IY70" s="27">
        <v>6</v>
      </c>
      <c r="IZ70" s="27">
        <v>3</v>
      </c>
      <c r="JA70" s="27">
        <v>4</v>
      </c>
      <c r="JB70" s="27">
        <v>4</v>
      </c>
      <c r="JC70" s="33">
        <f t="shared" si="180"/>
        <v>63</v>
      </c>
      <c r="JD70" s="27">
        <v>5</v>
      </c>
      <c r="JE70" s="27">
        <v>9</v>
      </c>
      <c r="JF70" s="27">
        <v>10</v>
      </c>
      <c r="JG70" s="27">
        <v>3</v>
      </c>
      <c r="JH70" s="27">
        <v>6</v>
      </c>
      <c r="JI70" s="27">
        <v>4</v>
      </c>
      <c r="JJ70" s="27">
        <v>4</v>
      </c>
      <c r="JK70" s="27">
        <v>11</v>
      </c>
      <c r="JL70" s="27">
        <v>7</v>
      </c>
      <c r="JM70" s="27">
        <v>7</v>
      </c>
      <c r="JN70" s="27">
        <v>3</v>
      </c>
      <c r="JO70" s="27">
        <v>6</v>
      </c>
      <c r="JP70" s="33">
        <f t="shared" si="181"/>
        <v>75</v>
      </c>
      <c r="JQ70" s="27">
        <v>4</v>
      </c>
      <c r="JR70" s="27">
        <v>5</v>
      </c>
      <c r="JS70" s="27">
        <v>7</v>
      </c>
      <c r="JT70" s="27">
        <v>2</v>
      </c>
      <c r="JU70" s="27">
        <v>2</v>
      </c>
      <c r="JV70" s="27">
        <v>7</v>
      </c>
      <c r="JW70" s="27">
        <v>8</v>
      </c>
      <c r="JX70" s="27">
        <v>1</v>
      </c>
      <c r="JY70" s="27">
        <v>3</v>
      </c>
      <c r="JZ70" s="27">
        <v>4</v>
      </c>
      <c r="KA70" s="27">
        <v>2</v>
      </c>
      <c r="KB70" s="27">
        <v>7</v>
      </c>
      <c r="KC70" s="33">
        <f t="shared" si="182"/>
        <v>52</v>
      </c>
      <c r="KD70" s="27">
        <v>4</v>
      </c>
      <c r="KE70" s="27">
        <v>1</v>
      </c>
      <c r="KF70" s="27">
        <v>8</v>
      </c>
      <c r="KG70" s="27">
        <v>5</v>
      </c>
      <c r="KH70" s="27">
        <v>7</v>
      </c>
      <c r="KI70" s="27">
        <v>1</v>
      </c>
      <c r="KJ70" s="27">
        <v>3</v>
      </c>
      <c r="KK70" s="27">
        <v>3</v>
      </c>
      <c r="KL70" s="27">
        <v>7</v>
      </c>
      <c r="KM70" s="27">
        <v>6</v>
      </c>
      <c r="KN70" s="27">
        <v>4</v>
      </c>
      <c r="KO70" s="27">
        <v>6</v>
      </c>
      <c r="KP70" s="33">
        <f t="shared" si="183"/>
        <v>55</v>
      </c>
    </row>
    <row r="71" spans="1:302">
      <c r="A71" s="192"/>
      <c r="B71" s="193"/>
      <c r="C71" s="100" t="s">
        <v>110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32">
        <f t="shared" si="161"/>
        <v>0</v>
      </c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32">
        <f t="shared" si="162"/>
        <v>0</v>
      </c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32">
        <f t="shared" si="163"/>
        <v>0</v>
      </c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33">
        <f t="shared" si="164"/>
        <v>0</v>
      </c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33">
        <f t="shared" si="165"/>
        <v>0</v>
      </c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33">
        <f t="shared" si="166"/>
        <v>0</v>
      </c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33">
        <f t="shared" si="167"/>
        <v>0</v>
      </c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33">
        <f t="shared" si="168"/>
        <v>0</v>
      </c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33">
        <f t="shared" si="169"/>
        <v>0</v>
      </c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33">
        <f t="shared" si="170"/>
        <v>0</v>
      </c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33">
        <f t="shared" si="171"/>
        <v>0</v>
      </c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33">
        <f t="shared" si="172"/>
        <v>0</v>
      </c>
      <c r="FD71" s="27">
        <v>6</v>
      </c>
      <c r="FE71" s="27">
        <v>11</v>
      </c>
      <c r="FF71" s="27">
        <v>12</v>
      </c>
      <c r="FG71" s="27">
        <v>11</v>
      </c>
      <c r="FH71" s="27">
        <v>9</v>
      </c>
      <c r="FI71" s="27">
        <v>15</v>
      </c>
      <c r="FJ71" s="27">
        <v>23</v>
      </c>
      <c r="FK71" s="27">
        <v>12</v>
      </c>
      <c r="FL71" s="27">
        <v>6</v>
      </c>
      <c r="FM71" s="27">
        <v>22</v>
      </c>
      <c r="FN71" s="27">
        <v>12</v>
      </c>
      <c r="FO71" s="27">
        <v>14</v>
      </c>
      <c r="FP71" s="32">
        <f t="shared" si="173"/>
        <v>153</v>
      </c>
      <c r="FQ71" s="27">
        <v>14</v>
      </c>
      <c r="FR71" s="27">
        <v>14</v>
      </c>
      <c r="FS71" s="27">
        <v>19</v>
      </c>
      <c r="FT71" s="27">
        <v>8</v>
      </c>
      <c r="FU71" s="27">
        <v>11</v>
      </c>
      <c r="FV71" s="27">
        <v>13</v>
      </c>
      <c r="FW71" s="27">
        <v>10</v>
      </c>
      <c r="FX71" s="27">
        <v>8</v>
      </c>
      <c r="FY71" s="27">
        <v>14</v>
      </c>
      <c r="FZ71" s="27">
        <v>24</v>
      </c>
      <c r="GA71" s="27">
        <v>7</v>
      </c>
      <c r="GB71" s="27">
        <v>13</v>
      </c>
      <c r="GC71" s="34">
        <f t="shared" si="174"/>
        <v>155</v>
      </c>
      <c r="GD71" s="27">
        <v>17</v>
      </c>
      <c r="GE71" s="27">
        <v>10</v>
      </c>
      <c r="GF71" s="27">
        <v>8</v>
      </c>
      <c r="GG71" s="27">
        <v>18</v>
      </c>
      <c r="GH71" s="27">
        <v>9</v>
      </c>
      <c r="GI71" s="27">
        <v>9</v>
      </c>
      <c r="GJ71" s="27">
        <v>15</v>
      </c>
      <c r="GK71" s="27">
        <v>7</v>
      </c>
      <c r="GL71" s="27">
        <v>25</v>
      </c>
      <c r="GM71" s="27">
        <v>12</v>
      </c>
      <c r="GN71" s="27">
        <v>25</v>
      </c>
      <c r="GO71" s="27">
        <v>14</v>
      </c>
      <c r="GP71" s="34">
        <f t="shared" si="175"/>
        <v>169</v>
      </c>
      <c r="GQ71" s="27">
        <v>14</v>
      </c>
      <c r="GR71" s="27">
        <v>17</v>
      </c>
      <c r="GS71" s="27">
        <v>18</v>
      </c>
      <c r="GT71" s="27">
        <v>11</v>
      </c>
      <c r="GU71" s="27">
        <v>10</v>
      </c>
      <c r="GV71" s="27">
        <v>19</v>
      </c>
      <c r="GW71" s="27">
        <v>11</v>
      </c>
      <c r="GX71" s="27">
        <v>15</v>
      </c>
      <c r="GY71" s="27">
        <v>15</v>
      </c>
      <c r="GZ71" s="27">
        <v>19</v>
      </c>
      <c r="HA71" s="27">
        <v>15</v>
      </c>
      <c r="HB71" s="27">
        <v>22</v>
      </c>
      <c r="HC71" s="33">
        <f t="shared" si="176"/>
        <v>186</v>
      </c>
      <c r="HD71" s="27">
        <v>18</v>
      </c>
      <c r="HE71" s="27">
        <v>15</v>
      </c>
      <c r="HF71" s="27">
        <v>27</v>
      </c>
      <c r="HG71" s="27">
        <v>16</v>
      </c>
      <c r="HH71" s="27">
        <v>10</v>
      </c>
      <c r="HI71" s="27">
        <v>15</v>
      </c>
      <c r="HJ71" s="27">
        <v>7</v>
      </c>
      <c r="HK71" s="27">
        <v>14</v>
      </c>
      <c r="HL71" s="27">
        <v>7</v>
      </c>
      <c r="HM71" s="27">
        <v>20</v>
      </c>
      <c r="HN71" s="27">
        <v>18</v>
      </c>
      <c r="HO71" s="27">
        <v>18</v>
      </c>
      <c r="HP71" s="33">
        <f t="shared" si="177"/>
        <v>185</v>
      </c>
      <c r="HQ71" s="27">
        <v>15</v>
      </c>
      <c r="HR71" s="27">
        <v>31</v>
      </c>
      <c r="HS71" s="27">
        <v>20</v>
      </c>
      <c r="HT71" s="27">
        <v>16</v>
      </c>
      <c r="HU71" s="27">
        <v>22</v>
      </c>
      <c r="HV71" s="27">
        <v>12</v>
      </c>
      <c r="HW71" s="27">
        <v>19</v>
      </c>
      <c r="HX71" s="27">
        <v>18</v>
      </c>
      <c r="HY71" s="27">
        <v>20</v>
      </c>
      <c r="HZ71" s="27">
        <v>18</v>
      </c>
      <c r="IA71" s="27">
        <v>12</v>
      </c>
      <c r="IB71" s="27">
        <v>10</v>
      </c>
      <c r="IC71" s="33">
        <f t="shared" si="178"/>
        <v>213</v>
      </c>
      <c r="ID71" s="27">
        <v>16</v>
      </c>
      <c r="IE71" s="27">
        <v>16</v>
      </c>
      <c r="IF71" s="27">
        <v>30</v>
      </c>
      <c r="IG71" s="27">
        <v>20</v>
      </c>
      <c r="IH71" s="27">
        <v>17</v>
      </c>
      <c r="II71" s="27">
        <v>19</v>
      </c>
      <c r="IJ71" s="27">
        <v>20</v>
      </c>
      <c r="IK71" s="27">
        <v>13</v>
      </c>
      <c r="IL71" s="27">
        <v>16</v>
      </c>
      <c r="IM71" s="27">
        <v>31</v>
      </c>
      <c r="IN71" s="27">
        <v>22</v>
      </c>
      <c r="IO71" s="27">
        <v>18</v>
      </c>
      <c r="IP71" s="33">
        <f t="shared" si="179"/>
        <v>238</v>
      </c>
      <c r="IQ71" s="27">
        <v>18</v>
      </c>
      <c r="IR71" s="27">
        <v>20</v>
      </c>
      <c r="IS71" s="27">
        <v>29</v>
      </c>
      <c r="IT71" s="27">
        <v>20</v>
      </c>
      <c r="IU71" s="27">
        <v>18</v>
      </c>
      <c r="IV71" s="27">
        <v>12</v>
      </c>
      <c r="IW71" s="27">
        <v>24</v>
      </c>
      <c r="IX71" s="27">
        <v>19</v>
      </c>
      <c r="IY71" s="27">
        <v>21</v>
      </c>
      <c r="IZ71" s="27">
        <v>21</v>
      </c>
      <c r="JA71" s="27">
        <v>20</v>
      </c>
      <c r="JB71" s="27">
        <v>34</v>
      </c>
      <c r="JC71" s="33">
        <f t="shared" si="180"/>
        <v>256</v>
      </c>
      <c r="JD71" s="27">
        <v>20</v>
      </c>
      <c r="JE71" s="27">
        <v>29</v>
      </c>
      <c r="JF71" s="27">
        <v>12</v>
      </c>
      <c r="JG71" s="27">
        <v>18</v>
      </c>
      <c r="JH71" s="27">
        <v>16</v>
      </c>
      <c r="JI71" s="27">
        <v>19</v>
      </c>
      <c r="JJ71" s="27">
        <v>25</v>
      </c>
      <c r="JK71" s="27">
        <v>14</v>
      </c>
      <c r="JL71" s="27">
        <v>20</v>
      </c>
      <c r="JM71" s="27">
        <v>23</v>
      </c>
      <c r="JN71" s="27">
        <v>24</v>
      </c>
      <c r="JO71" s="27">
        <v>24</v>
      </c>
      <c r="JP71" s="33">
        <f t="shared" si="181"/>
        <v>244</v>
      </c>
      <c r="JQ71" s="27">
        <v>8</v>
      </c>
      <c r="JR71" s="27">
        <v>13</v>
      </c>
      <c r="JS71" s="27">
        <v>10</v>
      </c>
      <c r="JT71" s="27">
        <v>6</v>
      </c>
      <c r="JU71" s="27">
        <v>0</v>
      </c>
      <c r="JV71" s="27">
        <v>16</v>
      </c>
      <c r="JW71" s="27">
        <v>21</v>
      </c>
      <c r="JX71" s="27">
        <v>14</v>
      </c>
      <c r="JY71" s="27">
        <v>25</v>
      </c>
      <c r="JZ71" s="27">
        <v>13</v>
      </c>
      <c r="KA71" s="27">
        <v>18</v>
      </c>
      <c r="KB71" s="27">
        <v>32</v>
      </c>
      <c r="KC71" s="33">
        <f t="shared" si="182"/>
        <v>176</v>
      </c>
      <c r="KD71" s="27">
        <v>4</v>
      </c>
      <c r="KE71" s="27">
        <v>6</v>
      </c>
      <c r="KF71" s="27">
        <v>22</v>
      </c>
      <c r="KG71" s="27">
        <v>16</v>
      </c>
      <c r="KH71" s="27">
        <v>24</v>
      </c>
      <c r="KI71" s="27">
        <v>18</v>
      </c>
      <c r="KJ71" s="27">
        <v>15</v>
      </c>
      <c r="KK71" s="27">
        <v>15</v>
      </c>
      <c r="KL71" s="27">
        <v>19</v>
      </c>
      <c r="KM71" s="27">
        <v>13</v>
      </c>
      <c r="KN71" s="27">
        <v>19</v>
      </c>
      <c r="KO71" s="27">
        <v>28</v>
      </c>
      <c r="KP71" s="33">
        <f t="shared" si="183"/>
        <v>199</v>
      </c>
    </row>
    <row r="72" spans="1:302">
      <c r="A72" s="192"/>
      <c r="B72" s="193"/>
      <c r="C72" s="100" t="s">
        <v>111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32">
        <f t="shared" si="161"/>
        <v>0</v>
      </c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32">
        <f t="shared" si="162"/>
        <v>0</v>
      </c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32">
        <f t="shared" si="163"/>
        <v>0</v>
      </c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33">
        <f t="shared" si="164"/>
        <v>0</v>
      </c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33">
        <f t="shared" si="165"/>
        <v>0</v>
      </c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33">
        <f t="shared" si="166"/>
        <v>0</v>
      </c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33">
        <f t="shared" si="167"/>
        <v>0</v>
      </c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33">
        <f t="shared" si="168"/>
        <v>0</v>
      </c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33">
        <f t="shared" si="169"/>
        <v>0</v>
      </c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33">
        <f t="shared" si="170"/>
        <v>0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33">
        <f t="shared" si="171"/>
        <v>0</v>
      </c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33">
        <f t="shared" si="172"/>
        <v>0</v>
      </c>
      <c r="FD72" s="27">
        <v>15</v>
      </c>
      <c r="FE72" s="27">
        <v>7</v>
      </c>
      <c r="FF72" s="27">
        <v>10</v>
      </c>
      <c r="FG72" s="27">
        <v>6</v>
      </c>
      <c r="FH72" s="27">
        <v>7</v>
      </c>
      <c r="FI72" s="27">
        <v>10</v>
      </c>
      <c r="FJ72" s="27">
        <v>9</v>
      </c>
      <c r="FK72" s="27">
        <v>9</v>
      </c>
      <c r="FL72" s="27">
        <v>6</v>
      </c>
      <c r="FM72" s="27">
        <v>7</v>
      </c>
      <c r="FN72" s="27">
        <v>5</v>
      </c>
      <c r="FO72" s="27">
        <v>8</v>
      </c>
      <c r="FP72" s="32">
        <f t="shared" si="173"/>
        <v>99</v>
      </c>
      <c r="FQ72" s="27">
        <v>10</v>
      </c>
      <c r="FR72" s="27">
        <v>14</v>
      </c>
      <c r="FS72" s="27">
        <v>5</v>
      </c>
      <c r="FT72" s="27">
        <v>8</v>
      </c>
      <c r="FU72" s="27">
        <v>8</v>
      </c>
      <c r="FV72" s="27">
        <v>8</v>
      </c>
      <c r="FW72" s="27">
        <v>9</v>
      </c>
      <c r="FX72" s="27">
        <v>6</v>
      </c>
      <c r="FY72" s="27">
        <v>12</v>
      </c>
      <c r="FZ72" s="27">
        <v>8</v>
      </c>
      <c r="GA72" s="27">
        <v>10</v>
      </c>
      <c r="GB72" s="27">
        <v>15</v>
      </c>
      <c r="GC72" s="34">
        <f t="shared" si="174"/>
        <v>113</v>
      </c>
      <c r="GD72" s="27">
        <v>8</v>
      </c>
      <c r="GE72" s="27">
        <v>9</v>
      </c>
      <c r="GF72" s="27">
        <v>5</v>
      </c>
      <c r="GG72" s="27">
        <v>8</v>
      </c>
      <c r="GH72" s="27">
        <v>7</v>
      </c>
      <c r="GI72" s="27">
        <v>13</v>
      </c>
      <c r="GJ72" s="27">
        <v>6</v>
      </c>
      <c r="GK72" s="27">
        <v>8</v>
      </c>
      <c r="GL72" s="27">
        <v>21</v>
      </c>
      <c r="GM72" s="27">
        <v>6</v>
      </c>
      <c r="GN72" s="27">
        <v>13</v>
      </c>
      <c r="GO72" s="27">
        <v>10</v>
      </c>
      <c r="GP72" s="34">
        <f t="shared" si="175"/>
        <v>114</v>
      </c>
      <c r="GQ72" s="27">
        <v>9</v>
      </c>
      <c r="GR72" s="27">
        <v>6</v>
      </c>
      <c r="GS72" s="27">
        <v>4</v>
      </c>
      <c r="GT72" s="27">
        <v>12</v>
      </c>
      <c r="GU72" s="27">
        <v>11</v>
      </c>
      <c r="GV72" s="27">
        <v>7</v>
      </c>
      <c r="GW72" s="27">
        <v>11</v>
      </c>
      <c r="GX72" s="27">
        <v>15</v>
      </c>
      <c r="GY72" s="27">
        <v>16</v>
      </c>
      <c r="GZ72" s="27">
        <v>12</v>
      </c>
      <c r="HA72" s="27">
        <v>4</v>
      </c>
      <c r="HB72" s="27">
        <v>15</v>
      </c>
      <c r="HC72" s="33">
        <f t="shared" si="176"/>
        <v>122</v>
      </c>
      <c r="HD72" s="27">
        <v>7</v>
      </c>
      <c r="HE72" s="27">
        <v>6</v>
      </c>
      <c r="HF72" s="27">
        <v>8</v>
      </c>
      <c r="HG72" s="27">
        <v>10</v>
      </c>
      <c r="HH72" s="27">
        <v>13</v>
      </c>
      <c r="HI72" s="27">
        <v>6</v>
      </c>
      <c r="HJ72" s="27">
        <v>5</v>
      </c>
      <c r="HK72" s="27">
        <v>7</v>
      </c>
      <c r="HL72" s="27">
        <v>11</v>
      </c>
      <c r="HM72" s="27">
        <v>16</v>
      </c>
      <c r="HN72" s="27">
        <v>9</v>
      </c>
      <c r="HO72" s="27">
        <v>19</v>
      </c>
      <c r="HP72" s="33">
        <f t="shared" si="177"/>
        <v>117</v>
      </c>
      <c r="HQ72" s="27">
        <v>12</v>
      </c>
      <c r="HR72" s="27">
        <v>16</v>
      </c>
      <c r="HS72" s="27">
        <v>15</v>
      </c>
      <c r="HT72" s="27">
        <v>18</v>
      </c>
      <c r="HU72" s="27">
        <v>14</v>
      </c>
      <c r="HV72" s="27">
        <v>13</v>
      </c>
      <c r="HW72" s="27">
        <v>9</v>
      </c>
      <c r="HX72" s="27">
        <v>10</v>
      </c>
      <c r="HY72" s="27">
        <v>9</v>
      </c>
      <c r="HZ72" s="27">
        <v>13</v>
      </c>
      <c r="IA72" s="27">
        <v>13</v>
      </c>
      <c r="IB72" s="27">
        <v>8</v>
      </c>
      <c r="IC72" s="33">
        <f t="shared" si="178"/>
        <v>150</v>
      </c>
      <c r="ID72" s="27">
        <v>11</v>
      </c>
      <c r="IE72" s="27">
        <v>8</v>
      </c>
      <c r="IF72" s="27">
        <v>9</v>
      </c>
      <c r="IG72" s="27">
        <v>13</v>
      </c>
      <c r="IH72" s="27">
        <v>8</v>
      </c>
      <c r="II72" s="27">
        <v>10</v>
      </c>
      <c r="IJ72" s="27">
        <v>14</v>
      </c>
      <c r="IK72" s="27">
        <v>9</v>
      </c>
      <c r="IL72" s="27">
        <v>12</v>
      </c>
      <c r="IM72" s="27">
        <v>16</v>
      </c>
      <c r="IN72" s="27">
        <v>7</v>
      </c>
      <c r="IO72" s="27">
        <v>15</v>
      </c>
      <c r="IP72" s="33">
        <f t="shared" si="179"/>
        <v>132</v>
      </c>
      <c r="IQ72" s="27">
        <v>8</v>
      </c>
      <c r="IR72" s="27">
        <v>11</v>
      </c>
      <c r="IS72" s="27">
        <v>34</v>
      </c>
      <c r="IT72" s="27">
        <v>10</v>
      </c>
      <c r="IU72" s="27">
        <v>12</v>
      </c>
      <c r="IV72" s="27">
        <v>13</v>
      </c>
      <c r="IW72" s="27">
        <v>11</v>
      </c>
      <c r="IX72" s="27">
        <v>13</v>
      </c>
      <c r="IY72" s="27">
        <v>12</v>
      </c>
      <c r="IZ72" s="27">
        <v>19</v>
      </c>
      <c r="JA72" s="27">
        <v>12</v>
      </c>
      <c r="JB72" s="27">
        <v>20</v>
      </c>
      <c r="JC72" s="33">
        <f t="shared" si="180"/>
        <v>175</v>
      </c>
      <c r="JD72" s="27">
        <v>6</v>
      </c>
      <c r="JE72" s="27">
        <v>8</v>
      </c>
      <c r="JF72" s="27">
        <v>11</v>
      </c>
      <c r="JG72" s="27">
        <v>10</v>
      </c>
      <c r="JH72" s="27">
        <v>9</v>
      </c>
      <c r="JI72" s="27">
        <v>10</v>
      </c>
      <c r="JJ72" s="27">
        <v>13</v>
      </c>
      <c r="JK72" s="27">
        <v>6</v>
      </c>
      <c r="JL72" s="27">
        <v>7</v>
      </c>
      <c r="JM72" s="27">
        <v>14</v>
      </c>
      <c r="JN72" s="27">
        <v>5</v>
      </c>
      <c r="JO72" s="27">
        <v>14</v>
      </c>
      <c r="JP72" s="33">
        <f t="shared" si="181"/>
        <v>113</v>
      </c>
      <c r="JQ72" s="27">
        <v>11</v>
      </c>
      <c r="JR72" s="27">
        <v>14</v>
      </c>
      <c r="JS72" s="27">
        <v>7</v>
      </c>
      <c r="JT72" s="27">
        <v>0</v>
      </c>
      <c r="JU72" s="27">
        <v>4</v>
      </c>
      <c r="JV72" s="27">
        <v>11</v>
      </c>
      <c r="JW72" s="27">
        <v>22</v>
      </c>
      <c r="JX72" s="27">
        <v>13</v>
      </c>
      <c r="JY72" s="27">
        <v>16</v>
      </c>
      <c r="JZ72" s="27">
        <v>12</v>
      </c>
      <c r="KA72" s="27">
        <v>14</v>
      </c>
      <c r="KB72" s="27">
        <v>13</v>
      </c>
      <c r="KC72" s="33">
        <f t="shared" si="182"/>
        <v>137</v>
      </c>
      <c r="KD72" s="27">
        <v>14</v>
      </c>
      <c r="KE72" s="27">
        <v>3</v>
      </c>
      <c r="KF72" s="27">
        <v>17</v>
      </c>
      <c r="KG72" s="27">
        <v>8</v>
      </c>
      <c r="KH72" s="27">
        <v>12</v>
      </c>
      <c r="KI72" s="27">
        <v>10</v>
      </c>
      <c r="KJ72" s="27">
        <v>17</v>
      </c>
      <c r="KK72" s="27">
        <v>11</v>
      </c>
      <c r="KL72" s="27">
        <v>11</v>
      </c>
      <c r="KM72" s="27">
        <v>17</v>
      </c>
      <c r="KN72" s="27">
        <v>17</v>
      </c>
      <c r="KO72" s="27">
        <v>25</v>
      </c>
      <c r="KP72" s="33">
        <f t="shared" si="183"/>
        <v>162</v>
      </c>
    </row>
    <row r="73" spans="1:302">
      <c r="A73" s="192"/>
      <c r="B73" s="193"/>
      <c r="C73" s="100" t="s">
        <v>112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32">
        <f t="shared" si="161"/>
        <v>0</v>
      </c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32">
        <f t="shared" si="162"/>
        <v>0</v>
      </c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32">
        <f t="shared" si="163"/>
        <v>0</v>
      </c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33">
        <f t="shared" si="164"/>
        <v>0</v>
      </c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3">
        <f t="shared" si="165"/>
        <v>0</v>
      </c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33">
        <f t="shared" si="166"/>
        <v>0</v>
      </c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33">
        <f t="shared" si="167"/>
        <v>0</v>
      </c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33">
        <f t="shared" si="168"/>
        <v>0</v>
      </c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33">
        <f t="shared" si="169"/>
        <v>0</v>
      </c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33">
        <f t="shared" si="170"/>
        <v>0</v>
      </c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33">
        <f t="shared" si="171"/>
        <v>0</v>
      </c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33">
        <f t="shared" si="172"/>
        <v>0</v>
      </c>
      <c r="FD73" s="27">
        <v>6</v>
      </c>
      <c r="FE73" s="27">
        <v>2</v>
      </c>
      <c r="FF73" s="27">
        <v>6</v>
      </c>
      <c r="FG73" s="27">
        <v>2</v>
      </c>
      <c r="FH73" s="27">
        <v>5</v>
      </c>
      <c r="FI73" s="27">
        <v>5</v>
      </c>
      <c r="FJ73" s="27">
        <v>4</v>
      </c>
      <c r="FK73" s="27">
        <v>1</v>
      </c>
      <c r="FL73" s="27">
        <v>3</v>
      </c>
      <c r="FM73" s="27">
        <v>3</v>
      </c>
      <c r="FN73" s="27">
        <v>6</v>
      </c>
      <c r="FO73" s="27">
        <v>5</v>
      </c>
      <c r="FP73" s="32">
        <f t="shared" si="173"/>
        <v>48</v>
      </c>
      <c r="FQ73" s="27">
        <v>4</v>
      </c>
      <c r="FR73" s="27">
        <v>4</v>
      </c>
      <c r="FS73" s="27">
        <v>5</v>
      </c>
      <c r="FT73" s="27">
        <v>2</v>
      </c>
      <c r="FU73" s="27">
        <v>4</v>
      </c>
      <c r="FV73" s="27">
        <v>1</v>
      </c>
      <c r="FW73" s="27">
        <v>1</v>
      </c>
      <c r="FX73" s="27">
        <v>4</v>
      </c>
      <c r="FY73" s="27">
        <v>1</v>
      </c>
      <c r="FZ73" s="27">
        <v>1</v>
      </c>
      <c r="GA73" s="27">
        <v>2</v>
      </c>
      <c r="GB73" s="27">
        <v>7</v>
      </c>
      <c r="GC73" s="34">
        <f t="shared" si="174"/>
        <v>36</v>
      </c>
      <c r="GD73" s="27">
        <v>3</v>
      </c>
      <c r="GE73" s="27">
        <v>4</v>
      </c>
      <c r="GF73" s="27">
        <v>2</v>
      </c>
      <c r="GG73" s="27">
        <v>4</v>
      </c>
      <c r="GH73" s="27">
        <v>4</v>
      </c>
      <c r="GI73" s="27">
        <v>4</v>
      </c>
      <c r="GJ73" s="27">
        <v>4</v>
      </c>
      <c r="GK73" s="27">
        <v>4</v>
      </c>
      <c r="GL73" s="27">
        <v>4</v>
      </c>
      <c r="GM73" s="27">
        <v>0</v>
      </c>
      <c r="GN73" s="27">
        <v>8</v>
      </c>
      <c r="GO73" s="27">
        <v>7</v>
      </c>
      <c r="GP73" s="34">
        <f t="shared" si="175"/>
        <v>48</v>
      </c>
      <c r="GQ73" s="27">
        <v>6</v>
      </c>
      <c r="GR73" s="27">
        <v>5</v>
      </c>
      <c r="GS73" s="27">
        <v>3</v>
      </c>
      <c r="GT73" s="27">
        <v>3</v>
      </c>
      <c r="GU73" s="27">
        <v>2</v>
      </c>
      <c r="GV73" s="27">
        <v>4</v>
      </c>
      <c r="GW73" s="27">
        <v>0</v>
      </c>
      <c r="GX73" s="27">
        <v>2</v>
      </c>
      <c r="GY73" s="27">
        <v>5</v>
      </c>
      <c r="GZ73" s="27">
        <v>2</v>
      </c>
      <c r="HA73" s="27">
        <v>10</v>
      </c>
      <c r="HB73" s="27">
        <v>2</v>
      </c>
      <c r="HC73" s="33">
        <f t="shared" si="176"/>
        <v>44</v>
      </c>
      <c r="HD73" s="27">
        <v>2</v>
      </c>
      <c r="HE73" s="27">
        <v>3</v>
      </c>
      <c r="HF73" s="27">
        <v>1</v>
      </c>
      <c r="HG73" s="27">
        <v>6</v>
      </c>
      <c r="HH73" s="27">
        <v>7</v>
      </c>
      <c r="HI73" s="27">
        <v>3</v>
      </c>
      <c r="HJ73" s="27">
        <v>3</v>
      </c>
      <c r="HK73" s="27">
        <v>5</v>
      </c>
      <c r="HL73" s="27">
        <v>5</v>
      </c>
      <c r="HM73" s="27">
        <v>5</v>
      </c>
      <c r="HN73" s="27">
        <v>7</v>
      </c>
      <c r="HO73" s="27">
        <v>1</v>
      </c>
      <c r="HP73" s="33">
        <f t="shared" si="177"/>
        <v>48</v>
      </c>
      <c r="HQ73" s="27">
        <v>3</v>
      </c>
      <c r="HR73" s="27">
        <v>5</v>
      </c>
      <c r="HS73" s="27">
        <v>5</v>
      </c>
      <c r="HT73" s="27">
        <v>7</v>
      </c>
      <c r="HU73" s="27">
        <v>6</v>
      </c>
      <c r="HV73" s="27">
        <v>6</v>
      </c>
      <c r="HW73" s="27">
        <v>3</v>
      </c>
      <c r="HX73" s="27">
        <v>8</v>
      </c>
      <c r="HY73" s="27">
        <v>3</v>
      </c>
      <c r="HZ73" s="27">
        <v>6</v>
      </c>
      <c r="IA73" s="27">
        <v>5</v>
      </c>
      <c r="IB73" s="27">
        <v>3</v>
      </c>
      <c r="IC73" s="33">
        <f t="shared" si="178"/>
        <v>60</v>
      </c>
      <c r="ID73" s="27">
        <v>5</v>
      </c>
      <c r="IE73" s="27">
        <v>4</v>
      </c>
      <c r="IF73" s="27">
        <v>7</v>
      </c>
      <c r="IG73" s="27">
        <v>4</v>
      </c>
      <c r="IH73" s="27">
        <v>3</v>
      </c>
      <c r="II73" s="27">
        <v>4</v>
      </c>
      <c r="IJ73" s="27">
        <v>5</v>
      </c>
      <c r="IK73" s="27">
        <v>6</v>
      </c>
      <c r="IL73" s="27">
        <v>5</v>
      </c>
      <c r="IM73" s="27">
        <v>9</v>
      </c>
      <c r="IN73" s="27">
        <v>7</v>
      </c>
      <c r="IO73" s="27">
        <v>8</v>
      </c>
      <c r="IP73" s="33">
        <f t="shared" si="179"/>
        <v>67</v>
      </c>
      <c r="IQ73" s="27">
        <v>6</v>
      </c>
      <c r="IR73" s="27">
        <v>6</v>
      </c>
      <c r="IS73" s="27">
        <v>8</v>
      </c>
      <c r="IT73" s="27">
        <v>4</v>
      </c>
      <c r="IU73" s="27">
        <v>5</v>
      </c>
      <c r="IV73" s="27">
        <v>6</v>
      </c>
      <c r="IW73" s="27">
        <v>2</v>
      </c>
      <c r="IX73" s="27">
        <v>9</v>
      </c>
      <c r="IY73" s="27">
        <v>1</v>
      </c>
      <c r="IZ73" s="27">
        <v>7</v>
      </c>
      <c r="JA73" s="27">
        <v>3</v>
      </c>
      <c r="JB73" s="27">
        <v>4</v>
      </c>
      <c r="JC73" s="33">
        <f t="shared" si="180"/>
        <v>61</v>
      </c>
      <c r="JD73" s="27">
        <v>1</v>
      </c>
      <c r="JE73" s="27">
        <v>6</v>
      </c>
      <c r="JF73" s="27">
        <v>5</v>
      </c>
      <c r="JG73" s="27">
        <v>4</v>
      </c>
      <c r="JH73" s="27">
        <v>4</v>
      </c>
      <c r="JI73" s="27">
        <v>0</v>
      </c>
      <c r="JJ73" s="27">
        <v>8</v>
      </c>
      <c r="JK73" s="27">
        <v>6</v>
      </c>
      <c r="JL73" s="27">
        <v>5</v>
      </c>
      <c r="JM73" s="27">
        <v>8</v>
      </c>
      <c r="JN73" s="27">
        <v>8</v>
      </c>
      <c r="JO73" s="27">
        <v>6</v>
      </c>
      <c r="JP73" s="33">
        <f t="shared" si="181"/>
        <v>61</v>
      </c>
      <c r="JQ73" s="27">
        <v>7</v>
      </c>
      <c r="JR73" s="27">
        <v>7</v>
      </c>
      <c r="JS73" s="27">
        <v>4</v>
      </c>
      <c r="JT73" s="27">
        <v>5</v>
      </c>
      <c r="JU73" s="27">
        <v>2</v>
      </c>
      <c r="JV73" s="27">
        <v>8</v>
      </c>
      <c r="JW73" s="27">
        <v>9</v>
      </c>
      <c r="JX73" s="27">
        <v>6</v>
      </c>
      <c r="JY73" s="27">
        <v>8</v>
      </c>
      <c r="JZ73" s="27">
        <v>4</v>
      </c>
      <c r="KA73" s="27">
        <v>6</v>
      </c>
      <c r="KB73" s="27">
        <v>4</v>
      </c>
      <c r="KC73" s="33">
        <f t="shared" si="182"/>
        <v>70</v>
      </c>
      <c r="KD73" s="27">
        <v>4</v>
      </c>
      <c r="KE73" s="27">
        <v>1</v>
      </c>
      <c r="KF73" s="27">
        <v>8</v>
      </c>
      <c r="KG73" s="27">
        <v>7</v>
      </c>
      <c r="KH73" s="27">
        <v>7</v>
      </c>
      <c r="KI73" s="27">
        <v>6</v>
      </c>
      <c r="KJ73" s="27">
        <v>5</v>
      </c>
      <c r="KK73" s="27">
        <v>6</v>
      </c>
      <c r="KL73" s="27">
        <v>2</v>
      </c>
      <c r="KM73" s="27">
        <v>2</v>
      </c>
      <c r="KN73" s="27">
        <v>8</v>
      </c>
      <c r="KO73" s="27">
        <v>10</v>
      </c>
      <c r="KP73" s="33">
        <f t="shared" si="183"/>
        <v>66</v>
      </c>
    </row>
    <row r="74" spans="1:302">
      <c r="A74" s="192"/>
      <c r="B74" s="193"/>
      <c r="C74" s="100" t="s">
        <v>113</v>
      </c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32">
        <f t="shared" si="161"/>
        <v>0</v>
      </c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32">
        <f t="shared" si="162"/>
        <v>0</v>
      </c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32">
        <f t="shared" si="163"/>
        <v>0</v>
      </c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33">
        <f t="shared" si="164"/>
        <v>0</v>
      </c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33">
        <f t="shared" si="165"/>
        <v>0</v>
      </c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33">
        <f t="shared" si="166"/>
        <v>0</v>
      </c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33">
        <f t="shared" si="167"/>
        <v>0</v>
      </c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33">
        <f t="shared" si="168"/>
        <v>0</v>
      </c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33">
        <f t="shared" si="169"/>
        <v>0</v>
      </c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33">
        <f t="shared" si="170"/>
        <v>0</v>
      </c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33">
        <f t="shared" si="171"/>
        <v>0</v>
      </c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33">
        <f t="shared" si="172"/>
        <v>0</v>
      </c>
      <c r="FD74" s="27">
        <v>6</v>
      </c>
      <c r="FE74" s="27">
        <v>5</v>
      </c>
      <c r="FF74" s="27">
        <v>6</v>
      </c>
      <c r="FG74" s="27">
        <v>9</v>
      </c>
      <c r="FH74" s="27">
        <v>3</v>
      </c>
      <c r="FI74" s="27">
        <v>5</v>
      </c>
      <c r="FJ74" s="27">
        <v>5</v>
      </c>
      <c r="FK74" s="27">
        <v>6</v>
      </c>
      <c r="FL74" s="27">
        <v>3</v>
      </c>
      <c r="FM74" s="27">
        <v>6</v>
      </c>
      <c r="FN74" s="27">
        <v>6</v>
      </c>
      <c r="FO74" s="27">
        <v>7</v>
      </c>
      <c r="FP74" s="32">
        <f t="shared" si="173"/>
        <v>67</v>
      </c>
      <c r="FQ74" s="27">
        <v>7</v>
      </c>
      <c r="FR74" s="27">
        <v>5</v>
      </c>
      <c r="FS74" s="27">
        <v>2</v>
      </c>
      <c r="FT74" s="27">
        <v>8</v>
      </c>
      <c r="FU74" s="27">
        <v>9</v>
      </c>
      <c r="FV74" s="27">
        <v>11</v>
      </c>
      <c r="FW74" s="27">
        <v>3</v>
      </c>
      <c r="FX74" s="27">
        <v>3</v>
      </c>
      <c r="FY74" s="27">
        <v>8</v>
      </c>
      <c r="FZ74" s="27">
        <v>9</v>
      </c>
      <c r="GA74" s="27">
        <v>7</v>
      </c>
      <c r="GB74" s="27">
        <v>7</v>
      </c>
      <c r="GC74" s="34">
        <f t="shared" si="174"/>
        <v>79</v>
      </c>
      <c r="GD74" s="27">
        <v>5</v>
      </c>
      <c r="GE74" s="27">
        <v>9</v>
      </c>
      <c r="GF74" s="27">
        <v>9</v>
      </c>
      <c r="GG74" s="27">
        <v>6</v>
      </c>
      <c r="GH74" s="27">
        <v>2</v>
      </c>
      <c r="GI74" s="27">
        <v>5</v>
      </c>
      <c r="GJ74" s="27">
        <v>6</v>
      </c>
      <c r="GK74" s="27">
        <v>7</v>
      </c>
      <c r="GL74" s="27">
        <v>8</v>
      </c>
      <c r="GM74" s="27">
        <v>11</v>
      </c>
      <c r="GN74" s="27">
        <v>10</v>
      </c>
      <c r="GO74" s="27">
        <v>9</v>
      </c>
      <c r="GP74" s="34">
        <f t="shared" si="175"/>
        <v>87</v>
      </c>
      <c r="GQ74" s="27">
        <v>5</v>
      </c>
      <c r="GR74" s="27">
        <v>5</v>
      </c>
      <c r="GS74" s="27">
        <v>3</v>
      </c>
      <c r="GT74" s="27">
        <v>9</v>
      </c>
      <c r="GU74" s="27">
        <v>9</v>
      </c>
      <c r="GV74" s="27">
        <v>7</v>
      </c>
      <c r="GW74" s="27">
        <v>4</v>
      </c>
      <c r="GX74" s="27">
        <v>6</v>
      </c>
      <c r="GY74" s="27">
        <v>11</v>
      </c>
      <c r="GZ74" s="27">
        <v>6</v>
      </c>
      <c r="HA74" s="27">
        <v>3</v>
      </c>
      <c r="HB74" s="27">
        <v>20</v>
      </c>
      <c r="HC74" s="33">
        <f t="shared" si="176"/>
        <v>88</v>
      </c>
      <c r="HD74" s="27">
        <v>6</v>
      </c>
      <c r="HE74" s="27">
        <v>8</v>
      </c>
      <c r="HF74" s="27">
        <v>16</v>
      </c>
      <c r="HG74" s="27">
        <v>9</v>
      </c>
      <c r="HH74" s="27">
        <v>4</v>
      </c>
      <c r="HI74" s="27">
        <v>5</v>
      </c>
      <c r="HJ74" s="27">
        <v>5</v>
      </c>
      <c r="HK74" s="27">
        <v>5</v>
      </c>
      <c r="HL74" s="27">
        <v>5</v>
      </c>
      <c r="HM74" s="27">
        <v>10</v>
      </c>
      <c r="HN74" s="27">
        <v>10</v>
      </c>
      <c r="HO74" s="27">
        <v>14</v>
      </c>
      <c r="HP74" s="33">
        <f t="shared" si="177"/>
        <v>97</v>
      </c>
      <c r="HQ74" s="27">
        <v>6</v>
      </c>
      <c r="HR74" s="27">
        <v>9</v>
      </c>
      <c r="HS74" s="27">
        <v>16</v>
      </c>
      <c r="HT74" s="27">
        <v>7</v>
      </c>
      <c r="HU74" s="27">
        <v>8</v>
      </c>
      <c r="HV74" s="27">
        <v>7</v>
      </c>
      <c r="HW74" s="27">
        <v>20</v>
      </c>
      <c r="HX74" s="27">
        <v>9</v>
      </c>
      <c r="HY74" s="27">
        <v>7</v>
      </c>
      <c r="HZ74" s="27">
        <v>10</v>
      </c>
      <c r="IA74" s="27">
        <v>7</v>
      </c>
      <c r="IB74" s="27">
        <v>24</v>
      </c>
      <c r="IC74" s="33">
        <f t="shared" si="178"/>
        <v>130</v>
      </c>
      <c r="ID74" s="27">
        <v>12</v>
      </c>
      <c r="IE74" s="27">
        <v>5</v>
      </c>
      <c r="IF74" s="27">
        <v>8</v>
      </c>
      <c r="IG74" s="27">
        <v>9</v>
      </c>
      <c r="IH74" s="27">
        <v>8</v>
      </c>
      <c r="II74" s="27">
        <v>12</v>
      </c>
      <c r="IJ74" s="27">
        <v>62</v>
      </c>
      <c r="IK74" s="27">
        <v>12</v>
      </c>
      <c r="IL74" s="27">
        <v>6</v>
      </c>
      <c r="IM74" s="27">
        <v>11</v>
      </c>
      <c r="IN74" s="27">
        <v>12</v>
      </c>
      <c r="IO74" s="27">
        <v>10</v>
      </c>
      <c r="IP74" s="33">
        <f t="shared" si="179"/>
        <v>167</v>
      </c>
      <c r="IQ74" s="27">
        <v>11</v>
      </c>
      <c r="IR74" s="27">
        <v>21</v>
      </c>
      <c r="IS74" s="27">
        <v>17</v>
      </c>
      <c r="IT74" s="27">
        <v>6</v>
      </c>
      <c r="IU74" s="27">
        <v>20</v>
      </c>
      <c r="IV74" s="27">
        <v>9</v>
      </c>
      <c r="IW74" s="27">
        <v>15</v>
      </c>
      <c r="IX74" s="27">
        <v>8</v>
      </c>
      <c r="IY74" s="27">
        <v>7</v>
      </c>
      <c r="IZ74" s="27">
        <v>10</v>
      </c>
      <c r="JA74" s="27">
        <v>20</v>
      </c>
      <c r="JB74" s="27">
        <v>6</v>
      </c>
      <c r="JC74" s="33">
        <f t="shared" si="180"/>
        <v>150</v>
      </c>
      <c r="JD74" s="27">
        <v>5</v>
      </c>
      <c r="JE74" s="27">
        <v>15</v>
      </c>
      <c r="JF74" s="27">
        <v>10</v>
      </c>
      <c r="JG74" s="27">
        <v>9</v>
      </c>
      <c r="JH74" s="27">
        <v>10</v>
      </c>
      <c r="JI74" s="27">
        <v>8</v>
      </c>
      <c r="JJ74" s="27">
        <v>10</v>
      </c>
      <c r="JK74" s="27">
        <v>6</v>
      </c>
      <c r="JL74" s="27">
        <v>10</v>
      </c>
      <c r="JM74" s="27">
        <v>3</v>
      </c>
      <c r="JN74" s="27">
        <v>11</v>
      </c>
      <c r="JO74" s="27">
        <v>13</v>
      </c>
      <c r="JP74" s="33">
        <f t="shared" si="181"/>
        <v>110</v>
      </c>
      <c r="JQ74" s="27">
        <v>9</v>
      </c>
      <c r="JR74" s="27">
        <v>9</v>
      </c>
      <c r="JS74" s="27">
        <v>9</v>
      </c>
      <c r="JT74" s="27">
        <v>2</v>
      </c>
      <c r="JU74" s="27">
        <v>4</v>
      </c>
      <c r="JV74" s="27">
        <v>12</v>
      </c>
      <c r="JW74" s="27">
        <v>54</v>
      </c>
      <c r="JX74" s="27">
        <v>10</v>
      </c>
      <c r="JY74" s="27">
        <v>11</v>
      </c>
      <c r="JZ74" s="27">
        <v>12</v>
      </c>
      <c r="KA74" s="27">
        <v>9</v>
      </c>
      <c r="KB74" s="27">
        <v>13</v>
      </c>
      <c r="KC74" s="33">
        <f t="shared" si="182"/>
        <v>154</v>
      </c>
      <c r="KD74" s="27">
        <v>7</v>
      </c>
      <c r="KE74" s="27">
        <v>5</v>
      </c>
      <c r="KF74" s="27">
        <v>20</v>
      </c>
      <c r="KG74" s="27">
        <v>16</v>
      </c>
      <c r="KH74" s="27">
        <v>9</v>
      </c>
      <c r="KI74" s="27">
        <v>9</v>
      </c>
      <c r="KJ74" s="27">
        <v>11</v>
      </c>
      <c r="KK74" s="27">
        <v>7</v>
      </c>
      <c r="KL74" s="27">
        <v>7</v>
      </c>
      <c r="KM74" s="27">
        <v>9</v>
      </c>
      <c r="KN74" s="27">
        <v>12</v>
      </c>
      <c r="KO74" s="27">
        <v>7</v>
      </c>
      <c r="KP74" s="33">
        <f t="shared" si="183"/>
        <v>119</v>
      </c>
    </row>
    <row r="75" spans="1:302">
      <c r="A75" s="192"/>
      <c r="B75" s="193"/>
      <c r="C75" s="100" t="s">
        <v>114</v>
      </c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32">
        <f t="shared" si="161"/>
        <v>0</v>
      </c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32">
        <f t="shared" si="162"/>
        <v>0</v>
      </c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32">
        <f t="shared" si="163"/>
        <v>0</v>
      </c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33">
        <f t="shared" si="164"/>
        <v>0</v>
      </c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33">
        <f t="shared" si="165"/>
        <v>0</v>
      </c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33">
        <f t="shared" si="166"/>
        <v>0</v>
      </c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33">
        <f t="shared" si="167"/>
        <v>0</v>
      </c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33">
        <f t="shared" si="168"/>
        <v>0</v>
      </c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33">
        <f t="shared" si="169"/>
        <v>0</v>
      </c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33">
        <f t="shared" si="170"/>
        <v>0</v>
      </c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33">
        <f t="shared" si="171"/>
        <v>0</v>
      </c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33">
        <f t="shared" si="172"/>
        <v>0</v>
      </c>
      <c r="FD75" s="27">
        <v>2</v>
      </c>
      <c r="FE75" s="27">
        <v>3</v>
      </c>
      <c r="FF75" s="27">
        <v>4</v>
      </c>
      <c r="FG75" s="27">
        <v>4</v>
      </c>
      <c r="FH75" s="27">
        <v>2</v>
      </c>
      <c r="FI75" s="27">
        <v>2</v>
      </c>
      <c r="FJ75" s="27">
        <v>2</v>
      </c>
      <c r="FK75" s="27">
        <v>5</v>
      </c>
      <c r="FL75" s="27">
        <v>3</v>
      </c>
      <c r="FM75" s="27">
        <v>2</v>
      </c>
      <c r="FN75" s="27">
        <v>2</v>
      </c>
      <c r="FO75" s="27">
        <v>1</v>
      </c>
      <c r="FP75" s="32">
        <f t="shared" si="173"/>
        <v>32</v>
      </c>
      <c r="FQ75" s="27">
        <v>2</v>
      </c>
      <c r="FR75" s="27">
        <v>1</v>
      </c>
      <c r="FS75" s="27">
        <v>4</v>
      </c>
      <c r="FT75" s="27">
        <v>5</v>
      </c>
      <c r="FU75" s="27">
        <v>3</v>
      </c>
      <c r="FV75" s="27">
        <v>7</v>
      </c>
      <c r="FW75" s="27">
        <v>3</v>
      </c>
      <c r="FX75" s="27">
        <v>2</v>
      </c>
      <c r="FY75" s="27">
        <v>3</v>
      </c>
      <c r="FZ75" s="27">
        <v>3</v>
      </c>
      <c r="GA75" s="27">
        <v>1</v>
      </c>
      <c r="GB75" s="27">
        <v>3</v>
      </c>
      <c r="GC75" s="34">
        <f t="shared" si="174"/>
        <v>37</v>
      </c>
      <c r="GD75" s="27">
        <v>5</v>
      </c>
      <c r="GE75" s="27">
        <v>1</v>
      </c>
      <c r="GF75" s="27">
        <v>4</v>
      </c>
      <c r="GG75" s="27">
        <v>2</v>
      </c>
      <c r="GH75" s="27">
        <v>3</v>
      </c>
      <c r="GI75" s="27">
        <v>4</v>
      </c>
      <c r="GJ75" s="27">
        <v>0</v>
      </c>
      <c r="GK75" s="27">
        <v>3</v>
      </c>
      <c r="GL75" s="27">
        <v>3</v>
      </c>
      <c r="GM75" s="27">
        <v>4</v>
      </c>
      <c r="GN75" s="27">
        <v>3</v>
      </c>
      <c r="GO75" s="27">
        <v>1</v>
      </c>
      <c r="GP75" s="34">
        <f t="shared" si="175"/>
        <v>33</v>
      </c>
      <c r="GQ75" s="27">
        <v>11</v>
      </c>
      <c r="GR75" s="27">
        <v>3</v>
      </c>
      <c r="GS75" s="27">
        <v>2</v>
      </c>
      <c r="GT75" s="27">
        <v>3</v>
      </c>
      <c r="GU75" s="27">
        <v>3</v>
      </c>
      <c r="GV75" s="27">
        <v>1</v>
      </c>
      <c r="GW75" s="27">
        <v>3</v>
      </c>
      <c r="GX75" s="27">
        <v>3</v>
      </c>
      <c r="GY75" s="27">
        <v>6</v>
      </c>
      <c r="GZ75" s="27">
        <v>4</v>
      </c>
      <c r="HA75" s="27">
        <v>2</v>
      </c>
      <c r="HB75" s="27">
        <v>4</v>
      </c>
      <c r="HC75" s="33">
        <f t="shared" si="176"/>
        <v>45</v>
      </c>
      <c r="HD75" s="27">
        <v>3</v>
      </c>
      <c r="HE75" s="27">
        <v>2</v>
      </c>
      <c r="HF75" s="27">
        <v>7</v>
      </c>
      <c r="HG75" s="27">
        <v>6</v>
      </c>
      <c r="HH75" s="27">
        <v>1</v>
      </c>
      <c r="HI75" s="27">
        <v>11</v>
      </c>
      <c r="HJ75" s="27">
        <v>1</v>
      </c>
      <c r="HK75" s="27">
        <v>4</v>
      </c>
      <c r="HL75" s="27">
        <v>1</v>
      </c>
      <c r="HM75" s="27">
        <v>5</v>
      </c>
      <c r="HN75" s="27">
        <v>6</v>
      </c>
      <c r="HO75" s="27">
        <v>7</v>
      </c>
      <c r="HP75" s="33">
        <f t="shared" si="177"/>
        <v>54</v>
      </c>
      <c r="HQ75" s="27">
        <v>2</v>
      </c>
      <c r="HR75" s="27">
        <v>7</v>
      </c>
      <c r="HS75" s="27">
        <v>6</v>
      </c>
      <c r="HT75" s="27">
        <v>3</v>
      </c>
      <c r="HU75" s="27">
        <v>3</v>
      </c>
      <c r="HV75" s="27">
        <v>3</v>
      </c>
      <c r="HW75" s="27">
        <v>3</v>
      </c>
      <c r="HX75" s="27">
        <v>5</v>
      </c>
      <c r="HY75" s="27">
        <v>4</v>
      </c>
      <c r="HZ75" s="27">
        <v>2</v>
      </c>
      <c r="IA75" s="27">
        <v>2</v>
      </c>
      <c r="IB75" s="27">
        <v>8</v>
      </c>
      <c r="IC75" s="33">
        <f t="shared" si="178"/>
        <v>48</v>
      </c>
      <c r="ID75" s="27">
        <v>7</v>
      </c>
      <c r="IE75" s="27">
        <v>4</v>
      </c>
      <c r="IF75" s="27">
        <v>11</v>
      </c>
      <c r="IG75" s="27">
        <v>4</v>
      </c>
      <c r="IH75" s="27">
        <v>7</v>
      </c>
      <c r="II75" s="27">
        <v>5</v>
      </c>
      <c r="IJ75" s="27">
        <v>4</v>
      </c>
      <c r="IK75" s="27">
        <v>29</v>
      </c>
      <c r="IL75" s="27">
        <v>5</v>
      </c>
      <c r="IM75" s="27">
        <v>5</v>
      </c>
      <c r="IN75" s="27">
        <v>3</v>
      </c>
      <c r="IO75" s="27">
        <v>5</v>
      </c>
      <c r="IP75" s="33">
        <f t="shared" si="179"/>
        <v>89</v>
      </c>
      <c r="IQ75" s="27">
        <v>7</v>
      </c>
      <c r="IR75" s="27">
        <v>3</v>
      </c>
      <c r="IS75" s="27">
        <v>5</v>
      </c>
      <c r="IT75" s="27">
        <v>2</v>
      </c>
      <c r="IU75" s="27">
        <v>4</v>
      </c>
      <c r="IV75" s="27">
        <v>7</v>
      </c>
      <c r="IW75" s="27">
        <v>4</v>
      </c>
      <c r="IX75" s="27">
        <v>0</v>
      </c>
      <c r="IY75" s="27">
        <v>4</v>
      </c>
      <c r="IZ75" s="27">
        <v>5</v>
      </c>
      <c r="JA75" s="27">
        <v>5</v>
      </c>
      <c r="JB75" s="27">
        <v>9</v>
      </c>
      <c r="JC75" s="33">
        <f t="shared" si="180"/>
        <v>55</v>
      </c>
      <c r="JD75" s="27">
        <v>2</v>
      </c>
      <c r="JE75" s="27">
        <v>3</v>
      </c>
      <c r="JF75" s="27">
        <v>2</v>
      </c>
      <c r="JG75" s="27">
        <v>6</v>
      </c>
      <c r="JH75" s="27">
        <v>4</v>
      </c>
      <c r="JI75" s="27">
        <v>4</v>
      </c>
      <c r="JJ75" s="27">
        <v>9</v>
      </c>
      <c r="JK75" s="27">
        <v>5</v>
      </c>
      <c r="JL75" s="27">
        <v>10</v>
      </c>
      <c r="JM75" s="27">
        <v>5</v>
      </c>
      <c r="JN75" s="27">
        <v>7</v>
      </c>
      <c r="JO75" s="27">
        <v>6</v>
      </c>
      <c r="JP75" s="33">
        <f t="shared" si="181"/>
        <v>63</v>
      </c>
      <c r="JQ75" s="27">
        <v>2</v>
      </c>
      <c r="JR75" s="27">
        <v>6</v>
      </c>
      <c r="JS75" s="27">
        <v>3</v>
      </c>
      <c r="JT75" s="27">
        <v>2</v>
      </c>
      <c r="JU75" s="27">
        <v>2</v>
      </c>
      <c r="JV75" s="27">
        <v>0</v>
      </c>
      <c r="JW75" s="27">
        <v>10</v>
      </c>
      <c r="JX75" s="27">
        <v>1</v>
      </c>
      <c r="JY75" s="27">
        <v>6</v>
      </c>
      <c r="JZ75" s="27">
        <v>12</v>
      </c>
      <c r="KA75" s="27">
        <v>1</v>
      </c>
      <c r="KB75" s="27">
        <v>5</v>
      </c>
      <c r="KC75" s="33">
        <f t="shared" si="182"/>
        <v>50</v>
      </c>
      <c r="KD75" s="27">
        <v>4</v>
      </c>
      <c r="KE75" s="27">
        <v>2</v>
      </c>
      <c r="KF75" s="27">
        <v>5</v>
      </c>
      <c r="KG75" s="27">
        <v>5</v>
      </c>
      <c r="KH75" s="27">
        <v>21</v>
      </c>
      <c r="KI75" s="27">
        <v>26</v>
      </c>
      <c r="KJ75" s="27">
        <v>5</v>
      </c>
      <c r="KK75" s="27">
        <v>5</v>
      </c>
      <c r="KL75" s="27">
        <v>12</v>
      </c>
      <c r="KM75" s="27">
        <v>2</v>
      </c>
      <c r="KN75" s="27">
        <v>7</v>
      </c>
      <c r="KO75" s="27">
        <v>5</v>
      </c>
      <c r="KP75" s="33">
        <f t="shared" si="183"/>
        <v>99</v>
      </c>
    </row>
    <row r="76" spans="1:302">
      <c r="A76" s="192"/>
      <c r="B76" s="193"/>
      <c r="C76" s="100" t="s">
        <v>115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32">
        <f t="shared" si="161"/>
        <v>0</v>
      </c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32">
        <f t="shared" si="162"/>
        <v>0</v>
      </c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32">
        <f t="shared" si="163"/>
        <v>0</v>
      </c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33">
        <f t="shared" si="164"/>
        <v>0</v>
      </c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33">
        <f t="shared" si="165"/>
        <v>0</v>
      </c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33">
        <f t="shared" si="166"/>
        <v>0</v>
      </c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33">
        <f t="shared" si="167"/>
        <v>0</v>
      </c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33">
        <f t="shared" si="168"/>
        <v>0</v>
      </c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33">
        <f t="shared" si="169"/>
        <v>0</v>
      </c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33">
        <f t="shared" si="170"/>
        <v>0</v>
      </c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33">
        <f t="shared" si="171"/>
        <v>0</v>
      </c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33">
        <f t="shared" si="172"/>
        <v>0</v>
      </c>
      <c r="FD76" s="27">
        <v>6</v>
      </c>
      <c r="FE76" s="27">
        <v>3</v>
      </c>
      <c r="FF76" s="27">
        <v>9</v>
      </c>
      <c r="FG76" s="27">
        <v>6</v>
      </c>
      <c r="FH76" s="27">
        <v>6</v>
      </c>
      <c r="FI76" s="27">
        <v>8</v>
      </c>
      <c r="FJ76" s="27">
        <v>9</v>
      </c>
      <c r="FK76" s="27">
        <v>5</v>
      </c>
      <c r="FL76" s="27">
        <v>7</v>
      </c>
      <c r="FM76" s="27">
        <v>10</v>
      </c>
      <c r="FN76" s="27">
        <v>6</v>
      </c>
      <c r="FO76" s="27">
        <v>6</v>
      </c>
      <c r="FP76" s="32">
        <f t="shared" si="173"/>
        <v>81</v>
      </c>
      <c r="FQ76" s="27">
        <v>5</v>
      </c>
      <c r="FR76" s="27">
        <v>0</v>
      </c>
      <c r="FS76" s="27">
        <v>7</v>
      </c>
      <c r="FT76" s="27">
        <v>6</v>
      </c>
      <c r="FU76" s="27">
        <v>7</v>
      </c>
      <c r="FV76" s="27">
        <v>0</v>
      </c>
      <c r="FW76" s="27">
        <v>6</v>
      </c>
      <c r="FX76" s="27">
        <v>10</v>
      </c>
      <c r="FY76" s="27">
        <v>12</v>
      </c>
      <c r="FZ76" s="27">
        <v>6</v>
      </c>
      <c r="GA76" s="27">
        <v>6</v>
      </c>
      <c r="GB76" s="27">
        <v>10</v>
      </c>
      <c r="GC76" s="34">
        <f t="shared" si="174"/>
        <v>75</v>
      </c>
      <c r="GD76" s="27">
        <v>9</v>
      </c>
      <c r="GE76" s="27">
        <v>5</v>
      </c>
      <c r="GF76" s="27">
        <v>11</v>
      </c>
      <c r="GG76" s="27">
        <v>6</v>
      </c>
      <c r="GH76" s="27">
        <v>8</v>
      </c>
      <c r="GI76" s="27">
        <v>8</v>
      </c>
      <c r="GJ76" s="27">
        <v>10</v>
      </c>
      <c r="GK76" s="27">
        <v>7</v>
      </c>
      <c r="GL76" s="27">
        <v>16</v>
      </c>
      <c r="GM76" s="27">
        <v>6</v>
      </c>
      <c r="GN76" s="27">
        <v>6</v>
      </c>
      <c r="GO76" s="27">
        <v>3</v>
      </c>
      <c r="GP76" s="34">
        <f t="shared" si="175"/>
        <v>95</v>
      </c>
      <c r="GQ76" s="27">
        <v>13</v>
      </c>
      <c r="GR76" s="27">
        <v>5</v>
      </c>
      <c r="GS76" s="27">
        <v>3</v>
      </c>
      <c r="GT76" s="27">
        <v>6</v>
      </c>
      <c r="GU76" s="27">
        <v>7</v>
      </c>
      <c r="GV76" s="27">
        <v>5</v>
      </c>
      <c r="GW76" s="27">
        <v>7</v>
      </c>
      <c r="GX76" s="27">
        <v>5</v>
      </c>
      <c r="GY76" s="27">
        <v>8</v>
      </c>
      <c r="GZ76" s="27">
        <v>12</v>
      </c>
      <c r="HA76" s="27">
        <v>9</v>
      </c>
      <c r="HB76" s="27">
        <v>8</v>
      </c>
      <c r="HC76" s="33">
        <f t="shared" si="176"/>
        <v>88</v>
      </c>
      <c r="HD76" s="27">
        <v>7</v>
      </c>
      <c r="HE76" s="27">
        <v>3</v>
      </c>
      <c r="HF76" s="27">
        <v>9</v>
      </c>
      <c r="HG76" s="27">
        <v>10</v>
      </c>
      <c r="HH76" s="27">
        <v>9</v>
      </c>
      <c r="HI76" s="27">
        <v>8</v>
      </c>
      <c r="HJ76" s="27">
        <v>8</v>
      </c>
      <c r="HK76" s="27">
        <v>13</v>
      </c>
      <c r="HL76" s="27">
        <v>12</v>
      </c>
      <c r="HM76" s="27">
        <v>5</v>
      </c>
      <c r="HN76" s="27">
        <v>10</v>
      </c>
      <c r="HO76" s="27">
        <v>8</v>
      </c>
      <c r="HP76" s="33">
        <f t="shared" si="177"/>
        <v>102</v>
      </c>
      <c r="HQ76" s="27">
        <v>2</v>
      </c>
      <c r="HR76" s="27">
        <v>5</v>
      </c>
      <c r="HS76" s="27">
        <v>10</v>
      </c>
      <c r="HT76" s="27">
        <v>9</v>
      </c>
      <c r="HU76" s="27">
        <v>6</v>
      </c>
      <c r="HV76" s="27">
        <v>12</v>
      </c>
      <c r="HW76" s="27">
        <v>6</v>
      </c>
      <c r="HX76" s="27">
        <v>10</v>
      </c>
      <c r="HY76" s="27">
        <v>10</v>
      </c>
      <c r="HZ76" s="27">
        <v>17</v>
      </c>
      <c r="IA76" s="27">
        <v>7</v>
      </c>
      <c r="IB76" s="27">
        <v>8</v>
      </c>
      <c r="IC76" s="33">
        <f t="shared" si="178"/>
        <v>102</v>
      </c>
      <c r="ID76" s="27">
        <v>7</v>
      </c>
      <c r="IE76" s="27">
        <v>6</v>
      </c>
      <c r="IF76" s="27">
        <v>15</v>
      </c>
      <c r="IG76" s="27">
        <v>14</v>
      </c>
      <c r="IH76" s="27">
        <v>9</v>
      </c>
      <c r="II76" s="27">
        <v>5</v>
      </c>
      <c r="IJ76" s="27">
        <v>15</v>
      </c>
      <c r="IK76" s="27">
        <v>9</v>
      </c>
      <c r="IL76" s="27">
        <v>8</v>
      </c>
      <c r="IM76" s="27">
        <v>20</v>
      </c>
      <c r="IN76" s="27">
        <v>12</v>
      </c>
      <c r="IO76" s="27">
        <v>8</v>
      </c>
      <c r="IP76" s="33">
        <f t="shared" si="179"/>
        <v>128</v>
      </c>
      <c r="IQ76" s="27">
        <v>11</v>
      </c>
      <c r="IR76" s="27">
        <v>7</v>
      </c>
      <c r="IS76" s="27">
        <v>21</v>
      </c>
      <c r="IT76" s="27">
        <v>9</v>
      </c>
      <c r="IU76" s="27">
        <v>5</v>
      </c>
      <c r="IV76" s="27">
        <v>0</v>
      </c>
      <c r="IW76" s="27">
        <v>5</v>
      </c>
      <c r="IX76" s="27">
        <v>6</v>
      </c>
      <c r="IY76" s="27">
        <v>6</v>
      </c>
      <c r="IZ76" s="27">
        <v>16</v>
      </c>
      <c r="JA76" s="27">
        <v>10</v>
      </c>
      <c r="JB76" s="27">
        <v>7</v>
      </c>
      <c r="JC76" s="33">
        <f t="shared" si="180"/>
        <v>103</v>
      </c>
      <c r="JD76" s="27">
        <v>11</v>
      </c>
      <c r="JE76" s="27">
        <v>19</v>
      </c>
      <c r="JF76" s="27">
        <v>17</v>
      </c>
      <c r="JG76" s="27">
        <v>7</v>
      </c>
      <c r="JH76" s="27">
        <v>14</v>
      </c>
      <c r="JI76" s="27">
        <v>4</v>
      </c>
      <c r="JJ76" s="27">
        <v>6</v>
      </c>
      <c r="JK76" s="27">
        <v>70</v>
      </c>
      <c r="JL76" s="27">
        <v>15</v>
      </c>
      <c r="JM76" s="27">
        <v>15</v>
      </c>
      <c r="JN76" s="27">
        <v>10</v>
      </c>
      <c r="JO76" s="27">
        <v>14</v>
      </c>
      <c r="JP76" s="33">
        <f t="shared" si="181"/>
        <v>202</v>
      </c>
      <c r="JQ76" s="27">
        <v>12</v>
      </c>
      <c r="JR76" s="27">
        <v>8</v>
      </c>
      <c r="JS76" s="27">
        <v>3</v>
      </c>
      <c r="JT76" s="27">
        <v>0</v>
      </c>
      <c r="JU76" s="27">
        <v>1</v>
      </c>
      <c r="JV76" s="27">
        <v>16</v>
      </c>
      <c r="JW76" s="27">
        <v>12</v>
      </c>
      <c r="JX76" s="27">
        <v>17</v>
      </c>
      <c r="JY76" s="27">
        <v>8</v>
      </c>
      <c r="JZ76" s="27">
        <v>16</v>
      </c>
      <c r="KA76" s="27">
        <v>7</v>
      </c>
      <c r="KB76" s="27">
        <v>11</v>
      </c>
      <c r="KC76" s="33">
        <f t="shared" si="182"/>
        <v>111</v>
      </c>
      <c r="KD76" s="27">
        <v>4</v>
      </c>
      <c r="KE76" s="27">
        <v>3</v>
      </c>
      <c r="KF76" s="27">
        <v>13</v>
      </c>
      <c r="KG76" s="27">
        <v>12</v>
      </c>
      <c r="KH76" s="27">
        <v>7</v>
      </c>
      <c r="KI76" s="27">
        <v>9</v>
      </c>
      <c r="KJ76" s="27">
        <v>6</v>
      </c>
      <c r="KK76" s="27">
        <v>3</v>
      </c>
      <c r="KL76" s="27">
        <v>8</v>
      </c>
      <c r="KM76" s="27">
        <v>17</v>
      </c>
      <c r="KN76" s="27">
        <v>18</v>
      </c>
      <c r="KO76" s="27">
        <v>7</v>
      </c>
      <c r="KP76" s="33">
        <f t="shared" si="183"/>
        <v>107</v>
      </c>
    </row>
    <row r="77" spans="1:302" ht="13.5" thickBot="1">
      <c r="A77" s="192"/>
      <c r="B77" s="193"/>
      <c r="C77" s="101" t="s">
        <v>116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36">
        <f t="shared" si="161"/>
        <v>0</v>
      </c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36">
        <f t="shared" si="162"/>
        <v>0</v>
      </c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36">
        <f t="shared" si="163"/>
        <v>0</v>
      </c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37">
        <f t="shared" si="164"/>
        <v>0</v>
      </c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37">
        <f t="shared" si="165"/>
        <v>0</v>
      </c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37">
        <f t="shared" si="166"/>
        <v>0</v>
      </c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37">
        <f t="shared" si="167"/>
        <v>0</v>
      </c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37">
        <f t="shared" si="168"/>
        <v>0</v>
      </c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37">
        <f t="shared" si="169"/>
        <v>0</v>
      </c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37">
        <f t="shared" si="170"/>
        <v>0</v>
      </c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37">
        <f t="shared" si="171"/>
        <v>0</v>
      </c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37">
        <f t="shared" si="172"/>
        <v>0</v>
      </c>
      <c r="FD77" s="27">
        <v>2</v>
      </c>
      <c r="FE77" s="27">
        <v>7</v>
      </c>
      <c r="FF77" s="27">
        <v>7</v>
      </c>
      <c r="FG77" s="27">
        <v>2</v>
      </c>
      <c r="FH77" s="27">
        <v>0</v>
      </c>
      <c r="FI77" s="27">
        <v>5</v>
      </c>
      <c r="FJ77" s="27">
        <v>4</v>
      </c>
      <c r="FK77" s="27">
        <v>9</v>
      </c>
      <c r="FL77" s="27">
        <v>6</v>
      </c>
      <c r="FM77" s="27">
        <v>5</v>
      </c>
      <c r="FN77" s="27">
        <v>1</v>
      </c>
      <c r="FO77" s="27">
        <v>4</v>
      </c>
      <c r="FP77" s="36">
        <f t="shared" si="173"/>
        <v>52</v>
      </c>
      <c r="FQ77" s="27">
        <v>3</v>
      </c>
      <c r="FR77" s="27">
        <v>5</v>
      </c>
      <c r="FS77" s="27">
        <v>6</v>
      </c>
      <c r="FT77" s="27">
        <v>10</v>
      </c>
      <c r="FU77" s="27">
        <v>5</v>
      </c>
      <c r="FV77" s="27">
        <v>4</v>
      </c>
      <c r="FW77" s="27">
        <v>0</v>
      </c>
      <c r="FX77" s="27">
        <v>12</v>
      </c>
      <c r="FY77" s="27">
        <v>7</v>
      </c>
      <c r="FZ77" s="27">
        <v>4</v>
      </c>
      <c r="GA77" s="27">
        <v>9</v>
      </c>
      <c r="GB77" s="27">
        <v>6</v>
      </c>
      <c r="GC77" s="38">
        <f t="shared" si="174"/>
        <v>71</v>
      </c>
      <c r="GD77" s="27">
        <v>2</v>
      </c>
      <c r="GE77" s="27">
        <v>3</v>
      </c>
      <c r="GF77" s="27">
        <v>9</v>
      </c>
      <c r="GG77" s="27">
        <v>19</v>
      </c>
      <c r="GH77" s="27">
        <v>2</v>
      </c>
      <c r="GI77" s="27">
        <v>11</v>
      </c>
      <c r="GJ77" s="27">
        <v>7</v>
      </c>
      <c r="GK77" s="27">
        <v>8</v>
      </c>
      <c r="GL77" s="27">
        <v>2</v>
      </c>
      <c r="GM77" s="27">
        <v>4</v>
      </c>
      <c r="GN77" s="27">
        <v>5</v>
      </c>
      <c r="GO77" s="27">
        <v>9</v>
      </c>
      <c r="GP77" s="38">
        <f t="shared" si="175"/>
        <v>81</v>
      </c>
      <c r="GQ77" s="27">
        <v>1</v>
      </c>
      <c r="GR77" s="27">
        <v>3</v>
      </c>
      <c r="GS77" s="27">
        <v>10</v>
      </c>
      <c r="GT77" s="27">
        <v>3</v>
      </c>
      <c r="GU77" s="27">
        <v>2</v>
      </c>
      <c r="GV77" s="27">
        <v>7</v>
      </c>
      <c r="GW77" s="27">
        <v>3</v>
      </c>
      <c r="GX77" s="27">
        <v>8</v>
      </c>
      <c r="GY77" s="27">
        <v>10</v>
      </c>
      <c r="GZ77" s="27">
        <v>4</v>
      </c>
      <c r="HA77" s="27">
        <v>5</v>
      </c>
      <c r="HB77" s="27">
        <v>4</v>
      </c>
      <c r="HC77" s="37">
        <f t="shared" si="176"/>
        <v>60</v>
      </c>
      <c r="HD77" s="27">
        <v>6</v>
      </c>
      <c r="HE77" s="27">
        <v>6</v>
      </c>
      <c r="HF77" s="27">
        <v>4</v>
      </c>
      <c r="HG77" s="27">
        <v>5</v>
      </c>
      <c r="HH77" s="27">
        <v>3</v>
      </c>
      <c r="HI77" s="27">
        <v>5</v>
      </c>
      <c r="HJ77" s="27">
        <v>5</v>
      </c>
      <c r="HK77" s="27">
        <v>11</v>
      </c>
      <c r="HL77" s="27">
        <v>7</v>
      </c>
      <c r="HM77" s="27">
        <v>11</v>
      </c>
      <c r="HN77" s="27">
        <v>3</v>
      </c>
      <c r="HO77" s="27">
        <v>9</v>
      </c>
      <c r="HP77" s="37">
        <f t="shared" si="177"/>
        <v>75</v>
      </c>
      <c r="HQ77" s="27">
        <v>2</v>
      </c>
      <c r="HR77" s="27">
        <v>2</v>
      </c>
      <c r="HS77" s="27">
        <v>5</v>
      </c>
      <c r="HT77" s="27">
        <v>8</v>
      </c>
      <c r="HU77" s="27">
        <v>10</v>
      </c>
      <c r="HV77" s="27">
        <v>5</v>
      </c>
      <c r="HW77" s="27">
        <v>6</v>
      </c>
      <c r="HX77" s="27">
        <v>7</v>
      </c>
      <c r="HY77" s="27">
        <v>7</v>
      </c>
      <c r="HZ77" s="27">
        <v>9</v>
      </c>
      <c r="IA77" s="27">
        <v>7</v>
      </c>
      <c r="IB77" s="27">
        <v>5</v>
      </c>
      <c r="IC77" s="37">
        <f t="shared" si="178"/>
        <v>73</v>
      </c>
      <c r="ID77" s="27">
        <v>4</v>
      </c>
      <c r="IE77" s="27">
        <v>5</v>
      </c>
      <c r="IF77" s="27">
        <v>4</v>
      </c>
      <c r="IG77" s="27">
        <v>3</v>
      </c>
      <c r="IH77" s="27">
        <v>3</v>
      </c>
      <c r="II77" s="27">
        <v>11</v>
      </c>
      <c r="IJ77" s="27">
        <v>7</v>
      </c>
      <c r="IK77" s="27">
        <v>4</v>
      </c>
      <c r="IL77" s="27">
        <v>7</v>
      </c>
      <c r="IM77" s="27">
        <v>0</v>
      </c>
      <c r="IN77" s="27">
        <v>8</v>
      </c>
      <c r="IO77" s="27">
        <v>7</v>
      </c>
      <c r="IP77" s="37">
        <f t="shared" si="179"/>
        <v>63</v>
      </c>
      <c r="IQ77" s="27">
        <v>3</v>
      </c>
      <c r="IR77" s="27">
        <v>7</v>
      </c>
      <c r="IS77" s="27">
        <v>13</v>
      </c>
      <c r="IT77" s="27">
        <v>9</v>
      </c>
      <c r="IU77" s="27">
        <v>6</v>
      </c>
      <c r="IV77" s="27">
        <v>8</v>
      </c>
      <c r="IW77" s="27">
        <v>5</v>
      </c>
      <c r="IX77" s="27">
        <v>2</v>
      </c>
      <c r="IY77" s="27">
        <v>4</v>
      </c>
      <c r="IZ77" s="27">
        <v>65</v>
      </c>
      <c r="JA77" s="27">
        <v>11</v>
      </c>
      <c r="JB77" s="27">
        <v>6</v>
      </c>
      <c r="JC77" s="37">
        <f t="shared" si="180"/>
        <v>139</v>
      </c>
      <c r="JD77" s="27">
        <v>6</v>
      </c>
      <c r="JE77" s="27">
        <v>11</v>
      </c>
      <c r="JF77" s="27">
        <v>10</v>
      </c>
      <c r="JG77" s="27">
        <v>5</v>
      </c>
      <c r="JH77" s="27">
        <v>4</v>
      </c>
      <c r="JI77" s="27">
        <v>5</v>
      </c>
      <c r="JJ77" s="27">
        <v>14</v>
      </c>
      <c r="JK77" s="27">
        <v>63</v>
      </c>
      <c r="JL77" s="27">
        <v>9</v>
      </c>
      <c r="JM77" s="27">
        <v>7</v>
      </c>
      <c r="JN77" s="27">
        <v>4</v>
      </c>
      <c r="JO77" s="27">
        <v>7</v>
      </c>
      <c r="JP77" s="37">
        <f t="shared" si="181"/>
        <v>145</v>
      </c>
      <c r="JQ77" s="27">
        <v>7</v>
      </c>
      <c r="JR77" s="27">
        <v>3</v>
      </c>
      <c r="JS77" s="27">
        <v>2</v>
      </c>
      <c r="JT77" s="27">
        <v>3</v>
      </c>
      <c r="JU77" s="27">
        <v>4</v>
      </c>
      <c r="JV77" s="27">
        <v>9</v>
      </c>
      <c r="JW77" s="27">
        <v>8</v>
      </c>
      <c r="JX77" s="27">
        <v>7</v>
      </c>
      <c r="JY77" s="27">
        <v>7</v>
      </c>
      <c r="JZ77" s="27">
        <v>1</v>
      </c>
      <c r="KA77" s="27">
        <v>11</v>
      </c>
      <c r="KB77" s="27">
        <v>15</v>
      </c>
      <c r="KC77" s="37">
        <f t="shared" si="182"/>
        <v>77</v>
      </c>
      <c r="KD77" s="27">
        <v>2</v>
      </c>
      <c r="KE77" s="27">
        <v>1</v>
      </c>
      <c r="KF77" s="27">
        <v>6</v>
      </c>
      <c r="KG77" s="27">
        <v>5</v>
      </c>
      <c r="KH77" s="27">
        <v>1</v>
      </c>
      <c r="KI77" s="27">
        <v>14</v>
      </c>
      <c r="KJ77" s="27">
        <v>0</v>
      </c>
      <c r="KK77" s="27">
        <v>3</v>
      </c>
      <c r="KL77" s="27">
        <v>5</v>
      </c>
      <c r="KM77" s="27">
        <v>6</v>
      </c>
      <c r="KN77" s="27">
        <v>6</v>
      </c>
      <c r="KO77" s="27">
        <v>9</v>
      </c>
      <c r="KP77" s="37">
        <f t="shared" si="183"/>
        <v>58</v>
      </c>
    </row>
    <row r="78" spans="1:302" s="24" customFormat="1" ht="26.25" thickBot="1">
      <c r="A78" s="194"/>
      <c r="B78" s="195"/>
      <c r="C78" s="15" t="s">
        <v>48</v>
      </c>
      <c r="D78" s="43">
        <v>30</v>
      </c>
      <c r="E78" s="43">
        <v>25</v>
      </c>
      <c r="F78" s="43">
        <v>40</v>
      </c>
      <c r="G78" s="43">
        <v>34</v>
      </c>
      <c r="H78" s="43">
        <v>39</v>
      </c>
      <c r="I78" s="43">
        <v>36</v>
      </c>
      <c r="J78" s="43">
        <v>42</v>
      </c>
      <c r="K78" s="43">
        <v>28</v>
      </c>
      <c r="L78" s="43">
        <v>44</v>
      </c>
      <c r="M78" s="43">
        <v>68</v>
      </c>
      <c r="N78" s="43">
        <v>30</v>
      </c>
      <c r="O78" s="43">
        <v>33</v>
      </c>
      <c r="P78" s="44">
        <f>SUM(D78:O78)</f>
        <v>449</v>
      </c>
      <c r="Q78" s="43">
        <v>40</v>
      </c>
      <c r="R78" s="43">
        <v>31</v>
      </c>
      <c r="S78" s="43">
        <v>23</v>
      </c>
      <c r="T78" s="43">
        <v>41</v>
      </c>
      <c r="U78" s="43">
        <v>60</v>
      </c>
      <c r="V78" s="43">
        <v>34</v>
      </c>
      <c r="W78" s="43">
        <v>52</v>
      </c>
      <c r="X78" s="43">
        <v>50</v>
      </c>
      <c r="Y78" s="43">
        <v>62</v>
      </c>
      <c r="Z78" s="43">
        <v>47</v>
      </c>
      <c r="AA78" s="43">
        <v>52</v>
      </c>
      <c r="AB78" s="43">
        <v>16</v>
      </c>
      <c r="AC78" s="44">
        <f>SUM(Q78:AB78)</f>
        <v>508</v>
      </c>
      <c r="AD78" s="43">
        <v>65</v>
      </c>
      <c r="AE78" s="43">
        <v>32</v>
      </c>
      <c r="AF78" s="43">
        <v>40</v>
      </c>
      <c r="AG78" s="43">
        <v>54</v>
      </c>
      <c r="AH78" s="43">
        <v>51</v>
      </c>
      <c r="AI78" s="43">
        <v>41</v>
      </c>
      <c r="AJ78" s="43">
        <v>35</v>
      </c>
      <c r="AK78" s="43">
        <v>38</v>
      </c>
      <c r="AL78" s="43">
        <v>41</v>
      </c>
      <c r="AM78" s="43">
        <v>44</v>
      </c>
      <c r="AN78" s="43">
        <v>29</v>
      </c>
      <c r="AO78" s="43">
        <v>17</v>
      </c>
      <c r="AP78" s="44">
        <f>SUM(AD78:AO78)</f>
        <v>487</v>
      </c>
      <c r="AQ78" s="43">
        <v>28</v>
      </c>
      <c r="AR78" s="43">
        <v>11</v>
      </c>
      <c r="AS78" s="43">
        <v>16</v>
      </c>
      <c r="AT78" s="43">
        <v>16</v>
      </c>
      <c r="AU78" s="43">
        <v>20</v>
      </c>
      <c r="AV78" s="43">
        <v>22</v>
      </c>
      <c r="AW78" s="43">
        <v>20</v>
      </c>
      <c r="AX78" s="43">
        <v>19</v>
      </c>
      <c r="AY78" s="43">
        <v>15</v>
      </c>
      <c r="AZ78" s="43">
        <v>25</v>
      </c>
      <c r="BA78" s="43">
        <v>18</v>
      </c>
      <c r="BB78" s="43">
        <v>18</v>
      </c>
      <c r="BC78" s="45">
        <f>SUM(AQ78:BB78)</f>
        <v>228</v>
      </c>
      <c r="BD78" s="43">
        <v>21</v>
      </c>
      <c r="BE78" s="43">
        <v>10</v>
      </c>
      <c r="BF78" s="43">
        <v>24</v>
      </c>
      <c r="BG78" s="43">
        <v>24</v>
      </c>
      <c r="BH78" s="43">
        <v>21</v>
      </c>
      <c r="BI78" s="43">
        <v>12</v>
      </c>
      <c r="BJ78" s="43">
        <v>19</v>
      </c>
      <c r="BK78" s="43">
        <v>15</v>
      </c>
      <c r="BL78" s="43">
        <v>29</v>
      </c>
      <c r="BM78" s="43">
        <v>11</v>
      </c>
      <c r="BN78" s="43">
        <v>8</v>
      </c>
      <c r="BO78" s="43">
        <v>22</v>
      </c>
      <c r="BP78" s="45">
        <f>SUM(BD78:BO78)</f>
        <v>216</v>
      </c>
      <c r="BQ78" s="43">
        <v>10</v>
      </c>
      <c r="BR78" s="43">
        <v>12</v>
      </c>
      <c r="BS78" s="43">
        <v>12</v>
      </c>
      <c r="BT78" s="43">
        <v>11</v>
      </c>
      <c r="BU78" s="43">
        <v>12</v>
      </c>
      <c r="BV78" s="43">
        <v>20</v>
      </c>
      <c r="BW78" s="43">
        <v>14</v>
      </c>
      <c r="BX78" s="43">
        <v>26</v>
      </c>
      <c r="BY78" s="43">
        <v>19</v>
      </c>
      <c r="BZ78" s="43">
        <v>29</v>
      </c>
      <c r="CA78" s="43">
        <v>16</v>
      </c>
      <c r="CB78" s="43">
        <v>27</v>
      </c>
      <c r="CC78" s="45">
        <f>SUM(BQ78:CB78)</f>
        <v>208</v>
      </c>
      <c r="CD78" s="43">
        <v>11</v>
      </c>
      <c r="CE78" s="43">
        <v>15</v>
      </c>
      <c r="CF78" s="43">
        <v>18</v>
      </c>
      <c r="CG78" s="43">
        <v>26</v>
      </c>
      <c r="CH78" s="43">
        <v>10</v>
      </c>
      <c r="CI78" s="43">
        <v>15</v>
      </c>
      <c r="CJ78" s="43">
        <v>22</v>
      </c>
      <c r="CK78" s="43">
        <v>14</v>
      </c>
      <c r="CL78" s="43">
        <v>9</v>
      </c>
      <c r="CM78" s="43">
        <v>11</v>
      </c>
      <c r="CN78" s="43">
        <v>13</v>
      </c>
      <c r="CO78" s="43">
        <v>18</v>
      </c>
      <c r="CP78" s="45">
        <f>SUM(CD78:CO78)</f>
        <v>182</v>
      </c>
      <c r="CQ78" s="43">
        <v>7</v>
      </c>
      <c r="CR78" s="43">
        <v>19</v>
      </c>
      <c r="CS78" s="43">
        <v>22</v>
      </c>
      <c r="CT78" s="43">
        <v>30</v>
      </c>
      <c r="CU78" s="43">
        <v>18</v>
      </c>
      <c r="CV78" s="43">
        <v>16</v>
      </c>
      <c r="CW78" s="43">
        <v>6</v>
      </c>
      <c r="CX78" s="43">
        <v>13</v>
      </c>
      <c r="CY78" s="43">
        <v>11</v>
      </c>
      <c r="CZ78" s="43">
        <v>11</v>
      </c>
      <c r="DA78" s="43">
        <v>69</v>
      </c>
      <c r="DB78" s="43">
        <v>37</v>
      </c>
      <c r="DC78" s="45">
        <f>SUM(CQ78:DB78)</f>
        <v>259</v>
      </c>
      <c r="DD78" s="43">
        <v>39</v>
      </c>
      <c r="DE78" s="43">
        <v>45</v>
      </c>
      <c r="DF78" s="43">
        <v>69</v>
      </c>
      <c r="DG78" s="43">
        <v>50</v>
      </c>
      <c r="DH78" s="43">
        <v>51</v>
      </c>
      <c r="DI78" s="43">
        <v>39</v>
      </c>
      <c r="DJ78" s="43">
        <v>87</v>
      </c>
      <c r="DK78" s="43">
        <v>76</v>
      </c>
      <c r="DL78" s="43">
        <v>705</v>
      </c>
      <c r="DM78" s="43">
        <v>53</v>
      </c>
      <c r="DN78" s="43">
        <v>77</v>
      </c>
      <c r="DO78" s="43">
        <v>39</v>
      </c>
      <c r="DP78" s="45">
        <f>SUM(DD78:DO78)</f>
        <v>1330</v>
      </c>
      <c r="DQ78" s="43">
        <v>46</v>
      </c>
      <c r="DR78" s="43">
        <v>61</v>
      </c>
      <c r="DS78" s="43">
        <v>54</v>
      </c>
      <c r="DT78" s="43">
        <v>63</v>
      </c>
      <c r="DU78" s="43">
        <v>57</v>
      </c>
      <c r="DV78" s="43">
        <v>69</v>
      </c>
      <c r="DW78" s="43">
        <v>81</v>
      </c>
      <c r="DX78" s="43">
        <v>67</v>
      </c>
      <c r="DY78" s="43">
        <v>59</v>
      </c>
      <c r="DZ78" s="43">
        <v>80</v>
      </c>
      <c r="EA78" s="43">
        <v>76</v>
      </c>
      <c r="EB78" s="43">
        <v>46</v>
      </c>
      <c r="EC78" s="45">
        <f>SUM(DQ78:EB78)</f>
        <v>759</v>
      </c>
      <c r="ED78" s="43">
        <v>50</v>
      </c>
      <c r="EE78" s="43">
        <v>85</v>
      </c>
      <c r="EF78" s="43">
        <v>67</v>
      </c>
      <c r="EG78" s="43">
        <v>89</v>
      </c>
      <c r="EH78" s="43">
        <v>57</v>
      </c>
      <c r="EI78" s="43">
        <v>50</v>
      </c>
      <c r="EJ78" s="43">
        <v>86</v>
      </c>
      <c r="EK78" s="43">
        <v>70</v>
      </c>
      <c r="EL78" s="43">
        <v>70</v>
      </c>
      <c r="EM78" s="43">
        <v>79</v>
      </c>
      <c r="EN78" s="43">
        <v>65</v>
      </c>
      <c r="EO78" s="43">
        <v>61</v>
      </c>
      <c r="EP78" s="45">
        <f>SUM(ED78:EO78)</f>
        <v>829</v>
      </c>
      <c r="EQ78" s="43">
        <v>60</v>
      </c>
      <c r="ER78" s="43">
        <v>62</v>
      </c>
      <c r="ES78" s="43">
        <v>99</v>
      </c>
      <c r="ET78" s="43">
        <v>41</v>
      </c>
      <c r="EU78" s="43">
        <v>66</v>
      </c>
      <c r="EV78" s="43">
        <v>74</v>
      </c>
      <c r="EW78" s="43">
        <v>58</v>
      </c>
      <c r="EX78" s="43">
        <v>66</v>
      </c>
      <c r="EY78" s="43">
        <v>85</v>
      </c>
      <c r="EZ78" s="43">
        <v>74</v>
      </c>
      <c r="FA78" s="43">
        <v>62</v>
      </c>
      <c r="FB78" s="43">
        <v>65</v>
      </c>
      <c r="FC78" s="45">
        <f>SUM(EQ78:FB78)</f>
        <v>812</v>
      </c>
      <c r="FD78" s="43">
        <f>SUM(FD67:FD77)</f>
        <v>70</v>
      </c>
      <c r="FE78" s="43">
        <f t="shared" ref="FE78:HP78" si="184">SUM(FE67:FE77)</f>
        <v>69</v>
      </c>
      <c r="FF78" s="43">
        <f t="shared" si="184"/>
        <v>87</v>
      </c>
      <c r="FG78" s="43">
        <f t="shared" si="184"/>
        <v>72</v>
      </c>
      <c r="FH78" s="43">
        <f t="shared" si="184"/>
        <v>75</v>
      </c>
      <c r="FI78" s="43">
        <f t="shared" si="184"/>
        <v>86</v>
      </c>
      <c r="FJ78" s="43">
        <f t="shared" si="184"/>
        <v>69</v>
      </c>
      <c r="FK78" s="43">
        <f t="shared" si="184"/>
        <v>72</v>
      </c>
      <c r="FL78" s="43">
        <f t="shared" si="184"/>
        <v>56</v>
      </c>
      <c r="FM78" s="43">
        <f t="shared" si="184"/>
        <v>89</v>
      </c>
      <c r="FN78" s="43">
        <f t="shared" si="184"/>
        <v>62</v>
      </c>
      <c r="FO78" s="43">
        <f t="shared" si="184"/>
        <v>81</v>
      </c>
      <c r="FP78" s="44">
        <f t="shared" si="184"/>
        <v>888</v>
      </c>
      <c r="FQ78" s="43">
        <f t="shared" si="184"/>
        <v>72</v>
      </c>
      <c r="FR78" s="43">
        <f t="shared" si="184"/>
        <v>74</v>
      </c>
      <c r="FS78" s="43">
        <f t="shared" si="184"/>
        <v>76</v>
      </c>
      <c r="FT78" s="43">
        <f t="shared" si="184"/>
        <v>79</v>
      </c>
      <c r="FU78" s="43">
        <f t="shared" si="184"/>
        <v>74</v>
      </c>
      <c r="FV78" s="43">
        <f t="shared" si="184"/>
        <v>69</v>
      </c>
      <c r="FW78" s="43">
        <f t="shared" si="184"/>
        <v>50</v>
      </c>
      <c r="FX78" s="43">
        <f t="shared" si="184"/>
        <v>80</v>
      </c>
      <c r="FY78" s="43">
        <f t="shared" si="184"/>
        <v>85</v>
      </c>
      <c r="FZ78" s="43">
        <f t="shared" si="184"/>
        <v>89</v>
      </c>
      <c r="GA78" s="43">
        <f t="shared" si="184"/>
        <v>83</v>
      </c>
      <c r="GB78" s="43">
        <f t="shared" si="184"/>
        <v>91</v>
      </c>
      <c r="GC78" s="43">
        <f t="shared" si="184"/>
        <v>922</v>
      </c>
      <c r="GD78" s="43">
        <f t="shared" si="184"/>
        <v>73</v>
      </c>
      <c r="GE78" s="43">
        <f t="shared" si="184"/>
        <v>59</v>
      </c>
      <c r="GF78" s="43">
        <f t="shared" si="184"/>
        <v>74</v>
      </c>
      <c r="GG78" s="43">
        <f t="shared" si="184"/>
        <v>92</v>
      </c>
      <c r="GH78" s="43">
        <f t="shared" si="184"/>
        <v>64</v>
      </c>
      <c r="GI78" s="43">
        <f t="shared" si="184"/>
        <v>93</v>
      </c>
      <c r="GJ78" s="43">
        <f t="shared" si="184"/>
        <v>77</v>
      </c>
      <c r="GK78" s="43">
        <f t="shared" si="184"/>
        <v>69</v>
      </c>
      <c r="GL78" s="43">
        <f t="shared" si="184"/>
        <v>112</v>
      </c>
      <c r="GM78" s="43">
        <f t="shared" si="184"/>
        <v>83</v>
      </c>
      <c r="GN78" s="43">
        <f t="shared" si="184"/>
        <v>107</v>
      </c>
      <c r="GO78" s="43">
        <f t="shared" si="184"/>
        <v>82</v>
      </c>
      <c r="GP78" s="43">
        <f t="shared" si="184"/>
        <v>985</v>
      </c>
      <c r="GQ78" s="43">
        <f t="shared" si="184"/>
        <v>87</v>
      </c>
      <c r="GR78" s="43">
        <f t="shared" si="184"/>
        <v>62</v>
      </c>
      <c r="GS78" s="43">
        <f t="shared" si="184"/>
        <v>70</v>
      </c>
      <c r="GT78" s="43">
        <f t="shared" si="184"/>
        <v>73</v>
      </c>
      <c r="GU78" s="43">
        <f t="shared" si="184"/>
        <v>81</v>
      </c>
      <c r="GV78" s="43">
        <f t="shared" si="184"/>
        <v>81</v>
      </c>
      <c r="GW78" s="43">
        <f t="shared" si="184"/>
        <v>60</v>
      </c>
      <c r="GX78" s="43">
        <f t="shared" si="184"/>
        <v>87</v>
      </c>
      <c r="GY78" s="43">
        <f t="shared" si="184"/>
        <v>109</v>
      </c>
      <c r="GZ78" s="43">
        <f t="shared" si="184"/>
        <v>99</v>
      </c>
      <c r="HA78" s="43">
        <f t="shared" si="184"/>
        <v>79</v>
      </c>
      <c r="HB78" s="43">
        <f t="shared" si="184"/>
        <v>110</v>
      </c>
      <c r="HC78" s="45">
        <f t="shared" si="184"/>
        <v>998</v>
      </c>
      <c r="HD78" s="43">
        <f t="shared" si="184"/>
        <v>82</v>
      </c>
      <c r="HE78" s="43">
        <f t="shared" si="184"/>
        <v>77</v>
      </c>
      <c r="HF78" s="43">
        <f t="shared" si="184"/>
        <v>106</v>
      </c>
      <c r="HG78" s="43">
        <f t="shared" si="184"/>
        <v>91</v>
      </c>
      <c r="HH78" s="43">
        <f t="shared" si="184"/>
        <v>97</v>
      </c>
      <c r="HI78" s="43">
        <f t="shared" si="184"/>
        <v>80</v>
      </c>
      <c r="HJ78" s="43">
        <f t="shared" si="184"/>
        <v>60</v>
      </c>
      <c r="HK78" s="43">
        <f t="shared" si="184"/>
        <v>91</v>
      </c>
      <c r="HL78" s="43">
        <f t="shared" si="184"/>
        <v>128</v>
      </c>
      <c r="HM78" s="43">
        <f t="shared" si="184"/>
        <v>131</v>
      </c>
      <c r="HN78" s="43">
        <f t="shared" si="184"/>
        <v>101</v>
      </c>
      <c r="HO78" s="43">
        <f t="shared" si="184"/>
        <v>100</v>
      </c>
      <c r="HP78" s="45">
        <f t="shared" si="184"/>
        <v>1144</v>
      </c>
      <c r="HQ78" s="43">
        <f t="shared" ref="HQ78:IP78" si="185">SUM(HQ67:HQ77)</f>
        <v>86</v>
      </c>
      <c r="HR78" s="43">
        <f t="shared" si="185"/>
        <v>116</v>
      </c>
      <c r="HS78" s="43">
        <f t="shared" si="185"/>
        <v>143</v>
      </c>
      <c r="HT78" s="43">
        <f t="shared" si="185"/>
        <v>136</v>
      </c>
      <c r="HU78" s="43">
        <f t="shared" si="185"/>
        <v>98</v>
      </c>
      <c r="HV78" s="43">
        <f t="shared" si="185"/>
        <v>92</v>
      </c>
      <c r="HW78" s="43">
        <f t="shared" si="185"/>
        <v>145</v>
      </c>
      <c r="HX78" s="43">
        <f t="shared" si="185"/>
        <v>136</v>
      </c>
      <c r="HY78" s="43">
        <f t="shared" si="185"/>
        <v>89</v>
      </c>
      <c r="HZ78" s="43">
        <f t="shared" si="185"/>
        <v>117</v>
      </c>
      <c r="IA78" s="43">
        <f t="shared" si="185"/>
        <v>75</v>
      </c>
      <c r="IB78" s="43">
        <f t="shared" si="185"/>
        <v>94</v>
      </c>
      <c r="IC78" s="45">
        <f t="shared" si="185"/>
        <v>1327</v>
      </c>
      <c r="ID78" s="43">
        <f t="shared" si="185"/>
        <v>108</v>
      </c>
      <c r="IE78" s="43">
        <f t="shared" si="185"/>
        <v>86</v>
      </c>
      <c r="IF78" s="43">
        <f t="shared" si="185"/>
        <v>134</v>
      </c>
      <c r="IG78" s="43">
        <f t="shared" si="185"/>
        <v>106</v>
      </c>
      <c r="IH78" s="43">
        <f t="shared" si="185"/>
        <v>99</v>
      </c>
      <c r="II78" s="43">
        <f t="shared" si="185"/>
        <v>101</v>
      </c>
      <c r="IJ78" s="43">
        <f t="shared" si="185"/>
        <v>192</v>
      </c>
      <c r="IK78" s="43">
        <f t="shared" si="185"/>
        <v>113</v>
      </c>
      <c r="IL78" s="43">
        <f t="shared" si="185"/>
        <v>117</v>
      </c>
      <c r="IM78" s="43">
        <f t="shared" si="185"/>
        <v>153</v>
      </c>
      <c r="IN78" s="43">
        <f t="shared" si="185"/>
        <v>110</v>
      </c>
      <c r="IO78" s="43">
        <f t="shared" si="185"/>
        <v>123</v>
      </c>
      <c r="IP78" s="45">
        <f t="shared" si="185"/>
        <v>1442</v>
      </c>
      <c r="IQ78" s="43">
        <f t="shared" ref="IQ78:JC78" si="186">SUM(IQ67:IQ77)</f>
        <v>111</v>
      </c>
      <c r="IR78" s="43">
        <f t="shared" si="186"/>
        <v>115</v>
      </c>
      <c r="IS78" s="43">
        <f t="shared" si="186"/>
        <v>198</v>
      </c>
      <c r="IT78" s="43">
        <f t="shared" si="186"/>
        <v>92</v>
      </c>
      <c r="IU78" s="43">
        <f t="shared" si="186"/>
        <v>115</v>
      </c>
      <c r="IV78" s="43">
        <f t="shared" si="186"/>
        <v>108</v>
      </c>
      <c r="IW78" s="43">
        <f t="shared" si="186"/>
        <v>117</v>
      </c>
      <c r="IX78" s="43">
        <f t="shared" si="186"/>
        <v>100</v>
      </c>
      <c r="IY78" s="43">
        <f t="shared" si="186"/>
        <v>91</v>
      </c>
      <c r="IZ78" s="43">
        <f t="shared" si="186"/>
        <v>186</v>
      </c>
      <c r="JA78" s="43">
        <f t="shared" si="186"/>
        <v>122</v>
      </c>
      <c r="JB78" s="43">
        <f t="shared" si="186"/>
        <v>121</v>
      </c>
      <c r="JC78" s="45">
        <f t="shared" si="186"/>
        <v>1476</v>
      </c>
      <c r="JD78" s="43">
        <f t="shared" ref="JD78:JP78" si="187">SUM(JD67:JD77)</f>
        <v>91</v>
      </c>
      <c r="JE78" s="43">
        <f t="shared" si="187"/>
        <v>137</v>
      </c>
      <c r="JF78" s="43">
        <f t="shared" si="187"/>
        <v>103</v>
      </c>
      <c r="JG78" s="43">
        <f t="shared" si="187"/>
        <v>87</v>
      </c>
      <c r="JH78" s="43">
        <f t="shared" si="187"/>
        <v>105</v>
      </c>
      <c r="JI78" s="43">
        <f t="shared" si="187"/>
        <v>81</v>
      </c>
      <c r="JJ78" s="43">
        <f t="shared" si="187"/>
        <v>159</v>
      </c>
      <c r="JK78" s="43">
        <f t="shared" si="187"/>
        <v>210</v>
      </c>
      <c r="JL78" s="43">
        <f t="shared" si="187"/>
        <v>135</v>
      </c>
      <c r="JM78" s="43">
        <f t="shared" si="187"/>
        <v>116</v>
      </c>
      <c r="JN78" s="43">
        <f t="shared" si="187"/>
        <v>101</v>
      </c>
      <c r="JO78" s="43">
        <f t="shared" si="187"/>
        <v>128</v>
      </c>
      <c r="JP78" s="45">
        <f t="shared" si="187"/>
        <v>1453</v>
      </c>
      <c r="JQ78" s="43">
        <f t="shared" ref="JQ78:KC78" si="188">SUM(JQ67:JQ77)</f>
        <v>102</v>
      </c>
      <c r="JR78" s="43">
        <f t="shared" si="188"/>
        <v>86</v>
      </c>
      <c r="JS78" s="43">
        <f t="shared" si="188"/>
        <v>81</v>
      </c>
      <c r="JT78" s="43">
        <f t="shared" si="188"/>
        <v>22</v>
      </c>
      <c r="JU78" s="43">
        <f t="shared" si="188"/>
        <v>25</v>
      </c>
      <c r="JV78" s="43">
        <f t="shared" si="188"/>
        <v>113</v>
      </c>
      <c r="JW78" s="43">
        <f t="shared" si="188"/>
        <v>191</v>
      </c>
      <c r="JX78" s="43">
        <f t="shared" si="188"/>
        <v>95</v>
      </c>
      <c r="JY78" s="43">
        <f t="shared" si="188"/>
        <v>132</v>
      </c>
      <c r="JZ78" s="43">
        <f t="shared" si="188"/>
        <v>97</v>
      </c>
      <c r="KA78" s="43">
        <f t="shared" si="188"/>
        <v>103</v>
      </c>
      <c r="KB78" s="43">
        <f t="shared" si="188"/>
        <v>145</v>
      </c>
      <c r="KC78" s="45">
        <f t="shared" si="188"/>
        <v>1192</v>
      </c>
      <c r="KD78" s="43">
        <f t="shared" ref="KD78:KP78" si="189">SUM(KD67:KD77)</f>
        <v>59</v>
      </c>
      <c r="KE78" s="43">
        <f t="shared" si="189"/>
        <v>36</v>
      </c>
      <c r="KF78" s="43">
        <f t="shared" si="189"/>
        <v>145</v>
      </c>
      <c r="KG78" s="43">
        <f t="shared" si="189"/>
        <v>120</v>
      </c>
      <c r="KH78" s="43">
        <f t="shared" si="189"/>
        <v>161</v>
      </c>
      <c r="KI78" s="43">
        <f t="shared" si="189"/>
        <v>226</v>
      </c>
      <c r="KJ78" s="43">
        <f t="shared" si="189"/>
        <v>82</v>
      </c>
      <c r="KK78" s="43">
        <f t="shared" si="189"/>
        <v>89</v>
      </c>
      <c r="KL78" s="43">
        <f t="shared" si="189"/>
        <v>108</v>
      </c>
      <c r="KM78" s="43">
        <f t="shared" si="189"/>
        <v>102</v>
      </c>
      <c r="KN78" s="43">
        <f t="shared" si="189"/>
        <v>145</v>
      </c>
      <c r="KO78" s="43">
        <f t="shared" si="189"/>
        <v>148</v>
      </c>
      <c r="KP78" s="45">
        <f t="shared" si="189"/>
        <v>1421</v>
      </c>
    </row>
    <row r="79" spans="1:302" customFormat="1" ht="15">
      <c r="A79" s="16" t="s">
        <v>140</v>
      </c>
      <c r="B79" s="17"/>
      <c r="C79" s="2"/>
      <c r="D79" s="3"/>
      <c r="E79" s="3"/>
      <c r="F79" s="19"/>
      <c r="G79" s="3"/>
      <c r="H79" s="3"/>
      <c r="I79" s="3"/>
      <c r="J79" s="3"/>
      <c r="K79" s="3"/>
      <c r="L79" s="3"/>
      <c r="M79" s="3"/>
      <c r="N79" s="3"/>
      <c r="O79" s="3"/>
      <c r="P79" s="5"/>
      <c r="Q79" s="3"/>
      <c r="R79" s="3"/>
      <c r="S79" s="19"/>
      <c r="T79" s="3"/>
      <c r="U79" s="3"/>
      <c r="V79" s="3"/>
      <c r="W79" s="3"/>
      <c r="X79" s="7" t="s">
        <v>141</v>
      </c>
      <c r="Y79" s="3"/>
      <c r="Z79" s="3"/>
      <c r="AA79" s="3"/>
      <c r="AB79" s="3"/>
      <c r="AC79" s="5"/>
      <c r="AD79" s="3"/>
      <c r="AE79" s="3"/>
      <c r="AF79" s="19"/>
      <c r="AG79" s="3"/>
      <c r="AH79" s="3"/>
      <c r="AI79" s="3"/>
      <c r="AJ79" s="3"/>
      <c r="AK79" s="3"/>
      <c r="AL79" s="3"/>
      <c r="AM79" s="3"/>
      <c r="AN79" s="3"/>
      <c r="AO79" s="3"/>
      <c r="AP79" s="5"/>
      <c r="AQ79" s="3"/>
      <c r="AR79" s="3"/>
      <c r="AS79" s="19"/>
      <c r="AT79" s="3"/>
      <c r="AU79" s="3"/>
      <c r="AV79" s="3"/>
      <c r="AW79" s="3"/>
      <c r="AX79" s="3"/>
      <c r="AY79" s="3"/>
      <c r="AZ79" s="3"/>
      <c r="BA79" s="3"/>
      <c r="BB79" s="3"/>
      <c r="BC79" s="5"/>
      <c r="BD79" s="3"/>
      <c r="BE79" s="3"/>
      <c r="BF79" s="19"/>
      <c r="BG79" s="3"/>
      <c r="BH79" s="3"/>
      <c r="BI79" s="3"/>
      <c r="BJ79" s="3"/>
      <c r="BK79" s="3"/>
      <c r="BL79" s="3"/>
      <c r="BM79" s="3"/>
      <c r="BN79" s="3"/>
      <c r="BO79" s="3"/>
      <c r="BP79" s="6"/>
      <c r="BQ79" s="3"/>
      <c r="BR79" s="3"/>
      <c r="BS79" s="19"/>
      <c r="BT79" s="3"/>
      <c r="BU79" s="3"/>
      <c r="BV79" s="3"/>
      <c r="BW79" s="3"/>
      <c r="BX79" s="3"/>
      <c r="BY79" s="3"/>
      <c r="BZ79" s="3"/>
      <c r="CA79" s="3"/>
      <c r="CB79" s="3"/>
      <c r="CC79" s="5"/>
      <c r="CD79" s="3"/>
      <c r="CE79" s="3"/>
      <c r="CF79" s="19"/>
      <c r="CG79" s="3"/>
      <c r="CH79" s="3"/>
      <c r="CI79" s="3"/>
      <c r="CJ79" s="3"/>
      <c r="CK79" s="3"/>
      <c r="CL79" s="3"/>
      <c r="CM79" s="3"/>
      <c r="CN79" s="3"/>
      <c r="CO79" s="3"/>
      <c r="CP79" s="6"/>
      <c r="CQ79" s="3"/>
      <c r="CR79" s="3"/>
      <c r="CS79" s="19"/>
      <c r="CT79" s="3"/>
      <c r="CU79" s="3"/>
      <c r="CV79" s="3"/>
      <c r="CW79" s="3"/>
      <c r="CX79" s="3"/>
      <c r="CY79" s="3"/>
      <c r="CZ79" s="3"/>
      <c r="DA79" s="3"/>
      <c r="DB79" s="3"/>
      <c r="DC79" s="5"/>
      <c r="DD79" s="3"/>
      <c r="DE79" s="3"/>
      <c r="DF79" s="19"/>
      <c r="DG79" s="3"/>
      <c r="DH79" s="3"/>
      <c r="DI79" s="3"/>
      <c r="DJ79" s="3"/>
      <c r="DK79" s="3"/>
      <c r="DL79" s="3"/>
      <c r="DM79" s="3"/>
      <c r="DN79" s="3"/>
      <c r="DO79" s="3"/>
      <c r="DP79" s="6"/>
      <c r="DQ79" s="3"/>
      <c r="DR79" s="3"/>
      <c r="DS79" s="19"/>
      <c r="DT79" s="3"/>
      <c r="DU79" s="3"/>
      <c r="DV79" s="3"/>
      <c r="DW79" s="3"/>
      <c r="DX79" s="3"/>
      <c r="DY79" s="3"/>
      <c r="DZ79" s="3"/>
      <c r="EA79" s="3"/>
      <c r="EB79" s="3"/>
      <c r="EC79" s="5"/>
      <c r="ED79" s="3"/>
      <c r="EE79" s="3"/>
      <c r="EF79" s="19"/>
      <c r="EG79" s="3"/>
      <c r="EH79" s="3"/>
      <c r="EI79" s="3"/>
      <c r="EJ79" s="3"/>
      <c r="EK79" s="3"/>
      <c r="EL79" s="3"/>
      <c r="EM79" s="3"/>
      <c r="EN79" s="3"/>
      <c r="EO79" s="3"/>
      <c r="EP79" s="6"/>
      <c r="EQ79" s="3"/>
      <c r="ER79" s="3"/>
      <c r="ES79" s="19"/>
      <c r="ET79" s="3"/>
      <c r="EU79" s="3"/>
      <c r="EV79" s="3"/>
      <c r="EW79" s="3"/>
      <c r="EX79" s="3"/>
      <c r="EY79" s="3"/>
      <c r="EZ79" s="3"/>
      <c r="FA79" s="3"/>
      <c r="FB79" s="3"/>
      <c r="FC79" s="5"/>
      <c r="FD79" s="3"/>
      <c r="FE79" s="3"/>
      <c r="FF79" s="19"/>
      <c r="FG79" s="3"/>
      <c r="FH79" s="3"/>
      <c r="FI79" s="3"/>
      <c r="FJ79" s="3"/>
      <c r="FK79" s="3"/>
      <c r="FL79" s="3"/>
      <c r="FM79" s="3"/>
      <c r="FN79" s="3"/>
      <c r="FO79" s="3"/>
      <c r="FP79" s="5"/>
      <c r="FQ79" s="3"/>
      <c r="FR79" s="3"/>
      <c r="FS79" s="19"/>
      <c r="FT79" s="3"/>
      <c r="FU79" s="3"/>
      <c r="FV79" s="3"/>
      <c r="FW79" s="3"/>
      <c r="FX79" s="3"/>
      <c r="FY79" s="3"/>
      <c r="FZ79" s="3"/>
      <c r="GA79" s="3"/>
      <c r="GB79" s="3"/>
      <c r="GC79" s="5"/>
      <c r="GD79" s="3"/>
      <c r="GE79" s="3"/>
      <c r="GF79" s="19"/>
      <c r="GG79" s="3"/>
      <c r="GH79" s="3"/>
      <c r="GI79" s="3"/>
      <c r="GJ79" s="3"/>
      <c r="GK79" s="3"/>
      <c r="GL79" s="3"/>
      <c r="GM79" s="3"/>
      <c r="GN79" s="3"/>
      <c r="GO79" s="3"/>
      <c r="GP79" s="5"/>
      <c r="GQ79" s="3"/>
      <c r="GR79" s="3"/>
      <c r="GS79" s="19"/>
      <c r="GT79" s="3"/>
      <c r="GU79" s="3"/>
      <c r="GV79" s="3"/>
      <c r="GW79" s="3"/>
      <c r="GX79" s="3"/>
      <c r="GY79" s="3"/>
      <c r="GZ79" s="3"/>
      <c r="HA79" s="3"/>
      <c r="HB79" s="3"/>
      <c r="HC79" s="5"/>
      <c r="HD79" s="3"/>
      <c r="HE79" s="3"/>
      <c r="HF79" s="19"/>
      <c r="HG79" s="3"/>
      <c r="HH79" s="3"/>
      <c r="HI79" s="3"/>
      <c r="HJ79" s="3"/>
      <c r="HK79" s="3"/>
      <c r="HL79" s="3"/>
      <c r="HM79" s="3"/>
      <c r="HN79" s="3"/>
      <c r="HO79" s="3"/>
      <c r="HP79" s="6"/>
      <c r="HQ79" s="3"/>
      <c r="HR79" s="3"/>
      <c r="HS79" s="19"/>
      <c r="HT79" s="3"/>
      <c r="HU79" s="3"/>
      <c r="HV79" s="3"/>
      <c r="HW79" s="3"/>
      <c r="HX79" s="3"/>
      <c r="HY79" s="3"/>
      <c r="HZ79" s="3"/>
      <c r="IA79" s="3"/>
      <c r="IB79" s="3"/>
      <c r="IC79" s="6"/>
      <c r="ID79" s="3"/>
      <c r="IE79" s="3"/>
      <c r="IF79" s="19"/>
      <c r="IG79" s="3"/>
      <c r="IH79" s="3"/>
      <c r="II79" s="3"/>
      <c r="IJ79" s="3"/>
      <c r="IK79" s="3"/>
      <c r="IL79" s="3"/>
      <c r="IM79" s="3"/>
      <c r="IN79" s="3"/>
      <c r="IO79" s="3"/>
      <c r="IP79" s="6"/>
      <c r="IQ79" s="3"/>
      <c r="IR79" s="3"/>
      <c r="IS79" s="19"/>
      <c r="IT79" s="3"/>
      <c r="IU79" s="3"/>
      <c r="IV79" s="3"/>
      <c r="IW79" s="3"/>
      <c r="IX79" s="3"/>
      <c r="IY79" s="3"/>
      <c r="IZ79" s="3"/>
      <c r="JA79" s="3"/>
      <c r="JB79" s="3"/>
      <c r="JC79" s="6"/>
      <c r="JD79" s="3"/>
      <c r="JE79" s="3"/>
      <c r="JF79" s="19"/>
      <c r="JG79" s="3"/>
      <c r="JH79" s="3"/>
      <c r="JI79" s="3"/>
      <c r="JJ79" s="3"/>
      <c r="JK79" s="3"/>
      <c r="JL79" s="3"/>
      <c r="JM79" s="3"/>
      <c r="JN79" s="3"/>
      <c r="JO79" s="3"/>
      <c r="JP79" s="6"/>
      <c r="JQ79" s="3"/>
      <c r="JR79" s="3"/>
      <c r="JS79" s="19"/>
      <c r="JT79" s="3"/>
      <c r="JU79" s="3"/>
      <c r="JV79" s="3"/>
      <c r="JW79" s="3"/>
      <c r="JX79" s="3"/>
      <c r="JY79" s="3"/>
      <c r="JZ79" s="3"/>
      <c r="KA79" s="3"/>
      <c r="KB79" s="3"/>
      <c r="KC79" s="6"/>
      <c r="KD79" s="3"/>
      <c r="KE79" s="3"/>
      <c r="KF79" s="19"/>
      <c r="KG79" s="3"/>
      <c r="KH79" s="3"/>
      <c r="KI79" s="3"/>
      <c r="KJ79" s="3"/>
      <c r="KK79" s="3"/>
      <c r="KL79" s="3"/>
      <c r="KM79" s="3"/>
      <c r="KN79" s="3"/>
      <c r="KO79" s="3"/>
      <c r="KP79" s="6"/>
    </row>
    <row r="81" spans="6:45">
      <c r="F81" s="57"/>
      <c r="S81" s="57"/>
      <c r="AF81" s="57"/>
      <c r="AS81" s="57"/>
    </row>
    <row r="82" spans="6:45">
      <c r="F82" s="57"/>
      <c r="S82" s="57"/>
      <c r="AF82" s="57"/>
      <c r="AS82" s="57"/>
    </row>
    <row r="83" spans="6:45">
      <c r="F83" s="57"/>
      <c r="S83" s="57"/>
      <c r="AF83" s="57"/>
      <c r="AS83" s="57"/>
    </row>
    <row r="84" spans="6:45">
      <c r="F84" s="57"/>
      <c r="S84" s="57"/>
      <c r="AF84" s="57"/>
      <c r="AS84" s="57"/>
    </row>
    <row r="85" spans="6:45">
      <c r="F85" s="57"/>
      <c r="S85" s="57"/>
      <c r="AF85" s="57"/>
      <c r="AS85" s="57"/>
    </row>
    <row r="86" spans="6:45">
      <c r="F86" s="57"/>
      <c r="S86" s="57"/>
      <c r="AF86" s="57"/>
      <c r="AS86" s="57"/>
    </row>
    <row r="87" spans="6:45">
      <c r="F87" s="57"/>
      <c r="S87" s="57"/>
      <c r="AF87" s="57"/>
      <c r="AS87" s="57"/>
    </row>
  </sheetData>
  <mergeCells count="33">
    <mergeCell ref="A55:B66"/>
    <mergeCell ref="A67:B78"/>
    <mergeCell ref="IQ3:JC3"/>
    <mergeCell ref="ID3:IP3"/>
    <mergeCell ref="A5:A29"/>
    <mergeCell ref="B5:B16"/>
    <mergeCell ref="B17:B28"/>
    <mergeCell ref="B29:C29"/>
    <mergeCell ref="A30:A54"/>
    <mergeCell ref="B30:B41"/>
    <mergeCell ref="B42:B53"/>
    <mergeCell ref="B54:C54"/>
    <mergeCell ref="FD3:FP3"/>
    <mergeCell ref="D3:P3"/>
    <mergeCell ref="Q3:AC3"/>
    <mergeCell ref="AD3:AP3"/>
    <mergeCell ref="AQ3:BC3"/>
    <mergeCell ref="BD3:BP3"/>
    <mergeCell ref="ED3:EP3"/>
    <mergeCell ref="FQ3:GC3"/>
    <mergeCell ref="JQ3:KC3"/>
    <mergeCell ref="KD3:KP3"/>
    <mergeCell ref="BQ3:CC3"/>
    <mergeCell ref="GQ3:HC3"/>
    <mergeCell ref="HD3:HP3"/>
    <mergeCell ref="HQ3:IC3"/>
    <mergeCell ref="CD3:CP3"/>
    <mergeCell ref="CQ3:DC3"/>
    <mergeCell ref="DD3:DP3"/>
    <mergeCell ref="DQ3:EC3"/>
    <mergeCell ref="GD3:GP3"/>
    <mergeCell ref="EQ3:FC3"/>
    <mergeCell ref="JD3:JP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KP56"/>
  <sheetViews>
    <sheetView workbookViewId="0">
      <pane xSplit="3" topLeftCell="D1" activePane="topRight" state="frozen"/>
      <selection pane="topRight"/>
    </sheetView>
  </sheetViews>
  <sheetFormatPr defaultColWidth="9.125" defaultRowHeight="12.75"/>
  <cols>
    <col min="1" max="1" width="5.625" style="17" customWidth="1"/>
    <col min="2" max="2" width="9.125" style="17"/>
    <col min="3" max="3" width="16.75" style="2" customWidth="1"/>
    <col min="4" max="15" width="9.125" style="17" customWidth="1"/>
    <col min="16" max="16" width="9.125" style="5" customWidth="1"/>
    <col min="17" max="28" width="9.125" style="17" customWidth="1"/>
    <col min="29" max="29" width="9.125" style="5" customWidth="1"/>
    <col min="30" max="41" width="9.125" style="17" customWidth="1"/>
    <col min="42" max="42" width="9.125" style="6" customWidth="1"/>
    <col min="43" max="54" width="9.125" style="17" customWidth="1"/>
    <col min="55" max="55" width="9.125" style="6" customWidth="1"/>
    <col min="56" max="80" width="9.125" style="17" customWidth="1"/>
    <col min="81" max="81" width="9.125" style="99" customWidth="1"/>
    <col min="82" max="93" width="9.125" style="17" customWidth="1"/>
    <col min="94" max="94" width="9.125" style="59" customWidth="1"/>
    <col min="95" max="106" width="9.125" style="17" customWidth="1"/>
    <col min="107" max="107" width="9.125" style="59" customWidth="1"/>
    <col min="108" max="119" width="9.125" style="17" customWidth="1"/>
    <col min="120" max="120" width="9.125" style="59" customWidth="1"/>
    <col min="121" max="132" width="9.125" style="17" customWidth="1"/>
    <col min="133" max="133" width="9.125" style="59" customWidth="1"/>
    <col min="134" max="145" width="9.125" style="17" customWidth="1"/>
    <col min="146" max="146" width="9.125" style="59" customWidth="1"/>
    <col min="147" max="158" width="9.125" style="17" customWidth="1"/>
    <col min="159" max="159" width="9.125" style="59" customWidth="1"/>
    <col min="160" max="171" width="9.125" style="17" customWidth="1"/>
    <col min="172" max="172" width="9.125" style="59" customWidth="1"/>
    <col min="173" max="184" width="9.125" style="17" customWidth="1"/>
    <col min="185" max="185" width="9.125" style="59" customWidth="1"/>
    <col min="186" max="197" width="9.125" style="17" customWidth="1"/>
    <col min="198" max="198" width="9.125" style="59" customWidth="1"/>
    <col min="199" max="210" width="9.125" style="17" customWidth="1"/>
    <col min="211" max="211" width="9.125" style="59" customWidth="1"/>
    <col min="212" max="223" width="9.125" style="17" customWidth="1"/>
    <col min="224" max="224" width="9.125" style="59" customWidth="1"/>
    <col min="225" max="236" width="9.125" style="17" customWidth="1"/>
    <col min="237" max="237" width="9.125" style="59" customWidth="1"/>
    <col min="238" max="249" width="9.125" style="17" customWidth="1"/>
    <col min="250" max="250" width="9.125" style="59" customWidth="1"/>
    <col min="251" max="262" width="9.125" style="17" customWidth="1"/>
    <col min="263" max="263" width="9.125" style="59" customWidth="1"/>
    <col min="264" max="275" width="9.125" style="17"/>
    <col min="276" max="276" width="9.125" style="59"/>
    <col min="277" max="288" width="9.125" style="17"/>
    <col min="289" max="289" width="9.125" style="59"/>
    <col min="290" max="301" width="9.125" style="17"/>
    <col min="302" max="302" width="9.125" style="59"/>
    <col min="303" max="16384" width="9.125" style="17"/>
  </cols>
  <sheetData>
    <row r="1" spans="1:302" ht="18.75">
      <c r="A1" s="1" t="s">
        <v>138</v>
      </c>
      <c r="B1" s="1"/>
      <c r="D1" s="22"/>
      <c r="E1" s="22"/>
      <c r="F1" s="22"/>
      <c r="G1" s="22"/>
      <c r="H1" s="22"/>
      <c r="O1" s="23"/>
      <c r="Q1" s="22"/>
      <c r="R1" s="22"/>
      <c r="S1" s="22"/>
      <c r="T1" s="22"/>
      <c r="U1" s="22"/>
      <c r="AB1" s="23"/>
      <c r="AD1" s="22"/>
      <c r="AE1" s="22"/>
      <c r="AF1" s="22"/>
      <c r="AG1" s="22"/>
      <c r="AH1" s="22"/>
      <c r="AO1" s="23"/>
      <c r="AQ1" s="22"/>
      <c r="AR1" s="22"/>
      <c r="AS1" s="22"/>
      <c r="AT1" s="22"/>
      <c r="AU1" s="22"/>
      <c r="BB1" s="23"/>
    </row>
    <row r="2" spans="1:302" ht="13.5" thickBot="1">
      <c r="A2" s="7"/>
      <c r="B2" s="8"/>
      <c r="D2" s="24"/>
      <c r="Q2" s="24"/>
      <c r="AD2" s="24"/>
      <c r="AQ2" s="24"/>
    </row>
    <row r="3" spans="1:302" ht="13.5" thickBot="1">
      <c r="A3" s="8"/>
      <c r="B3" s="8"/>
      <c r="D3" s="189">
        <v>1999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>
        <v>2000</v>
      </c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>
        <v>2001</v>
      </c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>
        <v>2002</v>
      </c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>
        <v>2003</v>
      </c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>
        <v>2004</v>
      </c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>
        <v>2005</v>
      </c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>
        <v>2006</v>
      </c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>
        <v>2007</v>
      </c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>
        <v>2008</v>
      </c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>
        <v>2009</v>
      </c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>
        <v>2010</v>
      </c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>
        <v>2011</v>
      </c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>
        <v>2012</v>
      </c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>
        <v>2013</v>
      </c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>
        <v>2014</v>
      </c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>
        <v>2015</v>
      </c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>
        <v>2016</v>
      </c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>
        <v>2017</v>
      </c>
      <c r="IE3" s="189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>
        <v>2018</v>
      </c>
      <c r="IR3" s="189"/>
      <c r="IS3" s="189"/>
      <c r="IT3" s="189"/>
      <c r="IU3" s="189"/>
      <c r="IV3" s="189"/>
      <c r="IW3" s="189"/>
      <c r="IX3" s="189"/>
      <c r="IY3" s="189"/>
      <c r="IZ3" s="189"/>
      <c r="JA3" s="189"/>
      <c r="JB3" s="189"/>
      <c r="JC3" s="189"/>
      <c r="JD3" s="189">
        <v>2019</v>
      </c>
      <c r="JE3" s="189"/>
      <c r="JF3" s="189"/>
      <c r="JG3" s="189"/>
      <c r="JH3" s="189"/>
      <c r="JI3" s="189"/>
      <c r="JJ3" s="189"/>
      <c r="JK3" s="189"/>
      <c r="JL3" s="189"/>
      <c r="JM3" s="189"/>
      <c r="JN3" s="189"/>
      <c r="JO3" s="189"/>
      <c r="JP3" s="189"/>
      <c r="JQ3" s="189">
        <v>2020</v>
      </c>
      <c r="JR3" s="189"/>
      <c r="JS3" s="189"/>
      <c r="JT3" s="189"/>
      <c r="JU3" s="189"/>
      <c r="JV3" s="189"/>
      <c r="JW3" s="189"/>
      <c r="JX3" s="189"/>
      <c r="JY3" s="189"/>
      <c r="JZ3" s="189"/>
      <c r="KA3" s="189"/>
      <c r="KB3" s="189"/>
      <c r="KC3" s="189"/>
      <c r="KD3" s="189">
        <v>2021</v>
      </c>
      <c r="KE3" s="189"/>
      <c r="KF3" s="189"/>
      <c r="KG3" s="189"/>
      <c r="KH3" s="189"/>
      <c r="KI3" s="189"/>
      <c r="KJ3" s="189"/>
      <c r="KK3" s="189"/>
      <c r="KL3" s="189"/>
      <c r="KM3" s="189"/>
      <c r="KN3" s="189"/>
      <c r="KO3" s="189"/>
      <c r="KP3" s="189"/>
    </row>
    <row r="4" spans="1:302" ht="51" customHeight="1" thickBot="1">
      <c r="A4" s="8"/>
      <c r="B4" s="8"/>
      <c r="D4" s="10" t="s">
        <v>0</v>
      </c>
      <c r="E4" s="10" t="s">
        <v>1</v>
      </c>
      <c r="F4" s="10" t="s">
        <v>2</v>
      </c>
      <c r="G4" s="10" t="s">
        <v>3</v>
      </c>
      <c r="H4" s="10" t="s">
        <v>4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9</v>
      </c>
      <c r="N4" s="10" t="s">
        <v>10</v>
      </c>
      <c r="O4" s="10" t="s">
        <v>11</v>
      </c>
      <c r="P4" s="11" t="s">
        <v>12</v>
      </c>
      <c r="Q4" s="10" t="s">
        <v>0</v>
      </c>
      <c r="R4" s="10" t="s">
        <v>1</v>
      </c>
      <c r="S4" s="10" t="s">
        <v>2</v>
      </c>
      <c r="T4" s="10" t="s">
        <v>3</v>
      </c>
      <c r="U4" s="10" t="s">
        <v>4</v>
      </c>
      <c r="V4" s="10" t="s">
        <v>5</v>
      </c>
      <c r="W4" s="10" t="s">
        <v>6</v>
      </c>
      <c r="X4" s="10" t="s">
        <v>7</v>
      </c>
      <c r="Y4" s="10" t="s">
        <v>8</v>
      </c>
      <c r="Z4" s="10" t="s">
        <v>9</v>
      </c>
      <c r="AA4" s="10" t="s">
        <v>10</v>
      </c>
      <c r="AB4" s="10" t="s">
        <v>11</v>
      </c>
      <c r="AC4" s="11" t="s">
        <v>13</v>
      </c>
      <c r="AD4" s="10" t="s">
        <v>0</v>
      </c>
      <c r="AE4" s="10" t="s">
        <v>1</v>
      </c>
      <c r="AF4" s="10" t="s">
        <v>2</v>
      </c>
      <c r="AG4" s="10" t="s">
        <v>3</v>
      </c>
      <c r="AH4" s="10" t="s">
        <v>4</v>
      </c>
      <c r="AI4" s="10" t="s">
        <v>5</v>
      </c>
      <c r="AJ4" s="10" t="s">
        <v>6</v>
      </c>
      <c r="AK4" s="10" t="s">
        <v>7</v>
      </c>
      <c r="AL4" s="10" t="s">
        <v>8</v>
      </c>
      <c r="AM4" s="10" t="s">
        <v>9</v>
      </c>
      <c r="AN4" s="10" t="s">
        <v>10</v>
      </c>
      <c r="AO4" s="10" t="s">
        <v>11</v>
      </c>
      <c r="AP4" s="11" t="s">
        <v>14</v>
      </c>
      <c r="AQ4" s="10" t="s">
        <v>0</v>
      </c>
      <c r="AR4" s="10" t="s">
        <v>1</v>
      </c>
      <c r="AS4" s="10" t="s">
        <v>2</v>
      </c>
      <c r="AT4" s="10" t="s">
        <v>3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8</v>
      </c>
      <c r="AZ4" s="10" t="s">
        <v>9</v>
      </c>
      <c r="BA4" s="10" t="s">
        <v>10</v>
      </c>
      <c r="BB4" s="10" t="s">
        <v>11</v>
      </c>
      <c r="BC4" s="11" t="s">
        <v>15</v>
      </c>
      <c r="BD4" s="10" t="s">
        <v>0</v>
      </c>
      <c r="BE4" s="10" t="s">
        <v>1</v>
      </c>
      <c r="BF4" s="10" t="s">
        <v>2</v>
      </c>
      <c r="BG4" s="10" t="s">
        <v>3</v>
      </c>
      <c r="BH4" s="10" t="s">
        <v>4</v>
      </c>
      <c r="BI4" s="10" t="s">
        <v>5</v>
      </c>
      <c r="BJ4" s="10" t="s">
        <v>6</v>
      </c>
      <c r="BK4" s="10" t="s">
        <v>7</v>
      </c>
      <c r="BL4" s="10" t="s">
        <v>8</v>
      </c>
      <c r="BM4" s="10" t="s">
        <v>9</v>
      </c>
      <c r="BN4" s="10" t="s">
        <v>10</v>
      </c>
      <c r="BO4" s="10" t="s">
        <v>11</v>
      </c>
      <c r="BP4" s="11" t="s">
        <v>16</v>
      </c>
      <c r="BQ4" s="10" t="s">
        <v>0</v>
      </c>
      <c r="BR4" s="10" t="s">
        <v>1</v>
      </c>
      <c r="BS4" s="10" t="s">
        <v>2</v>
      </c>
      <c r="BT4" s="10" t="s">
        <v>3</v>
      </c>
      <c r="BU4" s="10" t="s">
        <v>4</v>
      </c>
      <c r="BV4" s="10" t="s">
        <v>5</v>
      </c>
      <c r="BW4" s="10" t="s">
        <v>6</v>
      </c>
      <c r="BX4" s="10" t="s">
        <v>7</v>
      </c>
      <c r="BY4" s="10" t="s">
        <v>8</v>
      </c>
      <c r="BZ4" s="10" t="s">
        <v>9</v>
      </c>
      <c r="CA4" s="10" t="s">
        <v>10</v>
      </c>
      <c r="CB4" s="10" t="s">
        <v>11</v>
      </c>
      <c r="CC4" s="11" t="s">
        <v>17</v>
      </c>
      <c r="CD4" s="10" t="s">
        <v>0</v>
      </c>
      <c r="CE4" s="10" t="s">
        <v>1</v>
      </c>
      <c r="CF4" s="10" t="s">
        <v>2</v>
      </c>
      <c r="CG4" s="10" t="s">
        <v>3</v>
      </c>
      <c r="CH4" s="10" t="s">
        <v>4</v>
      </c>
      <c r="CI4" s="10" t="s">
        <v>5</v>
      </c>
      <c r="CJ4" s="10" t="s">
        <v>6</v>
      </c>
      <c r="CK4" s="10" t="s">
        <v>7</v>
      </c>
      <c r="CL4" s="10" t="s">
        <v>8</v>
      </c>
      <c r="CM4" s="10" t="s">
        <v>9</v>
      </c>
      <c r="CN4" s="10" t="s">
        <v>10</v>
      </c>
      <c r="CO4" s="10" t="s">
        <v>11</v>
      </c>
      <c r="CP4" s="11" t="s">
        <v>18</v>
      </c>
      <c r="CQ4" s="10" t="s">
        <v>0</v>
      </c>
      <c r="CR4" s="10" t="s">
        <v>1</v>
      </c>
      <c r="CS4" s="10" t="s">
        <v>2</v>
      </c>
      <c r="CT4" s="10" t="s">
        <v>3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8</v>
      </c>
      <c r="CZ4" s="10" t="s">
        <v>9</v>
      </c>
      <c r="DA4" s="10" t="s">
        <v>10</v>
      </c>
      <c r="DB4" s="10" t="s">
        <v>11</v>
      </c>
      <c r="DC4" s="11" t="s">
        <v>117</v>
      </c>
      <c r="DD4" s="10" t="s">
        <v>0</v>
      </c>
      <c r="DE4" s="10" t="s">
        <v>1</v>
      </c>
      <c r="DF4" s="10" t="s">
        <v>2</v>
      </c>
      <c r="DG4" s="10" t="s">
        <v>3</v>
      </c>
      <c r="DH4" s="10" t="s">
        <v>4</v>
      </c>
      <c r="DI4" s="10" t="s">
        <v>5</v>
      </c>
      <c r="DJ4" s="10" t="s">
        <v>6</v>
      </c>
      <c r="DK4" s="10" t="s">
        <v>7</v>
      </c>
      <c r="DL4" s="10" t="s">
        <v>8</v>
      </c>
      <c r="DM4" s="10" t="s">
        <v>9</v>
      </c>
      <c r="DN4" s="10" t="s">
        <v>10</v>
      </c>
      <c r="DO4" s="10" t="s">
        <v>11</v>
      </c>
      <c r="DP4" s="11" t="s">
        <v>96</v>
      </c>
      <c r="DQ4" s="10" t="s">
        <v>0</v>
      </c>
      <c r="DR4" s="10" t="s">
        <v>1</v>
      </c>
      <c r="DS4" s="10" t="s">
        <v>2</v>
      </c>
      <c r="DT4" s="10" t="s">
        <v>3</v>
      </c>
      <c r="DU4" s="10" t="s">
        <v>4</v>
      </c>
      <c r="DV4" s="10" t="s">
        <v>5</v>
      </c>
      <c r="DW4" s="10" t="s">
        <v>6</v>
      </c>
      <c r="DX4" s="10" t="s">
        <v>7</v>
      </c>
      <c r="DY4" s="10" t="s">
        <v>8</v>
      </c>
      <c r="DZ4" s="10" t="s">
        <v>9</v>
      </c>
      <c r="EA4" s="10" t="s">
        <v>10</v>
      </c>
      <c r="EB4" s="10" t="s">
        <v>11</v>
      </c>
      <c r="EC4" s="11" t="s">
        <v>97</v>
      </c>
      <c r="ED4" s="10" t="s">
        <v>0</v>
      </c>
      <c r="EE4" s="10" t="s">
        <v>1</v>
      </c>
      <c r="EF4" s="10" t="s">
        <v>2</v>
      </c>
      <c r="EG4" s="10" t="s">
        <v>3</v>
      </c>
      <c r="EH4" s="10" t="s">
        <v>4</v>
      </c>
      <c r="EI4" s="10" t="s">
        <v>5</v>
      </c>
      <c r="EJ4" s="10" t="s">
        <v>6</v>
      </c>
      <c r="EK4" s="10" t="s">
        <v>7</v>
      </c>
      <c r="EL4" s="10" t="s">
        <v>8</v>
      </c>
      <c r="EM4" s="10" t="s">
        <v>9</v>
      </c>
      <c r="EN4" s="10" t="s">
        <v>10</v>
      </c>
      <c r="EO4" s="10" t="s">
        <v>11</v>
      </c>
      <c r="EP4" s="11" t="s">
        <v>98</v>
      </c>
      <c r="EQ4" s="10" t="s">
        <v>0</v>
      </c>
      <c r="ER4" s="10" t="s">
        <v>1</v>
      </c>
      <c r="ES4" s="10" t="s">
        <v>2</v>
      </c>
      <c r="ET4" s="10" t="s">
        <v>3</v>
      </c>
      <c r="EU4" s="10" t="s">
        <v>4</v>
      </c>
      <c r="EV4" s="10" t="s">
        <v>5</v>
      </c>
      <c r="EW4" s="10" t="s">
        <v>6</v>
      </c>
      <c r="EX4" s="10" t="s">
        <v>7</v>
      </c>
      <c r="EY4" s="10" t="s">
        <v>8</v>
      </c>
      <c r="EZ4" s="10" t="s">
        <v>9</v>
      </c>
      <c r="FA4" s="10" t="s">
        <v>10</v>
      </c>
      <c r="FB4" s="10" t="s">
        <v>11</v>
      </c>
      <c r="FC4" s="11" t="s">
        <v>99</v>
      </c>
      <c r="FD4" s="10" t="s">
        <v>0</v>
      </c>
      <c r="FE4" s="10" t="s">
        <v>1</v>
      </c>
      <c r="FF4" s="10" t="s">
        <v>2</v>
      </c>
      <c r="FG4" s="10" t="s">
        <v>3</v>
      </c>
      <c r="FH4" s="10" t="s">
        <v>4</v>
      </c>
      <c r="FI4" s="10" t="s">
        <v>5</v>
      </c>
      <c r="FJ4" s="10" t="s">
        <v>6</v>
      </c>
      <c r="FK4" s="10" t="s">
        <v>7</v>
      </c>
      <c r="FL4" s="10" t="s">
        <v>8</v>
      </c>
      <c r="FM4" s="10" t="s">
        <v>9</v>
      </c>
      <c r="FN4" s="10" t="s">
        <v>10</v>
      </c>
      <c r="FO4" s="10" t="s">
        <v>11</v>
      </c>
      <c r="FP4" s="11" t="s">
        <v>100</v>
      </c>
      <c r="FQ4" s="10" t="s">
        <v>0</v>
      </c>
      <c r="FR4" s="10" t="s">
        <v>1</v>
      </c>
      <c r="FS4" s="10" t="s">
        <v>2</v>
      </c>
      <c r="FT4" s="10" t="s">
        <v>3</v>
      </c>
      <c r="FU4" s="10" t="s">
        <v>4</v>
      </c>
      <c r="FV4" s="10" t="s">
        <v>5</v>
      </c>
      <c r="FW4" s="10" t="s">
        <v>6</v>
      </c>
      <c r="FX4" s="10" t="s">
        <v>7</v>
      </c>
      <c r="FY4" s="10" t="s">
        <v>8</v>
      </c>
      <c r="FZ4" s="10" t="s">
        <v>9</v>
      </c>
      <c r="GA4" s="10" t="s">
        <v>10</v>
      </c>
      <c r="GB4" s="10" t="s">
        <v>11</v>
      </c>
      <c r="GC4" s="11" t="s">
        <v>101</v>
      </c>
      <c r="GD4" s="10" t="s">
        <v>0</v>
      </c>
      <c r="GE4" s="10" t="s">
        <v>1</v>
      </c>
      <c r="GF4" s="10" t="s">
        <v>2</v>
      </c>
      <c r="GG4" s="10" t="s">
        <v>3</v>
      </c>
      <c r="GH4" s="10" t="s">
        <v>4</v>
      </c>
      <c r="GI4" s="10" t="s">
        <v>5</v>
      </c>
      <c r="GJ4" s="10" t="s">
        <v>6</v>
      </c>
      <c r="GK4" s="10" t="s">
        <v>7</v>
      </c>
      <c r="GL4" s="10" t="s">
        <v>8</v>
      </c>
      <c r="GM4" s="10" t="s">
        <v>9</v>
      </c>
      <c r="GN4" s="10" t="s">
        <v>10</v>
      </c>
      <c r="GO4" s="10" t="s">
        <v>11</v>
      </c>
      <c r="GP4" s="11" t="s">
        <v>102</v>
      </c>
      <c r="GQ4" s="10" t="s">
        <v>0</v>
      </c>
      <c r="GR4" s="10" t="s">
        <v>1</v>
      </c>
      <c r="GS4" s="10" t="s">
        <v>2</v>
      </c>
      <c r="GT4" s="10" t="s">
        <v>3</v>
      </c>
      <c r="GU4" s="10" t="s">
        <v>4</v>
      </c>
      <c r="GV4" s="10" t="s">
        <v>5</v>
      </c>
      <c r="GW4" s="10" t="s">
        <v>6</v>
      </c>
      <c r="GX4" s="10" t="s">
        <v>7</v>
      </c>
      <c r="GY4" s="10" t="s">
        <v>8</v>
      </c>
      <c r="GZ4" s="10" t="s">
        <v>9</v>
      </c>
      <c r="HA4" s="10" t="s">
        <v>10</v>
      </c>
      <c r="HB4" s="10" t="s">
        <v>11</v>
      </c>
      <c r="HC4" s="11" t="s">
        <v>103</v>
      </c>
      <c r="HD4" s="10" t="s">
        <v>0</v>
      </c>
      <c r="HE4" s="10" t="s">
        <v>1</v>
      </c>
      <c r="HF4" s="10" t="s">
        <v>2</v>
      </c>
      <c r="HG4" s="10" t="s">
        <v>3</v>
      </c>
      <c r="HH4" s="10" t="s">
        <v>4</v>
      </c>
      <c r="HI4" s="10" t="s">
        <v>5</v>
      </c>
      <c r="HJ4" s="10" t="s">
        <v>6</v>
      </c>
      <c r="HK4" s="10" t="s">
        <v>7</v>
      </c>
      <c r="HL4" s="10" t="s">
        <v>8</v>
      </c>
      <c r="HM4" s="10" t="s">
        <v>9</v>
      </c>
      <c r="HN4" s="10" t="s">
        <v>10</v>
      </c>
      <c r="HO4" s="10" t="s">
        <v>11</v>
      </c>
      <c r="HP4" s="11" t="s">
        <v>104</v>
      </c>
      <c r="HQ4" s="10" t="s">
        <v>0</v>
      </c>
      <c r="HR4" s="10" t="s">
        <v>1</v>
      </c>
      <c r="HS4" s="10" t="s">
        <v>2</v>
      </c>
      <c r="HT4" s="10" t="s">
        <v>3</v>
      </c>
      <c r="HU4" s="10" t="s">
        <v>4</v>
      </c>
      <c r="HV4" s="10" t="s">
        <v>5</v>
      </c>
      <c r="HW4" s="10" t="s">
        <v>6</v>
      </c>
      <c r="HX4" s="10" t="s">
        <v>7</v>
      </c>
      <c r="HY4" s="10" t="s">
        <v>8</v>
      </c>
      <c r="HZ4" s="10" t="s">
        <v>9</v>
      </c>
      <c r="IA4" s="10" t="s">
        <v>10</v>
      </c>
      <c r="IB4" s="10" t="s">
        <v>11</v>
      </c>
      <c r="IC4" s="11" t="s">
        <v>105</v>
      </c>
      <c r="ID4" s="10" t="s">
        <v>0</v>
      </c>
      <c r="IE4" s="10" t="s">
        <v>1</v>
      </c>
      <c r="IF4" s="10" t="s">
        <v>2</v>
      </c>
      <c r="IG4" s="10" t="s">
        <v>3</v>
      </c>
      <c r="IH4" s="10" t="s">
        <v>4</v>
      </c>
      <c r="II4" s="10" t="s">
        <v>5</v>
      </c>
      <c r="IJ4" s="10" t="s">
        <v>6</v>
      </c>
      <c r="IK4" s="10" t="s">
        <v>7</v>
      </c>
      <c r="IL4" s="10" t="s">
        <v>8</v>
      </c>
      <c r="IM4" s="10" t="s">
        <v>9</v>
      </c>
      <c r="IN4" s="10" t="s">
        <v>10</v>
      </c>
      <c r="IO4" s="10" t="s">
        <v>11</v>
      </c>
      <c r="IP4" s="11" t="s">
        <v>118</v>
      </c>
      <c r="IQ4" s="10" t="s">
        <v>0</v>
      </c>
      <c r="IR4" s="10" t="s">
        <v>1</v>
      </c>
      <c r="IS4" s="10" t="s">
        <v>2</v>
      </c>
      <c r="IT4" s="10" t="s">
        <v>3</v>
      </c>
      <c r="IU4" s="10" t="s">
        <v>4</v>
      </c>
      <c r="IV4" s="10" t="s">
        <v>5</v>
      </c>
      <c r="IW4" s="10" t="s">
        <v>6</v>
      </c>
      <c r="IX4" s="10" t="s">
        <v>7</v>
      </c>
      <c r="IY4" s="10" t="s">
        <v>8</v>
      </c>
      <c r="IZ4" s="10" t="s">
        <v>9</v>
      </c>
      <c r="JA4" s="10" t="s">
        <v>10</v>
      </c>
      <c r="JB4" s="10" t="s">
        <v>11</v>
      </c>
      <c r="JC4" s="11" t="s">
        <v>128</v>
      </c>
      <c r="JD4" s="10" t="s">
        <v>0</v>
      </c>
      <c r="JE4" s="10" t="s">
        <v>1</v>
      </c>
      <c r="JF4" s="10" t="s">
        <v>2</v>
      </c>
      <c r="JG4" s="10" t="s">
        <v>3</v>
      </c>
      <c r="JH4" s="10" t="s">
        <v>4</v>
      </c>
      <c r="JI4" s="10" t="s">
        <v>5</v>
      </c>
      <c r="JJ4" s="10" t="s">
        <v>6</v>
      </c>
      <c r="JK4" s="10" t="s">
        <v>7</v>
      </c>
      <c r="JL4" s="10" t="s">
        <v>8</v>
      </c>
      <c r="JM4" s="10" t="s">
        <v>9</v>
      </c>
      <c r="JN4" s="10" t="s">
        <v>10</v>
      </c>
      <c r="JO4" s="10" t="s">
        <v>11</v>
      </c>
      <c r="JP4" s="11" t="s">
        <v>129</v>
      </c>
      <c r="JQ4" s="10" t="s">
        <v>0</v>
      </c>
      <c r="JR4" s="10" t="s">
        <v>1</v>
      </c>
      <c r="JS4" s="10" t="s">
        <v>2</v>
      </c>
      <c r="JT4" s="10" t="s">
        <v>3</v>
      </c>
      <c r="JU4" s="10" t="s">
        <v>4</v>
      </c>
      <c r="JV4" s="10" t="s">
        <v>5</v>
      </c>
      <c r="JW4" s="10" t="s">
        <v>6</v>
      </c>
      <c r="JX4" s="10" t="s">
        <v>7</v>
      </c>
      <c r="JY4" s="10" t="s">
        <v>8</v>
      </c>
      <c r="JZ4" s="10" t="s">
        <v>9</v>
      </c>
      <c r="KA4" s="10" t="s">
        <v>10</v>
      </c>
      <c r="KB4" s="10" t="s">
        <v>11</v>
      </c>
      <c r="KC4" s="11" t="s">
        <v>165</v>
      </c>
      <c r="KD4" s="10" t="s">
        <v>0</v>
      </c>
      <c r="KE4" s="10" t="s">
        <v>1</v>
      </c>
      <c r="KF4" s="10" t="s">
        <v>2</v>
      </c>
      <c r="KG4" s="10" t="s">
        <v>3</v>
      </c>
      <c r="KH4" s="10" t="s">
        <v>4</v>
      </c>
      <c r="KI4" s="10" t="s">
        <v>5</v>
      </c>
      <c r="KJ4" s="10" t="s">
        <v>6</v>
      </c>
      <c r="KK4" s="10" t="s">
        <v>7</v>
      </c>
      <c r="KL4" s="10" t="s">
        <v>8</v>
      </c>
      <c r="KM4" s="10" t="s">
        <v>9</v>
      </c>
      <c r="KN4" s="10" t="s">
        <v>10</v>
      </c>
      <c r="KO4" s="10" t="s">
        <v>11</v>
      </c>
      <c r="KP4" s="11" t="s">
        <v>173</v>
      </c>
    </row>
    <row r="5" spans="1:302" ht="13.5" thickBot="1">
      <c r="A5" s="196" t="s">
        <v>31</v>
      </c>
      <c r="B5" s="199" t="s">
        <v>32</v>
      </c>
      <c r="C5" s="185" t="s">
        <v>33</v>
      </c>
      <c r="D5" s="61">
        <v>356</v>
      </c>
      <c r="E5" s="61">
        <v>396</v>
      </c>
      <c r="F5" s="62">
        <v>289</v>
      </c>
      <c r="G5" s="61">
        <v>318</v>
      </c>
      <c r="H5" s="61">
        <v>357</v>
      </c>
      <c r="I5" s="61">
        <v>331</v>
      </c>
      <c r="J5" s="61">
        <v>460</v>
      </c>
      <c r="K5" s="61">
        <v>501</v>
      </c>
      <c r="L5" s="61">
        <v>407</v>
      </c>
      <c r="M5" s="61">
        <v>391</v>
      </c>
      <c r="N5" s="61">
        <v>302</v>
      </c>
      <c r="O5" s="61">
        <v>258</v>
      </c>
      <c r="P5" s="63">
        <f t="shared" ref="P5:P18" si="0">SUM(D5:O5)</f>
        <v>4366</v>
      </c>
      <c r="Q5" s="61">
        <v>356</v>
      </c>
      <c r="R5" s="61">
        <v>286</v>
      </c>
      <c r="S5" s="62">
        <v>264</v>
      </c>
      <c r="T5" s="61">
        <v>251</v>
      </c>
      <c r="U5" s="61">
        <v>269</v>
      </c>
      <c r="V5" s="61">
        <v>401</v>
      </c>
      <c r="W5" s="61">
        <v>472</v>
      </c>
      <c r="X5" s="61">
        <v>389</v>
      </c>
      <c r="Y5" s="61">
        <v>410</v>
      </c>
      <c r="Z5" s="61">
        <v>341</v>
      </c>
      <c r="AA5" s="61">
        <v>305</v>
      </c>
      <c r="AB5" s="61">
        <v>203</v>
      </c>
      <c r="AC5" s="63">
        <f t="shared" ref="AC5:AC18" si="1">SUM(Q5:AB5)</f>
        <v>3947</v>
      </c>
      <c r="AD5" s="61">
        <v>437</v>
      </c>
      <c r="AE5" s="61">
        <v>290</v>
      </c>
      <c r="AF5" s="62">
        <v>266</v>
      </c>
      <c r="AG5" s="61">
        <v>261</v>
      </c>
      <c r="AH5" s="61">
        <v>330</v>
      </c>
      <c r="AI5" s="61">
        <v>338</v>
      </c>
      <c r="AJ5" s="61">
        <v>532</v>
      </c>
      <c r="AK5" s="61">
        <v>521</v>
      </c>
      <c r="AL5" s="61">
        <v>462</v>
      </c>
      <c r="AM5" s="61">
        <v>584</v>
      </c>
      <c r="AN5" s="61">
        <v>326</v>
      </c>
      <c r="AO5" s="61">
        <v>248</v>
      </c>
      <c r="AP5" s="64">
        <f t="shared" ref="AP5:AP17" si="2">SUM(AD5:AO5)</f>
        <v>4595</v>
      </c>
      <c r="AQ5" s="61">
        <v>409</v>
      </c>
      <c r="AR5" s="61">
        <v>287</v>
      </c>
      <c r="AS5" s="62">
        <v>321</v>
      </c>
      <c r="AT5" s="61">
        <v>361</v>
      </c>
      <c r="AU5" s="61">
        <v>311</v>
      </c>
      <c r="AV5" s="61">
        <v>293</v>
      </c>
      <c r="AW5" s="61">
        <v>494</v>
      </c>
      <c r="AX5" s="61">
        <v>377</v>
      </c>
      <c r="AY5" s="61">
        <v>418</v>
      </c>
      <c r="AZ5" s="61">
        <v>429</v>
      </c>
      <c r="BA5" s="61">
        <v>361</v>
      </c>
      <c r="BB5" s="61">
        <v>336</v>
      </c>
      <c r="BC5" s="64">
        <f t="shared" ref="BC5:BC17" si="3">SUM(AQ5:BB5)</f>
        <v>4397</v>
      </c>
      <c r="BD5" s="61">
        <v>447</v>
      </c>
      <c r="BE5" s="61">
        <v>238</v>
      </c>
      <c r="BF5" s="62">
        <v>296</v>
      </c>
      <c r="BG5" s="61">
        <v>273</v>
      </c>
      <c r="BH5" s="61">
        <v>270</v>
      </c>
      <c r="BI5" s="61">
        <v>309</v>
      </c>
      <c r="BJ5" s="61">
        <v>388</v>
      </c>
      <c r="BK5" s="61">
        <v>379</v>
      </c>
      <c r="BL5" s="61">
        <v>374</v>
      </c>
      <c r="BM5" s="61">
        <v>417</v>
      </c>
      <c r="BN5" s="61">
        <v>249</v>
      </c>
      <c r="BO5" s="61">
        <v>345</v>
      </c>
      <c r="BP5" s="63">
        <f t="shared" ref="BP5:BP17" si="4">SUM(BD5:BO5)</f>
        <v>3985</v>
      </c>
      <c r="BQ5" s="61">
        <v>338</v>
      </c>
      <c r="BR5" s="61">
        <v>287</v>
      </c>
      <c r="BS5" s="62">
        <v>316</v>
      </c>
      <c r="BT5" s="61">
        <v>314</v>
      </c>
      <c r="BU5" s="61">
        <v>262</v>
      </c>
      <c r="BV5" s="61">
        <v>433</v>
      </c>
      <c r="BW5" s="61">
        <v>429</v>
      </c>
      <c r="BX5" s="61">
        <v>260</v>
      </c>
      <c r="BY5" s="61">
        <v>413</v>
      </c>
      <c r="BZ5" s="61">
        <v>397</v>
      </c>
      <c r="CA5" s="61">
        <v>349</v>
      </c>
      <c r="CB5" s="61">
        <v>376</v>
      </c>
      <c r="CC5" s="64">
        <f t="shared" ref="CC5:CC17" si="5">SUM(BQ5:CB5)</f>
        <v>4174</v>
      </c>
      <c r="CD5" s="61">
        <v>253</v>
      </c>
      <c r="CE5" s="61">
        <v>299</v>
      </c>
      <c r="CF5" s="62">
        <v>405</v>
      </c>
      <c r="CG5" s="61">
        <v>337</v>
      </c>
      <c r="CH5" s="61">
        <v>382</v>
      </c>
      <c r="CI5" s="61">
        <v>314</v>
      </c>
      <c r="CJ5" s="61">
        <v>366</v>
      </c>
      <c r="CK5" s="61">
        <v>359</v>
      </c>
      <c r="CL5" s="61">
        <v>357</v>
      </c>
      <c r="CM5" s="61">
        <v>366</v>
      </c>
      <c r="CN5" s="61">
        <v>340</v>
      </c>
      <c r="CO5" s="61">
        <v>288</v>
      </c>
      <c r="CP5" s="64">
        <f t="shared" ref="CP5:CP17" si="6">SUM(CD5:CO5)</f>
        <v>4066</v>
      </c>
      <c r="CQ5" s="61">
        <v>340</v>
      </c>
      <c r="CR5" s="61">
        <v>351</v>
      </c>
      <c r="CS5" s="62">
        <v>421</v>
      </c>
      <c r="CT5" s="61">
        <v>290</v>
      </c>
      <c r="CU5" s="61">
        <v>342</v>
      </c>
      <c r="CV5" s="61">
        <v>363</v>
      </c>
      <c r="CW5" s="61">
        <v>273</v>
      </c>
      <c r="CX5" s="61">
        <v>296</v>
      </c>
      <c r="CY5" s="61">
        <v>389</v>
      </c>
      <c r="CZ5" s="61">
        <v>371</v>
      </c>
      <c r="DA5" s="61">
        <v>347</v>
      </c>
      <c r="DB5" s="61">
        <v>234</v>
      </c>
      <c r="DC5" s="64">
        <f t="shared" ref="DC5:DC10" si="7">SUM(CQ5:DB5)</f>
        <v>4017</v>
      </c>
      <c r="DD5" s="61">
        <v>365</v>
      </c>
      <c r="DE5" s="61">
        <v>331</v>
      </c>
      <c r="DF5" s="62">
        <v>309</v>
      </c>
      <c r="DG5" s="61">
        <v>246</v>
      </c>
      <c r="DH5" s="61">
        <v>315</v>
      </c>
      <c r="DI5" s="61">
        <v>274</v>
      </c>
      <c r="DJ5" s="61">
        <v>318</v>
      </c>
      <c r="DK5" s="61">
        <v>352</v>
      </c>
      <c r="DL5" s="61">
        <v>339</v>
      </c>
      <c r="DM5" s="61">
        <v>389</v>
      </c>
      <c r="DN5" s="61">
        <v>343</v>
      </c>
      <c r="DO5" s="61">
        <v>316</v>
      </c>
      <c r="DP5" s="64">
        <f t="shared" ref="DP5:DP10" si="8">SUM(DD5:DO5)</f>
        <v>3897</v>
      </c>
      <c r="DQ5" s="61">
        <v>356</v>
      </c>
      <c r="DR5" s="61">
        <v>289</v>
      </c>
      <c r="DS5" s="62">
        <v>333</v>
      </c>
      <c r="DT5" s="61">
        <v>307</v>
      </c>
      <c r="DU5" s="61">
        <v>335</v>
      </c>
      <c r="DV5" s="61">
        <v>316</v>
      </c>
      <c r="DW5" s="61">
        <v>497</v>
      </c>
      <c r="DX5" s="61">
        <v>477</v>
      </c>
      <c r="DY5" s="61">
        <v>350</v>
      </c>
      <c r="DZ5" s="61">
        <v>419</v>
      </c>
      <c r="EA5" s="61">
        <v>326</v>
      </c>
      <c r="EB5" s="61">
        <v>299</v>
      </c>
      <c r="EC5" s="64">
        <f t="shared" ref="EC5:EC10" si="9">SUM(DQ5:EB5)</f>
        <v>4304</v>
      </c>
      <c r="ED5" s="61">
        <v>408</v>
      </c>
      <c r="EE5" s="61">
        <v>283</v>
      </c>
      <c r="EF5" s="62">
        <v>126</v>
      </c>
      <c r="EG5" s="61">
        <v>417</v>
      </c>
      <c r="EH5" s="61">
        <v>377</v>
      </c>
      <c r="EI5" s="61">
        <v>378</v>
      </c>
      <c r="EJ5" s="61">
        <v>370</v>
      </c>
      <c r="EK5" s="61">
        <v>377</v>
      </c>
      <c r="EL5" s="61">
        <v>411</v>
      </c>
      <c r="EM5" s="61">
        <v>350</v>
      </c>
      <c r="EN5" s="61">
        <v>300</v>
      </c>
      <c r="EO5" s="61">
        <v>421</v>
      </c>
      <c r="EP5" s="64">
        <f t="shared" ref="EP5:EP10" si="10">SUM(ED5:EO5)</f>
        <v>4218</v>
      </c>
      <c r="EQ5" s="61">
        <v>357</v>
      </c>
      <c r="ER5" s="61">
        <v>400</v>
      </c>
      <c r="ES5" s="62">
        <v>259</v>
      </c>
      <c r="ET5" s="61">
        <v>367</v>
      </c>
      <c r="EU5" s="61">
        <v>355</v>
      </c>
      <c r="EV5" s="61">
        <v>376</v>
      </c>
      <c r="EW5" s="61">
        <v>397</v>
      </c>
      <c r="EX5" s="61">
        <v>405</v>
      </c>
      <c r="EY5" s="61">
        <v>343</v>
      </c>
      <c r="EZ5" s="61">
        <v>330</v>
      </c>
      <c r="FA5" s="61">
        <v>279</v>
      </c>
      <c r="FB5" s="61">
        <v>392</v>
      </c>
      <c r="FC5" s="64">
        <f t="shared" ref="FC5:FC10" si="11">SUM(EQ5:FB5)</f>
        <v>4260</v>
      </c>
      <c r="FD5" s="61">
        <v>399</v>
      </c>
      <c r="FE5" s="61">
        <v>317</v>
      </c>
      <c r="FF5" s="62">
        <v>343</v>
      </c>
      <c r="FG5" s="61">
        <v>375</v>
      </c>
      <c r="FH5" s="61">
        <v>428</v>
      </c>
      <c r="FI5" s="61">
        <v>362</v>
      </c>
      <c r="FJ5" s="61">
        <v>379</v>
      </c>
      <c r="FK5" s="61">
        <v>353</v>
      </c>
      <c r="FL5" s="61">
        <v>384</v>
      </c>
      <c r="FM5" s="61">
        <v>399</v>
      </c>
      <c r="FN5" s="61">
        <v>309</v>
      </c>
      <c r="FO5" s="61">
        <v>355</v>
      </c>
      <c r="FP5" s="64">
        <f t="shared" ref="FP5:FP10" si="12">SUM(FD5:FO5)</f>
        <v>4403</v>
      </c>
      <c r="FQ5" s="62">
        <v>281</v>
      </c>
      <c r="FR5" s="61">
        <v>327</v>
      </c>
      <c r="FS5" s="62">
        <v>386</v>
      </c>
      <c r="FT5" s="61">
        <v>347</v>
      </c>
      <c r="FU5" s="61">
        <v>351</v>
      </c>
      <c r="FV5" s="61">
        <v>380</v>
      </c>
      <c r="FW5" s="61">
        <v>351</v>
      </c>
      <c r="FX5" s="61">
        <v>374</v>
      </c>
      <c r="FY5" s="61">
        <v>362</v>
      </c>
      <c r="FZ5" s="61">
        <v>322</v>
      </c>
      <c r="GA5" s="61">
        <v>485</v>
      </c>
      <c r="GB5" s="61">
        <v>330</v>
      </c>
      <c r="GC5" s="64">
        <f t="shared" ref="GC5:GC10" si="13">SUM(FQ5:GB5)</f>
        <v>4296</v>
      </c>
      <c r="GD5" s="61">
        <v>320</v>
      </c>
      <c r="GE5" s="61">
        <v>341</v>
      </c>
      <c r="GF5" s="62">
        <v>315</v>
      </c>
      <c r="GG5" s="61">
        <v>313</v>
      </c>
      <c r="GH5" s="61">
        <v>317</v>
      </c>
      <c r="GI5" s="61">
        <v>315</v>
      </c>
      <c r="GJ5" s="61">
        <v>363</v>
      </c>
      <c r="GK5" s="61">
        <v>252</v>
      </c>
      <c r="GL5" s="61">
        <v>327</v>
      </c>
      <c r="GM5" s="61">
        <v>370</v>
      </c>
      <c r="GN5" s="61">
        <v>418</v>
      </c>
      <c r="GO5" s="61">
        <v>243</v>
      </c>
      <c r="GP5" s="64">
        <f t="shared" ref="GP5:GP10" si="14">SUM(GD5:GO5)</f>
        <v>3894</v>
      </c>
      <c r="GQ5" s="61">
        <v>430</v>
      </c>
      <c r="GR5" s="61">
        <v>345</v>
      </c>
      <c r="GS5" s="62">
        <v>316</v>
      </c>
      <c r="GT5" s="61">
        <v>303</v>
      </c>
      <c r="GU5" s="61">
        <v>376</v>
      </c>
      <c r="GV5" s="61">
        <v>306</v>
      </c>
      <c r="GW5" s="61">
        <v>318</v>
      </c>
      <c r="GX5" s="61">
        <v>411</v>
      </c>
      <c r="GY5" s="61">
        <v>291</v>
      </c>
      <c r="GZ5" s="61">
        <v>353</v>
      </c>
      <c r="HA5" s="61">
        <v>368</v>
      </c>
      <c r="HB5" s="61">
        <v>382</v>
      </c>
      <c r="HC5" s="64">
        <f t="shared" ref="HC5:HC10" si="15">SUM(GQ5:HB5)</f>
        <v>4199</v>
      </c>
      <c r="HD5" s="61">
        <v>337</v>
      </c>
      <c r="HE5" s="61">
        <v>291</v>
      </c>
      <c r="HF5" s="62">
        <v>344</v>
      </c>
      <c r="HG5" s="61">
        <v>294</v>
      </c>
      <c r="HH5" s="61">
        <v>311</v>
      </c>
      <c r="HI5" s="61">
        <v>303</v>
      </c>
      <c r="HJ5" s="61">
        <v>376</v>
      </c>
      <c r="HK5" s="61">
        <v>358</v>
      </c>
      <c r="HL5" s="61">
        <v>296</v>
      </c>
      <c r="HM5" s="61">
        <v>377</v>
      </c>
      <c r="HN5" s="61">
        <v>286</v>
      </c>
      <c r="HO5" s="61">
        <v>358</v>
      </c>
      <c r="HP5" s="64">
        <f t="shared" ref="HP5:HP10" si="16">SUM(HD5:HO5)</f>
        <v>3931</v>
      </c>
      <c r="HQ5" s="61">
        <v>315</v>
      </c>
      <c r="HR5" s="61">
        <v>301</v>
      </c>
      <c r="HS5" s="62">
        <v>343</v>
      </c>
      <c r="HT5" s="61">
        <v>248</v>
      </c>
      <c r="HU5" s="61">
        <v>230</v>
      </c>
      <c r="HV5" s="61">
        <v>309</v>
      </c>
      <c r="HW5" s="61">
        <v>320</v>
      </c>
      <c r="HX5" s="61">
        <v>331</v>
      </c>
      <c r="HY5" s="61">
        <v>350</v>
      </c>
      <c r="HZ5" s="61">
        <v>337</v>
      </c>
      <c r="IA5" s="61">
        <v>321</v>
      </c>
      <c r="IB5" s="61">
        <v>302</v>
      </c>
      <c r="IC5" s="64">
        <f t="shared" ref="IC5:IC10" si="17">SUM(HQ5:IB5)</f>
        <v>3707</v>
      </c>
      <c r="ID5" s="61">
        <v>329</v>
      </c>
      <c r="IE5" s="61">
        <v>298</v>
      </c>
      <c r="IF5" s="62">
        <v>316</v>
      </c>
      <c r="IG5" s="61">
        <v>369</v>
      </c>
      <c r="IH5" s="61">
        <v>360</v>
      </c>
      <c r="II5" s="61">
        <v>322</v>
      </c>
      <c r="IJ5" s="61">
        <v>448</v>
      </c>
      <c r="IK5" s="61">
        <v>346</v>
      </c>
      <c r="IL5" s="61">
        <v>339</v>
      </c>
      <c r="IM5" s="61">
        <v>340</v>
      </c>
      <c r="IN5" s="61">
        <v>644</v>
      </c>
      <c r="IO5" s="61">
        <v>312</v>
      </c>
      <c r="IP5" s="64">
        <f t="shared" ref="IP5:IP10" si="18">SUM(ID5:IO5)</f>
        <v>4423</v>
      </c>
      <c r="IQ5" s="61">
        <v>238</v>
      </c>
      <c r="IR5" s="61">
        <v>293</v>
      </c>
      <c r="IS5" s="62">
        <v>361</v>
      </c>
      <c r="IT5" s="61">
        <v>305</v>
      </c>
      <c r="IU5" s="61">
        <v>396</v>
      </c>
      <c r="IV5" s="61">
        <v>365</v>
      </c>
      <c r="IW5" s="61">
        <v>399</v>
      </c>
      <c r="IX5" s="61">
        <v>388</v>
      </c>
      <c r="IY5" s="61">
        <v>416</v>
      </c>
      <c r="IZ5" s="61">
        <v>695</v>
      </c>
      <c r="JA5" s="61">
        <v>364</v>
      </c>
      <c r="JB5" s="61">
        <v>282</v>
      </c>
      <c r="JC5" s="64">
        <f t="shared" ref="JC5:JC10" si="19">SUM(IQ5:JB5)</f>
        <v>4502</v>
      </c>
      <c r="JD5" s="61">
        <v>284</v>
      </c>
      <c r="JE5" s="61">
        <v>319</v>
      </c>
      <c r="JF5" s="62">
        <v>283</v>
      </c>
      <c r="JG5" s="61">
        <v>310</v>
      </c>
      <c r="JH5" s="61">
        <v>332</v>
      </c>
      <c r="JI5" s="61">
        <v>318</v>
      </c>
      <c r="JJ5" s="61">
        <v>3799</v>
      </c>
      <c r="JK5" s="61">
        <v>352</v>
      </c>
      <c r="JL5" s="61">
        <v>295</v>
      </c>
      <c r="JM5" s="61">
        <v>288</v>
      </c>
      <c r="JN5" s="61">
        <v>284</v>
      </c>
      <c r="JO5" s="61">
        <v>374</v>
      </c>
      <c r="JP5" s="64">
        <f t="shared" ref="JP5:JP10" si="20">SUM(JD5:JO5)</f>
        <v>7238</v>
      </c>
      <c r="JQ5" s="61">
        <v>266</v>
      </c>
      <c r="JR5" s="61">
        <v>242</v>
      </c>
      <c r="JS5" s="62">
        <v>151</v>
      </c>
      <c r="JT5" s="61">
        <v>213</v>
      </c>
      <c r="JU5" s="61">
        <v>207</v>
      </c>
      <c r="JV5" s="61">
        <v>338</v>
      </c>
      <c r="JW5" s="61">
        <v>282</v>
      </c>
      <c r="JX5" s="61">
        <v>224</v>
      </c>
      <c r="JY5" s="61">
        <v>293</v>
      </c>
      <c r="JZ5" s="61">
        <v>303</v>
      </c>
      <c r="KA5" s="61">
        <v>251</v>
      </c>
      <c r="KB5" s="61">
        <v>283</v>
      </c>
      <c r="KC5" s="64">
        <f t="shared" ref="KC5:KC10" si="21">SUM(JQ5:KB5)</f>
        <v>3053</v>
      </c>
      <c r="KD5" s="61">
        <v>121</v>
      </c>
      <c r="KE5" s="61">
        <v>83</v>
      </c>
      <c r="KF5" s="62">
        <v>358</v>
      </c>
      <c r="KG5" s="61">
        <v>276</v>
      </c>
      <c r="KH5" s="61">
        <v>203</v>
      </c>
      <c r="KI5" s="61">
        <v>239</v>
      </c>
      <c r="KJ5" s="61">
        <v>222</v>
      </c>
      <c r="KK5" s="61">
        <v>277</v>
      </c>
      <c r="KL5" s="61">
        <v>253</v>
      </c>
      <c r="KM5" s="61">
        <v>279</v>
      </c>
      <c r="KN5" s="61">
        <v>301</v>
      </c>
      <c r="KO5" s="61">
        <v>277</v>
      </c>
      <c r="KP5" s="64">
        <f t="shared" ref="KP5:KP10" si="22">SUM(KD5:KO5)</f>
        <v>2889</v>
      </c>
    </row>
    <row r="6" spans="1:302" ht="23.25" thickBot="1">
      <c r="A6" s="197"/>
      <c r="B6" s="199"/>
      <c r="C6" s="184" t="s">
        <v>119</v>
      </c>
      <c r="D6" s="66">
        <v>588</v>
      </c>
      <c r="E6" s="66">
        <v>534</v>
      </c>
      <c r="F6" s="66">
        <v>625</v>
      </c>
      <c r="G6" s="66">
        <v>508</v>
      </c>
      <c r="H6" s="66">
        <v>615</v>
      </c>
      <c r="I6" s="66">
        <v>611</v>
      </c>
      <c r="J6" s="66">
        <v>661</v>
      </c>
      <c r="K6" s="66">
        <v>789</v>
      </c>
      <c r="L6" s="66">
        <v>673</v>
      </c>
      <c r="M6" s="66">
        <v>730</v>
      </c>
      <c r="N6" s="66">
        <v>586</v>
      </c>
      <c r="O6" s="66">
        <v>554</v>
      </c>
      <c r="P6" s="67">
        <f t="shared" si="0"/>
        <v>7474</v>
      </c>
      <c r="Q6" s="66">
        <v>606</v>
      </c>
      <c r="R6" s="66">
        <v>615</v>
      </c>
      <c r="S6" s="66">
        <v>633</v>
      </c>
      <c r="T6" s="66">
        <v>547</v>
      </c>
      <c r="U6" s="66">
        <v>598</v>
      </c>
      <c r="V6" s="66">
        <v>596</v>
      </c>
      <c r="W6" s="66">
        <v>609</v>
      </c>
      <c r="X6" s="66">
        <v>661</v>
      </c>
      <c r="Y6" s="66">
        <v>731</v>
      </c>
      <c r="Z6" s="66">
        <v>679</v>
      </c>
      <c r="AA6" s="66">
        <v>584</v>
      </c>
      <c r="AB6" s="66">
        <v>456</v>
      </c>
      <c r="AC6" s="67">
        <f t="shared" si="1"/>
        <v>7315</v>
      </c>
      <c r="AD6" s="66">
        <v>684</v>
      </c>
      <c r="AE6" s="66">
        <v>504</v>
      </c>
      <c r="AF6" s="66">
        <v>572</v>
      </c>
      <c r="AG6" s="66">
        <v>540</v>
      </c>
      <c r="AH6" s="66">
        <v>607</v>
      </c>
      <c r="AI6" s="66">
        <v>618</v>
      </c>
      <c r="AJ6" s="66">
        <v>653</v>
      </c>
      <c r="AK6" s="66">
        <v>725</v>
      </c>
      <c r="AL6" s="66">
        <v>612</v>
      </c>
      <c r="AM6" s="66">
        <v>697</v>
      </c>
      <c r="AN6" s="66">
        <v>600</v>
      </c>
      <c r="AO6" s="66">
        <v>489</v>
      </c>
      <c r="AP6" s="68">
        <f t="shared" si="2"/>
        <v>7301</v>
      </c>
      <c r="AQ6" s="66">
        <v>629</v>
      </c>
      <c r="AR6" s="66">
        <v>507</v>
      </c>
      <c r="AS6" s="66">
        <v>566</v>
      </c>
      <c r="AT6" s="66">
        <v>577</v>
      </c>
      <c r="AU6" s="66">
        <v>563</v>
      </c>
      <c r="AV6" s="66">
        <v>554</v>
      </c>
      <c r="AW6" s="66">
        <v>675</v>
      </c>
      <c r="AX6" s="66">
        <v>665</v>
      </c>
      <c r="AY6" s="66">
        <v>695</v>
      </c>
      <c r="AZ6" s="66">
        <v>739</v>
      </c>
      <c r="BA6" s="66">
        <v>589</v>
      </c>
      <c r="BB6" s="66">
        <v>475</v>
      </c>
      <c r="BC6" s="68">
        <f t="shared" si="3"/>
        <v>7234</v>
      </c>
      <c r="BD6" s="66">
        <v>713</v>
      </c>
      <c r="BE6" s="66">
        <v>426</v>
      </c>
      <c r="BF6" s="66">
        <v>520</v>
      </c>
      <c r="BG6" s="66">
        <v>497</v>
      </c>
      <c r="BH6" s="66">
        <v>507</v>
      </c>
      <c r="BI6" s="66">
        <v>568</v>
      </c>
      <c r="BJ6" s="66">
        <v>655</v>
      </c>
      <c r="BK6" s="66">
        <v>685</v>
      </c>
      <c r="BL6" s="66">
        <v>652</v>
      </c>
      <c r="BM6" s="66">
        <v>697</v>
      </c>
      <c r="BN6" s="66">
        <v>451</v>
      </c>
      <c r="BO6" s="66">
        <v>587</v>
      </c>
      <c r="BP6" s="67">
        <f t="shared" si="4"/>
        <v>6958</v>
      </c>
      <c r="BQ6" s="66">
        <v>612</v>
      </c>
      <c r="BR6" s="66">
        <v>432</v>
      </c>
      <c r="BS6" s="66">
        <v>633</v>
      </c>
      <c r="BT6" s="66">
        <v>497</v>
      </c>
      <c r="BU6" s="66">
        <v>510</v>
      </c>
      <c r="BV6" s="66">
        <v>620</v>
      </c>
      <c r="BW6" s="66">
        <v>645</v>
      </c>
      <c r="BX6" s="66">
        <v>694</v>
      </c>
      <c r="BY6" s="66">
        <v>710</v>
      </c>
      <c r="BZ6" s="66">
        <v>595</v>
      </c>
      <c r="CA6" s="66">
        <v>575</v>
      </c>
      <c r="CB6" s="66">
        <v>588</v>
      </c>
      <c r="CC6" s="68">
        <f t="shared" si="5"/>
        <v>7111</v>
      </c>
      <c r="CD6" s="66">
        <v>549</v>
      </c>
      <c r="CE6" s="66">
        <v>466</v>
      </c>
      <c r="CF6" s="66">
        <v>632</v>
      </c>
      <c r="CG6" s="66">
        <v>547</v>
      </c>
      <c r="CH6" s="66">
        <v>571</v>
      </c>
      <c r="CI6" s="66">
        <v>577</v>
      </c>
      <c r="CJ6" s="66">
        <v>637</v>
      </c>
      <c r="CK6" s="66">
        <v>680</v>
      </c>
      <c r="CL6" s="66">
        <v>700</v>
      </c>
      <c r="CM6" s="66">
        <v>636</v>
      </c>
      <c r="CN6" s="66">
        <v>545</v>
      </c>
      <c r="CO6" s="66">
        <v>527</v>
      </c>
      <c r="CP6" s="68">
        <f t="shared" si="6"/>
        <v>7067</v>
      </c>
      <c r="CQ6" s="66">
        <v>509</v>
      </c>
      <c r="CR6" s="66">
        <v>567</v>
      </c>
      <c r="CS6" s="66">
        <v>617</v>
      </c>
      <c r="CT6" s="66">
        <v>453</v>
      </c>
      <c r="CU6" s="66">
        <v>603</v>
      </c>
      <c r="CV6" s="66">
        <v>615</v>
      </c>
      <c r="CW6" s="66">
        <v>510</v>
      </c>
      <c r="CX6" s="66">
        <v>598</v>
      </c>
      <c r="CY6" s="66">
        <v>625</v>
      </c>
      <c r="CZ6" s="66">
        <v>572</v>
      </c>
      <c r="DA6" s="66">
        <v>559</v>
      </c>
      <c r="DB6" s="66">
        <v>492</v>
      </c>
      <c r="DC6" s="68">
        <f t="shared" si="7"/>
        <v>6720</v>
      </c>
      <c r="DD6" s="66">
        <v>608</v>
      </c>
      <c r="DE6" s="66">
        <v>515</v>
      </c>
      <c r="DF6" s="66">
        <v>597</v>
      </c>
      <c r="DG6" s="66">
        <v>418</v>
      </c>
      <c r="DH6" s="66">
        <v>552</v>
      </c>
      <c r="DI6" s="66">
        <v>515</v>
      </c>
      <c r="DJ6" s="66">
        <v>589</v>
      </c>
      <c r="DK6" s="66">
        <v>759</v>
      </c>
      <c r="DL6" s="66">
        <v>574</v>
      </c>
      <c r="DM6" s="66">
        <v>617</v>
      </c>
      <c r="DN6" s="66">
        <v>570</v>
      </c>
      <c r="DO6" s="66">
        <v>497</v>
      </c>
      <c r="DP6" s="68">
        <f t="shared" si="8"/>
        <v>6811</v>
      </c>
      <c r="DQ6" s="66">
        <v>478</v>
      </c>
      <c r="DR6" s="66">
        <v>516</v>
      </c>
      <c r="DS6" s="66">
        <v>543</v>
      </c>
      <c r="DT6" s="66">
        <v>547</v>
      </c>
      <c r="DU6" s="66">
        <v>550</v>
      </c>
      <c r="DV6" s="66">
        <v>660</v>
      </c>
      <c r="DW6" s="66">
        <v>707</v>
      </c>
      <c r="DX6" s="66">
        <v>724</v>
      </c>
      <c r="DY6" s="66">
        <v>673</v>
      </c>
      <c r="DZ6" s="66">
        <v>671</v>
      </c>
      <c r="EA6" s="66">
        <v>549</v>
      </c>
      <c r="EB6" s="66">
        <v>536</v>
      </c>
      <c r="EC6" s="68">
        <f t="shared" si="9"/>
        <v>7154</v>
      </c>
      <c r="ED6" s="66">
        <v>659</v>
      </c>
      <c r="EE6" s="66">
        <v>448</v>
      </c>
      <c r="EF6" s="66">
        <v>283</v>
      </c>
      <c r="EG6" s="66">
        <v>579</v>
      </c>
      <c r="EH6" s="66">
        <v>564</v>
      </c>
      <c r="EI6" s="66">
        <v>654</v>
      </c>
      <c r="EJ6" s="66">
        <v>666</v>
      </c>
      <c r="EK6" s="66">
        <v>773</v>
      </c>
      <c r="EL6" s="66">
        <v>786</v>
      </c>
      <c r="EM6" s="66">
        <v>803</v>
      </c>
      <c r="EN6" s="66">
        <v>544</v>
      </c>
      <c r="EO6" s="66">
        <v>666</v>
      </c>
      <c r="EP6" s="68">
        <f t="shared" si="10"/>
        <v>7425</v>
      </c>
      <c r="EQ6" s="66">
        <v>556</v>
      </c>
      <c r="ER6" s="66">
        <v>577</v>
      </c>
      <c r="ES6" s="66">
        <v>627</v>
      </c>
      <c r="ET6" s="66">
        <v>489</v>
      </c>
      <c r="EU6" s="66">
        <v>666</v>
      </c>
      <c r="EV6" s="66">
        <v>703</v>
      </c>
      <c r="EW6" s="66">
        <v>783</v>
      </c>
      <c r="EX6" s="66">
        <v>704</v>
      </c>
      <c r="EY6" s="66">
        <v>777</v>
      </c>
      <c r="EZ6" s="66">
        <v>657</v>
      </c>
      <c r="FA6" s="66">
        <v>614</v>
      </c>
      <c r="FB6" s="66">
        <v>624</v>
      </c>
      <c r="FC6" s="68">
        <f t="shared" si="11"/>
        <v>7777</v>
      </c>
      <c r="FD6" s="66">
        <v>737</v>
      </c>
      <c r="FE6" s="66">
        <v>541</v>
      </c>
      <c r="FF6" s="66">
        <v>644</v>
      </c>
      <c r="FG6" s="66">
        <v>630</v>
      </c>
      <c r="FH6" s="66">
        <v>599</v>
      </c>
      <c r="FI6" s="66">
        <v>625</v>
      </c>
      <c r="FJ6" s="66">
        <v>641</v>
      </c>
      <c r="FK6" s="66">
        <v>691</v>
      </c>
      <c r="FL6" s="66">
        <v>740</v>
      </c>
      <c r="FM6" s="66">
        <v>691</v>
      </c>
      <c r="FN6" s="66">
        <v>547</v>
      </c>
      <c r="FO6" s="66">
        <v>550</v>
      </c>
      <c r="FP6" s="68">
        <f t="shared" si="12"/>
        <v>7636</v>
      </c>
      <c r="FQ6" s="62">
        <v>570</v>
      </c>
      <c r="FR6" s="66">
        <v>539</v>
      </c>
      <c r="FS6" s="66">
        <v>628</v>
      </c>
      <c r="FT6" s="66">
        <v>586</v>
      </c>
      <c r="FU6" s="66">
        <v>599</v>
      </c>
      <c r="FV6" s="66">
        <v>656</v>
      </c>
      <c r="FW6" s="66">
        <v>698</v>
      </c>
      <c r="FX6" s="66">
        <v>693</v>
      </c>
      <c r="FY6" s="66">
        <v>677</v>
      </c>
      <c r="FZ6" s="66">
        <v>763</v>
      </c>
      <c r="GA6" s="66">
        <v>618</v>
      </c>
      <c r="GB6" s="66">
        <v>582</v>
      </c>
      <c r="GC6" s="68">
        <f t="shared" si="13"/>
        <v>7609</v>
      </c>
      <c r="GD6" s="66">
        <v>660</v>
      </c>
      <c r="GE6" s="66">
        <v>548</v>
      </c>
      <c r="GF6" s="66">
        <v>643</v>
      </c>
      <c r="GG6" s="66">
        <v>709</v>
      </c>
      <c r="GH6" s="66">
        <v>697</v>
      </c>
      <c r="GI6" s="66">
        <v>795</v>
      </c>
      <c r="GJ6" s="66">
        <v>808</v>
      </c>
      <c r="GK6" s="66">
        <v>826</v>
      </c>
      <c r="GL6" s="66">
        <v>809</v>
      </c>
      <c r="GM6" s="66">
        <v>775</v>
      </c>
      <c r="GN6" s="66">
        <v>754</v>
      </c>
      <c r="GO6" s="66">
        <v>689</v>
      </c>
      <c r="GP6" s="68">
        <f t="shared" si="14"/>
        <v>8713</v>
      </c>
      <c r="GQ6" s="66">
        <v>770</v>
      </c>
      <c r="GR6" s="66">
        <v>766</v>
      </c>
      <c r="GS6" s="66">
        <v>783</v>
      </c>
      <c r="GT6" s="66">
        <v>812</v>
      </c>
      <c r="GU6" s="66">
        <v>749</v>
      </c>
      <c r="GV6" s="66">
        <v>856</v>
      </c>
      <c r="GW6" s="66">
        <v>835</v>
      </c>
      <c r="GX6" s="66">
        <v>1092</v>
      </c>
      <c r="GY6" s="66">
        <v>855</v>
      </c>
      <c r="GZ6" s="66">
        <v>802</v>
      </c>
      <c r="HA6" s="66">
        <v>817</v>
      </c>
      <c r="HB6" s="66">
        <v>983</v>
      </c>
      <c r="HC6" s="68">
        <f t="shared" si="15"/>
        <v>10120</v>
      </c>
      <c r="HD6" s="66">
        <v>805</v>
      </c>
      <c r="HE6" s="66">
        <v>698</v>
      </c>
      <c r="HF6" s="66">
        <v>772</v>
      </c>
      <c r="HG6" s="66">
        <v>790</v>
      </c>
      <c r="HH6" s="66">
        <v>718</v>
      </c>
      <c r="HI6" s="66">
        <v>843</v>
      </c>
      <c r="HJ6" s="66">
        <v>785</v>
      </c>
      <c r="HK6" s="66">
        <v>855</v>
      </c>
      <c r="HL6" s="66">
        <v>757</v>
      </c>
      <c r="HM6" s="66">
        <v>904</v>
      </c>
      <c r="HN6" s="66">
        <v>725</v>
      </c>
      <c r="HO6" s="66">
        <v>664</v>
      </c>
      <c r="HP6" s="68">
        <f t="shared" si="16"/>
        <v>9316</v>
      </c>
      <c r="HQ6" s="66">
        <v>770</v>
      </c>
      <c r="HR6" s="66">
        <v>744</v>
      </c>
      <c r="HS6" s="66">
        <v>724</v>
      </c>
      <c r="HT6" s="66">
        <v>631</v>
      </c>
      <c r="HU6" s="66">
        <v>618</v>
      </c>
      <c r="HV6" s="66">
        <v>729</v>
      </c>
      <c r="HW6" s="66">
        <v>705</v>
      </c>
      <c r="HX6" s="66">
        <v>804</v>
      </c>
      <c r="HY6" s="66">
        <v>661</v>
      </c>
      <c r="HZ6" s="66">
        <v>768</v>
      </c>
      <c r="IA6" s="66">
        <v>702</v>
      </c>
      <c r="IB6" s="66">
        <v>647</v>
      </c>
      <c r="IC6" s="68">
        <f t="shared" si="17"/>
        <v>8503</v>
      </c>
      <c r="ID6" s="66">
        <v>681</v>
      </c>
      <c r="IE6" s="66">
        <v>547</v>
      </c>
      <c r="IF6" s="66">
        <v>763</v>
      </c>
      <c r="IG6" s="66">
        <v>704</v>
      </c>
      <c r="IH6" s="66">
        <v>784</v>
      </c>
      <c r="II6" s="66">
        <v>683</v>
      </c>
      <c r="IJ6" s="66">
        <v>859</v>
      </c>
      <c r="IK6" s="66">
        <v>898</v>
      </c>
      <c r="IL6" s="66">
        <v>740</v>
      </c>
      <c r="IM6" s="66">
        <v>949</v>
      </c>
      <c r="IN6" s="66">
        <v>709</v>
      </c>
      <c r="IO6" s="66">
        <v>732</v>
      </c>
      <c r="IP6" s="68">
        <f t="shared" si="18"/>
        <v>9049</v>
      </c>
      <c r="IQ6" s="66">
        <v>818</v>
      </c>
      <c r="IR6" s="66">
        <v>668</v>
      </c>
      <c r="IS6" s="66">
        <v>831</v>
      </c>
      <c r="IT6" s="66">
        <v>737</v>
      </c>
      <c r="IU6" s="66">
        <v>939</v>
      </c>
      <c r="IV6" s="66">
        <v>790</v>
      </c>
      <c r="IW6" s="66">
        <v>793</v>
      </c>
      <c r="IX6" s="66">
        <v>829</v>
      </c>
      <c r="IY6" s="66">
        <v>1002</v>
      </c>
      <c r="IZ6" s="66">
        <v>1200</v>
      </c>
      <c r="JA6" s="66">
        <v>973</v>
      </c>
      <c r="JB6" s="66">
        <v>642</v>
      </c>
      <c r="JC6" s="68">
        <f t="shared" si="19"/>
        <v>10222</v>
      </c>
      <c r="JD6" s="31">
        <v>848</v>
      </c>
      <c r="JE6" s="31">
        <v>638</v>
      </c>
      <c r="JF6" s="31">
        <v>765</v>
      </c>
      <c r="JG6" s="31">
        <v>626</v>
      </c>
      <c r="JH6" s="31">
        <v>831</v>
      </c>
      <c r="JI6" s="31">
        <v>759</v>
      </c>
      <c r="JJ6" s="31">
        <v>1168</v>
      </c>
      <c r="JK6" s="31">
        <v>897</v>
      </c>
      <c r="JL6" s="31">
        <v>962</v>
      </c>
      <c r="JM6" s="31">
        <v>873</v>
      </c>
      <c r="JN6" s="31">
        <v>838</v>
      </c>
      <c r="JO6" s="31">
        <v>936</v>
      </c>
      <c r="JP6" s="68">
        <f t="shared" si="20"/>
        <v>10141</v>
      </c>
      <c r="JQ6" s="31">
        <v>873</v>
      </c>
      <c r="JR6" s="31">
        <v>664</v>
      </c>
      <c r="JS6" s="31">
        <v>509</v>
      </c>
      <c r="JT6" s="31">
        <v>305</v>
      </c>
      <c r="JU6" s="31">
        <v>513</v>
      </c>
      <c r="JV6" s="31">
        <v>916</v>
      </c>
      <c r="JW6" s="31">
        <v>743</v>
      </c>
      <c r="JX6" s="31">
        <v>619</v>
      </c>
      <c r="JY6" s="31">
        <v>774</v>
      </c>
      <c r="JZ6" s="31">
        <v>651</v>
      </c>
      <c r="KA6" s="31">
        <v>532</v>
      </c>
      <c r="KB6" s="31">
        <v>891</v>
      </c>
      <c r="KC6" s="68">
        <f t="shared" si="21"/>
        <v>7990</v>
      </c>
      <c r="KD6" s="31">
        <v>262</v>
      </c>
      <c r="KE6" s="31">
        <v>391</v>
      </c>
      <c r="KF6" s="31">
        <v>644</v>
      </c>
      <c r="KG6" s="31">
        <v>578</v>
      </c>
      <c r="KH6" s="31">
        <v>540</v>
      </c>
      <c r="KI6" s="31">
        <v>662</v>
      </c>
      <c r="KJ6" s="31">
        <v>560</v>
      </c>
      <c r="KK6" s="31">
        <v>654</v>
      </c>
      <c r="KL6" s="31">
        <v>842</v>
      </c>
      <c r="KM6" s="31">
        <v>641</v>
      </c>
      <c r="KN6" s="31">
        <v>601</v>
      </c>
      <c r="KO6" s="31">
        <v>628</v>
      </c>
      <c r="KP6" s="68">
        <f t="shared" si="22"/>
        <v>7003</v>
      </c>
    </row>
    <row r="7" spans="1:302" ht="23.25" thickBot="1">
      <c r="A7" s="197"/>
      <c r="B7" s="199"/>
      <c r="C7" s="184" t="s">
        <v>120</v>
      </c>
      <c r="D7" s="92">
        <v>881</v>
      </c>
      <c r="E7" s="92">
        <v>843</v>
      </c>
      <c r="F7" s="92">
        <v>914</v>
      </c>
      <c r="G7" s="92">
        <v>848</v>
      </c>
      <c r="H7" s="92">
        <v>947</v>
      </c>
      <c r="I7" s="92">
        <v>1165</v>
      </c>
      <c r="J7" s="92">
        <v>1079</v>
      </c>
      <c r="K7" s="92">
        <v>1077</v>
      </c>
      <c r="L7" s="92">
        <v>1015</v>
      </c>
      <c r="M7" s="92">
        <v>1089</v>
      </c>
      <c r="N7" s="92">
        <v>874</v>
      </c>
      <c r="O7" s="92">
        <v>737</v>
      </c>
      <c r="P7" s="119">
        <f t="shared" si="0"/>
        <v>11469</v>
      </c>
      <c r="Q7" s="92">
        <v>910</v>
      </c>
      <c r="R7" s="92">
        <v>1008</v>
      </c>
      <c r="S7" s="92">
        <v>964</v>
      </c>
      <c r="T7" s="92">
        <v>912</v>
      </c>
      <c r="U7" s="92">
        <v>902</v>
      </c>
      <c r="V7" s="92">
        <v>924</v>
      </c>
      <c r="W7" s="92">
        <v>1328</v>
      </c>
      <c r="X7" s="92">
        <v>1005</v>
      </c>
      <c r="Y7" s="92">
        <v>981</v>
      </c>
      <c r="Z7" s="92">
        <v>993</v>
      </c>
      <c r="AA7" s="92">
        <v>898</v>
      </c>
      <c r="AB7" s="92">
        <v>733</v>
      </c>
      <c r="AC7" s="119">
        <f t="shared" si="1"/>
        <v>11558</v>
      </c>
      <c r="AD7" s="92">
        <v>1285</v>
      </c>
      <c r="AE7" s="92">
        <v>851</v>
      </c>
      <c r="AF7" s="92">
        <v>956</v>
      </c>
      <c r="AG7" s="92">
        <v>794</v>
      </c>
      <c r="AH7" s="92">
        <v>951</v>
      </c>
      <c r="AI7" s="92">
        <v>1061</v>
      </c>
      <c r="AJ7" s="92">
        <v>967</v>
      </c>
      <c r="AK7" s="92">
        <v>1044</v>
      </c>
      <c r="AL7" s="92">
        <v>882</v>
      </c>
      <c r="AM7" s="92">
        <v>1094</v>
      </c>
      <c r="AN7" s="92">
        <v>857</v>
      </c>
      <c r="AO7" s="92">
        <v>731</v>
      </c>
      <c r="AP7" s="120">
        <f t="shared" si="2"/>
        <v>11473</v>
      </c>
      <c r="AQ7" s="92">
        <v>1112</v>
      </c>
      <c r="AR7" s="92">
        <v>797</v>
      </c>
      <c r="AS7" s="92">
        <v>1002</v>
      </c>
      <c r="AT7" s="92">
        <v>940</v>
      </c>
      <c r="AU7" s="92">
        <v>834</v>
      </c>
      <c r="AV7" s="92">
        <v>750</v>
      </c>
      <c r="AW7" s="92">
        <v>922</v>
      </c>
      <c r="AX7" s="92">
        <v>994</v>
      </c>
      <c r="AY7" s="92">
        <v>1062</v>
      </c>
      <c r="AZ7" s="92">
        <v>1136</v>
      </c>
      <c r="BA7" s="92">
        <v>912</v>
      </c>
      <c r="BB7" s="92">
        <v>1157</v>
      </c>
      <c r="BC7" s="120">
        <f t="shared" si="3"/>
        <v>11618</v>
      </c>
      <c r="BD7" s="92">
        <v>1039</v>
      </c>
      <c r="BE7" s="92">
        <v>691</v>
      </c>
      <c r="BF7" s="92">
        <v>901</v>
      </c>
      <c r="BG7" s="92">
        <v>780</v>
      </c>
      <c r="BH7" s="92">
        <v>829</v>
      </c>
      <c r="BI7" s="92">
        <v>824</v>
      </c>
      <c r="BJ7" s="92">
        <v>1026</v>
      </c>
      <c r="BK7" s="92">
        <v>970</v>
      </c>
      <c r="BL7" s="92">
        <v>812</v>
      </c>
      <c r="BM7" s="92">
        <v>1113</v>
      </c>
      <c r="BN7" s="92">
        <v>815</v>
      </c>
      <c r="BO7" s="92">
        <v>844</v>
      </c>
      <c r="BP7" s="119">
        <f t="shared" si="4"/>
        <v>10644</v>
      </c>
      <c r="BQ7" s="92">
        <v>1028</v>
      </c>
      <c r="BR7" s="92">
        <v>834</v>
      </c>
      <c r="BS7" s="92">
        <v>1018</v>
      </c>
      <c r="BT7" s="92">
        <v>787</v>
      </c>
      <c r="BU7" s="92">
        <v>733</v>
      </c>
      <c r="BV7" s="92">
        <v>934</v>
      </c>
      <c r="BW7" s="92">
        <v>1091</v>
      </c>
      <c r="BX7" s="92">
        <v>1047</v>
      </c>
      <c r="BY7" s="92">
        <v>978</v>
      </c>
      <c r="BZ7" s="92">
        <v>1042</v>
      </c>
      <c r="CA7" s="92">
        <v>1027</v>
      </c>
      <c r="CB7" s="92">
        <v>936</v>
      </c>
      <c r="CC7" s="120">
        <f t="shared" si="5"/>
        <v>11455</v>
      </c>
      <c r="CD7" s="92">
        <v>1034</v>
      </c>
      <c r="CE7" s="92">
        <v>804</v>
      </c>
      <c r="CF7" s="92">
        <v>1078</v>
      </c>
      <c r="CG7" s="92">
        <v>941</v>
      </c>
      <c r="CH7" s="92">
        <v>800</v>
      </c>
      <c r="CI7" s="92">
        <v>860</v>
      </c>
      <c r="CJ7" s="92">
        <v>1037</v>
      </c>
      <c r="CK7" s="92">
        <v>988</v>
      </c>
      <c r="CL7" s="92">
        <v>992</v>
      </c>
      <c r="CM7" s="92">
        <v>1088</v>
      </c>
      <c r="CN7" s="92">
        <v>816</v>
      </c>
      <c r="CO7" s="92">
        <v>846</v>
      </c>
      <c r="CP7" s="120">
        <f t="shared" si="6"/>
        <v>11284</v>
      </c>
      <c r="CQ7" s="92">
        <v>868</v>
      </c>
      <c r="CR7" s="92">
        <v>984</v>
      </c>
      <c r="CS7" s="92">
        <v>995</v>
      </c>
      <c r="CT7" s="92">
        <v>926</v>
      </c>
      <c r="CU7" s="92">
        <v>965</v>
      </c>
      <c r="CV7" s="92">
        <v>967</v>
      </c>
      <c r="CW7" s="92">
        <v>871</v>
      </c>
      <c r="CX7" s="92">
        <v>956</v>
      </c>
      <c r="CY7" s="92">
        <v>943</v>
      </c>
      <c r="CZ7" s="92">
        <v>931</v>
      </c>
      <c r="DA7" s="92">
        <v>930</v>
      </c>
      <c r="DB7" s="92">
        <v>759</v>
      </c>
      <c r="DC7" s="120">
        <f t="shared" si="7"/>
        <v>11095</v>
      </c>
      <c r="DD7" s="92">
        <v>1072</v>
      </c>
      <c r="DE7" s="92">
        <v>901</v>
      </c>
      <c r="DF7" s="92">
        <v>880</v>
      </c>
      <c r="DG7" s="92">
        <v>829</v>
      </c>
      <c r="DH7" s="92">
        <v>806</v>
      </c>
      <c r="DI7" s="92">
        <v>747</v>
      </c>
      <c r="DJ7" s="92">
        <v>846</v>
      </c>
      <c r="DK7" s="92">
        <v>992</v>
      </c>
      <c r="DL7" s="92">
        <v>863</v>
      </c>
      <c r="DM7" s="92">
        <v>886</v>
      </c>
      <c r="DN7" s="92">
        <v>874</v>
      </c>
      <c r="DO7" s="92">
        <v>725</v>
      </c>
      <c r="DP7" s="120">
        <f t="shared" si="8"/>
        <v>10421</v>
      </c>
      <c r="DQ7" s="92">
        <v>1062</v>
      </c>
      <c r="DR7" s="92">
        <v>886</v>
      </c>
      <c r="DS7" s="92">
        <v>930</v>
      </c>
      <c r="DT7" s="92">
        <v>896</v>
      </c>
      <c r="DU7" s="92">
        <v>768</v>
      </c>
      <c r="DV7" s="92">
        <v>796</v>
      </c>
      <c r="DW7" s="92">
        <v>911</v>
      </c>
      <c r="DX7" s="92">
        <v>1048</v>
      </c>
      <c r="DY7" s="92">
        <v>970</v>
      </c>
      <c r="DZ7" s="92">
        <v>965</v>
      </c>
      <c r="EA7" s="92">
        <v>802</v>
      </c>
      <c r="EB7" s="92">
        <v>687</v>
      </c>
      <c r="EC7" s="120">
        <f t="shared" si="9"/>
        <v>10721</v>
      </c>
      <c r="ED7" s="92">
        <v>1101</v>
      </c>
      <c r="EE7" s="92">
        <v>741</v>
      </c>
      <c r="EF7" s="92">
        <v>973</v>
      </c>
      <c r="EG7" s="92">
        <v>851</v>
      </c>
      <c r="EH7" s="92">
        <v>694</v>
      </c>
      <c r="EI7" s="92">
        <v>1002</v>
      </c>
      <c r="EJ7" s="92">
        <v>1085</v>
      </c>
      <c r="EK7" s="92">
        <v>1026</v>
      </c>
      <c r="EL7" s="92">
        <v>1099</v>
      </c>
      <c r="EM7" s="92">
        <v>1302</v>
      </c>
      <c r="EN7" s="92">
        <v>803</v>
      </c>
      <c r="EO7" s="92">
        <v>900</v>
      </c>
      <c r="EP7" s="120">
        <f t="shared" si="10"/>
        <v>11577</v>
      </c>
      <c r="EQ7" s="92">
        <v>1057</v>
      </c>
      <c r="ER7" s="92">
        <v>1022</v>
      </c>
      <c r="ES7" s="92">
        <v>1173</v>
      </c>
      <c r="ET7" s="92">
        <v>977</v>
      </c>
      <c r="EU7" s="92">
        <v>853</v>
      </c>
      <c r="EV7" s="92">
        <v>1055</v>
      </c>
      <c r="EW7" s="92">
        <v>1153</v>
      </c>
      <c r="EX7" s="92">
        <v>1145</v>
      </c>
      <c r="EY7" s="92">
        <v>1083</v>
      </c>
      <c r="EZ7" s="92">
        <v>1175</v>
      </c>
      <c r="FA7" s="92">
        <v>1053</v>
      </c>
      <c r="FB7" s="92">
        <v>1138</v>
      </c>
      <c r="FC7" s="120">
        <f t="shared" si="11"/>
        <v>12884</v>
      </c>
      <c r="FD7" s="92">
        <v>1407</v>
      </c>
      <c r="FE7" s="92">
        <v>1082</v>
      </c>
      <c r="FF7" s="92">
        <v>1269</v>
      </c>
      <c r="FG7" s="92">
        <v>1178</v>
      </c>
      <c r="FH7" s="92">
        <v>1178.8399999999999</v>
      </c>
      <c r="FI7" s="92">
        <v>1214</v>
      </c>
      <c r="FJ7" s="92">
        <v>1094</v>
      </c>
      <c r="FK7" s="92">
        <v>1029</v>
      </c>
      <c r="FL7" s="92">
        <v>1196</v>
      </c>
      <c r="FM7" s="92">
        <v>1234</v>
      </c>
      <c r="FN7" s="92">
        <v>1005</v>
      </c>
      <c r="FO7" s="92">
        <v>1102</v>
      </c>
      <c r="FP7" s="120">
        <f t="shared" si="12"/>
        <v>13988.84</v>
      </c>
      <c r="FQ7" s="92">
        <v>1255</v>
      </c>
      <c r="FR7" s="92">
        <v>949</v>
      </c>
      <c r="FS7" s="92">
        <v>1218</v>
      </c>
      <c r="FT7" s="92">
        <v>1018</v>
      </c>
      <c r="FU7" s="92">
        <v>1108</v>
      </c>
      <c r="FV7" s="92">
        <v>1240</v>
      </c>
      <c r="FW7" s="92">
        <v>1011</v>
      </c>
      <c r="FX7" s="92">
        <v>1198</v>
      </c>
      <c r="FY7" s="92">
        <v>1105</v>
      </c>
      <c r="FZ7" s="92">
        <v>1126</v>
      </c>
      <c r="GA7" s="92">
        <v>1071</v>
      </c>
      <c r="GB7" s="92">
        <v>1066</v>
      </c>
      <c r="GC7" s="120">
        <f t="shared" si="13"/>
        <v>13365</v>
      </c>
      <c r="GD7" s="92">
        <v>995</v>
      </c>
      <c r="GE7" s="92">
        <v>994</v>
      </c>
      <c r="GF7" s="92">
        <v>945</v>
      </c>
      <c r="GG7" s="92">
        <v>1095</v>
      </c>
      <c r="GH7" s="92">
        <v>875</v>
      </c>
      <c r="GI7" s="92">
        <v>977</v>
      </c>
      <c r="GJ7" s="92">
        <v>1101</v>
      </c>
      <c r="GK7" s="92">
        <v>1120</v>
      </c>
      <c r="GL7" s="92">
        <v>1075</v>
      </c>
      <c r="GM7" s="92">
        <v>1099</v>
      </c>
      <c r="GN7" s="92">
        <v>1123</v>
      </c>
      <c r="GO7" s="92">
        <v>1011</v>
      </c>
      <c r="GP7" s="120">
        <f t="shared" si="14"/>
        <v>12410</v>
      </c>
      <c r="GQ7" s="92">
        <v>1241</v>
      </c>
      <c r="GR7" s="92">
        <v>1007</v>
      </c>
      <c r="GS7" s="92">
        <v>1083</v>
      </c>
      <c r="GT7" s="92">
        <v>975</v>
      </c>
      <c r="GU7" s="92">
        <v>1087</v>
      </c>
      <c r="GV7" s="92">
        <v>948</v>
      </c>
      <c r="GW7" s="92">
        <v>1048</v>
      </c>
      <c r="GX7" s="92">
        <v>1228</v>
      </c>
      <c r="GY7" s="92">
        <v>1148</v>
      </c>
      <c r="GZ7" s="92">
        <v>1189</v>
      </c>
      <c r="HA7" s="92">
        <v>1250</v>
      </c>
      <c r="HB7" s="92">
        <v>1243</v>
      </c>
      <c r="HC7" s="120">
        <f t="shared" si="15"/>
        <v>13447</v>
      </c>
      <c r="HD7" s="92">
        <v>1147</v>
      </c>
      <c r="HE7" s="92">
        <v>1075</v>
      </c>
      <c r="HF7" s="92">
        <v>1151</v>
      </c>
      <c r="HG7" s="92">
        <v>1070</v>
      </c>
      <c r="HH7" s="92">
        <v>1033</v>
      </c>
      <c r="HI7" s="92">
        <v>1071</v>
      </c>
      <c r="HJ7" s="92">
        <v>1139</v>
      </c>
      <c r="HK7" s="92">
        <v>1054</v>
      </c>
      <c r="HL7" s="92">
        <v>963</v>
      </c>
      <c r="HM7" s="92">
        <v>1249</v>
      </c>
      <c r="HN7" s="92">
        <v>1079</v>
      </c>
      <c r="HO7" s="92">
        <v>1129</v>
      </c>
      <c r="HP7" s="120">
        <f t="shared" si="16"/>
        <v>13160</v>
      </c>
      <c r="HQ7" s="92">
        <v>1162</v>
      </c>
      <c r="HR7" s="92">
        <v>1043</v>
      </c>
      <c r="HS7" s="92">
        <v>1134</v>
      </c>
      <c r="HT7" s="92">
        <v>1019</v>
      </c>
      <c r="HU7" s="92">
        <v>782</v>
      </c>
      <c r="HV7" s="92">
        <v>997</v>
      </c>
      <c r="HW7" s="92">
        <v>1152</v>
      </c>
      <c r="HX7" s="92">
        <v>1184</v>
      </c>
      <c r="HY7" s="92">
        <v>1137</v>
      </c>
      <c r="HZ7" s="92">
        <v>1314</v>
      </c>
      <c r="IA7" s="92">
        <v>1257</v>
      </c>
      <c r="IB7" s="92">
        <v>1126</v>
      </c>
      <c r="IC7" s="120">
        <f t="shared" si="17"/>
        <v>13307</v>
      </c>
      <c r="ID7" s="92">
        <v>1139</v>
      </c>
      <c r="IE7" s="92">
        <v>1114</v>
      </c>
      <c r="IF7" s="92">
        <v>1307</v>
      </c>
      <c r="IG7" s="92">
        <v>1201</v>
      </c>
      <c r="IH7" s="92">
        <v>1395</v>
      </c>
      <c r="II7" s="92">
        <v>1054</v>
      </c>
      <c r="IJ7" s="92">
        <v>1249</v>
      </c>
      <c r="IK7" s="92">
        <v>1404</v>
      </c>
      <c r="IL7" s="92">
        <v>947</v>
      </c>
      <c r="IM7" s="92">
        <v>1434</v>
      </c>
      <c r="IN7" s="92">
        <v>1142</v>
      </c>
      <c r="IO7" s="92">
        <v>1140</v>
      </c>
      <c r="IP7" s="120">
        <f t="shared" si="18"/>
        <v>14526</v>
      </c>
      <c r="IQ7" s="92">
        <v>1438</v>
      </c>
      <c r="IR7" s="92">
        <v>1120</v>
      </c>
      <c r="IS7" s="92">
        <v>1269</v>
      </c>
      <c r="IT7" s="92">
        <v>1014</v>
      </c>
      <c r="IU7" s="92">
        <v>1324</v>
      </c>
      <c r="IV7" s="92">
        <v>1390</v>
      </c>
      <c r="IW7" s="92">
        <v>1441</v>
      </c>
      <c r="IX7" s="92">
        <v>1317</v>
      </c>
      <c r="IY7" s="92">
        <v>1383</v>
      </c>
      <c r="IZ7" s="92">
        <v>1901</v>
      </c>
      <c r="JA7" s="92">
        <v>1388</v>
      </c>
      <c r="JB7" s="92">
        <v>1298</v>
      </c>
      <c r="JC7" s="68">
        <f t="shared" si="19"/>
        <v>16283</v>
      </c>
      <c r="JD7" s="66">
        <v>1317</v>
      </c>
      <c r="JE7" s="66">
        <v>1139</v>
      </c>
      <c r="JF7" s="66">
        <v>1335</v>
      </c>
      <c r="JG7" s="66">
        <v>1087</v>
      </c>
      <c r="JH7" s="66">
        <v>1411</v>
      </c>
      <c r="JI7" s="66">
        <v>1312</v>
      </c>
      <c r="JJ7" s="66">
        <v>1561</v>
      </c>
      <c r="JK7" s="66">
        <v>1357</v>
      </c>
      <c r="JL7" s="66">
        <v>1404</v>
      </c>
      <c r="JM7" s="66">
        <v>1269</v>
      </c>
      <c r="JN7" s="66">
        <v>1281</v>
      </c>
      <c r="JO7" s="66">
        <v>1348</v>
      </c>
      <c r="JP7" s="68">
        <f t="shared" si="20"/>
        <v>15821</v>
      </c>
      <c r="JQ7" s="66">
        <v>1451</v>
      </c>
      <c r="JR7" s="66">
        <v>1107</v>
      </c>
      <c r="JS7" s="66">
        <v>860</v>
      </c>
      <c r="JT7" s="66">
        <v>781</v>
      </c>
      <c r="JU7" s="66">
        <v>836</v>
      </c>
      <c r="JV7" s="66">
        <v>1238</v>
      </c>
      <c r="JW7" s="66">
        <v>1330</v>
      </c>
      <c r="JX7" s="66">
        <v>1027</v>
      </c>
      <c r="JY7" s="66">
        <v>1154</v>
      </c>
      <c r="JZ7" s="66">
        <v>1179</v>
      </c>
      <c r="KA7" s="66">
        <v>949</v>
      </c>
      <c r="KB7" s="66">
        <v>1169</v>
      </c>
      <c r="KC7" s="68">
        <f t="shared" si="21"/>
        <v>13081</v>
      </c>
      <c r="KD7" s="66">
        <v>786</v>
      </c>
      <c r="KE7" s="66">
        <v>876</v>
      </c>
      <c r="KF7" s="66">
        <v>1040</v>
      </c>
      <c r="KG7" s="66">
        <v>1108</v>
      </c>
      <c r="KH7" s="66">
        <v>834</v>
      </c>
      <c r="KI7" s="66">
        <v>1098</v>
      </c>
      <c r="KJ7" s="66">
        <v>923</v>
      </c>
      <c r="KK7" s="66">
        <v>1012</v>
      </c>
      <c r="KL7" s="66">
        <v>1185</v>
      </c>
      <c r="KM7" s="66">
        <v>1182</v>
      </c>
      <c r="KN7" s="66">
        <v>1054</v>
      </c>
      <c r="KO7" s="66">
        <v>1123</v>
      </c>
      <c r="KP7" s="68">
        <f t="shared" si="22"/>
        <v>12221</v>
      </c>
    </row>
    <row r="8" spans="1:302" ht="23.25" thickBot="1">
      <c r="A8" s="197"/>
      <c r="B8" s="199"/>
      <c r="C8" s="184" t="s">
        <v>121</v>
      </c>
      <c r="D8" s="66">
        <v>446</v>
      </c>
      <c r="E8" s="66">
        <v>423</v>
      </c>
      <c r="F8" s="66">
        <v>410</v>
      </c>
      <c r="G8" s="66">
        <v>537</v>
      </c>
      <c r="H8" s="66">
        <v>454</v>
      </c>
      <c r="I8" s="66">
        <v>440</v>
      </c>
      <c r="J8" s="66">
        <v>525</v>
      </c>
      <c r="K8" s="66">
        <v>537</v>
      </c>
      <c r="L8" s="66">
        <v>511</v>
      </c>
      <c r="M8" s="66">
        <v>436</v>
      </c>
      <c r="N8" s="66">
        <v>374</v>
      </c>
      <c r="O8" s="66">
        <v>354</v>
      </c>
      <c r="P8" s="67">
        <f t="shared" si="0"/>
        <v>5447</v>
      </c>
      <c r="Q8" s="66">
        <v>499</v>
      </c>
      <c r="R8" s="66">
        <v>515</v>
      </c>
      <c r="S8" s="66">
        <v>488</v>
      </c>
      <c r="T8" s="66">
        <v>366</v>
      </c>
      <c r="U8" s="66">
        <v>490</v>
      </c>
      <c r="V8" s="66">
        <v>392</v>
      </c>
      <c r="W8" s="66">
        <v>510</v>
      </c>
      <c r="X8" s="66">
        <v>487</v>
      </c>
      <c r="Y8" s="66">
        <v>416</v>
      </c>
      <c r="Z8" s="66">
        <v>491</v>
      </c>
      <c r="AA8" s="66">
        <v>582</v>
      </c>
      <c r="AB8" s="66">
        <v>510</v>
      </c>
      <c r="AC8" s="67">
        <f t="shared" si="1"/>
        <v>5746</v>
      </c>
      <c r="AD8" s="66">
        <v>521</v>
      </c>
      <c r="AE8" s="66">
        <v>403</v>
      </c>
      <c r="AF8" s="66">
        <v>397</v>
      </c>
      <c r="AG8" s="66">
        <v>325</v>
      </c>
      <c r="AH8" s="66">
        <v>428</v>
      </c>
      <c r="AI8" s="66">
        <v>413</v>
      </c>
      <c r="AJ8" s="66">
        <v>467</v>
      </c>
      <c r="AK8" s="66">
        <v>507</v>
      </c>
      <c r="AL8" s="66">
        <v>406</v>
      </c>
      <c r="AM8" s="66">
        <v>483</v>
      </c>
      <c r="AN8" s="66">
        <v>354</v>
      </c>
      <c r="AO8" s="66">
        <v>353</v>
      </c>
      <c r="AP8" s="68">
        <f t="shared" si="2"/>
        <v>5057</v>
      </c>
      <c r="AQ8" s="66">
        <v>471</v>
      </c>
      <c r="AR8" s="66">
        <v>344</v>
      </c>
      <c r="AS8" s="66">
        <v>367</v>
      </c>
      <c r="AT8" s="66">
        <v>453</v>
      </c>
      <c r="AU8" s="66">
        <v>360</v>
      </c>
      <c r="AV8" s="66">
        <v>308</v>
      </c>
      <c r="AW8" s="66">
        <v>467</v>
      </c>
      <c r="AX8" s="66">
        <v>475</v>
      </c>
      <c r="AY8" s="66">
        <v>484</v>
      </c>
      <c r="AZ8" s="66">
        <v>551</v>
      </c>
      <c r="BA8" s="66">
        <v>422</v>
      </c>
      <c r="BB8" s="66">
        <v>523</v>
      </c>
      <c r="BC8" s="68">
        <f t="shared" si="3"/>
        <v>5225</v>
      </c>
      <c r="BD8" s="66">
        <v>548</v>
      </c>
      <c r="BE8" s="66">
        <v>342</v>
      </c>
      <c r="BF8" s="66">
        <v>378</v>
      </c>
      <c r="BG8" s="66">
        <v>303</v>
      </c>
      <c r="BH8" s="66">
        <v>380</v>
      </c>
      <c r="BI8" s="66">
        <v>361</v>
      </c>
      <c r="BJ8" s="66">
        <v>490</v>
      </c>
      <c r="BK8" s="66">
        <v>414</v>
      </c>
      <c r="BL8" s="66">
        <v>454</v>
      </c>
      <c r="BM8" s="66">
        <v>464</v>
      </c>
      <c r="BN8" s="66">
        <v>367</v>
      </c>
      <c r="BO8" s="66">
        <v>506</v>
      </c>
      <c r="BP8" s="67">
        <f t="shared" si="4"/>
        <v>5007</v>
      </c>
      <c r="BQ8" s="66">
        <v>377</v>
      </c>
      <c r="BR8" s="66">
        <v>369</v>
      </c>
      <c r="BS8" s="66">
        <v>419</v>
      </c>
      <c r="BT8" s="66">
        <v>319</v>
      </c>
      <c r="BU8" s="66">
        <v>302</v>
      </c>
      <c r="BV8" s="66">
        <v>524</v>
      </c>
      <c r="BW8" s="66">
        <v>439</v>
      </c>
      <c r="BX8" s="66">
        <v>430</v>
      </c>
      <c r="BY8" s="66">
        <v>415</v>
      </c>
      <c r="BZ8" s="66">
        <v>505</v>
      </c>
      <c r="CA8" s="66">
        <v>384</v>
      </c>
      <c r="CB8" s="66">
        <v>427</v>
      </c>
      <c r="CC8" s="68">
        <f t="shared" si="5"/>
        <v>4910</v>
      </c>
      <c r="CD8" s="66">
        <v>410</v>
      </c>
      <c r="CE8" s="66">
        <v>357</v>
      </c>
      <c r="CF8" s="66">
        <v>622</v>
      </c>
      <c r="CG8" s="66">
        <v>471</v>
      </c>
      <c r="CH8" s="66">
        <v>441</v>
      </c>
      <c r="CI8" s="66">
        <v>429</v>
      </c>
      <c r="CJ8" s="66">
        <v>419</v>
      </c>
      <c r="CK8" s="66">
        <v>474</v>
      </c>
      <c r="CL8" s="66">
        <v>398</v>
      </c>
      <c r="CM8" s="66">
        <v>512</v>
      </c>
      <c r="CN8" s="66">
        <v>477</v>
      </c>
      <c r="CO8" s="66">
        <v>421</v>
      </c>
      <c r="CP8" s="68">
        <f t="shared" si="6"/>
        <v>5431</v>
      </c>
      <c r="CQ8" s="66">
        <v>420</v>
      </c>
      <c r="CR8" s="66">
        <v>402</v>
      </c>
      <c r="CS8" s="66">
        <v>478</v>
      </c>
      <c r="CT8" s="66">
        <v>445</v>
      </c>
      <c r="CU8" s="66">
        <v>411</v>
      </c>
      <c r="CV8" s="66">
        <v>410</v>
      </c>
      <c r="CW8" s="66">
        <v>244</v>
      </c>
      <c r="CX8" s="66">
        <v>380</v>
      </c>
      <c r="CY8" s="66">
        <v>533</v>
      </c>
      <c r="CZ8" s="66">
        <v>410</v>
      </c>
      <c r="DA8" s="66">
        <v>551</v>
      </c>
      <c r="DB8" s="66">
        <v>373</v>
      </c>
      <c r="DC8" s="68">
        <f t="shared" si="7"/>
        <v>5057</v>
      </c>
      <c r="DD8" s="66">
        <v>392</v>
      </c>
      <c r="DE8" s="66">
        <v>433</v>
      </c>
      <c r="DF8" s="66">
        <v>416</v>
      </c>
      <c r="DG8" s="66">
        <v>319</v>
      </c>
      <c r="DH8" s="66">
        <v>437</v>
      </c>
      <c r="DI8" s="66">
        <v>407</v>
      </c>
      <c r="DJ8" s="66">
        <v>454</v>
      </c>
      <c r="DK8" s="66">
        <v>476</v>
      </c>
      <c r="DL8" s="66">
        <v>442</v>
      </c>
      <c r="DM8" s="66">
        <v>553</v>
      </c>
      <c r="DN8" s="66">
        <v>461</v>
      </c>
      <c r="DO8" s="66">
        <v>321</v>
      </c>
      <c r="DP8" s="68">
        <f t="shared" si="8"/>
        <v>5111</v>
      </c>
      <c r="DQ8" s="66">
        <v>453</v>
      </c>
      <c r="DR8" s="66">
        <v>394</v>
      </c>
      <c r="DS8" s="66">
        <v>467</v>
      </c>
      <c r="DT8" s="66">
        <v>361</v>
      </c>
      <c r="DU8" s="66">
        <v>415</v>
      </c>
      <c r="DV8" s="66">
        <v>379</v>
      </c>
      <c r="DW8" s="66">
        <v>465</v>
      </c>
      <c r="DX8" s="66">
        <v>600</v>
      </c>
      <c r="DY8" s="66">
        <v>501</v>
      </c>
      <c r="DZ8" s="66">
        <v>454</v>
      </c>
      <c r="EA8" s="66">
        <v>474</v>
      </c>
      <c r="EB8" s="66">
        <v>345</v>
      </c>
      <c r="EC8" s="68">
        <f t="shared" si="9"/>
        <v>5308</v>
      </c>
      <c r="ED8" s="66">
        <v>572</v>
      </c>
      <c r="EE8" s="66">
        <v>329</v>
      </c>
      <c r="EF8" s="66">
        <v>550</v>
      </c>
      <c r="EG8" s="66">
        <v>424</v>
      </c>
      <c r="EH8" s="66">
        <v>371</v>
      </c>
      <c r="EI8" s="66">
        <v>473</v>
      </c>
      <c r="EJ8" s="66">
        <v>539</v>
      </c>
      <c r="EK8" s="66">
        <v>502</v>
      </c>
      <c r="EL8" s="66">
        <v>523</v>
      </c>
      <c r="EM8" s="66">
        <v>533</v>
      </c>
      <c r="EN8" s="66">
        <v>414</v>
      </c>
      <c r="EO8" s="66">
        <v>452</v>
      </c>
      <c r="EP8" s="68">
        <f t="shared" si="10"/>
        <v>5682</v>
      </c>
      <c r="EQ8" s="66">
        <v>472</v>
      </c>
      <c r="ER8" s="66">
        <v>461</v>
      </c>
      <c r="ES8" s="66">
        <v>490</v>
      </c>
      <c r="ET8" s="66">
        <v>368</v>
      </c>
      <c r="EU8" s="66">
        <v>412</v>
      </c>
      <c r="EV8" s="66">
        <v>442</v>
      </c>
      <c r="EW8" s="66">
        <v>609</v>
      </c>
      <c r="EX8" s="66">
        <v>524</v>
      </c>
      <c r="EY8" s="66">
        <v>537</v>
      </c>
      <c r="EZ8" s="66">
        <v>454</v>
      </c>
      <c r="FA8" s="66">
        <v>416</v>
      </c>
      <c r="FB8" s="66">
        <v>507</v>
      </c>
      <c r="FC8" s="68">
        <f t="shared" si="11"/>
        <v>5692</v>
      </c>
      <c r="FD8" s="66">
        <v>560</v>
      </c>
      <c r="FE8" s="66">
        <v>395</v>
      </c>
      <c r="FF8" s="66">
        <v>475</v>
      </c>
      <c r="FG8" s="66">
        <v>456</v>
      </c>
      <c r="FH8" s="66">
        <v>478</v>
      </c>
      <c r="FI8" s="66">
        <v>486</v>
      </c>
      <c r="FJ8" s="66">
        <v>493</v>
      </c>
      <c r="FK8" s="66">
        <v>429</v>
      </c>
      <c r="FL8" s="66">
        <v>468</v>
      </c>
      <c r="FM8" s="66">
        <v>533</v>
      </c>
      <c r="FN8" s="66">
        <v>402</v>
      </c>
      <c r="FO8" s="66">
        <v>452</v>
      </c>
      <c r="FP8" s="68">
        <f t="shared" si="12"/>
        <v>5627</v>
      </c>
      <c r="FQ8" s="66">
        <v>442</v>
      </c>
      <c r="FR8" s="66">
        <v>435</v>
      </c>
      <c r="FS8" s="66">
        <v>544</v>
      </c>
      <c r="FT8" s="66">
        <v>408</v>
      </c>
      <c r="FU8" s="66">
        <v>406</v>
      </c>
      <c r="FV8" s="66">
        <v>472</v>
      </c>
      <c r="FW8" s="66">
        <v>454</v>
      </c>
      <c r="FX8" s="66">
        <v>445</v>
      </c>
      <c r="FY8" s="66">
        <v>490</v>
      </c>
      <c r="FZ8" s="66">
        <v>432</v>
      </c>
      <c r="GA8" s="66">
        <v>490</v>
      </c>
      <c r="GB8" s="66">
        <v>484</v>
      </c>
      <c r="GC8" s="68">
        <f t="shared" si="13"/>
        <v>5502</v>
      </c>
      <c r="GD8" s="66">
        <v>462</v>
      </c>
      <c r="GE8" s="66">
        <v>408</v>
      </c>
      <c r="GF8" s="66">
        <v>414</v>
      </c>
      <c r="GG8" s="66">
        <v>492</v>
      </c>
      <c r="GH8" s="66">
        <v>418</v>
      </c>
      <c r="GI8" s="66">
        <v>504</v>
      </c>
      <c r="GJ8" s="66">
        <v>579</v>
      </c>
      <c r="GK8" s="66">
        <v>563</v>
      </c>
      <c r="GL8" s="66">
        <v>523</v>
      </c>
      <c r="GM8" s="66">
        <v>548</v>
      </c>
      <c r="GN8" s="66">
        <v>467</v>
      </c>
      <c r="GO8" s="66">
        <v>447</v>
      </c>
      <c r="GP8" s="68">
        <f t="shared" si="14"/>
        <v>5825</v>
      </c>
      <c r="GQ8" s="66">
        <v>496</v>
      </c>
      <c r="GR8" s="66">
        <v>510</v>
      </c>
      <c r="GS8" s="66">
        <v>532</v>
      </c>
      <c r="GT8" s="66">
        <v>475</v>
      </c>
      <c r="GU8" s="66">
        <v>494</v>
      </c>
      <c r="GV8" s="66">
        <v>489</v>
      </c>
      <c r="GW8" s="66">
        <v>552</v>
      </c>
      <c r="GX8" s="66">
        <v>639</v>
      </c>
      <c r="GY8" s="66">
        <v>500</v>
      </c>
      <c r="GZ8" s="66">
        <v>587</v>
      </c>
      <c r="HA8" s="66">
        <v>597</v>
      </c>
      <c r="HB8" s="66">
        <v>521</v>
      </c>
      <c r="HC8" s="68">
        <f t="shared" si="15"/>
        <v>6392</v>
      </c>
      <c r="HD8" s="66">
        <v>482</v>
      </c>
      <c r="HE8" s="66">
        <v>466</v>
      </c>
      <c r="HF8" s="66">
        <v>479</v>
      </c>
      <c r="HG8" s="66">
        <v>464</v>
      </c>
      <c r="HH8" s="66">
        <v>433</v>
      </c>
      <c r="HI8" s="66">
        <v>478</v>
      </c>
      <c r="HJ8" s="66">
        <v>502</v>
      </c>
      <c r="HK8" s="66">
        <v>490</v>
      </c>
      <c r="HL8" s="66">
        <v>438</v>
      </c>
      <c r="HM8" s="66">
        <v>566</v>
      </c>
      <c r="HN8" s="66">
        <v>500</v>
      </c>
      <c r="HO8" s="66">
        <v>519</v>
      </c>
      <c r="HP8" s="68">
        <f t="shared" si="16"/>
        <v>5817</v>
      </c>
      <c r="HQ8" s="66">
        <v>414</v>
      </c>
      <c r="HR8" s="66">
        <v>466</v>
      </c>
      <c r="HS8" s="66">
        <v>571</v>
      </c>
      <c r="HT8" s="66">
        <v>414</v>
      </c>
      <c r="HU8" s="66">
        <v>358</v>
      </c>
      <c r="HV8" s="66">
        <v>554</v>
      </c>
      <c r="HW8" s="66">
        <v>491</v>
      </c>
      <c r="HX8" s="66">
        <v>506</v>
      </c>
      <c r="HY8" s="66">
        <v>509</v>
      </c>
      <c r="HZ8" s="66">
        <v>548</v>
      </c>
      <c r="IA8" s="66">
        <v>496</v>
      </c>
      <c r="IB8" s="66">
        <v>378</v>
      </c>
      <c r="IC8" s="68">
        <f t="shared" si="17"/>
        <v>5705</v>
      </c>
      <c r="ID8" s="66">
        <v>455</v>
      </c>
      <c r="IE8" s="66">
        <v>402</v>
      </c>
      <c r="IF8" s="66">
        <v>436</v>
      </c>
      <c r="IG8" s="66">
        <v>526</v>
      </c>
      <c r="IH8" s="66">
        <v>664</v>
      </c>
      <c r="II8" s="66">
        <v>515</v>
      </c>
      <c r="IJ8" s="66">
        <v>528</v>
      </c>
      <c r="IK8" s="66">
        <v>609</v>
      </c>
      <c r="IL8" s="66">
        <v>454</v>
      </c>
      <c r="IM8" s="66">
        <v>574</v>
      </c>
      <c r="IN8" s="66">
        <v>591</v>
      </c>
      <c r="IO8" s="66">
        <v>530</v>
      </c>
      <c r="IP8" s="68">
        <f t="shared" si="18"/>
        <v>6284</v>
      </c>
      <c r="IQ8" s="66">
        <v>645</v>
      </c>
      <c r="IR8" s="66">
        <v>481</v>
      </c>
      <c r="IS8" s="66">
        <v>572</v>
      </c>
      <c r="IT8" s="66">
        <v>513</v>
      </c>
      <c r="IU8" s="66">
        <v>644</v>
      </c>
      <c r="IV8" s="66">
        <v>640</v>
      </c>
      <c r="IW8" s="66">
        <v>687</v>
      </c>
      <c r="IX8" s="66">
        <v>574</v>
      </c>
      <c r="IY8" s="66">
        <v>632</v>
      </c>
      <c r="IZ8" s="66">
        <v>798</v>
      </c>
      <c r="JA8" s="66">
        <v>615</v>
      </c>
      <c r="JB8" s="66">
        <v>591</v>
      </c>
      <c r="JC8" s="68">
        <f t="shared" si="19"/>
        <v>7392</v>
      </c>
      <c r="JD8" s="31">
        <v>598</v>
      </c>
      <c r="JE8" s="31">
        <v>526</v>
      </c>
      <c r="JF8" s="31">
        <v>619</v>
      </c>
      <c r="JG8" s="31">
        <v>575</v>
      </c>
      <c r="JH8" s="31">
        <v>580</v>
      </c>
      <c r="JI8" s="31">
        <v>594</v>
      </c>
      <c r="JJ8" s="31">
        <v>738</v>
      </c>
      <c r="JK8" s="31">
        <v>605</v>
      </c>
      <c r="JL8" s="31">
        <v>681</v>
      </c>
      <c r="JM8" s="31">
        <v>633</v>
      </c>
      <c r="JN8" s="31">
        <v>653</v>
      </c>
      <c r="JO8" s="31">
        <v>660</v>
      </c>
      <c r="JP8" s="68">
        <f t="shared" si="20"/>
        <v>7462</v>
      </c>
      <c r="JQ8" s="31">
        <v>625</v>
      </c>
      <c r="JR8" s="31">
        <v>564</v>
      </c>
      <c r="JS8" s="31">
        <v>326</v>
      </c>
      <c r="JT8" s="31">
        <v>280</v>
      </c>
      <c r="JU8" s="31">
        <v>381</v>
      </c>
      <c r="JV8" s="31">
        <v>625</v>
      </c>
      <c r="JW8" s="31">
        <v>564</v>
      </c>
      <c r="JX8" s="31">
        <v>445</v>
      </c>
      <c r="JY8" s="31">
        <v>493</v>
      </c>
      <c r="JZ8" s="31">
        <v>815</v>
      </c>
      <c r="KA8" s="31">
        <v>499</v>
      </c>
      <c r="KB8" s="31">
        <v>546</v>
      </c>
      <c r="KC8" s="68">
        <f t="shared" si="21"/>
        <v>6163</v>
      </c>
      <c r="KD8" s="31">
        <v>269</v>
      </c>
      <c r="KE8" s="31">
        <v>379</v>
      </c>
      <c r="KF8" s="31">
        <v>589</v>
      </c>
      <c r="KG8" s="31">
        <v>473</v>
      </c>
      <c r="KH8" s="31">
        <v>434</v>
      </c>
      <c r="KI8" s="31">
        <v>548</v>
      </c>
      <c r="KJ8" s="31">
        <v>410</v>
      </c>
      <c r="KK8" s="31">
        <v>526</v>
      </c>
      <c r="KL8" s="31">
        <v>664</v>
      </c>
      <c r="KM8" s="31">
        <v>625</v>
      </c>
      <c r="KN8" s="31">
        <v>563</v>
      </c>
      <c r="KO8" s="31">
        <v>589</v>
      </c>
      <c r="KP8" s="68">
        <f t="shared" si="22"/>
        <v>6069</v>
      </c>
    </row>
    <row r="9" spans="1:302" ht="23.25" thickBot="1">
      <c r="A9" s="197"/>
      <c r="B9" s="199"/>
      <c r="C9" s="184" t="s">
        <v>122</v>
      </c>
      <c r="D9" s="66">
        <v>459</v>
      </c>
      <c r="E9" s="66">
        <v>447</v>
      </c>
      <c r="F9" s="66">
        <v>444</v>
      </c>
      <c r="G9" s="66">
        <v>453</v>
      </c>
      <c r="H9" s="66">
        <v>478</v>
      </c>
      <c r="I9" s="66">
        <v>482</v>
      </c>
      <c r="J9" s="66">
        <v>581</v>
      </c>
      <c r="K9" s="66">
        <v>683</v>
      </c>
      <c r="L9" s="66">
        <v>571</v>
      </c>
      <c r="M9" s="66">
        <v>527</v>
      </c>
      <c r="N9" s="66">
        <v>486</v>
      </c>
      <c r="O9" s="66">
        <v>357</v>
      </c>
      <c r="P9" s="67">
        <f t="shared" si="0"/>
        <v>5968</v>
      </c>
      <c r="Q9" s="66">
        <v>484</v>
      </c>
      <c r="R9" s="66">
        <v>521</v>
      </c>
      <c r="S9" s="66">
        <v>460</v>
      </c>
      <c r="T9" s="66">
        <v>451</v>
      </c>
      <c r="U9" s="66">
        <v>402</v>
      </c>
      <c r="V9" s="66">
        <v>505</v>
      </c>
      <c r="W9" s="66">
        <v>846</v>
      </c>
      <c r="X9" s="66">
        <v>674</v>
      </c>
      <c r="Y9" s="66">
        <v>617</v>
      </c>
      <c r="Z9" s="66">
        <v>547</v>
      </c>
      <c r="AA9" s="66">
        <v>437</v>
      </c>
      <c r="AB9" s="66">
        <v>411</v>
      </c>
      <c r="AC9" s="67">
        <f t="shared" si="1"/>
        <v>6355</v>
      </c>
      <c r="AD9" s="66">
        <v>561</v>
      </c>
      <c r="AE9" s="66">
        <v>436</v>
      </c>
      <c r="AF9" s="66">
        <v>736</v>
      </c>
      <c r="AG9" s="66">
        <v>582</v>
      </c>
      <c r="AH9" s="66">
        <v>625</v>
      </c>
      <c r="AI9" s="66">
        <v>565</v>
      </c>
      <c r="AJ9" s="66">
        <v>733</v>
      </c>
      <c r="AK9" s="66">
        <v>548</v>
      </c>
      <c r="AL9" s="66">
        <v>471</v>
      </c>
      <c r="AM9" s="66">
        <v>536</v>
      </c>
      <c r="AN9" s="66">
        <v>535</v>
      </c>
      <c r="AO9" s="66">
        <v>391</v>
      </c>
      <c r="AP9" s="68">
        <f t="shared" si="2"/>
        <v>6719</v>
      </c>
      <c r="AQ9" s="66">
        <v>526</v>
      </c>
      <c r="AR9" s="66">
        <v>428</v>
      </c>
      <c r="AS9" s="66">
        <v>517</v>
      </c>
      <c r="AT9" s="66">
        <v>461</v>
      </c>
      <c r="AU9" s="66">
        <v>427</v>
      </c>
      <c r="AV9" s="66">
        <v>463</v>
      </c>
      <c r="AW9" s="66">
        <v>551</v>
      </c>
      <c r="AX9" s="66">
        <v>621</v>
      </c>
      <c r="AY9" s="66">
        <v>674</v>
      </c>
      <c r="AZ9" s="66">
        <v>668</v>
      </c>
      <c r="BA9" s="66">
        <v>488</v>
      </c>
      <c r="BB9" s="66">
        <v>519</v>
      </c>
      <c r="BC9" s="68">
        <f t="shared" si="3"/>
        <v>6343</v>
      </c>
      <c r="BD9" s="66">
        <v>639</v>
      </c>
      <c r="BE9" s="66">
        <v>268</v>
      </c>
      <c r="BF9" s="66">
        <v>494</v>
      </c>
      <c r="BG9" s="66">
        <v>440</v>
      </c>
      <c r="BH9" s="66">
        <v>469</v>
      </c>
      <c r="BI9" s="66">
        <v>416</v>
      </c>
      <c r="BJ9" s="66">
        <v>559</v>
      </c>
      <c r="BK9" s="66">
        <v>538</v>
      </c>
      <c r="BL9" s="66">
        <v>562</v>
      </c>
      <c r="BM9" s="66">
        <v>583</v>
      </c>
      <c r="BN9" s="66">
        <v>409</v>
      </c>
      <c r="BO9" s="66">
        <v>540</v>
      </c>
      <c r="BP9" s="67">
        <f t="shared" si="4"/>
        <v>5917</v>
      </c>
      <c r="BQ9" s="66">
        <v>502</v>
      </c>
      <c r="BR9" s="66">
        <v>408</v>
      </c>
      <c r="BS9" s="66">
        <v>524</v>
      </c>
      <c r="BT9" s="66">
        <v>469</v>
      </c>
      <c r="BU9" s="66">
        <v>387</v>
      </c>
      <c r="BV9" s="66">
        <v>510</v>
      </c>
      <c r="BW9" s="66">
        <v>515</v>
      </c>
      <c r="BX9" s="66">
        <v>506</v>
      </c>
      <c r="BY9" s="66">
        <v>558</v>
      </c>
      <c r="BZ9" s="66">
        <v>562</v>
      </c>
      <c r="CA9" s="66">
        <v>480</v>
      </c>
      <c r="CB9" s="66">
        <v>480</v>
      </c>
      <c r="CC9" s="68">
        <f t="shared" si="5"/>
        <v>5901</v>
      </c>
      <c r="CD9" s="66">
        <v>578</v>
      </c>
      <c r="CE9" s="66">
        <v>408</v>
      </c>
      <c r="CF9" s="66">
        <v>710</v>
      </c>
      <c r="CG9" s="66">
        <v>551</v>
      </c>
      <c r="CH9" s="66">
        <v>396</v>
      </c>
      <c r="CI9" s="66">
        <v>511</v>
      </c>
      <c r="CJ9" s="66">
        <v>513</v>
      </c>
      <c r="CK9" s="66">
        <v>664</v>
      </c>
      <c r="CL9" s="66">
        <v>565</v>
      </c>
      <c r="CM9" s="66">
        <v>537</v>
      </c>
      <c r="CN9" s="66">
        <v>424</v>
      </c>
      <c r="CO9" s="66">
        <v>463</v>
      </c>
      <c r="CP9" s="68">
        <f t="shared" si="6"/>
        <v>6320</v>
      </c>
      <c r="CQ9" s="66">
        <v>508</v>
      </c>
      <c r="CR9" s="66">
        <v>488</v>
      </c>
      <c r="CS9" s="66">
        <v>567</v>
      </c>
      <c r="CT9" s="66">
        <v>497</v>
      </c>
      <c r="CU9" s="66">
        <v>536</v>
      </c>
      <c r="CV9" s="66">
        <v>502</v>
      </c>
      <c r="CW9" s="66">
        <v>208</v>
      </c>
      <c r="CX9" s="66">
        <v>339</v>
      </c>
      <c r="CY9" s="66">
        <v>610</v>
      </c>
      <c r="CZ9" s="66">
        <v>474</v>
      </c>
      <c r="DA9" s="66">
        <v>543</v>
      </c>
      <c r="DB9" s="66">
        <v>458</v>
      </c>
      <c r="DC9" s="68">
        <f t="shared" si="7"/>
        <v>5730</v>
      </c>
      <c r="DD9" s="66">
        <v>532</v>
      </c>
      <c r="DE9" s="66">
        <v>489</v>
      </c>
      <c r="DF9" s="66">
        <v>532</v>
      </c>
      <c r="DG9" s="66">
        <v>347</v>
      </c>
      <c r="DH9" s="66">
        <v>407</v>
      </c>
      <c r="DI9" s="66">
        <v>481</v>
      </c>
      <c r="DJ9" s="66">
        <v>522</v>
      </c>
      <c r="DK9" s="66">
        <v>623</v>
      </c>
      <c r="DL9" s="66">
        <v>561</v>
      </c>
      <c r="DM9" s="66">
        <v>594</v>
      </c>
      <c r="DN9" s="66">
        <v>509</v>
      </c>
      <c r="DO9" s="66">
        <v>354</v>
      </c>
      <c r="DP9" s="68">
        <f t="shared" si="8"/>
        <v>5951</v>
      </c>
      <c r="DQ9" s="66">
        <v>507</v>
      </c>
      <c r="DR9" s="66">
        <v>608</v>
      </c>
      <c r="DS9" s="66">
        <v>728</v>
      </c>
      <c r="DT9" s="66">
        <v>462</v>
      </c>
      <c r="DU9" s="66">
        <v>454</v>
      </c>
      <c r="DV9" s="66">
        <v>505</v>
      </c>
      <c r="DW9" s="66">
        <v>512</v>
      </c>
      <c r="DX9" s="66">
        <v>671</v>
      </c>
      <c r="DY9" s="66">
        <v>518</v>
      </c>
      <c r="DZ9" s="66">
        <v>558</v>
      </c>
      <c r="EA9" s="66">
        <v>440</v>
      </c>
      <c r="EB9" s="66">
        <v>506</v>
      </c>
      <c r="EC9" s="68">
        <f t="shared" si="9"/>
        <v>6469</v>
      </c>
      <c r="ED9" s="66">
        <v>570</v>
      </c>
      <c r="EE9" s="66">
        <v>425</v>
      </c>
      <c r="EF9" s="66">
        <v>574</v>
      </c>
      <c r="EG9" s="66">
        <v>458</v>
      </c>
      <c r="EH9" s="66">
        <v>462</v>
      </c>
      <c r="EI9" s="66">
        <v>481</v>
      </c>
      <c r="EJ9" s="66">
        <v>510</v>
      </c>
      <c r="EK9" s="66">
        <v>566</v>
      </c>
      <c r="EL9" s="66">
        <v>578</v>
      </c>
      <c r="EM9" s="66">
        <v>635</v>
      </c>
      <c r="EN9" s="66">
        <v>467</v>
      </c>
      <c r="EO9" s="66">
        <v>513</v>
      </c>
      <c r="EP9" s="68">
        <f t="shared" si="10"/>
        <v>6239</v>
      </c>
      <c r="EQ9" s="66">
        <v>550</v>
      </c>
      <c r="ER9" s="66">
        <v>527</v>
      </c>
      <c r="ES9" s="66">
        <v>606</v>
      </c>
      <c r="ET9" s="66">
        <v>459</v>
      </c>
      <c r="EU9" s="66">
        <v>337</v>
      </c>
      <c r="EV9" s="66">
        <v>547</v>
      </c>
      <c r="EW9" s="66">
        <v>641</v>
      </c>
      <c r="EX9" s="66">
        <v>597</v>
      </c>
      <c r="EY9" s="66">
        <v>599</v>
      </c>
      <c r="EZ9" s="66">
        <v>522</v>
      </c>
      <c r="FA9" s="66">
        <v>505</v>
      </c>
      <c r="FB9" s="66">
        <v>514</v>
      </c>
      <c r="FC9" s="68">
        <f t="shared" si="11"/>
        <v>6404</v>
      </c>
      <c r="FD9" s="66">
        <v>610</v>
      </c>
      <c r="FE9" s="66">
        <v>446</v>
      </c>
      <c r="FF9" s="66">
        <v>431</v>
      </c>
      <c r="FG9" s="66">
        <v>519</v>
      </c>
      <c r="FH9" s="66">
        <v>539</v>
      </c>
      <c r="FI9" s="66">
        <v>534</v>
      </c>
      <c r="FJ9" s="66">
        <v>561</v>
      </c>
      <c r="FK9" s="66">
        <v>558</v>
      </c>
      <c r="FL9" s="66">
        <v>491</v>
      </c>
      <c r="FM9" s="66">
        <v>569</v>
      </c>
      <c r="FN9" s="66">
        <v>358</v>
      </c>
      <c r="FO9" s="66">
        <v>557</v>
      </c>
      <c r="FP9" s="68">
        <f t="shared" si="12"/>
        <v>6173</v>
      </c>
      <c r="FQ9" s="66">
        <v>468</v>
      </c>
      <c r="FR9" s="66">
        <v>496</v>
      </c>
      <c r="FS9" s="66">
        <v>577</v>
      </c>
      <c r="FT9" s="66">
        <v>452</v>
      </c>
      <c r="FU9" s="66">
        <v>504</v>
      </c>
      <c r="FV9" s="66">
        <v>593</v>
      </c>
      <c r="FW9" s="66">
        <v>570</v>
      </c>
      <c r="FX9" s="66">
        <v>572</v>
      </c>
      <c r="FY9" s="66">
        <v>592</v>
      </c>
      <c r="FZ9" s="66">
        <v>533</v>
      </c>
      <c r="GA9" s="66">
        <v>469</v>
      </c>
      <c r="GB9" s="66">
        <v>547</v>
      </c>
      <c r="GC9" s="68">
        <f t="shared" si="13"/>
        <v>6373</v>
      </c>
      <c r="GD9" s="66">
        <v>468</v>
      </c>
      <c r="GE9" s="66">
        <v>461</v>
      </c>
      <c r="GF9" s="66">
        <v>501</v>
      </c>
      <c r="GG9" s="66">
        <v>563</v>
      </c>
      <c r="GH9" s="66">
        <v>494</v>
      </c>
      <c r="GI9" s="66">
        <v>457</v>
      </c>
      <c r="GJ9" s="66">
        <v>653</v>
      </c>
      <c r="GK9" s="66">
        <v>535</v>
      </c>
      <c r="GL9" s="66">
        <v>558</v>
      </c>
      <c r="GM9" s="66">
        <v>564</v>
      </c>
      <c r="GN9" s="66">
        <v>555</v>
      </c>
      <c r="GO9" s="66">
        <v>495</v>
      </c>
      <c r="GP9" s="68">
        <f t="shared" si="14"/>
        <v>6304</v>
      </c>
      <c r="GQ9" s="66">
        <v>507</v>
      </c>
      <c r="GR9" s="66">
        <v>548</v>
      </c>
      <c r="GS9" s="66">
        <v>552</v>
      </c>
      <c r="GT9" s="66">
        <v>502</v>
      </c>
      <c r="GU9" s="66">
        <v>441</v>
      </c>
      <c r="GV9" s="66">
        <v>542</v>
      </c>
      <c r="GW9" s="66">
        <v>519</v>
      </c>
      <c r="GX9" s="66">
        <v>671</v>
      </c>
      <c r="GY9" s="66">
        <v>412</v>
      </c>
      <c r="GZ9" s="66">
        <v>562</v>
      </c>
      <c r="HA9" s="66">
        <v>514</v>
      </c>
      <c r="HB9" s="66">
        <v>579</v>
      </c>
      <c r="HC9" s="68">
        <f t="shared" si="15"/>
        <v>6349</v>
      </c>
      <c r="HD9" s="66">
        <v>500</v>
      </c>
      <c r="HE9" s="66">
        <v>429</v>
      </c>
      <c r="HF9" s="66">
        <v>523</v>
      </c>
      <c r="HG9" s="66">
        <v>464</v>
      </c>
      <c r="HH9" s="66">
        <v>416</v>
      </c>
      <c r="HI9" s="66">
        <v>499</v>
      </c>
      <c r="HJ9" s="66">
        <v>496</v>
      </c>
      <c r="HK9" s="66">
        <v>599</v>
      </c>
      <c r="HL9" s="66">
        <v>502</v>
      </c>
      <c r="HM9" s="66">
        <v>572</v>
      </c>
      <c r="HN9" s="66">
        <v>484</v>
      </c>
      <c r="HO9" s="66">
        <v>482</v>
      </c>
      <c r="HP9" s="68">
        <f t="shared" si="16"/>
        <v>5966</v>
      </c>
      <c r="HQ9" s="66">
        <v>483</v>
      </c>
      <c r="HR9" s="66">
        <v>497</v>
      </c>
      <c r="HS9" s="66">
        <v>563</v>
      </c>
      <c r="HT9" s="66">
        <v>556</v>
      </c>
      <c r="HU9" s="66">
        <v>416</v>
      </c>
      <c r="HV9" s="66">
        <v>476</v>
      </c>
      <c r="HW9" s="66">
        <v>535</v>
      </c>
      <c r="HX9" s="66">
        <v>586</v>
      </c>
      <c r="HY9" s="66">
        <v>574</v>
      </c>
      <c r="HZ9" s="66">
        <v>579</v>
      </c>
      <c r="IA9" s="66">
        <v>584</v>
      </c>
      <c r="IB9" s="66">
        <v>501</v>
      </c>
      <c r="IC9" s="68">
        <f t="shared" si="17"/>
        <v>6350</v>
      </c>
      <c r="ID9" s="66">
        <v>516</v>
      </c>
      <c r="IE9" s="66">
        <v>445</v>
      </c>
      <c r="IF9" s="66">
        <v>484</v>
      </c>
      <c r="IG9" s="66">
        <v>459</v>
      </c>
      <c r="IH9" s="66">
        <v>547</v>
      </c>
      <c r="II9" s="66">
        <v>555</v>
      </c>
      <c r="IJ9" s="66">
        <v>643</v>
      </c>
      <c r="IK9" s="66">
        <v>660</v>
      </c>
      <c r="IL9" s="66">
        <v>486</v>
      </c>
      <c r="IM9" s="66">
        <v>690</v>
      </c>
      <c r="IN9" s="66">
        <v>591</v>
      </c>
      <c r="IO9" s="66">
        <v>501</v>
      </c>
      <c r="IP9" s="68">
        <f t="shared" si="18"/>
        <v>6577</v>
      </c>
      <c r="IQ9" s="66">
        <v>549</v>
      </c>
      <c r="IR9" s="66">
        <v>389</v>
      </c>
      <c r="IS9" s="66">
        <v>518</v>
      </c>
      <c r="IT9" s="66">
        <v>520</v>
      </c>
      <c r="IU9" s="66">
        <v>684</v>
      </c>
      <c r="IV9" s="66">
        <v>512</v>
      </c>
      <c r="IW9" s="66">
        <v>671</v>
      </c>
      <c r="IX9" s="66">
        <v>591</v>
      </c>
      <c r="IY9" s="66">
        <v>523</v>
      </c>
      <c r="IZ9" s="66">
        <v>639</v>
      </c>
      <c r="JA9" s="66">
        <v>562</v>
      </c>
      <c r="JB9" s="66">
        <v>513</v>
      </c>
      <c r="JC9" s="68">
        <f t="shared" si="19"/>
        <v>6671</v>
      </c>
      <c r="JD9" s="66">
        <v>605</v>
      </c>
      <c r="JE9" s="66">
        <v>551</v>
      </c>
      <c r="JF9" s="66">
        <v>491</v>
      </c>
      <c r="JG9" s="66">
        <v>462</v>
      </c>
      <c r="JH9" s="66">
        <v>544</v>
      </c>
      <c r="JI9" s="66">
        <v>543</v>
      </c>
      <c r="JJ9" s="66">
        <v>669</v>
      </c>
      <c r="JK9" s="66">
        <v>575</v>
      </c>
      <c r="JL9" s="66">
        <v>558</v>
      </c>
      <c r="JM9" s="66">
        <v>468</v>
      </c>
      <c r="JN9" s="66">
        <v>575</v>
      </c>
      <c r="JO9" s="66">
        <v>601</v>
      </c>
      <c r="JP9" s="68">
        <f t="shared" si="20"/>
        <v>6642</v>
      </c>
      <c r="JQ9" s="66">
        <v>513</v>
      </c>
      <c r="JR9" s="66">
        <v>365</v>
      </c>
      <c r="JS9" s="66">
        <v>371</v>
      </c>
      <c r="JT9" s="66">
        <v>318</v>
      </c>
      <c r="JU9" s="66">
        <v>446</v>
      </c>
      <c r="JV9" s="66">
        <v>588</v>
      </c>
      <c r="JW9" s="66">
        <v>492</v>
      </c>
      <c r="JX9" s="66">
        <v>373</v>
      </c>
      <c r="JY9" s="66">
        <v>465</v>
      </c>
      <c r="JZ9" s="66">
        <v>424</v>
      </c>
      <c r="KA9" s="66">
        <v>354</v>
      </c>
      <c r="KB9" s="66">
        <v>486</v>
      </c>
      <c r="KC9" s="68">
        <f t="shared" si="21"/>
        <v>5195</v>
      </c>
      <c r="KD9" s="66">
        <v>233</v>
      </c>
      <c r="KE9" s="66">
        <v>275</v>
      </c>
      <c r="KF9" s="66">
        <v>484</v>
      </c>
      <c r="KG9" s="66">
        <v>418</v>
      </c>
      <c r="KH9" s="66">
        <v>464</v>
      </c>
      <c r="KI9" s="66">
        <v>468</v>
      </c>
      <c r="KJ9" s="66">
        <v>394</v>
      </c>
      <c r="KK9" s="66">
        <v>429</v>
      </c>
      <c r="KL9" s="66">
        <v>502</v>
      </c>
      <c r="KM9" s="66">
        <v>480</v>
      </c>
      <c r="KN9" s="66">
        <v>446</v>
      </c>
      <c r="KO9" s="66">
        <v>423</v>
      </c>
      <c r="KP9" s="68">
        <f t="shared" si="22"/>
        <v>5016</v>
      </c>
    </row>
    <row r="10" spans="1:302" ht="13.5" thickBot="1">
      <c r="A10" s="197"/>
      <c r="B10" s="199"/>
      <c r="C10" s="116" t="s">
        <v>123</v>
      </c>
      <c r="D10" s="66">
        <v>679</v>
      </c>
      <c r="E10" s="66">
        <v>623</v>
      </c>
      <c r="F10" s="66">
        <v>621</v>
      </c>
      <c r="G10" s="66">
        <v>305</v>
      </c>
      <c r="H10" s="66">
        <v>664</v>
      </c>
      <c r="I10" s="66">
        <v>713</v>
      </c>
      <c r="J10" s="66">
        <v>723</v>
      </c>
      <c r="K10" s="66">
        <v>896</v>
      </c>
      <c r="L10" s="66">
        <v>822</v>
      </c>
      <c r="M10" s="66">
        <v>696</v>
      </c>
      <c r="N10" s="66">
        <v>627</v>
      </c>
      <c r="O10" s="66">
        <v>573</v>
      </c>
      <c r="P10" s="96">
        <f t="shared" si="0"/>
        <v>7942</v>
      </c>
      <c r="Q10" s="66">
        <v>689</v>
      </c>
      <c r="R10" s="66">
        <v>758</v>
      </c>
      <c r="S10" s="66">
        <v>636</v>
      </c>
      <c r="T10" s="66">
        <v>637</v>
      </c>
      <c r="U10" s="66">
        <v>633</v>
      </c>
      <c r="V10" s="66">
        <v>655</v>
      </c>
      <c r="W10" s="66">
        <v>728</v>
      </c>
      <c r="X10" s="66">
        <v>735</v>
      </c>
      <c r="Y10" s="66">
        <v>723</v>
      </c>
      <c r="Z10" s="66">
        <v>742</v>
      </c>
      <c r="AA10" s="66">
        <v>680</v>
      </c>
      <c r="AB10" s="66">
        <v>489</v>
      </c>
      <c r="AC10" s="96">
        <f t="shared" si="1"/>
        <v>8105</v>
      </c>
      <c r="AD10" s="66">
        <v>811</v>
      </c>
      <c r="AE10" s="66">
        <v>514</v>
      </c>
      <c r="AF10" s="66">
        <v>473</v>
      </c>
      <c r="AG10" s="66">
        <v>450</v>
      </c>
      <c r="AH10" s="66">
        <v>555</v>
      </c>
      <c r="AI10" s="66">
        <v>516</v>
      </c>
      <c r="AJ10" s="66">
        <v>490</v>
      </c>
      <c r="AK10" s="66">
        <v>525</v>
      </c>
      <c r="AL10" s="66">
        <v>455</v>
      </c>
      <c r="AM10" s="66">
        <v>547</v>
      </c>
      <c r="AN10" s="66">
        <v>273</v>
      </c>
      <c r="AO10" s="66">
        <v>249</v>
      </c>
      <c r="AP10" s="79">
        <f t="shared" si="2"/>
        <v>5858</v>
      </c>
      <c r="AQ10" s="66">
        <v>322</v>
      </c>
      <c r="AR10" s="66">
        <v>191</v>
      </c>
      <c r="AS10" s="66">
        <v>176</v>
      </c>
      <c r="AT10" s="66">
        <v>221</v>
      </c>
      <c r="AU10" s="66">
        <v>207</v>
      </c>
      <c r="AV10" s="66">
        <v>197</v>
      </c>
      <c r="AW10" s="66">
        <v>282</v>
      </c>
      <c r="AX10" s="66">
        <v>266</v>
      </c>
      <c r="AY10" s="66">
        <v>243</v>
      </c>
      <c r="AZ10" s="66">
        <v>247</v>
      </c>
      <c r="BA10" s="66">
        <v>222</v>
      </c>
      <c r="BB10" s="66">
        <v>149</v>
      </c>
      <c r="BC10" s="79">
        <f t="shared" si="3"/>
        <v>2723</v>
      </c>
      <c r="BD10" s="66">
        <v>315</v>
      </c>
      <c r="BE10" s="66">
        <v>128</v>
      </c>
      <c r="BF10" s="66">
        <v>203</v>
      </c>
      <c r="BG10" s="66">
        <v>213</v>
      </c>
      <c r="BH10" s="66">
        <v>202</v>
      </c>
      <c r="BI10" s="66">
        <v>237</v>
      </c>
      <c r="BJ10" s="66">
        <v>202</v>
      </c>
      <c r="BK10" s="66">
        <v>254</v>
      </c>
      <c r="BL10" s="66">
        <v>256</v>
      </c>
      <c r="BM10" s="66">
        <v>251</v>
      </c>
      <c r="BN10" s="66">
        <v>153</v>
      </c>
      <c r="BO10" s="66">
        <v>244</v>
      </c>
      <c r="BP10" s="96">
        <f t="shared" si="4"/>
        <v>2658</v>
      </c>
      <c r="BQ10" s="66">
        <v>201</v>
      </c>
      <c r="BR10" s="66">
        <v>144</v>
      </c>
      <c r="BS10" s="66">
        <v>257</v>
      </c>
      <c r="BT10" s="66">
        <v>175</v>
      </c>
      <c r="BU10" s="66">
        <v>198</v>
      </c>
      <c r="BV10" s="66">
        <v>227</v>
      </c>
      <c r="BW10" s="66">
        <v>233</v>
      </c>
      <c r="BX10" s="66">
        <v>258</v>
      </c>
      <c r="BY10" s="66">
        <v>257</v>
      </c>
      <c r="BZ10" s="66">
        <v>242</v>
      </c>
      <c r="CA10" s="66">
        <v>245</v>
      </c>
      <c r="CB10" s="66">
        <v>215</v>
      </c>
      <c r="CC10" s="79">
        <f t="shared" si="5"/>
        <v>2652</v>
      </c>
      <c r="CD10" s="66">
        <v>176</v>
      </c>
      <c r="CE10" s="66">
        <v>170</v>
      </c>
      <c r="CF10" s="66">
        <v>254</v>
      </c>
      <c r="CG10" s="66">
        <v>189</v>
      </c>
      <c r="CH10" s="66">
        <v>201</v>
      </c>
      <c r="CI10" s="66">
        <v>203</v>
      </c>
      <c r="CJ10" s="66">
        <v>222</v>
      </c>
      <c r="CK10" s="66">
        <v>204</v>
      </c>
      <c r="CL10" s="66">
        <v>168</v>
      </c>
      <c r="CM10" s="66">
        <v>222</v>
      </c>
      <c r="CN10" s="66">
        <v>178</v>
      </c>
      <c r="CO10" s="66">
        <v>120</v>
      </c>
      <c r="CP10" s="79">
        <f t="shared" si="6"/>
        <v>2307</v>
      </c>
      <c r="CQ10" s="66">
        <v>195</v>
      </c>
      <c r="CR10" s="66">
        <v>185</v>
      </c>
      <c r="CS10" s="66">
        <v>222</v>
      </c>
      <c r="CT10" s="66">
        <v>193</v>
      </c>
      <c r="CU10" s="66">
        <v>221</v>
      </c>
      <c r="CV10" s="66">
        <v>217</v>
      </c>
      <c r="CW10" s="66">
        <v>127</v>
      </c>
      <c r="CX10" s="66">
        <v>205</v>
      </c>
      <c r="CY10" s="66">
        <v>247</v>
      </c>
      <c r="CZ10" s="66">
        <v>185</v>
      </c>
      <c r="DA10" s="66">
        <v>617</v>
      </c>
      <c r="DB10" s="66">
        <v>565</v>
      </c>
      <c r="DC10" s="79">
        <f t="shared" si="7"/>
        <v>3179</v>
      </c>
      <c r="DD10" s="66">
        <v>691</v>
      </c>
      <c r="DE10" s="66">
        <v>618</v>
      </c>
      <c r="DF10" s="66">
        <v>648</v>
      </c>
      <c r="DG10" s="66">
        <v>551</v>
      </c>
      <c r="DH10" s="66">
        <v>590</v>
      </c>
      <c r="DI10" s="66">
        <v>621</v>
      </c>
      <c r="DJ10" s="66">
        <v>720</v>
      </c>
      <c r="DK10" s="66">
        <v>748</v>
      </c>
      <c r="DL10" s="66">
        <v>677</v>
      </c>
      <c r="DM10" s="66">
        <v>687</v>
      </c>
      <c r="DN10" s="66">
        <v>642</v>
      </c>
      <c r="DO10" s="66">
        <v>521</v>
      </c>
      <c r="DP10" s="79">
        <f t="shared" si="8"/>
        <v>7714</v>
      </c>
      <c r="DQ10" s="66">
        <v>654</v>
      </c>
      <c r="DR10" s="66">
        <v>620</v>
      </c>
      <c r="DS10" s="66">
        <v>700</v>
      </c>
      <c r="DT10" s="66">
        <v>667</v>
      </c>
      <c r="DU10" s="66">
        <v>643</v>
      </c>
      <c r="DV10" s="66">
        <v>666</v>
      </c>
      <c r="DW10" s="66">
        <v>705</v>
      </c>
      <c r="DX10" s="66">
        <v>772</v>
      </c>
      <c r="DY10" s="66">
        <v>709</v>
      </c>
      <c r="DZ10" s="66">
        <v>792</v>
      </c>
      <c r="EA10" s="66">
        <v>665</v>
      </c>
      <c r="EB10" s="66">
        <v>475</v>
      </c>
      <c r="EC10" s="79">
        <f t="shared" si="9"/>
        <v>8068</v>
      </c>
      <c r="ED10" s="66">
        <v>840</v>
      </c>
      <c r="EE10" s="66">
        <v>595</v>
      </c>
      <c r="EF10" s="66">
        <v>808</v>
      </c>
      <c r="EG10" s="66">
        <v>786</v>
      </c>
      <c r="EH10" s="66">
        <v>657</v>
      </c>
      <c r="EI10" s="66">
        <v>718</v>
      </c>
      <c r="EJ10" s="66">
        <v>936</v>
      </c>
      <c r="EK10" s="66">
        <v>836</v>
      </c>
      <c r="EL10" s="66">
        <v>879</v>
      </c>
      <c r="EM10" s="66">
        <v>862</v>
      </c>
      <c r="EN10" s="66">
        <v>611</v>
      </c>
      <c r="EO10" s="66">
        <v>619</v>
      </c>
      <c r="EP10" s="79">
        <f t="shared" si="10"/>
        <v>9147</v>
      </c>
      <c r="EQ10" s="66">
        <v>1022</v>
      </c>
      <c r="ER10" s="66">
        <v>720</v>
      </c>
      <c r="ES10" s="66">
        <v>823</v>
      </c>
      <c r="ET10" s="66">
        <v>646</v>
      </c>
      <c r="EU10" s="66">
        <v>808</v>
      </c>
      <c r="EV10" s="66">
        <v>892</v>
      </c>
      <c r="EW10" s="66">
        <v>864</v>
      </c>
      <c r="EX10" s="66">
        <v>914</v>
      </c>
      <c r="EY10" s="66">
        <v>822</v>
      </c>
      <c r="EZ10" s="66">
        <v>867</v>
      </c>
      <c r="FA10" s="66">
        <v>785</v>
      </c>
      <c r="FB10" s="66">
        <v>674</v>
      </c>
      <c r="FC10" s="79">
        <f t="shared" si="11"/>
        <v>9837</v>
      </c>
      <c r="FD10" s="66">
        <v>1052</v>
      </c>
      <c r="FE10" s="66">
        <v>628</v>
      </c>
      <c r="FF10" s="66">
        <v>895</v>
      </c>
      <c r="FG10" s="66">
        <v>805</v>
      </c>
      <c r="FH10" s="66">
        <v>835</v>
      </c>
      <c r="FI10" s="66">
        <v>872</v>
      </c>
      <c r="FJ10" s="66">
        <v>917</v>
      </c>
      <c r="FK10" s="66">
        <v>785</v>
      </c>
      <c r="FL10" s="66">
        <v>946</v>
      </c>
      <c r="FM10" s="66">
        <v>827</v>
      </c>
      <c r="FN10" s="66">
        <v>698</v>
      </c>
      <c r="FO10" s="66">
        <v>728</v>
      </c>
      <c r="FP10" s="79">
        <f t="shared" si="12"/>
        <v>9988</v>
      </c>
      <c r="FQ10" s="66">
        <v>843</v>
      </c>
      <c r="FR10" s="66">
        <v>718</v>
      </c>
      <c r="FS10" s="66">
        <v>824</v>
      </c>
      <c r="FT10" s="66">
        <v>771</v>
      </c>
      <c r="FU10" s="66">
        <v>715</v>
      </c>
      <c r="FV10" s="66">
        <v>775</v>
      </c>
      <c r="FW10" s="66">
        <v>858</v>
      </c>
      <c r="FX10" s="66">
        <v>793</v>
      </c>
      <c r="FY10" s="66">
        <v>804</v>
      </c>
      <c r="FZ10" s="66">
        <v>760</v>
      </c>
      <c r="GA10" s="66">
        <v>818</v>
      </c>
      <c r="GB10" s="66">
        <v>750</v>
      </c>
      <c r="GC10" s="79">
        <f t="shared" si="13"/>
        <v>9429</v>
      </c>
      <c r="GD10" s="66">
        <v>687</v>
      </c>
      <c r="GE10" s="66">
        <v>752</v>
      </c>
      <c r="GF10" s="66">
        <v>848</v>
      </c>
      <c r="GG10" s="66">
        <v>905</v>
      </c>
      <c r="GH10" s="66">
        <v>737</v>
      </c>
      <c r="GI10" s="66">
        <v>727</v>
      </c>
      <c r="GJ10" s="66">
        <v>814</v>
      </c>
      <c r="GK10" s="66">
        <v>859</v>
      </c>
      <c r="GL10" s="66">
        <v>888</v>
      </c>
      <c r="GM10" s="66">
        <v>785</v>
      </c>
      <c r="GN10" s="66">
        <v>762</v>
      </c>
      <c r="GO10" s="66">
        <v>678</v>
      </c>
      <c r="GP10" s="79">
        <f t="shared" si="14"/>
        <v>9442</v>
      </c>
      <c r="GQ10" s="66">
        <v>954</v>
      </c>
      <c r="GR10" s="66">
        <v>789</v>
      </c>
      <c r="GS10" s="66">
        <v>973</v>
      </c>
      <c r="GT10" s="66">
        <v>764</v>
      </c>
      <c r="GU10" s="66">
        <v>862</v>
      </c>
      <c r="GV10" s="66">
        <v>958</v>
      </c>
      <c r="GW10" s="66">
        <v>892</v>
      </c>
      <c r="GX10" s="66">
        <v>1009</v>
      </c>
      <c r="GY10" s="66">
        <v>851</v>
      </c>
      <c r="GZ10" s="66">
        <v>720</v>
      </c>
      <c r="HA10" s="66">
        <v>883</v>
      </c>
      <c r="HB10" s="66">
        <v>837</v>
      </c>
      <c r="HC10" s="79">
        <f t="shared" si="15"/>
        <v>10492</v>
      </c>
      <c r="HD10" s="66">
        <v>715</v>
      </c>
      <c r="HE10" s="66">
        <v>771</v>
      </c>
      <c r="HF10" s="66">
        <v>849</v>
      </c>
      <c r="HG10" s="66">
        <v>687</v>
      </c>
      <c r="HH10" s="66">
        <v>762</v>
      </c>
      <c r="HI10" s="66">
        <v>903</v>
      </c>
      <c r="HJ10" s="66">
        <v>902</v>
      </c>
      <c r="HK10" s="66">
        <v>964</v>
      </c>
      <c r="HL10" s="66">
        <v>689</v>
      </c>
      <c r="HM10" s="66">
        <v>879</v>
      </c>
      <c r="HN10" s="66">
        <v>673</v>
      </c>
      <c r="HO10" s="66">
        <v>784</v>
      </c>
      <c r="HP10" s="79">
        <f t="shared" si="16"/>
        <v>9578</v>
      </c>
      <c r="HQ10" s="66">
        <v>732</v>
      </c>
      <c r="HR10" s="66">
        <v>783</v>
      </c>
      <c r="HS10" s="66">
        <v>859</v>
      </c>
      <c r="HT10" s="66">
        <v>725</v>
      </c>
      <c r="HU10" s="66">
        <v>689</v>
      </c>
      <c r="HV10" s="66">
        <v>886</v>
      </c>
      <c r="HW10" s="66">
        <v>941</v>
      </c>
      <c r="HX10" s="66">
        <v>951</v>
      </c>
      <c r="HY10" s="66">
        <v>830</v>
      </c>
      <c r="HZ10" s="66">
        <v>908</v>
      </c>
      <c r="IA10" s="66">
        <v>825</v>
      </c>
      <c r="IB10" s="66">
        <v>907</v>
      </c>
      <c r="IC10" s="79">
        <f t="shared" si="17"/>
        <v>10036</v>
      </c>
      <c r="ID10" s="66">
        <v>776</v>
      </c>
      <c r="IE10" s="66">
        <v>733</v>
      </c>
      <c r="IF10" s="66">
        <v>761</v>
      </c>
      <c r="IG10" s="66">
        <v>771</v>
      </c>
      <c r="IH10" s="66">
        <v>783</v>
      </c>
      <c r="II10" s="66">
        <v>807</v>
      </c>
      <c r="IJ10" s="66">
        <v>1105</v>
      </c>
      <c r="IK10" s="66">
        <v>976</v>
      </c>
      <c r="IL10" s="66">
        <v>626</v>
      </c>
      <c r="IM10" s="66">
        <v>848</v>
      </c>
      <c r="IN10" s="66">
        <v>820</v>
      </c>
      <c r="IO10" s="66">
        <v>753</v>
      </c>
      <c r="IP10" s="79">
        <f t="shared" si="18"/>
        <v>9759</v>
      </c>
      <c r="IQ10" s="66">
        <v>865</v>
      </c>
      <c r="IR10" s="66">
        <v>811</v>
      </c>
      <c r="IS10" s="66">
        <v>879</v>
      </c>
      <c r="IT10" s="66">
        <v>705</v>
      </c>
      <c r="IU10" s="66">
        <v>907</v>
      </c>
      <c r="IV10" s="66">
        <v>921</v>
      </c>
      <c r="IW10" s="66">
        <v>1102</v>
      </c>
      <c r="IX10" s="66">
        <v>899</v>
      </c>
      <c r="IY10" s="66">
        <v>938</v>
      </c>
      <c r="IZ10" s="66">
        <v>1073</v>
      </c>
      <c r="JA10" s="66">
        <v>902</v>
      </c>
      <c r="JB10" s="66">
        <v>814</v>
      </c>
      <c r="JC10" s="79">
        <f t="shared" si="19"/>
        <v>10816</v>
      </c>
      <c r="JD10" s="31">
        <v>976</v>
      </c>
      <c r="JE10" s="31">
        <v>779</v>
      </c>
      <c r="JF10" s="31">
        <v>856</v>
      </c>
      <c r="JG10" s="31">
        <v>997</v>
      </c>
      <c r="JH10" s="31">
        <v>922</v>
      </c>
      <c r="JI10" s="31">
        <v>941</v>
      </c>
      <c r="JJ10" s="31">
        <v>1280</v>
      </c>
      <c r="JK10" s="31">
        <v>891</v>
      </c>
      <c r="JL10" s="31">
        <v>1054</v>
      </c>
      <c r="JM10" s="31">
        <v>860</v>
      </c>
      <c r="JN10" s="31">
        <v>873</v>
      </c>
      <c r="JO10" s="31">
        <v>1135</v>
      </c>
      <c r="JP10" s="79">
        <f t="shared" si="20"/>
        <v>11564</v>
      </c>
      <c r="JQ10" s="31">
        <v>1015</v>
      </c>
      <c r="JR10" s="31">
        <v>870</v>
      </c>
      <c r="JS10" s="31">
        <v>541</v>
      </c>
      <c r="JT10" s="31">
        <v>554</v>
      </c>
      <c r="JU10" s="31">
        <v>1036</v>
      </c>
      <c r="JV10" s="31">
        <v>1093</v>
      </c>
      <c r="JW10" s="31">
        <v>943</v>
      </c>
      <c r="JX10" s="31">
        <v>822</v>
      </c>
      <c r="JY10" s="31">
        <v>884</v>
      </c>
      <c r="JZ10" s="31">
        <v>649</v>
      </c>
      <c r="KA10" s="31">
        <v>792</v>
      </c>
      <c r="KB10" s="31">
        <v>901</v>
      </c>
      <c r="KC10" s="79">
        <f t="shared" si="21"/>
        <v>10100</v>
      </c>
      <c r="KD10" s="31">
        <v>512</v>
      </c>
      <c r="KE10" s="31">
        <v>546</v>
      </c>
      <c r="KF10" s="31">
        <v>724</v>
      </c>
      <c r="KG10" s="31">
        <v>783</v>
      </c>
      <c r="KH10" s="31">
        <v>729</v>
      </c>
      <c r="KI10" s="31">
        <v>925</v>
      </c>
      <c r="KJ10" s="31">
        <v>651</v>
      </c>
      <c r="KK10" s="31">
        <v>895</v>
      </c>
      <c r="KL10" s="31">
        <v>1066</v>
      </c>
      <c r="KM10" s="31">
        <v>841</v>
      </c>
      <c r="KN10" s="31">
        <v>754</v>
      </c>
      <c r="KO10" s="31">
        <v>919</v>
      </c>
      <c r="KP10" s="79">
        <f t="shared" si="22"/>
        <v>9345</v>
      </c>
    </row>
    <row r="11" spans="1:302" ht="23.25" thickBot="1">
      <c r="A11" s="197"/>
      <c r="B11" s="199"/>
      <c r="C11" s="13" t="s">
        <v>124</v>
      </c>
      <c r="D11" s="83">
        <f>SUM(D5:D10)</f>
        <v>3409</v>
      </c>
      <c r="E11" s="83">
        <f t="shared" ref="E11:O11" si="23">SUM(E5:E10)</f>
        <v>3266</v>
      </c>
      <c r="F11" s="83">
        <f t="shared" si="23"/>
        <v>3303</v>
      </c>
      <c r="G11" s="83">
        <f t="shared" si="23"/>
        <v>2969</v>
      </c>
      <c r="H11" s="83">
        <f t="shared" si="23"/>
        <v>3515</v>
      </c>
      <c r="I11" s="83">
        <f t="shared" si="23"/>
        <v>3742</v>
      </c>
      <c r="J11" s="83">
        <f t="shared" si="23"/>
        <v>4029</v>
      </c>
      <c r="K11" s="83">
        <f t="shared" si="23"/>
        <v>4483</v>
      </c>
      <c r="L11" s="83">
        <f t="shared" si="23"/>
        <v>3999</v>
      </c>
      <c r="M11" s="83">
        <f t="shared" si="23"/>
        <v>3869</v>
      </c>
      <c r="N11" s="83">
        <f t="shared" si="23"/>
        <v>3249</v>
      </c>
      <c r="O11" s="83">
        <f t="shared" si="23"/>
        <v>2833</v>
      </c>
      <c r="P11" s="81">
        <f t="shared" si="0"/>
        <v>42666</v>
      </c>
      <c r="Q11" s="83">
        <f>SUM(Q5:Q10)</f>
        <v>3544</v>
      </c>
      <c r="R11" s="83">
        <f t="shared" ref="R11:AB11" si="24">SUM(R5:R10)</f>
        <v>3703</v>
      </c>
      <c r="S11" s="83">
        <f t="shared" si="24"/>
        <v>3445</v>
      </c>
      <c r="T11" s="83">
        <f t="shared" si="24"/>
        <v>3164</v>
      </c>
      <c r="U11" s="83">
        <f t="shared" si="24"/>
        <v>3294</v>
      </c>
      <c r="V11" s="83">
        <f t="shared" si="24"/>
        <v>3473</v>
      </c>
      <c r="W11" s="83">
        <f t="shared" si="24"/>
        <v>4493</v>
      </c>
      <c r="X11" s="83">
        <f t="shared" si="24"/>
        <v>3951</v>
      </c>
      <c r="Y11" s="83">
        <f t="shared" si="24"/>
        <v>3878</v>
      </c>
      <c r="Z11" s="83">
        <f t="shared" si="24"/>
        <v>3793</v>
      </c>
      <c r="AA11" s="83">
        <f t="shared" si="24"/>
        <v>3486</v>
      </c>
      <c r="AB11" s="83">
        <f t="shared" si="24"/>
        <v>2802</v>
      </c>
      <c r="AC11" s="81">
        <f t="shared" si="1"/>
        <v>43026</v>
      </c>
      <c r="AD11" s="83">
        <f>SUM(AD5:AD10)</f>
        <v>4299</v>
      </c>
      <c r="AE11" s="83">
        <f t="shared" ref="AE11:CP11" si="25">SUM(AE5:AE10)</f>
        <v>2998</v>
      </c>
      <c r="AF11" s="83">
        <f t="shared" si="25"/>
        <v>3400</v>
      </c>
      <c r="AG11" s="83">
        <f t="shared" si="25"/>
        <v>2952</v>
      </c>
      <c r="AH11" s="83">
        <f t="shared" si="25"/>
        <v>3496</v>
      </c>
      <c r="AI11" s="83">
        <f t="shared" si="25"/>
        <v>3511</v>
      </c>
      <c r="AJ11" s="83">
        <f t="shared" si="25"/>
        <v>3842</v>
      </c>
      <c r="AK11" s="83">
        <f t="shared" si="25"/>
        <v>3870</v>
      </c>
      <c r="AL11" s="83">
        <f t="shared" si="25"/>
        <v>3288</v>
      </c>
      <c r="AM11" s="83">
        <f t="shared" si="25"/>
        <v>3941</v>
      </c>
      <c r="AN11" s="83">
        <f t="shared" si="25"/>
        <v>2945</v>
      </c>
      <c r="AO11" s="83">
        <f t="shared" si="25"/>
        <v>2461</v>
      </c>
      <c r="AP11" s="121">
        <f t="shared" si="25"/>
        <v>41003</v>
      </c>
      <c r="AQ11" s="83">
        <f t="shared" si="25"/>
        <v>3469</v>
      </c>
      <c r="AR11" s="83">
        <f t="shared" si="25"/>
        <v>2554</v>
      </c>
      <c r="AS11" s="83">
        <f t="shared" si="25"/>
        <v>2949</v>
      </c>
      <c r="AT11" s="83">
        <f t="shared" si="25"/>
        <v>3013</v>
      </c>
      <c r="AU11" s="83">
        <f t="shared" si="25"/>
        <v>2702</v>
      </c>
      <c r="AV11" s="83">
        <f t="shared" si="25"/>
        <v>2565</v>
      </c>
      <c r="AW11" s="83">
        <f t="shared" si="25"/>
        <v>3391</v>
      </c>
      <c r="AX11" s="83">
        <f t="shared" si="25"/>
        <v>3398</v>
      </c>
      <c r="AY11" s="83">
        <f t="shared" si="25"/>
        <v>3576</v>
      </c>
      <c r="AZ11" s="83">
        <f t="shared" si="25"/>
        <v>3770</v>
      </c>
      <c r="BA11" s="83">
        <f t="shared" si="25"/>
        <v>2994</v>
      </c>
      <c r="BB11" s="83">
        <f t="shared" si="25"/>
        <v>3159</v>
      </c>
      <c r="BC11" s="121">
        <f t="shared" si="25"/>
        <v>37540</v>
      </c>
      <c r="BD11" s="83">
        <f t="shared" si="25"/>
        <v>3701</v>
      </c>
      <c r="BE11" s="83">
        <f t="shared" si="25"/>
        <v>2093</v>
      </c>
      <c r="BF11" s="83">
        <f t="shared" si="25"/>
        <v>2792</v>
      </c>
      <c r="BG11" s="83">
        <f t="shared" si="25"/>
        <v>2506</v>
      </c>
      <c r="BH11" s="83">
        <f t="shared" si="25"/>
        <v>2657</v>
      </c>
      <c r="BI11" s="83">
        <f t="shared" si="25"/>
        <v>2715</v>
      </c>
      <c r="BJ11" s="83">
        <f t="shared" si="25"/>
        <v>3320</v>
      </c>
      <c r="BK11" s="83">
        <f t="shared" si="25"/>
        <v>3240</v>
      </c>
      <c r="BL11" s="83">
        <f t="shared" si="25"/>
        <v>3110</v>
      </c>
      <c r="BM11" s="83">
        <f t="shared" si="25"/>
        <v>3525</v>
      </c>
      <c r="BN11" s="83">
        <f t="shared" si="25"/>
        <v>2444</v>
      </c>
      <c r="BO11" s="83">
        <f t="shared" si="25"/>
        <v>3066</v>
      </c>
      <c r="BP11" s="83">
        <f t="shared" si="25"/>
        <v>35169</v>
      </c>
      <c r="BQ11" s="83">
        <f t="shared" si="25"/>
        <v>3058</v>
      </c>
      <c r="BR11" s="83">
        <f t="shared" si="25"/>
        <v>2474</v>
      </c>
      <c r="BS11" s="83">
        <f t="shared" si="25"/>
        <v>3167</v>
      </c>
      <c r="BT11" s="83">
        <f t="shared" si="25"/>
        <v>2561</v>
      </c>
      <c r="BU11" s="83">
        <f t="shared" si="25"/>
        <v>2392</v>
      </c>
      <c r="BV11" s="83">
        <f t="shared" si="25"/>
        <v>3248</v>
      </c>
      <c r="BW11" s="83">
        <f t="shared" si="25"/>
        <v>3352</v>
      </c>
      <c r="BX11" s="83">
        <f t="shared" si="25"/>
        <v>3195</v>
      </c>
      <c r="BY11" s="83">
        <f t="shared" si="25"/>
        <v>3331</v>
      </c>
      <c r="BZ11" s="83">
        <f t="shared" si="25"/>
        <v>3343</v>
      </c>
      <c r="CA11" s="83">
        <f t="shared" si="25"/>
        <v>3060</v>
      </c>
      <c r="CB11" s="83">
        <f t="shared" si="25"/>
        <v>3022</v>
      </c>
      <c r="CC11" s="122">
        <f t="shared" si="25"/>
        <v>36203</v>
      </c>
      <c r="CD11" s="83">
        <f t="shared" si="25"/>
        <v>3000</v>
      </c>
      <c r="CE11" s="83">
        <f t="shared" si="25"/>
        <v>2504</v>
      </c>
      <c r="CF11" s="83">
        <f t="shared" si="25"/>
        <v>3701</v>
      </c>
      <c r="CG11" s="83">
        <f t="shared" si="25"/>
        <v>3036</v>
      </c>
      <c r="CH11" s="83">
        <f t="shared" si="25"/>
        <v>2791</v>
      </c>
      <c r="CI11" s="83">
        <f t="shared" si="25"/>
        <v>2894</v>
      </c>
      <c r="CJ11" s="83">
        <f t="shared" si="25"/>
        <v>3194</v>
      </c>
      <c r="CK11" s="83">
        <f t="shared" si="25"/>
        <v>3369</v>
      </c>
      <c r="CL11" s="83">
        <f t="shared" si="25"/>
        <v>3180</v>
      </c>
      <c r="CM11" s="83">
        <f t="shared" si="25"/>
        <v>3361</v>
      </c>
      <c r="CN11" s="83">
        <f t="shared" si="25"/>
        <v>2780</v>
      </c>
      <c r="CO11" s="83">
        <f t="shared" si="25"/>
        <v>2665</v>
      </c>
      <c r="CP11" s="82">
        <f t="shared" si="25"/>
        <v>36475</v>
      </c>
      <c r="CQ11" s="83">
        <f t="shared" ref="CQ11:FB11" si="26">SUM(CQ5:CQ10)</f>
        <v>2840</v>
      </c>
      <c r="CR11" s="83">
        <f t="shared" si="26"/>
        <v>2977</v>
      </c>
      <c r="CS11" s="83">
        <f t="shared" si="26"/>
        <v>3300</v>
      </c>
      <c r="CT11" s="83">
        <f t="shared" si="26"/>
        <v>2804</v>
      </c>
      <c r="CU11" s="83">
        <f t="shared" si="26"/>
        <v>3078</v>
      </c>
      <c r="CV11" s="83">
        <f t="shared" si="26"/>
        <v>3074</v>
      </c>
      <c r="CW11" s="83">
        <f t="shared" si="26"/>
        <v>2233</v>
      </c>
      <c r="CX11" s="83">
        <f t="shared" si="26"/>
        <v>2774</v>
      </c>
      <c r="CY11" s="83">
        <f t="shared" si="26"/>
        <v>3347</v>
      </c>
      <c r="CZ11" s="83">
        <f t="shared" si="26"/>
        <v>2943</v>
      </c>
      <c r="DA11" s="83">
        <f t="shared" si="26"/>
        <v>3547</v>
      </c>
      <c r="DB11" s="83">
        <f t="shared" si="26"/>
        <v>2881</v>
      </c>
      <c r="DC11" s="82">
        <f t="shared" si="26"/>
        <v>35798</v>
      </c>
      <c r="DD11" s="83">
        <f t="shared" si="26"/>
        <v>3660</v>
      </c>
      <c r="DE11" s="83">
        <f t="shared" si="26"/>
        <v>3287</v>
      </c>
      <c r="DF11" s="83">
        <f t="shared" si="26"/>
        <v>3382</v>
      </c>
      <c r="DG11" s="83">
        <f t="shared" si="26"/>
        <v>2710</v>
      </c>
      <c r="DH11" s="83">
        <f t="shared" si="26"/>
        <v>3107</v>
      </c>
      <c r="DI11" s="83">
        <f t="shared" si="26"/>
        <v>3045</v>
      </c>
      <c r="DJ11" s="83">
        <f t="shared" si="26"/>
        <v>3449</v>
      </c>
      <c r="DK11" s="83">
        <f t="shared" si="26"/>
        <v>3950</v>
      </c>
      <c r="DL11" s="83">
        <f t="shared" si="26"/>
        <v>3456</v>
      </c>
      <c r="DM11" s="83">
        <f t="shared" si="26"/>
        <v>3726</v>
      </c>
      <c r="DN11" s="83">
        <f t="shared" si="26"/>
        <v>3399</v>
      </c>
      <c r="DO11" s="83">
        <f t="shared" si="26"/>
        <v>2734</v>
      </c>
      <c r="DP11" s="82">
        <f t="shared" si="26"/>
        <v>39905</v>
      </c>
      <c r="DQ11" s="83">
        <f t="shared" si="26"/>
        <v>3510</v>
      </c>
      <c r="DR11" s="83">
        <f t="shared" si="26"/>
        <v>3313</v>
      </c>
      <c r="DS11" s="83">
        <f t="shared" si="26"/>
        <v>3701</v>
      </c>
      <c r="DT11" s="83">
        <f t="shared" si="26"/>
        <v>3240</v>
      </c>
      <c r="DU11" s="83">
        <f t="shared" si="26"/>
        <v>3165</v>
      </c>
      <c r="DV11" s="83">
        <f t="shared" si="26"/>
        <v>3322</v>
      </c>
      <c r="DW11" s="83">
        <f t="shared" si="26"/>
        <v>3797</v>
      </c>
      <c r="DX11" s="83">
        <f t="shared" si="26"/>
        <v>4292</v>
      </c>
      <c r="DY11" s="83">
        <f t="shared" si="26"/>
        <v>3721</v>
      </c>
      <c r="DZ11" s="83">
        <f t="shared" si="26"/>
        <v>3859</v>
      </c>
      <c r="EA11" s="83">
        <f t="shared" si="26"/>
        <v>3256</v>
      </c>
      <c r="EB11" s="83">
        <f t="shared" si="26"/>
        <v>2848</v>
      </c>
      <c r="EC11" s="82">
        <f t="shared" si="26"/>
        <v>42024</v>
      </c>
      <c r="ED11" s="83">
        <f t="shared" si="26"/>
        <v>4150</v>
      </c>
      <c r="EE11" s="83">
        <f t="shared" si="26"/>
        <v>2821</v>
      </c>
      <c r="EF11" s="83">
        <f t="shared" si="26"/>
        <v>3314</v>
      </c>
      <c r="EG11" s="83">
        <f t="shared" si="26"/>
        <v>3515</v>
      </c>
      <c r="EH11" s="83">
        <f t="shared" si="26"/>
        <v>3125</v>
      </c>
      <c r="EI11" s="83">
        <f t="shared" si="26"/>
        <v>3706</v>
      </c>
      <c r="EJ11" s="83">
        <f t="shared" si="26"/>
        <v>4106</v>
      </c>
      <c r="EK11" s="83">
        <f t="shared" si="26"/>
        <v>4080</v>
      </c>
      <c r="EL11" s="83">
        <f t="shared" si="26"/>
        <v>4276</v>
      </c>
      <c r="EM11" s="83">
        <f t="shared" si="26"/>
        <v>4485</v>
      </c>
      <c r="EN11" s="83">
        <f t="shared" si="26"/>
        <v>3139</v>
      </c>
      <c r="EO11" s="83">
        <f t="shared" si="26"/>
        <v>3571</v>
      </c>
      <c r="EP11" s="82">
        <f t="shared" si="26"/>
        <v>44288</v>
      </c>
      <c r="EQ11" s="83">
        <f t="shared" si="26"/>
        <v>4014</v>
      </c>
      <c r="ER11" s="83">
        <f t="shared" si="26"/>
        <v>3707</v>
      </c>
      <c r="ES11" s="83">
        <f t="shared" si="26"/>
        <v>3978</v>
      </c>
      <c r="ET11" s="83">
        <f t="shared" si="26"/>
        <v>3306</v>
      </c>
      <c r="EU11" s="83">
        <f t="shared" si="26"/>
        <v>3431</v>
      </c>
      <c r="EV11" s="83">
        <f t="shared" si="26"/>
        <v>4015</v>
      </c>
      <c r="EW11" s="83">
        <f t="shared" si="26"/>
        <v>4447</v>
      </c>
      <c r="EX11" s="83">
        <f t="shared" si="26"/>
        <v>4289</v>
      </c>
      <c r="EY11" s="83">
        <f t="shared" si="26"/>
        <v>4161</v>
      </c>
      <c r="EZ11" s="83">
        <f t="shared" si="26"/>
        <v>4005</v>
      </c>
      <c r="FA11" s="83">
        <f t="shared" si="26"/>
        <v>3652</v>
      </c>
      <c r="FB11" s="83">
        <f t="shared" si="26"/>
        <v>3849</v>
      </c>
      <c r="FC11" s="82">
        <f t="shared" ref="FC11:HN11" si="27">SUM(FC5:FC10)</f>
        <v>46854</v>
      </c>
      <c r="FD11" s="83">
        <f t="shared" si="27"/>
        <v>4765</v>
      </c>
      <c r="FE11" s="83">
        <f t="shared" si="27"/>
        <v>3409</v>
      </c>
      <c r="FF11" s="83">
        <f t="shared" si="27"/>
        <v>4057</v>
      </c>
      <c r="FG11" s="83">
        <f t="shared" si="27"/>
        <v>3963</v>
      </c>
      <c r="FH11" s="83">
        <f t="shared" si="27"/>
        <v>4057.84</v>
      </c>
      <c r="FI11" s="83">
        <f t="shared" si="27"/>
        <v>4093</v>
      </c>
      <c r="FJ11" s="83">
        <f t="shared" si="27"/>
        <v>4085</v>
      </c>
      <c r="FK11" s="83">
        <f t="shared" si="27"/>
        <v>3845</v>
      </c>
      <c r="FL11" s="83">
        <f t="shared" si="27"/>
        <v>4225</v>
      </c>
      <c r="FM11" s="83">
        <f t="shared" si="27"/>
        <v>4253</v>
      </c>
      <c r="FN11" s="83">
        <f t="shared" si="27"/>
        <v>3319</v>
      </c>
      <c r="FO11" s="83">
        <f t="shared" si="27"/>
        <v>3744</v>
      </c>
      <c r="FP11" s="82">
        <f t="shared" si="27"/>
        <v>47815.839999999997</v>
      </c>
      <c r="FQ11" s="83">
        <f t="shared" si="27"/>
        <v>3859</v>
      </c>
      <c r="FR11" s="83">
        <f t="shared" si="27"/>
        <v>3464</v>
      </c>
      <c r="FS11" s="83">
        <f t="shared" si="27"/>
        <v>4177</v>
      </c>
      <c r="FT11" s="83">
        <f t="shared" si="27"/>
        <v>3582</v>
      </c>
      <c r="FU11" s="83">
        <f t="shared" si="27"/>
        <v>3683</v>
      </c>
      <c r="FV11" s="83">
        <f t="shared" si="27"/>
        <v>4116</v>
      </c>
      <c r="FW11" s="83">
        <f t="shared" si="27"/>
        <v>3942</v>
      </c>
      <c r="FX11" s="83">
        <f t="shared" si="27"/>
        <v>4075</v>
      </c>
      <c r="FY11" s="83">
        <f t="shared" si="27"/>
        <v>4030</v>
      </c>
      <c r="FZ11" s="83">
        <f t="shared" si="27"/>
        <v>3936</v>
      </c>
      <c r="GA11" s="83">
        <f t="shared" si="27"/>
        <v>3951</v>
      </c>
      <c r="GB11" s="83">
        <f t="shared" si="27"/>
        <v>3759</v>
      </c>
      <c r="GC11" s="82">
        <f t="shared" si="27"/>
        <v>46574</v>
      </c>
      <c r="GD11" s="83">
        <f t="shared" si="27"/>
        <v>3592</v>
      </c>
      <c r="GE11" s="83">
        <f t="shared" si="27"/>
        <v>3504</v>
      </c>
      <c r="GF11" s="83">
        <f t="shared" si="27"/>
        <v>3666</v>
      </c>
      <c r="GG11" s="83">
        <f t="shared" si="27"/>
        <v>4077</v>
      </c>
      <c r="GH11" s="83">
        <f t="shared" si="27"/>
        <v>3538</v>
      </c>
      <c r="GI11" s="83">
        <f t="shared" si="27"/>
        <v>3775</v>
      </c>
      <c r="GJ11" s="83">
        <f t="shared" si="27"/>
        <v>4318</v>
      </c>
      <c r="GK11" s="83">
        <f t="shared" si="27"/>
        <v>4155</v>
      </c>
      <c r="GL11" s="83">
        <f t="shared" si="27"/>
        <v>4180</v>
      </c>
      <c r="GM11" s="83">
        <f t="shared" si="27"/>
        <v>4141</v>
      </c>
      <c r="GN11" s="83">
        <f t="shared" si="27"/>
        <v>4079</v>
      </c>
      <c r="GO11" s="83">
        <f t="shared" si="27"/>
        <v>3563</v>
      </c>
      <c r="GP11" s="82">
        <f t="shared" si="27"/>
        <v>46588</v>
      </c>
      <c r="GQ11" s="83">
        <f t="shared" si="27"/>
        <v>4398</v>
      </c>
      <c r="GR11" s="83">
        <f t="shared" si="27"/>
        <v>3965</v>
      </c>
      <c r="GS11" s="83">
        <f t="shared" si="27"/>
        <v>4239</v>
      </c>
      <c r="GT11" s="83">
        <f t="shared" si="27"/>
        <v>3831</v>
      </c>
      <c r="GU11" s="83">
        <f t="shared" si="27"/>
        <v>4009</v>
      </c>
      <c r="GV11" s="83">
        <f t="shared" si="27"/>
        <v>4099</v>
      </c>
      <c r="GW11" s="83">
        <f t="shared" si="27"/>
        <v>4164</v>
      </c>
      <c r="GX11" s="83">
        <f t="shared" si="27"/>
        <v>5050</v>
      </c>
      <c r="GY11" s="83">
        <f t="shared" si="27"/>
        <v>4057</v>
      </c>
      <c r="GZ11" s="83">
        <f t="shared" si="27"/>
        <v>4213</v>
      </c>
      <c r="HA11" s="83">
        <f t="shared" si="27"/>
        <v>4429</v>
      </c>
      <c r="HB11" s="83">
        <f t="shared" si="27"/>
        <v>4545</v>
      </c>
      <c r="HC11" s="82">
        <f t="shared" si="27"/>
        <v>50999</v>
      </c>
      <c r="HD11" s="83">
        <f t="shared" si="27"/>
        <v>3986</v>
      </c>
      <c r="HE11" s="83">
        <f t="shared" si="27"/>
        <v>3730</v>
      </c>
      <c r="HF11" s="83">
        <f t="shared" si="27"/>
        <v>4118</v>
      </c>
      <c r="HG11" s="83">
        <f t="shared" si="27"/>
        <v>3769</v>
      </c>
      <c r="HH11" s="83">
        <f t="shared" si="27"/>
        <v>3673</v>
      </c>
      <c r="HI11" s="83">
        <f t="shared" si="27"/>
        <v>4097</v>
      </c>
      <c r="HJ11" s="83">
        <f t="shared" si="27"/>
        <v>4200</v>
      </c>
      <c r="HK11" s="83">
        <f t="shared" si="27"/>
        <v>4320</v>
      </c>
      <c r="HL11" s="83">
        <f t="shared" si="27"/>
        <v>3645</v>
      </c>
      <c r="HM11" s="83">
        <f t="shared" si="27"/>
        <v>4547</v>
      </c>
      <c r="HN11" s="83">
        <f t="shared" si="27"/>
        <v>3747</v>
      </c>
      <c r="HO11" s="83">
        <f t="shared" ref="HO11:IP11" si="28">SUM(HO5:HO10)</f>
        <v>3936</v>
      </c>
      <c r="HP11" s="82">
        <f t="shared" si="28"/>
        <v>47768</v>
      </c>
      <c r="HQ11" s="83">
        <f t="shared" si="28"/>
        <v>3876</v>
      </c>
      <c r="HR11" s="83">
        <f t="shared" si="28"/>
        <v>3834</v>
      </c>
      <c r="HS11" s="83">
        <f t="shared" si="28"/>
        <v>4194</v>
      </c>
      <c r="HT11" s="83">
        <f t="shared" si="28"/>
        <v>3593</v>
      </c>
      <c r="HU11" s="83">
        <f t="shared" si="28"/>
        <v>3093</v>
      </c>
      <c r="HV11" s="83">
        <f t="shared" si="28"/>
        <v>3951</v>
      </c>
      <c r="HW11" s="83">
        <f t="shared" si="28"/>
        <v>4144</v>
      </c>
      <c r="HX11" s="83">
        <f t="shared" si="28"/>
        <v>4362</v>
      </c>
      <c r="HY11" s="83">
        <f t="shared" si="28"/>
        <v>4061</v>
      </c>
      <c r="HZ11" s="83">
        <f t="shared" si="28"/>
        <v>4454</v>
      </c>
      <c r="IA11" s="83">
        <f t="shared" si="28"/>
        <v>4185</v>
      </c>
      <c r="IB11" s="83">
        <f t="shared" si="28"/>
        <v>3861</v>
      </c>
      <c r="IC11" s="82">
        <f t="shared" si="28"/>
        <v>47608</v>
      </c>
      <c r="ID11" s="83">
        <f t="shared" si="28"/>
        <v>3896</v>
      </c>
      <c r="IE11" s="83">
        <f t="shared" si="28"/>
        <v>3539</v>
      </c>
      <c r="IF11" s="83">
        <f t="shared" si="28"/>
        <v>4067</v>
      </c>
      <c r="IG11" s="83">
        <f t="shared" si="28"/>
        <v>4030</v>
      </c>
      <c r="IH11" s="83">
        <f t="shared" si="28"/>
        <v>4533</v>
      </c>
      <c r="II11" s="83">
        <f t="shared" si="28"/>
        <v>3936</v>
      </c>
      <c r="IJ11" s="83">
        <f t="shared" si="28"/>
        <v>4832</v>
      </c>
      <c r="IK11" s="83">
        <f t="shared" si="28"/>
        <v>4893</v>
      </c>
      <c r="IL11" s="83">
        <f t="shared" si="28"/>
        <v>3592</v>
      </c>
      <c r="IM11" s="83">
        <f t="shared" si="28"/>
        <v>4835</v>
      </c>
      <c r="IN11" s="83">
        <f t="shared" si="28"/>
        <v>4497</v>
      </c>
      <c r="IO11" s="83">
        <f t="shared" si="28"/>
        <v>3968</v>
      </c>
      <c r="IP11" s="82">
        <f t="shared" si="28"/>
        <v>50618</v>
      </c>
      <c r="IQ11" s="83">
        <f t="shared" ref="IQ11:JC11" si="29">SUM(IQ5:IQ10)</f>
        <v>4553</v>
      </c>
      <c r="IR11" s="83">
        <f t="shared" si="29"/>
        <v>3762</v>
      </c>
      <c r="IS11" s="83">
        <f t="shared" si="29"/>
        <v>4430</v>
      </c>
      <c r="IT11" s="83">
        <f t="shared" si="29"/>
        <v>3794</v>
      </c>
      <c r="IU11" s="83">
        <f t="shared" si="29"/>
        <v>4894</v>
      </c>
      <c r="IV11" s="83">
        <f t="shared" si="29"/>
        <v>4618</v>
      </c>
      <c r="IW11" s="83">
        <f t="shared" si="29"/>
        <v>5093</v>
      </c>
      <c r="IX11" s="83">
        <f t="shared" si="29"/>
        <v>4598</v>
      </c>
      <c r="IY11" s="83">
        <f t="shared" si="29"/>
        <v>4894</v>
      </c>
      <c r="IZ11" s="83">
        <f t="shared" si="29"/>
        <v>6306</v>
      </c>
      <c r="JA11" s="83">
        <f t="shared" si="29"/>
        <v>4804</v>
      </c>
      <c r="JB11" s="83">
        <f t="shared" si="29"/>
        <v>4140</v>
      </c>
      <c r="JC11" s="82">
        <f t="shared" si="29"/>
        <v>55886</v>
      </c>
      <c r="JD11" s="83">
        <f t="shared" ref="JD11:JP11" si="30">SUM(JD5:JD10)</f>
        <v>4628</v>
      </c>
      <c r="JE11" s="83">
        <f t="shared" si="30"/>
        <v>3952</v>
      </c>
      <c r="JF11" s="83">
        <f t="shared" si="30"/>
        <v>4349</v>
      </c>
      <c r="JG11" s="83">
        <f t="shared" si="30"/>
        <v>4057</v>
      </c>
      <c r="JH11" s="83">
        <f t="shared" si="30"/>
        <v>4620</v>
      </c>
      <c r="JI11" s="83">
        <f t="shared" si="30"/>
        <v>4467</v>
      </c>
      <c r="JJ11" s="83">
        <f t="shared" si="30"/>
        <v>9215</v>
      </c>
      <c r="JK11" s="83">
        <f t="shared" si="30"/>
        <v>4677</v>
      </c>
      <c r="JL11" s="83">
        <f t="shared" si="30"/>
        <v>4954</v>
      </c>
      <c r="JM11" s="83">
        <f t="shared" si="30"/>
        <v>4391</v>
      </c>
      <c r="JN11" s="83">
        <f t="shared" si="30"/>
        <v>4504</v>
      </c>
      <c r="JO11" s="83">
        <f t="shared" si="30"/>
        <v>5054</v>
      </c>
      <c r="JP11" s="82">
        <f t="shared" si="30"/>
        <v>58868</v>
      </c>
      <c r="JQ11" s="83">
        <f t="shared" ref="JQ11:KC11" si="31">SUM(JQ5:JQ10)</f>
        <v>4743</v>
      </c>
      <c r="JR11" s="83">
        <f t="shared" si="31"/>
        <v>3812</v>
      </c>
      <c r="JS11" s="83">
        <f t="shared" si="31"/>
        <v>2758</v>
      </c>
      <c r="JT11" s="83">
        <f t="shared" si="31"/>
        <v>2451</v>
      </c>
      <c r="JU11" s="83">
        <f t="shared" si="31"/>
        <v>3419</v>
      </c>
      <c r="JV11" s="83">
        <f t="shared" si="31"/>
        <v>4798</v>
      </c>
      <c r="JW11" s="83">
        <f t="shared" si="31"/>
        <v>4354</v>
      </c>
      <c r="JX11" s="83">
        <f t="shared" si="31"/>
        <v>3510</v>
      </c>
      <c r="JY11" s="83">
        <f t="shared" si="31"/>
        <v>4063</v>
      </c>
      <c r="JZ11" s="83">
        <f t="shared" si="31"/>
        <v>4021</v>
      </c>
      <c r="KA11" s="83">
        <f t="shared" si="31"/>
        <v>3377</v>
      </c>
      <c r="KB11" s="83">
        <f t="shared" si="31"/>
        <v>4276</v>
      </c>
      <c r="KC11" s="82">
        <f t="shared" si="31"/>
        <v>45582</v>
      </c>
      <c r="KD11" s="83">
        <f t="shared" ref="KD11:KP11" si="32">SUM(KD5:KD10)</f>
        <v>2183</v>
      </c>
      <c r="KE11" s="83">
        <f t="shared" si="32"/>
        <v>2550</v>
      </c>
      <c r="KF11" s="83">
        <f t="shared" si="32"/>
        <v>3839</v>
      </c>
      <c r="KG11" s="83">
        <f t="shared" si="32"/>
        <v>3636</v>
      </c>
      <c r="KH11" s="83">
        <f t="shared" si="32"/>
        <v>3204</v>
      </c>
      <c r="KI11" s="83">
        <f t="shared" si="32"/>
        <v>3940</v>
      </c>
      <c r="KJ11" s="83">
        <f t="shared" si="32"/>
        <v>3160</v>
      </c>
      <c r="KK11" s="83">
        <f t="shared" si="32"/>
        <v>3793</v>
      </c>
      <c r="KL11" s="83">
        <f t="shared" si="32"/>
        <v>4512</v>
      </c>
      <c r="KM11" s="83">
        <f t="shared" si="32"/>
        <v>4048</v>
      </c>
      <c r="KN11" s="83">
        <f t="shared" si="32"/>
        <v>3719</v>
      </c>
      <c r="KO11" s="83">
        <f t="shared" si="32"/>
        <v>3959</v>
      </c>
      <c r="KP11" s="82">
        <f t="shared" si="32"/>
        <v>42543</v>
      </c>
    </row>
    <row r="12" spans="1:302" ht="13.5" thickBot="1">
      <c r="A12" s="197"/>
      <c r="B12" s="199" t="s">
        <v>69</v>
      </c>
      <c r="C12" s="185" t="s">
        <v>33</v>
      </c>
      <c r="D12" s="62">
        <v>339</v>
      </c>
      <c r="E12" s="62">
        <v>327</v>
      </c>
      <c r="F12" s="62">
        <v>301</v>
      </c>
      <c r="G12" s="62">
        <v>334</v>
      </c>
      <c r="H12" s="62">
        <v>340</v>
      </c>
      <c r="I12" s="62">
        <v>374</v>
      </c>
      <c r="J12" s="62">
        <v>509</v>
      </c>
      <c r="K12" s="62">
        <v>446</v>
      </c>
      <c r="L12" s="62">
        <v>391</v>
      </c>
      <c r="M12" s="62">
        <v>367</v>
      </c>
      <c r="N12" s="61">
        <v>315</v>
      </c>
      <c r="O12" s="62">
        <v>264</v>
      </c>
      <c r="P12" s="63">
        <f t="shared" si="0"/>
        <v>4307</v>
      </c>
      <c r="Q12" s="62">
        <v>344</v>
      </c>
      <c r="R12" s="62">
        <v>356</v>
      </c>
      <c r="S12" s="62">
        <v>307</v>
      </c>
      <c r="T12" s="62">
        <v>264</v>
      </c>
      <c r="U12" s="62">
        <v>327</v>
      </c>
      <c r="V12" s="62">
        <v>376</v>
      </c>
      <c r="W12" s="62">
        <v>465</v>
      </c>
      <c r="X12" s="62">
        <v>499</v>
      </c>
      <c r="Y12" s="62">
        <v>429</v>
      </c>
      <c r="Z12" s="62">
        <v>334</v>
      </c>
      <c r="AA12" s="61">
        <v>329</v>
      </c>
      <c r="AB12" s="62">
        <v>236</v>
      </c>
      <c r="AC12" s="63">
        <f t="shared" si="1"/>
        <v>4266</v>
      </c>
      <c r="AD12" s="62">
        <v>418</v>
      </c>
      <c r="AE12" s="62">
        <v>323</v>
      </c>
      <c r="AF12" s="62">
        <v>307</v>
      </c>
      <c r="AG12" s="62">
        <v>299</v>
      </c>
      <c r="AH12" s="62">
        <v>381</v>
      </c>
      <c r="AI12" s="62">
        <v>354</v>
      </c>
      <c r="AJ12" s="62">
        <v>551</v>
      </c>
      <c r="AK12" s="62">
        <v>564</v>
      </c>
      <c r="AL12" s="62">
        <v>491</v>
      </c>
      <c r="AM12" s="62">
        <v>630</v>
      </c>
      <c r="AN12" s="61">
        <v>365</v>
      </c>
      <c r="AO12" s="62">
        <v>274</v>
      </c>
      <c r="AP12" s="64">
        <f t="shared" si="2"/>
        <v>4957</v>
      </c>
      <c r="AQ12" s="62">
        <v>450</v>
      </c>
      <c r="AR12" s="62">
        <v>306</v>
      </c>
      <c r="AS12" s="62">
        <v>370</v>
      </c>
      <c r="AT12" s="62">
        <v>340</v>
      </c>
      <c r="AU12" s="62">
        <v>332</v>
      </c>
      <c r="AV12" s="62">
        <v>298</v>
      </c>
      <c r="AW12" s="62">
        <v>474</v>
      </c>
      <c r="AX12" s="62">
        <v>357</v>
      </c>
      <c r="AY12" s="62">
        <v>432</v>
      </c>
      <c r="AZ12" s="62">
        <v>441</v>
      </c>
      <c r="BA12" s="61">
        <v>391</v>
      </c>
      <c r="BB12" s="62">
        <v>348</v>
      </c>
      <c r="BC12" s="64">
        <f t="shared" si="3"/>
        <v>4539</v>
      </c>
      <c r="BD12" s="62">
        <v>430</v>
      </c>
      <c r="BE12" s="62">
        <v>234</v>
      </c>
      <c r="BF12" s="62">
        <v>301</v>
      </c>
      <c r="BG12" s="62">
        <v>269</v>
      </c>
      <c r="BH12" s="62">
        <v>412</v>
      </c>
      <c r="BI12" s="62">
        <v>331</v>
      </c>
      <c r="BJ12" s="62">
        <v>407</v>
      </c>
      <c r="BK12" s="62">
        <v>419</v>
      </c>
      <c r="BL12" s="62">
        <v>410</v>
      </c>
      <c r="BM12" s="62">
        <v>400</v>
      </c>
      <c r="BN12" s="61">
        <v>337</v>
      </c>
      <c r="BO12" s="62">
        <v>353</v>
      </c>
      <c r="BP12" s="63">
        <f t="shared" si="4"/>
        <v>4303</v>
      </c>
      <c r="BQ12" s="62">
        <v>372</v>
      </c>
      <c r="BR12" s="62">
        <v>329</v>
      </c>
      <c r="BS12" s="62">
        <v>335</v>
      </c>
      <c r="BT12" s="62">
        <v>331</v>
      </c>
      <c r="BU12" s="62">
        <v>293</v>
      </c>
      <c r="BV12" s="62">
        <v>409</v>
      </c>
      <c r="BW12" s="62">
        <v>401</v>
      </c>
      <c r="BX12" s="62">
        <v>400</v>
      </c>
      <c r="BY12" s="62">
        <v>446</v>
      </c>
      <c r="BZ12" s="62">
        <v>379</v>
      </c>
      <c r="CA12" s="61">
        <v>366</v>
      </c>
      <c r="CB12" s="62">
        <v>383</v>
      </c>
      <c r="CC12" s="64">
        <f t="shared" si="5"/>
        <v>4444</v>
      </c>
      <c r="CD12" s="62">
        <v>286</v>
      </c>
      <c r="CE12" s="62">
        <v>333</v>
      </c>
      <c r="CF12" s="62">
        <v>421</v>
      </c>
      <c r="CG12" s="62">
        <v>323</v>
      </c>
      <c r="CH12" s="62">
        <v>313</v>
      </c>
      <c r="CI12" s="62">
        <v>357</v>
      </c>
      <c r="CJ12" s="62">
        <v>363</v>
      </c>
      <c r="CK12" s="62">
        <v>363</v>
      </c>
      <c r="CL12" s="62">
        <v>349</v>
      </c>
      <c r="CM12" s="62">
        <v>383</v>
      </c>
      <c r="CN12" s="61">
        <v>346</v>
      </c>
      <c r="CO12" s="62">
        <v>286</v>
      </c>
      <c r="CP12" s="64">
        <f t="shared" si="6"/>
        <v>4123</v>
      </c>
      <c r="CQ12" s="62">
        <v>376</v>
      </c>
      <c r="CR12" s="62">
        <v>399</v>
      </c>
      <c r="CS12" s="62">
        <v>437</v>
      </c>
      <c r="CT12" s="62">
        <v>289</v>
      </c>
      <c r="CU12" s="62">
        <v>399</v>
      </c>
      <c r="CV12" s="62">
        <v>339</v>
      </c>
      <c r="CW12" s="62">
        <v>307</v>
      </c>
      <c r="CX12" s="62">
        <v>325</v>
      </c>
      <c r="CY12" s="62">
        <v>428</v>
      </c>
      <c r="CZ12" s="62">
        <v>377</v>
      </c>
      <c r="DA12" s="61">
        <v>360</v>
      </c>
      <c r="DB12" s="62">
        <v>286</v>
      </c>
      <c r="DC12" s="64">
        <f t="shared" ref="DC12:DC17" si="33">SUM(CQ12:DB12)</f>
        <v>4322</v>
      </c>
      <c r="DD12" s="62">
        <v>390</v>
      </c>
      <c r="DE12" s="62">
        <v>324</v>
      </c>
      <c r="DF12" s="62">
        <v>308</v>
      </c>
      <c r="DG12" s="62">
        <v>256</v>
      </c>
      <c r="DH12" s="62">
        <v>325</v>
      </c>
      <c r="DI12" s="62">
        <v>317</v>
      </c>
      <c r="DJ12" s="62">
        <v>304</v>
      </c>
      <c r="DK12" s="62">
        <v>385</v>
      </c>
      <c r="DL12" s="62">
        <v>347</v>
      </c>
      <c r="DM12" s="62">
        <v>395</v>
      </c>
      <c r="DN12" s="61">
        <v>355</v>
      </c>
      <c r="DO12" s="62">
        <v>330</v>
      </c>
      <c r="DP12" s="64">
        <f t="shared" ref="DP12:DP17" si="34">SUM(DD12:DO12)</f>
        <v>4036</v>
      </c>
      <c r="DQ12" s="62">
        <v>381</v>
      </c>
      <c r="DR12" s="62">
        <v>323</v>
      </c>
      <c r="DS12" s="62">
        <v>351</v>
      </c>
      <c r="DT12" s="62">
        <v>320</v>
      </c>
      <c r="DU12" s="62">
        <v>361</v>
      </c>
      <c r="DV12" s="62">
        <v>281</v>
      </c>
      <c r="DW12" s="62">
        <v>458</v>
      </c>
      <c r="DX12" s="62">
        <v>438</v>
      </c>
      <c r="DY12" s="62">
        <v>311</v>
      </c>
      <c r="DZ12" s="62">
        <v>394</v>
      </c>
      <c r="EA12" s="61">
        <v>313</v>
      </c>
      <c r="EB12" s="62">
        <v>299</v>
      </c>
      <c r="EC12" s="64">
        <f t="shared" ref="EC12:EC17" si="35">SUM(DQ12:EB12)</f>
        <v>4230</v>
      </c>
      <c r="ED12" s="62">
        <v>388</v>
      </c>
      <c r="EE12" s="62">
        <v>269</v>
      </c>
      <c r="EF12" s="62">
        <v>356</v>
      </c>
      <c r="EG12" s="62">
        <v>396</v>
      </c>
      <c r="EH12" s="62">
        <v>356</v>
      </c>
      <c r="EI12" s="62">
        <v>369</v>
      </c>
      <c r="EJ12" s="62">
        <v>499</v>
      </c>
      <c r="EK12" s="62">
        <v>444</v>
      </c>
      <c r="EL12" s="62">
        <v>435</v>
      </c>
      <c r="EM12" s="62">
        <v>378</v>
      </c>
      <c r="EN12" s="61">
        <v>279</v>
      </c>
      <c r="EO12" s="62">
        <v>437</v>
      </c>
      <c r="EP12" s="64">
        <f t="shared" ref="EP12:EP17" si="36">SUM(ED12:EO12)</f>
        <v>4606</v>
      </c>
      <c r="EQ12" s="62">
        <v>391</v>
      </c>
      <c r="ER12" s="62">
        <v>440</v>
      </c>
      <c r="ES12" s="62">
        <v>386</v>
      </c>
      <c r="ET12" s="62">
        <v>392</v>
      </c>
      <c r="EU12" s="62">
        <v>384</v>
      </c>
      <c r="EV12" s="62">
        <v>383</v>
      </c>
      <c r="EW12" s="62">
        <v>432</v>
      </c>
      <c r="EX12" s="62">
        <v>426</v>
      </c>
      <c r="EY12" s="62">
        <v>357</v>
      </c>
      <c r="EZ12" s="62">
        <v>389</v>
      </c>
      <c r="FA12" s="61">
        <v>310</v>
      </c>
      <c r="FB12" s="62">
        <v>454</v>
      </c>
      <c r="FC12" s="64">
        <f t="shared" ref="FC12:FC17" si="37">SUM(EQ12:FB12)</f>
        <v>4744</v>
      </c>
      <c r="FD12" s="62">
        <v>438</v>
      </c>
      <c r="FE12" s="62">
        <v>403</v>
      </c>
      <c r="FF12" s="62">
        <v>356</v>
      </c>
      <c r="FG12" s="62">
        <v>403</v>
      </c>
      <c r="FH12" s="62">
        <v>415</v>
      </c>
      <c r="FI12" s="62">
        <v>374</v>
      </c>
      <c r="FJ12" s="62">
        <v>349</v>
      </c>
      <c r="FK12" s="62">
        <v>379</v>
      </c>
      <c r="FL12" s="62">
        <v>416</v>
      </c>
      <c r="FM12" s="62">
        <v>448</v>
      </c>
      <c r="FN12" s="61">
        <v>375</v>
      </c>
      <c r="FO12" s="62">
        <v>406</v>
      </c>
      <c r="FP12" s="64">
        <f t="shared" ref="FP12:FP17" si="38">SUM(FD12:FO12)</f>
        <v>4762</v>
      </c>
      <c r="FQ12" s="62">
        <v>305</v>
      </c>
      <c r="FR12" s="62">
        <v>342</v>
      </c>
      <c r="FS12" s="62">
        <v>449</v>
      </c>
      <c r="FT12" s="62">
        <v>323</v>
      </c>
      <c r="FU12" s="62">
        <v>322</v>
      </c>
      <c r="FV12" s="62">
        <v>428</v>
      </c>
      <c r="FW12" s="62">
        <v>382</v>
      </c>
      <c r="FX12" s="62">
        <v>396</v>
      </c>
      <c r="FY12" s="62">
        <v>387</v>
      </c>
      <c r="FZ12" s="62">
        <v>367</v>
      </c>
      <c r="GA12" s="61">
        <v>374</v>
      </c>
      <c r="GB12" s="62">
        <v>339</v>
      </c>
      <c r="GC12" s="64">
        <f t="shared" ref="GC12:GC17" si="39">SUM(FQ12:GB12)</f>
        <v>4414</v>
      </c>
      <c r="GD12" s="62">
        <v>322</v>
      </c>
      <c r="GE12" s="62">
        <v>339</v>
      </c>
      <c r="GF12" s="62">
        <v>320</v>
      </c>
      <c r="GG12" s="62">
        <v>368</v>
      </c>
      <c r="GH12" s="62">
        <v>341</v>
      </c>
      <c r="GI12" s="62">
        <v>310</v>
      </c>
      <c r="GJ12" s="62">
        <v>347</v>
      </c>
      <c r="GK12" s="62">
        <v>462</v>
      </c>
      <c r="GL12" s="62">
        <v>356</v>
      </c>
      <c r="GM12" s="62">
        <v>379</v>
      </c>
      <c r="GN12" s="61">
        <v>394</v>
      </c>
      <c r="GO12" s="62">
        <v>552</v>
      </c>
      <c r="GP12" s="64">
        <f t="shared" ref="GP12:GP17" si="40">SUM(GD12:GO12)</f>
        <v>4490</v>
      </c>
      <c r="GQ12" s="62">
        <v>263</v>
      </c>
      <c r="GR12" s="62">
        <v>400</v>
      </c>
      <c r="GS12" s="62">
        <v>357</v>
      </c>
      <c r="GT12" s="62">
        <v>316</v>
      </c>
      <c r="GU12" s="62">
        <v>394</v>
      </c>
      <c r="GV12" s="62">
        <v>316</v>
      </c>
      <c r="GW12" s="62">
        <v>338</v>
      </c>
      <c r="GX12" s="62">
        <v>417</v>
      </c>
      <c r="GY12" s="62">
        <v>383</v>
      </c>
      <c r="GZ12" s="62">
        <v>369</v>
      </c>
      <c r="HA12" s="61">
        <v>320</v>
      </c>
      <c r="HB12" s="62">
        <v>258</v>
      </c>
      <c r="HC12" s="64">
        <f t="shared" ref="HC12:HC17" si="41">SUM(GQ12:HB12)</f>
        <v>4131</v>
      </c>
      <c r="HD12" s="62">
        <v>295</v>
      </c>
      <c r="HE12" s="62">
        <v>286</v>
      </c>
      <c r="HF12" s="62">
        <v>323</v>
      </c>
      <c r="HG12" s="62">
        <v>326</v>
      </c>
      <c r="HH12" s="62">
        <v>316</v>
      </c>
      <c r="HI12" s="62">
        <v>298</v>
      </c>
      <c r="HJ12" s="62">
        <v>356</v>
      </c>
      <c r="HK12" s="62">
        <v>357</v>
      </c>
      <c r="HL12" s="62">
        <v>323</v>
      </c>
      <c r="HM12" s="62">
        <v>385</v>
      </c>
      <c r="HN12" s="61">
        <v>301</v>
      </c>
      <c r="HO12" s="62">
        <v>343</v>
      </c>
      <c r="HP12" s="64">
        <f t="shared" ref="HP12:HP17" si="42">SUM(HD12:HO12)</f>
        <v>3909</v>
      </c>
      <c r="HQ12" s="62">
        <v>332</v>
      </c>
      <c r="HR12" s="62">
        <v>331</v>
      </c>
      <c r="HS12" s="62">
        <v>376</v>
      </c>
      <c r="HT12" s="62">
        <v>314</v>
      </c>
      <c r="HU12" s="62">
        <v>270</v>
      </c>
      <c r="HV12" s="62">
        <v>298</v>
      </c>
      <c r="HW12" s="62">
        <v>329</v>
      </c>
      <c r="HX12" s="62">
        <v>384</v>
      </c>
      <c r="HY12" s="62">
        <v>362</v>
      </c>
      <c r="HZ12" s="62">
        <v>347</v>
      </c>
      <c r="IA12" s="61">
        <v>361</v>
      </c>
      <c r="IB12" s="62">
        <v>287</v>
      </c>
      <c r="IC12" s="64">
        <f t="shared" ref="IC12:IC17" si="43">SUM(HQ12:IB12)</f>
        <v>3991</v>
      </c>
      <c r="ID12" s="62">
        <v>283</v>
      </c>
      <c r="IE12" s="62">
        <v>283</v>
      </c>
      <c r="IF12" s="62">
        <v>276</v>
      </c>
      <c r="IG12" s="62">
        <v>304</v>
      </c>
      <c r="IH12" s="62">
        <v>295</v>
      </c>
      <c r="II12" s="62">
        <v>304</v>
      </c>
      <c r="IJ12" s="62">
        <v>347</v>
      </c>
      <c r="IK12" s="62">
        <v>399</v>
      </c>
      <c r="IL12" s="62">
        <v>285</v>
      </c>
      <c r="IM12" s="62">
        <v>420</v>
      </c>
      <c r="IN12" s="61">
        <v>681</v>
      </c>
      <c r="IO12" s="62">
        <v>300</v>
      </c>
      <c r="IP12" s="64">
        <f t="shared" ref="IP12:IP17" si="44">SUM(ID12:IO12)</f>
        <v>4177</v>
      </c>
      <c r="IQ12" s="62">
        <v>327</v>
      </c>
      <c r="IR12" s="62">
        <v>236</v>
      </c>
      <c r="IS12" s="62">
        <v>293</v>
      </c>
      <c r="IT12" s="62">
        <v>274</v>
      </c>
      <c r="IU12" s="62">
        <v>336</v>
      </c>
      <c r="IV12" s="62">
        <v>348</v>
      </c>
      <c r="IW12" s="62">
        <v>361</v>
      </c>
      <c r="IX12" s="62">
        <v>357</v>
      </c>
      <c r="IY12" s="62">
        <v>394</v>
      </c>
      <c r="IZ12" s="62">
        <v>651</v>
      </c>
      <c r="JA12" s="61">
        <v>339</v>
      </c>
      <c r="JB12" s="62">
        <v>284</v>
      </c>
      <c r="JC12" s="64">
        <f t="shared" ref="JC12:JC17" si="45">SUM(IQ12:JB12)</f>
        <v>4200</v>
      </c>
      <c r="JD12" s="62">
        <v>325</v>
      </c>
      <c r="JE12" s="62">
        <v>267</v>
      </c>
      <c r="JF12" s="62">
        <v>312</v>
      </c>
      <c r="JG12" s="62">
        <v>278</v>
      </c>
      <c r="JH12" s="62">
        <v>278</v>
      </c>
      <c r="JI12" s="62">
        <v>288</v>
      </c>
      <c r="JJ12" s="62">
        <v>3884</v>
      </c>
      <c r="JK12" s="62">
        <v>381</v>
      </c>
      <c r="JL12" s="62">
        <v>319</v>
      </c>
      <c r="JM12" s="62">
        <v>323</v>
      </c>
      <c r="JN12" s="61">
        <v>302</v>
      </c>
      <c r="JO12" s="62">
        <v>431</v>
      </c>
      <c r="JP12" s="64">
        <f t="shared" ref="JP12:JP17" si="46">SUM(JD12:JO12)</f>
        <v>7388</v>
      </c>
      <c r="JQ12" s="62">
        <v>304</v>
      </c>
      <c r="JR12" s="62">
        <v>277</v>
      </c>
      <c r="JS12" s="62">
        <v>186</v>
      </c>
      <c r="JT12" s="62">
        <v>208</v>
      </c>
      <c r="JU12" s="62">
        <v>213</v>
      </c>
      <c r="JV12" s="62">
        <v>373</v>
      </c>
      <c r="JW12" s="62">
        <v>295</v>
      </c>
      <c r="JX12" s="62">
        <v>210</v>
      </c>
      <c r="JY12" s="62">
        <v>327</v>
      </c>
      <c r="JZ12" s="62">
        <v>272</v>
      </c>
      <c r="KA12" s="61">
        <v>227</v>
      </c>
      <c r="KB12" s="62">
        <v>294</v>
      </c>
      <c r="KC12" s="64">
        <f t="shared" ref="KC12:KC17" si="47">SUM(JQ12:KB12)</f>
        <v>3186</v>
      </c>
      <c r="KD12" s="62">
        <v>161</v>
      </c>
      <c r="KE12" s="62">
        <v>323</v>
      </c>
      <c r="KF12" s="62">
        <v>306</v>
      </c>
      <c r="KG12" s="62">
        <v>260</v>
      </c>
      <c r="KH12" s="62">
        <v>216</v>
      </c>
      <c r="KI12" s="62">
        <v>267</v>
      </c>
      <c r="KJ12" s="62">
        <v>224</v>
      </c>
      <c r="KK12" s="62">
        <v>266</v>
      </c>
      <c r="KL12" s="62">
        <v>274</v>
      </c>
      <c r="KM12" s="62">
        <v>291</v>
      </c>
      <c r="KN12" s="61">
        <v>291</v>
      </c>
      <c r="KO12" s="62">
        <v>289</v>
      </c>
      <c r="KP12" s="64">
        <f t="shared" ref="KP12:KP17" si="48">SUM(KD12:KO12)</f>
        <v>3168</v>
      </c>
    </row>
    <row r="13" spans="1:302" ht="23.25" thickBot="1">
      <c r="A13" s="197"/>
      <c r="B13" s="199"/>
      <c r="C13" s="184" t="s">
        <v>119</v>
      </c>
      <c r="D13" s="62">
        <v>597</v>
      </c>
      <c r="E13" s="62">
        <v>506</v>
      </c>
      <c r="F13" s="62">
        <v>623</v>
      </c>
      <c r="G13" s="62">
        <v>553</v>
      </c>
      <c r="H13" s="62">
        <v>624</v>
      </c>
      <c r="I13" s="62">
        <v>631</v>
      </c>
      <c r="J13" s="62">
        <v>760</v>
      </c>
      <c r="K13" s="62">
        <v>807</v>
      </c>
      <c r="L13" s="62">
        <v>726</v>
      </c>
      <c r="M13" s="62">
        <v>730</v>
      </c>
      <c r="N13" s="62">
        <v>612</v>
      </c>
      <c r="O13" s="62">
        <v>584</v>
      </c>
      <c r="P13" s="67">
        <f t="shared" si="0"/>
        <v>7753</v>
      </c>
      <c r="Q13" s="62">
        <v>621</v>
      </c>
      <c r="R13" s="62">
        <v>624</v>
      </c>
      <c r="S13" s="62">
        <v>670</v>
      </c>
      <c r="T13" s="62">
        <v>580</v>
      </c>
      <c r="U13" s="62">
        <v>672</v>
      </c>
      <c r="V13" s="62">
        <v>642</v>
      </c>
      <c r="W13" s="62">
        <v>720</v>
      </c>
      <c r="X13" s="62">
        <v>674</v>
      </c>
      <c r="Y13" s="62">
        <v>796</v>
      </c>
      <c r="Z13" s="62">
        <v>751</v>
      </c>
      <c r="AA13" s="62">
        <v>626</v>
      </c>
      <c r="AB13" s="62">
        <v>541</v>
      </c>
      <c r="AC13" s="67">
        <f t="shared" si="1"/>
        <v>7917</v>
      </c>
      <c r="AD13" s="62">
        <v>706</v>
      </c>
      <c r="AE13" s="62">
        <v>554</v>
      </c>
      <c r="AF13" s="62">
        <v>587</v>
      </c>
      <c r="AG13" s="62">
        <v>490</v>
      </c>
      <c r="AH13" s="62">
        <v>605</v>
      </c>
      <c r="AI13" s="62">
        <v>623</v>
      </c>
      <c r="AJ13" s="62">
        <v>734</v>
      </c>
      <c r="AK13" s="62">
        <v>776</v>
      </c>
      <c r="AL13" s="62">
        <v>646</v>
      </c>
      <c r="AM13" s="62">
        <v>743</v>
      </c>
      <c r="AN13" s="62">
        <v>589</v>
      </c>
      <c r="AO13" s="62">
        <v>551</v>
      </c>
      <c r="AP13" s="68">
        <f t="shared" si="2"/>
        <v>7604</v>
      </c>
      <c r="AQ13" s="62">
        <v>603</v>
      </c>
      <c r="AR13" s="62">
        <v>472</v>
      </c>
      <c r="AS13" s="62">
        <v>640</v>
      </c>
      <c r="AT13" s="62">
        <v>612</v>
      </c>
      <c r="AU13" s="62">
        <v>612</v>
      </c>
      <c r="AV13" s="62">
        <v>574</v>
      </c>
      <c r="AW13" s="62">
        <v>673</v>
      </c>
      <c r="AX13" s="62">
        <v>665</v>
      </c>
      <c r="AY13" s="62">
        <v>732</v>
      </c>
      <c r="AZ13" s="62">
        <v>792</v>
      </c>
      <c r="BA13" s="62">
        <v>620</v>
      </c>
      <c r="BB13" s="62">
        <v>531</v>
      </c>
      <c r="BC13" s="68">
        <f t="shared" si="3"/>
        <v>7526</v>
      </c>
      <c r="BD13" s="62">
        <v>703</v>
      </c>
      <c r="BE13" s="62">
        <v>456</v>
      </c>
      <c r="BF13" s="62">
        <v>550</v>
      </c>
      <c r="BG13" s="62">
        <v>480</v>
      </c>
      <c r="BH13" s="62">
        <v>595</v>
      </c>
      <c r="BI13" s="62">
        <v>551</v>
      </c>
      <c r="BJ13" s="62">
        <v>732</v>
      </c>
      <c r="BK13" s="62">
        <v>722</v>
      </c>
      <c r="BL13" s="62">
        <v>728</v>
      </c>
      <c r="BM13" s="62">
        <v>720</v>
      </c>
      <c r="BN13" s="62">
        <v>581</v>
      </c>
      <c r="BO13" s="62">
        <v>631</v>
      </c>
      <c r="BP13" s="67">
        <f t="shared" si="4"/>
        <v>7449</v>
      </c>
      <c r="BQ13" s="62">
        <v>593</v>
      </c>
      <c r="BR13" s="62">
        <v>483</v>
      </c>
      <c r="BS13" s="62">
        <v>626</v>
      </c>
      <c r="BT13" s="62">
        <v>499</v>
      </c>
      <c r="BU13" s="62">
        <v>584</v>
      </c>
      <c r="BV13" s="62">
        <v>620</v>
      </c>
      <c r="BW13" s="62">
        <v>781</v>
      </c>
      <c r="BX13" s="62">
        <v>699</v>
      </c>
      <c r="BY13" s="62">
        <v>778</v>
      </c>
      <c r="BZ13" s="62">
        <v>646</v>
      </c>
      <c r="CA13" s="62">
        <v>631</v>
      </c>
      <c r="CB13" s="62">
        <v>589</v>
      </c>
      <c r="CC13" s="68">
        <f t="shared" si="5"/>
        <v>7529</v>
      </c>
      <c r="CD13" s="62">
        <v>586</v>
      </c>
      <c r="CE13" s="62">
        <v>489</v>
      </c>
      <c r="CF13" s="62">
        <v>696</v>
      </c>
      <c r="CG13" s="62">
        <v>546</v>
      </c>
      <c r="CH13" s="62">
        <v>546</v>
      </c>
      <c r="CI13" s="62">
        <v>689</v>
      </c>
      <c r="CJ13" s="62">
        <v>693</v>
      </c>
      <c r="CK13" s="62">
        <v>766</v>
      </c>
      <c r="CL13" s="62">
        <v>684</v>
      </c>
      <c r="CM13" s="62">
        <v>669</v>
      </c>
      <c r="CN13" s="62">
        <v>581</v>
      </c>
      <c r="CO13" s="62">
        <v>570</v>
      </c>
      <c r="CP13" s="68">
        <f t="shared" si="6"/>
        <v>7515</v>
      </c>
      <c r="CQ13" s="62">
        <v>541</v>
      </c>
      <c r="CR13" s="62">
        <v>599</v>
      </c>
      <c r="CS13" s="62">
        <v>628</v>
      </c>
      <c r="CT13" s="62">
        <v>501</v>
      </c>
      <c r="CU13" s="62">
        <v>582</v>
      </c>
      <c r="CV13" s="62">
        <v>628</v>
      </c>
      <c r="CW13" s="62">
        <v>591</v>
      </c>
      <c r="CX13" s="62">
        <v>653</v>
      </c>
      <c r="CY13" s="62">
        <v>637</v>
      </c>
      <c r="CZ13" s="62">
        <v>617</v>
      </c>
      <c r="DA13" s="62">
        <v>611</v>
      </c>
      <c r="DB13" s="62">
        <v>527</v>
      </c>
      <c r="DC13" s="68">
        <f t="shared" si="33"/>
        <v>7115</v>
      </c>
      <c r="DD13" s="62">
        <v>667</v>
      </c>
      <c r="DE13" s="62">
        <v>472</v>
      </c>
      <c r="DF13" s="62">
        <v>663</v>
      </c>
      <c r="DG13" s="62">
        <v>514</v>
      </c>
      <c r="DH13" s="62">
        <v>563</v>
      </c>
      <c r="DI13" s="62">
        <v>550</v>
      </c>
      <c r="DJ13" s="62">
        <v>682</v>
      </c>
      <c r="DK13" s="62">
        <v>779</v>
      </c>
      <c r="DL13" s="62">
        <v>574</v>
      </c>
      <c r="DM13" s="62">
        <v>658</v>
      </c>
      <c r="DN13" s="62">
        <v>581</v>
      </c>
      <c r="DO13" s="62">
        <v>537</v>
      </c>
      <c r="DP13" s="68">
        <f t="shared" si="34"/>
        <v>7240</v>
      </c>
      <c r="DQ13" s="62">
        <v>662</v>
      </c>
      <c r="DR13" s="62">
        <v>561</v>
      </c>
      <c r="DS13" s="62">
        <v>567</v>
      </c>
      <c r="DT13" s="62">
        <v>558</v>
      </c>
      <c r="DU13" s="62">
        <v>592</v>
      </c>
      <c r="DV13" s="62">
        <v>702</v>
      </c>
      <c r="DW13" s="62">
        <v>781</v>
      </c>
      <c r="DX13" s="62">
        <v>724</v>
      </c>
      <c r="DY13" s="62">
        <v>650</v>
      </c>
      <c r="DZ13" s="62">
        <v>688</v>
      </c>
      <c r="EA13" s="62">
        <v>583</v>
      </c>
      <c r="EB13" s="62">
        <v>542</v>
      </c>
      <c r="EC13" s="68">
        <f t="shared" si="35"/>
        <v>7610</v>
      </c>
      <c r="ED13" s="62">
        <v>616</v>
      </c>
      <c r="EE13" s="62">
        <v>484</v>
      </c>
      <c r="EF13" s="62">
        <v>669</v>
      </c>
      <c r="EG13" s="62">
        <v>630</v>
      </c>
      <c r="EH13" s="62">
        <v>597</v>
      </c>
      <c r="EI13" s="62">
        <v>734</v>
      </c>
      <c r="EJ13" s="62">
        <v>733</v>
      </c>
      <c r="EK13" s="62">
        <v>765</v>
      </c>
      <c r="EL13" s="62">
        <v>833</v>
      </c>
      <c r="EM13" s="62">
        <v>792</v>
      </c>
      <c r="EN13" s="62">
        <v>565</v>
      </c>
      <c r="EO13" s="62">
        <v>715</v>
      </c>
      <c r="EP13" s="68">
        <f t="shared" si="36"/>
        <v>8133</v>
      </c>
      <c r="EQ13" s="62">
        <v>675</v>
      </c>
      <c r="ER13" s="62">
        <v>602</v>
      </c>
      <c r="ES13" s="62">
        <v>658</v>
      </c>
      <c r="ET13" s="62">
        <v>546</v>
      </c>
      <c r="EU13" s="62">
        <v>722</v>
      </c>
      <c r="EV13" s="62">
        <v>770</v>
      </c>
      <c r="EW13" s="62">
        <v>834</v>
      </c>
      <c r="EX13" s="62">
        <v>703</v>
      </c>
      <c r="EY13" s="62">
        <v>821</v>
      </c>
      <c r="EZ13" s="62">
        <v>673</v>
      </c>
      <c r="FA13" s="62">
        <v>601</v>
      </c>
      <c r="FB13" s="62">
        <v>615</v>
      </c>
      <c r="FC13" s="68">
        <f t="shared" si="37"/>
        <v>8220</v>
      </c>
      <c r="FD13" s="62">
        <v>679</v>
      </c>
      <c r="FE13" s="62">
        <v>565</v>
      </c>
      <c r="FF13" s="62">
        <v>676</v>
      </c>
      <c r="FG13" s="62">
        <v>733</v>
      </c>
      <c r="FH13" s="62">
        <v>691</v>
      </c>
      <c r="FI13" s="62">
        <v>725</v>
      </c>
      <c r="FJ13" s="62">
        <v>728</v>
      </c>
      <c r="FK13" s="62">
        <v>735</v>
      </c>
      <c r="FL13" s="62">
        <v>802</v>
      </c>
      <c r="FM13" s="62">
        <v>707</v>
      </c>
      <c r="FN13" s="62">
        <v>627</v>
      </c>
      <c r="FO13" s="62">
        <v>633</v>
      </c>
      <c r="FP13" s="68">
        <f t="shared" si="38"/>
        <v>8301</v>
      </c>
      <c r="FQ13" s="62">
        <v>581</v>
      </c>
      <c r="FR13" s="62">
        <v>558</v>
      </c>
      <c r="FS13" s="62">
        <v>687</v>
      </c>
      <c r="FT13" s="62">
        <v>658</v>
      </c>
      <c r="FU13" s="62">
        <v>567</v>
      </c>
      <c r="FV13" s="62">
        <v>680</v>
      </c>
      <c r="FW13" s="62">
        <v>722</v>
      </c>
      <c r="FX13" s="62">
        <v>725</v>
      </c>
      <c r="FY13" s="62">
        <v>646</v>
      </c>
      <c r="FZ13" s="62">
        <v>759</v>
      </c>
      <c r="GA13" s="62">
        <v>636</v>
      </c>
      <c r="GB13" s="62">
        <v>645</v>
      </c>
      <c r="GC13" s="68">
        <f t="shared" si="39"/>
        <v>7864</v>
      </c>
      <c r="GD13" s="62">
        <v>677</v>
      </c>
      <c r="GE13" s="62">
        <v>593</v>
      </c>
      <c r="GF13" s="62">
        <v>747</v>
      </c>
      <c r="GG13" s="62">
        <v>758</v>
      </c>
      <c r="GH13" s="62">
        <v>743</v>
      </c>
      <c r="GI13" s="62">
        <v>871</v>
      </c>
      <c r="GJ13" s="62">
        <v>863</v>
      </c>
      <c r="GK13" s="62">
        <v>895</v>
      </c>
      <c r="GL13" s="62">
        <v>890</v>
      </c>
      <c r="GM13" s="62">
        <v>954</v>
      </c>
      <c r="GN13" s="62">
        <v>788</v>
      </c>
      <c r="GO13" s="62">
        <v>738</v>
      </c>
      <c r="GP13" s="68">
        <f t="shared" si="40"/>
        <v>9517</v>
      </c>
      <c r="GQ13" s="62">
        <v>921</v>
      </c>
      <c r="GR13" s="62">
        <v>793</v>
      </c>
      <c r="GS13" s="62">
        <v>896</v>
      </c>
      <c r="GT13" s="62">
        <v>796</v>
      </c>
      <c r="GU13" s="62">
        <v>854</v>
      </c>
      <c r="GV13" s="62">
        <v>881</v>
      </c>
      <c r="GW13" s="62">
        <v>873</v>
      </c>
      <c r="GX13" s="62">
        <v>1130</v>
      </c>
      <c r="GY13" s="62">
        <v>960</v>
      </c>
      <c r="GZ13" s="62">
        <v>864</v>
      </c>
      <c r="HA13" s="62">
        <v>879</v>
      </c>
      <c r="HB13" s="62">
        <v>1116</v>
      </c>
      <c r="HC13" s="68">
        <f t="shared" si="41"/>
        <v>10963</v>
      </c>
      <c r="HD13" s="62">
        <v>902</v>
      </c>
      <c r="HE13" s="62">
        <v>776</v>
      </c>
      <c r="HF13" s="62">
        <v>926</v>
      </c>
      <c r="HG13" s="62">
        <v>790</v>
      </c>
      <c r="HH13" s="62">
        <v>804</v>
      </c>
      <c r="HI13" s="62">
        <v>863</v>
      </c>
      <c r="HJ13" s="62">
        <v>846</v>
      </c>
      <c r="HK13" s="62">
        <v>1028</v>
      </c>
      <c r="HL13" s="62">
        <v>817</v>
      </c>
      <c r="HM13" s="62">
        <v>1009</v>
      </c>
      <c r="HN13" s="62">
        <v>732</v>
      </c>
      <c r="HO13" s="62">
        <v>817</v>
      </c>
      <c r="HP13" s="68">
        <f t="shared" si="42"/>
        <v>10310</v>
      </c>
      <c r="HQ13" s="62">
        <v>771</v>
      </c>
      <c r="HR13" s="62">
        <v>763</v>
      </c>
      <c r="HS13" s="62">
        <v>708</v>
      </c>
      <c r="HT13" s="62">
        <v>596</v>
      </c>
      <c r="HU13" s="62">
        <v>596</v>
      </c>
      <c r="HV13" s="62">
        <v>805</v>
      </c>
      <c r="HW13" s="62">
        <v>754</v>
      </c>
      <c r="HX13" s="62">
        <v>797</v>
      </c>
      <c r="HY13" s="62">
        <v>774</v>
      </c>
      <c r="HZ13" s="62">
        <v>792</v>
      </c>
      <c r="IA13" s="62">
        <v>758</v>
      </c>
      <c r="IB13" s="62">
        <v>673</v>
      </c>
      <c r="IC13" s="68">
        <f t="shared" si="43"/>
        <v>8787</v>
      </c>
      <c r="ID13" s="62">
        <v>741</v>
      </c>
      <c r="IE13" s="62">
        <v>658</v>
      </c>
      <c r="IF13" s="62">
        <v>841</v>
      </c>
      <c r="IG13" s="62">
        <v>779</v>
      </c>
      <c r="IH13" s="62">
        <v>851</v>
      </c>
      <c r="II13" s="62">
        <v>735</v>
      </c>
      <c r="IJ13" s="62">
        <v>921</v>
      </c>
      <c r="IK13" s="62">
        <v>915</v>
      </c>
      <c r="IL13" s="62">
        <v>777</v>
      </c>
      <c r="IM13" s="62">
        <v>999</v>
      </c>
      <c r="IN13" s="62">
        <v>740</v>
      </c>
      <c r="IO13" s="62">
        <v>857</v>
      </c>
      <c r="IP13" s="68">
        <f t="shared" si="44"/>
        <v>9814</v>
      </c>
      <c r="IQ13" s="62">
        <v>970</v>
      </c>
      <c r="IR13" s="62">
        <v>754</v>
      </c>
      <c r="IS13" s="62">
        <v>954</v>
      </c>
      <c r="IT13" s="62">
        <v>908</v>
      </c>
      <c r="IU13" s="62">
        <v>943</v>
      </c>
      <c r="IV13" s="62">
        <v>913</v>
      </c>
      <c r="IW13" s="62">
        <v>991</v>
      </c>
      <c r="IX13" s="62">
        <v>964</v>
      </c>
      <c r="IY13" s="62">
        <v>962</v>
      </c>
      <c r="IZ13" s="62">
        <v>1382</v>
      </c>
      <c r="JA13" s="62">
        <v>941</v>
      </c>
      <c r="JB13" s="62">
        <v>693</v>
      </c>
      <c r="JC13" s="68">
        <f t="shared" si="45"/>
        <v>11375</v>
      </c>
      <c r="JD13" s="27">
        <v>797</v>
      </c>
      <c r="JE13" s="27">
        <v>924</v>
      </c>
      <c r="JF13" s="27">
        <v>813</v>
      </c>
      <c r="JG13" s="27">
        <v>738</v>
      </c>
      <c r="JH13" s="27">
        <v>994</v>
      </c>
      <c r="JI13" s="27">
        <v>837</v>
      </c>
      <c r="JJ13" s="27">
        <v>1285</v>
      </c>
      <c r="JK13" s="27">
        <v>995</v>
      </c>
      <c r="JL13" s="27">
        <v>1052</v>
      </c>
      <c r="JM13" s="27">
        <v>919</v>
      </c>
      <c r="JN13" s="27">
        <v>882</v>
      </c>
      <c r="JO13" s="27">
        <v>1008</v>
      </c>
      <c r="JP13" s="68">
        <f t="shared" si="46"/>
        <v>11244</v>
      </c>
      <c r="JQ13" s="27">
        <v>883</v>
      </c>
      <c r="JR13" s="27">
        <v>739</v>
      </c>
      <c r="JS13" s="27">
        <v>526</v>
      </c>
      <c r="JT13" s="27">
        <v>334</v>
      </c>
      <c r="JU13" s="27">
        <v>582</v>
      </c>
      <c r="JV13" s="27">
        <v>951</v>
      </c>
      <c r="JW13" s="27">
        <v>876</v>
      </c>
      <c r="JX13" s="27">
        <v>667</v>
      </c>
      <c r="JY13" s="27">
        <v>776</v>
      </c>
      <c r="JZ13" s="27">
        <v>717</v>
      </c>
      <c r="KA13" s="27">
        <v>613</v>
      </c>
      <c r="KB13" s="27">
        <v>880</v>
      </c>
      <c r="KC13" s="68">
        <f t="shared" si="47"/>
        <v>8544</v>
      </c>
      <c r="KD13" s="27">
        <v>307</v>
      </c>
      <c r="KE13" s="27">
        <v>425</v>
      </c>
      <c r="KF13" s="27">
        <v>694</v>
      </c>
      <c r="KG13" s="27">
        <v>648</v>
      </c>
      <c r="KH13" s="27">
        <v>575</v>
      </c>
      <c r="KI13" s="27">
        <v>693</v>
      </c>
      <c r="KJ13" s="27">
        <v>641</v>
      </c>
      <c r="KK13" s="27">
        <v>690</v>
      </c>
      <c r="KL13" s="27">
        <v>852</v>
      </c>
      <c r="KM13" s="27">
        <v>724</v>
      </c>
      <c r="KN13" s="27">
        <v>671</v>
      </c>
      <c r="KO13" s="27">
        <v>717</v>
      </c>
      <c r="KP13" s="68">
        <f t="shared" si="48"/>
        <v>7637</v>
      </c>
    </row>
    <row r="14" spans="1:302" ht="23.25" thickBot="1">
      <c r="A14" s="197"/>
      <c r="B14" s="199"/>
      <c r="C14" s="184" t="s">
        <v>120</v>
      </c>
      <c r="D14" s="123">
        <v>867</v>
      </c>
      <c r="E14" s="123">
        <v>853</v>
      </c>
      <c r="F14" s="123">
        <v>957</v>
      </c>
      <c r="G14" s="123">
        <v>908</v>
      </c>
      <c r="H14" s="123">
        <v>978</v>
      </c>
      <c r="I14" s="123">
        <v>1080</v>
      </c>
      <c r="J14" s="123">
        <v>1131</v>
      </c>
      <c r="K14" s="123">
        <v>1034</v>
      </c>
      <c r="L14" s="123">
        <v>971</v>
      </c>
      <c r="M14" s="123">
        <v>1046</v>
      </c>
      <c r="N14" s="123">
        <v>842</v>
      </c>
      <c r="O14" s="123">
        <v>800</v>
      </c>
      <c r="P14" s="119">
        <f t="shared" si="0"/>
        <v>11467</v>
      </c>
      <c r="Q14" s="123">
        <v>964</v>
      </c>
      <c r="R14" s="123">
        <v>1056</v>
      </c>
      <c r="S14" s="123">
        <v>948</v>
      </c>
      <c r="T14" s="123">
        <v>904</v>
      </c>
      <c r="U14" s="123">
        <v>846</v>
      </c>
      <c r="V14" s="123">
        <v>962</v>
      </c>
      <c r="W14" s="123">
        <v>1341</v>
      </c>
      <c r="X14" s="123">
        <v>1006</v>
      </c>
      <c r="Y14" s="123">
        <v>968</v>
      </c>
      <c r="Z14" s="123">
        <v>1026</v>
      </c>
      <c r="AA14" s="123">
        <v>887</v>
      </c>
      <c r="AB14" s="123">
        <v>747</v>
      </c>
      <c r="AC14" s="119">
        <f t="shared" si="1"/>
        <v>11655</v>
      </c>
      <c r="AD14" s="123">
        <v>1174</v>
      </c>
      <c r="AE14" s="123">
        <v>893</v>
      </c>
      <c r="AF14" s="123">
        <v>947</v>
      </c>
      <c r="AG14" s="123">
        <v>823</v>
      </c>
      <c r="AH14" s="123">
        <v>929</v>
      </c>
      <c r="AI14" s="123">
        <v>1066</v>
      </c>
      <c r="AJ14" s="123">
        <v>1013</v>
      </c>
      <c r="AK14" s="123">
        <v>1095</v>
      </c>
      <c r="AL14" s="123">
        <v>969</v>
      </c>
      <c r="AM14" s="123">
        <v>1147</v>
      </c>
      <c r="AN14" s="123">
        <v>896</v>
      </c>
      <c r="AO14" s="123">
        <v>714</v>
      </c>
      <c r="AP14" s="120">
        <f t="shared" si="2"/>
        <v>11666</v>
      </c>
      <c r="AQ14" s="123">
        <v>1157</v>
      </c>
      <c r="AR14" s="123">
        <v>791</v>
      </c>
      <c r="AS14" s="123">
        <v>938</v>
      </c>
      <c r="AT14" s="123">
        <v>955</v>
      </c>
      <c r="AU14" s="123">
        <v>830</v>
      </c>
      <c r="AV14" s="123">
        <v>733</v>
      </c>
      <c r="AW14" s="123">
        <v>927</v>
      </c>
      <c r="AX14" s="123">
        <v>971</v>
      </c>
      <c r="AY14" s="123">
        <v>1050</v>
      </c>
      <c r="AZ14" s="123">
        <v>1249</v>
      </c>
      <c r="BA14" s="123">
        <v>903</v>
      </c>
      <c r="BB14" s="123">
        <v>1194</v>
      </c>
      <c r="BC14" s="120">
        <f t="shared" si="3"/>
        <v>11698</v>
      </c>
      <c r="BD14" s="123">
        <v>960</v>
      </c>
      <c r="BE14" s="123">
        <v>673</v>
      </c>
      <c r="BF14" s="123">
        <v>825</v>
      </c>
      <c r="BG14" s="123">
        <v>749</v>
      </c>
      <c r="BH14" s="123">
        <v>825</v>
      </c>
      <c r="BI14" s="123">
        <v>849</v>
      </c>
      <c r="BJ14" s="123">
        <v>1044</v>
      </c>
      <c r="BK14" s="123">
        <v>990</v>
      </c>
      <c r="BL14" s="123">
        <v>880</v>
      </c>
      <c r="BM14" s="123">
        <v>1100</v>
      </c>
      <c r="BN14" s="123">
        <v>842</v>
      </c>
      <c r="BO14" s="123">
        <v>941</v>
      </c>
      <c r="BP14" s="119">
        <f t="shared" si="4"/>
        <v>10678</v>
      </c>
      <c r="BQ14" s="123">
        <v>1056</v>
      </c>
      <c r="BR14" s="123">
        <v>825</v>
      </c>
      <c r="BS14" s="123">
        <v>1031</v>
      </c>
      <c r="BT14" s="123">
        <v>889</v>
      </c>
      <c r="BU14" s="123">
        <v>753</v>
      </c>
      <c r="BV14" s="123">
        <v>940</v>
      </c>
      <c r="BW14" s="123">
        <v>1125</v>
      </c>
      <c r="BX14" s="123">
        <v>1076</v>
      </c>
      <c r="BY14" s="123">
        <v>945</v>
      </c>
      <c r="BZ14" s="123">
        <v>1011</v>
      </c>
      <c r="CA14" s="123">
        <v>953</v>
      </c>
      <c r="CB14" s="123">
        <v>1010</v>
      </c>
      <c r="CC14" s="120">
        <f t="shared" si="5"/>
        <v>11614</v>
      </c>
      <c r="CD14" s="123">
        <v>1058</v>
      </c>
      <c r="CE14" s="123">
        <v>814</v>
      </c>
      <c r="CF14" s="123">
        <v>1138</v>
      </c>
      <c r="CG14" s="123">
        <v>920</v>
      </c>
      <c r="CH14" s="123">
        <v>781</v>
      </c>
      <c r="CI14" s="123">
        <v>946</v>
      </c>
      <c r="CJ14" s="123">
        <v>1033</v>
      </c>
      <c r="CK14" s="123">
        <v>1077</v>
      </c>
      <c r="CL14" s="123">
        <v>944</v>
      </c>
      <c r="CM14" s="123">
        <v>1029</v>
      </c>
      <c r="CN14" s="123">
        <v>834</v>
      </c>
      <c r="CO14" s="123">
        <v>851</v>
      </c>
      <c r="CP14" s="120">
        <f t="shared" si="6"/>
        <v>11425</v>
      </c>
      <c r="CQ14" s="123">
        <v>910</v>
      </c>
      <c r="CR14" s="123">
        <v>993</v>
      </c>
      <c r="CS14" s="123">
        <v>1014</v>
      </c>
      <c r="CT14" s="123">
        <v>885</v>
      </c>
      <c r="CU14" s="123">
        <v>911</v>
      </c>
      <c r="CV14" s="123">
        <v>1019</v>
      </c>
      <c r="CW14" s="123">
        <v>998</v>
      </c>
      <c r="CX14" s="123">
        <v>955</v>
      </c>
      <c r="CY14" s="123">
        <v>1038</v>
      </c>
      <c r="CZ14" s="123">
        <v>957</v>
      </c>
      <c r="DA14" s="123">
        <v>875</v>
      </c>
      <c r="DB14" s="123">
        <v>762</v>
      </c>
      <c r="DC14" s="120">
        <f t="shared" si="33"/>
        <v>11317</v>
      </c>
      <c r="DD14" s="123">
        <v>996</v>
      </c>
      <c r="DE14" s="123">
        <v>824</v>
      </c>
      <c r="DF14" s="123">
        <v>858</v>
      </c>
      <c r="DG14" s="123">
        <v>832</v>
      </c>
      <c r="DH14" s="123">
        <v>781</v>
      </c>
      <c r="DI14" s="123">
        <v>816</v>
      </c>
      <c r="DJ14" s="123">
        <v>898</v>
      </c>
      <c r="DK14" s="123">
        <v>1043</v>
      </c>
      <c r="DL14" s="123">
        <v>847</v>
      </c>
      <c r="DM14" s="123">
        <v>953</v>
      </c>
      <c r="DN14" s="123">
        <v>909</v>
      </c>
      <c r="DO14" s="123">
        <v>747</v>
      </c>
      <c r="DP14" s="120">
        <f t="shared" si="34"/>
        <v>10504</v>
      </c>
      <c r="DQ14" s="123">
        <v>1027</v>
      </c>
      <c r="DR14" s="123">
        <v>860</v>
      </c>
      <c r="DS14" s="123">
        <v>920</v>
      </c>
      <c r="DT14" s="123">
        <v>831</v>
      </c>
      <c r="DU14" s="123">
        <v>818</v>
      </c>
      <c r="DV14" s="123">
        <v>788</v>
      </c>
      <c r="DW14" s="123">
        <v>897</v>
      </c>
      <c r="DX14" s="123">
        <v>1009</v>
      </c>
      <c r="DY14" s="123">
        <v>979</v>
      </c>
      <c r="DZ14" s="123">
        <v>961</v>
      </c>
      <c r="EA14" s="123">
        <v>828</v>
      </c>
      <c r="EB14" s="123">
        <v>719</v>
      </c>
      <c r="EC14" s="120">
        <f t="shared" si="35"/>
        <v>10637</v>
      </c>
      <c r="ED14" s="123">
        <v>1127</v>
      </c>
      <c r="EE14" s="123">
        <v>730</v>
      </c>
      <c r="EF14" s="123">
        <v>953</v>
      </c>
      <c r="EG14" s="123">
        <v>872</v>
      </c>
      <c r="EH14" s="123">
        <v>721</v>
      </c>
      <c r="EI14" s="123">
        <v>887</v>
      </c>
      <c r="EJ14" s="123">
        <v>1076</v>
      </c>
      <c r="EK14" s="123">
        <v>1082</v>
      </c>
      <c r="EL14" s="123">
        <v>1043</v>
      </c>
      <c r="EM14" s="123">
        <v>1282</v>
      </c>
      <c r="EN14" s="123">
        <v>907</v>
      </c>
      <c r="EO14" s="123">
        <v>889</v>
      </c>
      <c r="EP14" s="120">
        <f t="shared" si="36"/>
        <v>11569</v>
      </c>
      <c r="EQ14" s="123">
        <v>1047</v>
      </c>
      <c r="ER14" s="123">
        <v>1020</v>
      </c>
      <c r="ES14" s="123">
        <v>1160</v>
      </c>
      <c r="ET14" s="123">
        <v>914</v>
      </c>
      <c r="EU14" s="123">
        <v>857</v>
      </c>
      <c r="EV14" s="123">
        <v>1081</v>
      </c>
      <c r="EW14" s="123">
        <v>1169</v>
      </c>
      <c r="EX14" s="123">
        <v>1125</v>
      </c>
      <c r="EY14" s="123">
        <v>1127</v>
      </c>
      <c r="EZ14" s="123">
        <v>1213</v>
      </c>
      <c r="FA14" s="123">
        <v>1009</v>
      </c>
      <c r="FB14" s="123">
        <v>1134</v>
      </c>
      <c r="FC14" s="120">
        <f t="shared" si="37"/>
        <v>12856</v>
      </c>
      <c r="FD14" s="123">
        <v>1406</v>
      </c>
      <c r="FE14" s="123">
        <v>1011</v>
      </c>
      <c r="FF14" s="123">
        <v>1267</v>
      </c>
      <c r="FG14" s="123">
        <v>1280</v>
      </c>
      <c r="FH14" s="123">
        <v>1304</v>
      </c>
      <c r="FI14" s="123">
        <v>1221</v>
      </c>
      <c r="FJ14" s="123">
        <v>1138</v>
      </c>
      <c r="FK14" s="123">
        <v>1090</v>
      </c>
      <c r="FL14" s="123">
        <v>1270</v>
      </c>
      <c r="FM14" s="123">
        <v>1325</v>
      </c>
      <c r="FN14" s="123">
        <v>1031</v>
      </c>
      <c r="FO14" s="123">
        <v>1101</v>
      </c>
      <c r="FP14" s="120">
        <f t="shared" si="38"/>
        <v>14444</v>
      </c>
      <c r="FQ14" s="123">
        <v>1251</v>
      </c>
      <c r="FR14" s="123">
        <v>1114</v>
      </c>
      <c r="FS14" s="123">
        <v>1157</v>
      </c>
      <c r="FT14" s="123">
        <v>1103</v>
      </c>
      <c r="FU14" s="123">
        <v>1233</v>
      </c>
      <c r="FV14" s="123">
        <v>1212</v>
      </c>
      <c r="FW14" s="123">
        <v>1008</v>
      </c>
      <c r="FX14" s="123">
        <v>981</v>
      </c>
      <c r="FY14" s="123">
        <v>1261</v>
      </c>
      <c r="FZ14" s="123">
        <v>1306</v>
      </c>
      <c r="GA14" s="123">
        <v>1133</v>
      </c>
      <c r="GB14" s="123">
        <v>998</v>
      </c>
      <c r="GC14" s="120">
        <f t="shared" si="39"/>
        <v>13757</v>
      </c>
      <c r="GD14" s="123">
        <v>1154</v>
      </c>
      <c r="GE14" s="123">
        <v>893</v>
      </c>
      <c r="GF14" s="123">
        <v>1163</v>
      </c>
      <c r="GG14" s="123">
        <v>1053</v>
      </c>
      <c r="GH14" s="123">
        <v>956</v>
      </c>
      <c r="GI14" s="123">
        <v>1094</v>
      </c>
      <c r="GJ14" s="123">
        <v>1156</v>
      </c>
      <c r="GK14" s="123">
        <v>1172</v>
      </c>
      <c r="GL14" s="123">
        <v>1217</v>
      </c>
      <c r="GM14" s="123">
        <v>1300</v>
      </c>
      <c r="GN14" s="123">
        <v>1207</v>
      </c>
      <c r="GO14" s="123">
        <v>1056</v>
      </c>
      <c r="GP14" s="120">
        <f t="shared" si="40"/>
        <v>13421</v>
      </c>
      <c r="GQ14" s="123">
        <v>1307</v>
      </c>
      <c r="GR14" s="123">
        <v>1197</v>
      </c>
      <c r="GS14" s="123">
        <v>1288</v>
      </c>
      <c r="GT14" s="123">
        <v>1210</v>
      </c>
      <c r="GU14" s="123">
        <v>1118</v>
      </c>
      <c r="GV14" s="123">
        <v>1055</v>
      </c>
      <c r="GW14" s="123">
        <v>1270</v>
      </c>
      <c r="GX14" s="123">
        <v>1355</v>
      </c>
      <c r="GY14" s="123">
        <v>1276</v>
      </c>
      <c r="GZ14" s="123">
        <v>1264</v>
      </c>
      <c r="HA14" s="123">
        <v>1272</v>
      </c>
      <c r="HB14" s="123">
        <v>1394</v>
      </c>
      <c r="HC14" s="120">
        <f t="shared" si="41"/>
        <v>15006</v>
      </c>
      <c r="HD14" s="123">
        <v>1257</v>
      </c>
      <c r="HE14" s="123">
        <v>1145</v>
      </c>
      <c r="HF14" s="123">
        <v>1307</v>
      </c>
      <c r="HG14" s="123">
        <v>1065</v>
      </c>
      <c r="HH14" s="123">
        <v>1160</v>
      </c>
      <c r="HI14" s="123">
        <v>1080</v>
      </c>
      <c r="HJ14" s="123">
        <v>1255</v>
      </c>
      <c r="HK14" s="123">
        <v>1307</v>
      </c>
      <c r="HL14" s="123">
        <v>1113</v>
      </c>
      <c r="HM14" s="123">
        <v>1266</v>
      </c>
      <c r="HN14" s="123">
        <v>1081</v>
      </c>
      <c r="HO14" s="123">
        <v>1181</v>
      </c>
      <c r="HP14" s="120">
        <f t="shared" si="42"/>
        <v>14217</v>
      </c>
      <c r="HQ14" s="123">
        <v>1200</v>
      </c>
      <c r="HR14" s="123">
        <v>1130</v>
      </c>
      <c r="HS14" s="123">
        <v>1179</v>
      </c>
      <c r="HT14" s="123">
        <v>1105</v>
      </c>
      <c r="HU14" s="123">
        <v>819</v>
      </c>
      <c r="HV14" s="123">
        <v>1143</v>
      </c>
      <c r="HW14" s="123">
        <v>1221</v>
      </c>
      <c r="HX14" s="123">
        <v>1243</v>
      </c>
      <c r="HY14" s="123">
        <v>1230</v>
      </c>
      <c r="HZ14" s="123">
        <v>1323</v>
      </c>
      <c r="IA14" s="123">
        <v>1301</v>
      </c>
      <c r="IB14" s="123">
        <v>1148</v>
      </c>
      <c r="IC14" s="120">
        <f t="shared" si="43"/>
        <v>14042</v>
      </c>
      <c r="ID14" s="123">
        <v>1207</v>
      </c>
      <c r="IE14" s="123">
        <v>1151</v>
      </c>
      <c r="IF14" s="123">
        <v>1309</v>
      </c>
      <c r="IG14" s="123">
        <v>1217</v>
      </c>
      <c r="IH14" s="123">
        <v>1504</v>
      </c>
      <c r="II14" s="123">
        <v>1028</v>
      </c>
      <c r="IJ14" s="123">
        <v>1374</v>
      </c>
      <c r="IK14" s="123">
        <v>1496</v>
      </c>
      <c r="IL14" s="123">
        <v>1043</v>
      </c>
      <c r="IM14" s="123">
        <v>1466</v>
      </c>
      <c r="IN14" s="123">
        <v>1223</v>
      </c>
      <c r="IO14" s="123">
        <v>1208</v>
      </c>
      <c r="IP14" s="120">
        <f t="shared" si="44"/>
        <v>15226</v>
      </c>
      <c r="IQ14" s="123">
        <v>1449</v>
      </c>
      <c r="IR14" s="123">
        <v>1177</v>
      </c>
      <c r="IS14" s="123">
        <v>1317</v>
      </c>
      <c r="IT14" s="123">
        <v>1034</v>
      </c>
      <c r="IU14" s="123">
        <v>1493</v>
      </c>
      <c r="IV14" s="123">
        <v>1463</v>
      </c>
      <c r="IW14" s="123">
        <v>1546</v>
      </c>
      <c r="IX14" s="123">
        <v>1420</v>
      </c>
      <c r="IY14" s="123">
        <v>1454</v>
      </c>
      <c r="IZ14" s="123">
        <v>2127</v>
      </c>
      <c r="JA14" s="123">
        <v>1493</v>
      </c>
      <c r="JB14" s="123">
        <v>1304</v>
      </c>
      <c r="JC14" s="68">
        <f t="shared" si="45"/>
        <v>17277</v>
      </c>
      <c r="JD14" s="62">
        <v>1322</v>
      </c>
      <c r="JE14" s="62">
        <v>1224</v>
      </c>
      <c r="JF14" s="62">
        <v>1485</v>
      </c>
      <c r="JG14" s="62">
        <v>1336</v>
      </c>
      <c r="JH14" s="62">
        <v>1416</v>
      </c>
      <c r="JI14" s="62">
        <v>1228</v>
      </c>
      <c r="JJ14" s="62">
        <v>1646</v>
      </c>
      <c r="JK14" s="62">
        <v>1382</v>
      </c>
      <c r="JL14" s="62">
        <v>1469</v>
      </c>
      <c r="JM14" s="62">
        <v>1276</v>
      </c>
      <c r="JN14" s="62">
        <v>1343</v>
      </c>
      <c r="JO14" s="62">
        <v>1478</v>
      </c>
      <c r="JP14" s="68">
        <f t="shared" si="46"/>
        <v>16605</v>
      </c>
      <c r="JQ14" s="62">
        <v>1530</v>
      </c>
      <c r="JR14" s="62">
        <v>1368</v>
      </c>
      <c r="JS14" s="62">
        <v>922</v>
      </c>
      <c r="JT14" s="62">
        <v>802</v>
      </c>
      <c r="JU14" s="62">
        <v>830</v>
      </c>
      <c r="JV14" s="62">
        <v>1271</v>
      </c>
      <c r="JW14" s="62">
        <v>1358</v>
      </c>
      <c r="JX14" s="62">
        <v>1018</v>
      </c>
      <c r="JY14" s="62">
        <v>1120</v>
      </c>
      <c r="JZ14" s="62">
        <v>1229</v>
      </c>
      <c r="KA14" s="62">
        <v>993</v>
      </c>
      <c r="KB14" s="62">
        <v>1132</v>
      </c>
      <c r="KC14" s="68">
        <f t="shared" si="47"/>
        <v>13573</v>
      </c>
      <c r="KD14" s="62">
        <v>864</v>
      </c>
      <c r="KE14" s="62">
        <v>877</v>
      </c>
      <c r="KF14" s="62">
        <v>1120</v>
      </c>
      <c r="KG14" s="62">
        <v>917</v>
      </c>
      <c r="KH14" s="62">
        <v>783</v>
      </c>
      <c r="KI14" s="62">
        <v>997</v>
      </c>
      <c r="KJ14" s="62">
        <v>1021</v>
      </c>
      <c r="KK14" s="62">
        <v>983</v>
      </c>
      <c r="KL14" s="62">
        <v>1385</v>
      </c>
      <c r="KM14" s="62">
        <v>1032</v>
      </c>
      <c r="KN14" s="62">
        <v>1174</v>
      </c>
      <c r="KO14" s="62">
        <v>1148</v>
      </c>
      <c r="KP14" s="68">
        <f t="shared" si="48"/>
        <v>12301</v>
      </c>
    </row>
    <row r="15" spans="1:302" ht="23.25" thickBot="1">
      <c r="A15" s="197"/>
      <c r="B15" s="199"/>
      <c r="C15" s="184" t="s">
        <v>121</v>
      </c>
      <c r="D15" s="62">
        <v>353</v>
      </c>
      <c r="E15" s="62">
        <v>432</v>
      </c>
      <c r="F15" s="62">
        <v>420</v>
      </c>
      <c r="G15" s="62">
        <v>572</v>
      </c>
      <c r="H15" s="62">
        <v>467</v>
      </c>
      <c r="I15" s="62">
        <v>460</v>
      </c>
      <c r="J15" s="62">
        <v>547</v>
      </c>
      <c r="K15" s="62">
        <v>578</v>
      </c>
      <c r="L15" s="62">
        <v>503</v>
      </c>
      <c r="M15" s="62">
        <v>498</v>
      </c>
      <c r="N15" s="62">
        <v>445</v>
      </c>
      <c r="O15" s="62">
        <v>431</v>
      </c>
      <c r="P15" s="67">
        <f t="shared" si="0"/>
        <v>5706</v>
      </c>
      <c r="Q15" s="62">
        <v>418</v>
      </c>
      <c r="R15" s="62">
        <v>508</v>
      </c>
      <c r="S15" s="62">
        <v>524</v>
      </c>
      <c r="T15" s="62">
        <v>384</v>
      </c>
      <c r="U15" s="62">
        <v>488</v>
      </c>
      <c r="V15" s="62">
        <v>453</v>
      </c>
      <c r="W15" s="62">
        <v>519</v>
      </c>
      <c r="X15" s="62">
        <v>554</v>
      </c>
      <c r="Y15" s="62">
        <v>447</v>
      </c>
      <c r="Z15" s="62">
        <v>490</v>
      </c>
      <c r="AA15" s="62">
        <v>582</v>
      </c>
      <c r="AB15" s="62">
        <v>536</v>
      </c>
      <c r="AC15" s="67">
        <f t="shared" si="1"/>
        <v>5903</v>
      </c>
      <c r="AD15" s="62">
        <v>612</v>
      </c>
      <c r="AE15" s="62">
        <v>397</v>
      </c>
      <c r="AF15" s="62">
        <v>465</v>
      </c>
      <c r="AG15" s="62">
        <v>332</v>
      </c>
      <c r="AH15" s="62">
        <v>459</v>
      </c>
      <c r="AI15" s="62">
        <v>466</v>
      </c>
      <c r="AJ15" s="62">
        <v>493</v>
      </c>
      <c r="AK15" s="62">
        <v>535</v>
      </c>
      <c r="AL15" s="62">
        <v>439</v>
      </c>
      <c r="AM15" s="62">
        <v>493</v>
      </c>
      <c r="AN15" s="62">
        <v>447</v>
      </c>
      <c r="AO15" s="62">
        <v>378</v>
      </c>
      <c r="AP15" s="68">
        <f t="shared" si="2"/>
        <v>5516</v>
      </c>
      <c r="AQ15" s="62">
        <v>481</v>
      </c>
      <c r="AR15" s="62">
        <v>310</v>
      </c>
      <c r="AS15" s="62">
        <v>394</v>
      </c>
      <c r="AT15" s="62">
        <v>517</v>
      </c>
      <c r="AU15" s="62">
        <v>420</v>
      </c>
      <c r="AV15" s="62">
        <v>361</v>
      </c>
      <c r="AW15" s="62">
        <v>469</v>
      </c>
      <c r="AX15" s="62">
        <v>522</v>
      </c>
      <c r="AY15" s="62">
        <v>508</v>
      </c>
      <c r="AZ15" s="62">
        <v>578</v>
      </c>
      <c r="BA15" s="62">
        <v>426</v>
      </c>
      <c r="BB15" s="62">
        <v>401</v>
      </c>
      <c r="BC15" s="68">
        <f t="shared" si="3"/>
        <v>5387</v>
      </c>
      <c r="BD15" s="62">
        <v>553</v>
      </c>
      <c r="BE15" s="62">
        <v>358</v>
      </c>
      <c r="BF15" s="62">
        <v>427</v>
      </c>
      <c r="BG15" s="62">
        <v>349</v>
      </c>
      <c r="BH15" s="62">
        <v>370</v>
      </c>
      <c r="BI15" s="62">
        <v>431</v>
      </c>
      <c r="BJ15" s="62">
        <v>514</v>
      </c>
      <c r="BK15" s="62">
        <v>460</v>
      </c>
      <c r="BL15" s="62">
        <v>415</v>
      </c>
      <c r="BM15" s="62">
        <v>469</v>
      </c>
      <c r="BN15" s="62">
        <v>385</v>
      </c>
      <c r="BO15" s="62">
        <v>505</v>
      </c>
      <c r="BP15" s="67">
        <f t="shared" si="4"/>
        <v>5236</v>
      </c>
      <c r="BQ15" s="62">
        <v>408</v>
      </c>
      <c r="BR15" s="62">
        <v>319</v>
      </c>
      <c r="BS15" s="62">
        <v>466</v>
      </c>
      <c r="BT15" s="62">
        <v>344</v>
      </c>
      <c r="BU15" s="62">
        <v>301</v>
      </c>
      <c r="BV15" s="62">
        <v>558</v>
      </c>
      <c r="BW15" s="62">
        <v>517</v>
      </c>
      <c r="BX15" s="62">
        <v>525</v>
      </c>
      <c r="BY15" s="62">
        <v>430</v>
      </c>
      <c r="BZ15" s="62">
        <v>566</v>
      </c>
      <c r="CA15" s="62">
        <v>377</v>
      </c>
      <c r="CB15" s="62">
        <v>511</v>
      </c>
      <c r="CC15" s="68">
        <f t="shared" si="5"/>
        <v>5322</v>
      </c>
      <c r="CD15" s="62">
        <v>444</v>
      </c>
      <c r="CE15" s="62">
        <v>393</v>
      </c>
      <c r="CF15" s="62">
        <v>673</v>
      </c>
      <c r="CG15" s="62">
        <v>486</v>
      </c>
      <c r="CH15" s="62">
        <v>440</v>
      </c>
      <c r="CI15" s="62">
        <v>527</v>
      </c>
      <c r="CJ15" s="62">
        <v>461</v>
      </c>
      <c r="CK15" s="62">
        <v>483</v>
      </c>
      <c r="CL15" s="62">
        <v>449</v>
      </c>
      <c r="CM15" s="62">
        <v>507</v>
      </c>
      <c r="CN15" s="62">
        <v>485</v>
      </c>
      <c r="CO15" s="62">
        <v>431</v>
      </c>
      <c r="CP15" s="68">
        <f t="shared" si="6"/>
        <v>5779</v>
      </c>
      <c r="CQ15" s="62">
        <v>424</v>
      </c>
      <c r="CR15" s="62">
        <v>376</v>
      </c>
      <c r="CS15" s="62">
        <v>497</v>
      </c>
      <c r="CT15" s="62">
        <v>424</v>
      </c>
      <c r="CU15" s="62">
        <v>452</v>
      </c>
      <c r="CV15" s="62">
        <v>460</v>
      </c>
      <c r="CW15" s="62">
        <v>265</v>
      </c>
      <c r="CX15" s="62">
        <v>410</v>
      </c>
      <c r="CY15" s="62">
        <v>548</v>
      </c>
      <c r="CZ15" s="62">
        <v>404</v>
      </c>
      <c r="DA15" s="62">
        <v>550</v>
      </c>
      <c r="DB15" s="62">
        <v>456</v>
      </c>
      <c r="DC15" s="68">
        <f t="shared" si="33"/>
        <v>5266</v>
      </c>
      <c r="DD15" s="62">
        <v>413</v>
      </c>
      <c r="DE15" s="62">
        <v>433</v>
      </c>
      <c r="DF15" s="62">
        <v>480</v>
      </c>
      <c r="DG15" s="62">
        <v>326</v>
      </c>
      <c r="DH15" s="62">
        <v>407</v>
      </c>
      <c r="DI15" s="62">
        <v>429</v>
      </c>
      <c r="DJ15" s="62">
        <v>465</v>
      </c>
      <c r="DK15" s="62">
        <v>531</v>
      </c>
      <c r="DL15" s="62">
        <v>478</v>
      </c>
      <c r="DM15" s="62">
        <v>488</v>
      </c>
      <c r="DN15" s="62">
        <v>489</v>
      </c>
      <c r="DO15" s="62">
        <v>411</v>
      </c>
      <c r="DP15" s="68">
        <f t="shared" si="34"/>
        <v>5350</v>
      </c>
      <c r="DQ15" s="62">
        <v>466</v>
      </c>
      <c r="DR15" s="62">
        <v>446</v>
      </c>
      <c r="DS15" s="62">
        <v>388</v>
      </c>
      <c r="DT15" s="62">
        <v>410</v>
      </c>
      <c r="DU15" s="62">
        <v>461</v>
      </c>
      <c r="DV15" s="62">
        <v>388</v>
      </c>
      <c r="DW15" s="62">
        <v>509</v>
      </c>
      <c r="DX15" s="62">
        <v>628</v>
      </c>
      <c r="DY15" s="62">
        <v>544</v>
      </c>
      <c r="DZ15" s="62">
        <v>467</v>
      </c>
      <c r="EA15" s="62">
        <v>460</v>
      </c>
      <c r="EB15" s="62">
        <v>382</v>
      </c>
      <c r="EC15" s="68">
        <f t="shared" si="35"/>
        <v>5549</v>
      </c>
      <c r="ED15" s="62">
        <v>534</v>
      </c>
      <c r="EE15" s="62">
        <v>328</v>
      </c>
      <c r="EF15" s="62">
        <v>586</v>
      </c>
      <c r="EG15" s="62">
        <v>469</v>
      </c>
      <c r="EH15" s="62">
        <v>387</v>
      </c>
      <c r="EI15" s="62">
        <v>516</v>
      </c>
      <c r="EJ15" s="62">
        <v>562</v>
      </c>
      <c r="EK15" s="62">
        <v>551</v>
      </c>
      <c r="EL15" s="62">
        <v>562</v>
      </c>
      <c r="EM15" s="62">
        <v>504</v>
      </c>
      <c r="EN15" s="62">
        <v>379</v>
      </c>
      <c r="EO15" s="62">
        <v>504</v>
      </c>
      <c r="EP15" s="68">
        <f t="shared" si="36"/>
        <v>5882</v>
      </c>
      <c r="EQ15" s="62">
        <v>465</v>
      </c>
      <c r="ER15" s="62">
        <v>544</v>
      </c>
      <c r="ES15" s="62">
        <v>506</v>
      </c>
      <c r="ET15" s="62">
        <v>435</v>
      </c>
      <c r="EU15" s="62">
        <v>387</v>
      </c>
      <c r="EV15" s="62">
        <v>465</v>
      </c>
      <c r="EW15" s="62">
        <v>631</v>
      </c>
      <c r="EX15" s="62">
        <v>516</v>
      </c>
      <c r="EY15" s="62">
        <v>510</v>
      </c>
      <c r="EZ15" s="62">
        <v>417</v>
      </c>
      <c r="FA15" s="62">
        <v>490</v>
      </c>
      <c r="FB15" s="62">
        <v>605</v>
      </c>
      <c r="FC15" s="68">
        <f t="shared" si="37"/>
        <v>5971</v>
      </c>
      <c r="FD15" s="62">
        <v>585</v>
      </c>
      <c r="FE15" s="62">
        <v>490</v>
      </c>
      <c r="FF15" s="62">
        <v>491</v>
      </c>
      <c r="FG15" s="62">
        <v>476</v>
      </c>
      <c r="FH15" s="62">
        <v>515</v>
      </c>
      <c r="FI15" s="62">
        <v>533</v>
      </c>
      <c r="FJ15" s="62">
        <v>513</v>
      </c>
      <c r="FK15" s="62">
        <v>548</v>
      </c>
      <c r="FL15" s="62">
        <v>577</v>
      </c>
      <c r="FM15" s="62">
        <v>561</v>
      </c>
      <c r="FN15" s="62">
        <v>422</v>
      </c>
      <c r="FO15" s="62">
        <v>484</v>
      </c>
      <c r="FP15" s="68">
        <f t="shared" si="38"/>
        <v>6195</v>
      </c>
      <c r="FQ15" s="62">
        <v>389</v>
      </c>
      <c r="FR15" s="62">
        <v>431</v>
      </c>
      <c r="FS15" s="62">
        <v>554</v>
      </c>
      <c r="FT15" s="62">
        <v>470</v>
      </c>
      <c r="FU15" s="62">
        <v>413</v>
      </c>
      <c r="FV15" s="62">
        <v>460</v>
      </c>
      <c r="FW15" s="62">
        <v>455</v>
      </c>
      <c r="FX15" s="62">
        <v>544</v>
      </c>
      <c r="FY15" s="62">
        <v>542</v>
      </c>
      <c r="FZ15" s="62">
        <v>483</v>
      </c>
      <c r="GA15" s="62">
        <v>549</v>
      </c>
      <c r="GB15" s="62">
        <v>548</v>
      </c>
      <c r="GC15" s="68">
        <f t="shared" si="39"/>
        <v>5838</v>
      </c>
      <c r="GD15" s="62">
        <v>414</v>
      </c>
      <c r="GE15" s="62">
        <v>431</v>
      </c>
      <c r="GF15" s="62">
        <v>433</v>
      </c>
      <c r="GG15" s="62">
        <v>536</v>
      </c>
      <c r="GH15" s="62">
        <v>499</v>
      </c>
      <c r="GI15" s="62">
        <v>436</v>
      </c>
      <c r="GJ15" s="62">
        <v>579</v>
      </c>
      <c r="GK15" s="62">
        <v>553</v>
      </c>
      <c r="GL15" s="62">
        <v>534</v>
      </c>
      <c r="GM15" s="62">
        <v>530</v>
      </c>
      <c r="GN15" s="62">
        <v>504</v>
      </c>
      <c r="GO15" s="62">
        <v>490</v>
      </c>
      <c r="GP15" s="68">
        <f t="shared" si="40"/>
        <v>5939</v>
      </c>
      <c r="GQ15" s="62">
        <v>490</v>
      </c>
      <c r="GR15" s="62">
        <v>525</v>
      </c>
      <c r="GS15" s="62">
        <v>578</v>
      </c>
      <c r="GT15" s="62">
        <v>475</v>
      </c>
      <c r="GU15" s="62">
        <v>522</v>
      </c>
      <c r="GV15" s="62">
        <v>535</v>
      </c>
      <c r="GW15" s="62">
        <v>638</v>
      </c>
      <c r="GX15" s="62">
        <v>656</v>
      </c>
      <c r="GY15" s="62">
        <v>557</v>
      </c>
      <c r="GZ15" s="62">
        <v>554</v>
      </c>
      <c r="HA15" s="62">
        <v>644</v>
      </c>
      <c r="HB15" s="62">
        <v>581</v>
      </c>
      <c r="HC15" s="68">
        <f t="shared" si="41"/>
        <v>6755</v>
      </c>
      <c r="HD15" s="62">
        <v>532</v>
      </c>
      <c r="HE15" s="62">
        <v>536</v>
      </c>
      <c r="HF15" s="62">
        <v>486</v>
      </c>
      <c r="HG15" s="62">
        <v>504</v>
      </c>
      <c r="HH15" s="62">
        <v>453</v>
      </c>
      <c r="HI15" s="62">
        <v>464</v>
      </c>
      <c r="HJ15" s="62">
        <v>466</v>
      </c>
      <c r="HK15" s="62">
        <v>567</v>
      </c>
      <c r="HL15" s="62">
        <v>487</v>
      </c>
      <c r="HM15" s="62">
        <v>572</v>
      </c>
      <c r="HN15" s="62">
        <v>496</v>
      </c>
      <c r="HO15" s="62">
        <v>545</v>
      </c>
      <c r="HP15" s="68">
        <f t="shared" si="42"/>
        <v>6108</v>
      </c>
      <c r="HQ15" s="62">
        <v>461</v>
      </c>
      <c r="HR15" s="62">
        <v>498</v>
      </c>
      <c r="HS15" s="62">
        <v>617</v>
      </c>
      <c r="HT15" s="62">
        <v>437</v>
      </c>
      <c r="HU15" s="62">
        <v>411</v>
      </c>
      <c r="HV15" s="62">
        <v>529</v>
      </c>
      <c r="HW15" s="62">
        <v>508</v>
      </c>
      <c r="HX15" s="62">
        <v>384</v>
      </c>
      <c r="HY15" s="62">
        <v>522</v>
      </c>
      <c r="HZ15" s="62">
        <v>528</v>
      </c>
      <c r="IA15" s="62">
        <v>478</v>
      </c>
      <c r="IB15" s="62">
        <v>411</v>
      </c>
      <c r="IC15" s="68">
        <f t="shared" si="43"/>
        <v>5784</v>
      </c>
      <c r="ID15" s="62">
        <v>447</v>
      </c>
      <c r="IE15" s="62">
        <v>433</v>
      </c>
      <c r="IF15" s="62">
        <v>493</v>
      </c>
      <c r="IG15" s="62">
        <v>624</v>
      </c>
      <c r="IH15" s="62">
        <v>611</v>
      </c>
      <c r="II15" s="62">
        <v>553</v>
      </c>
      <c r="IJ15" s="62">
        <v>604</v>
      </c>
      <c r="IK15" s="62">
        <v>631</v>
      </c>
      <c r="IL15" s="62">
        <v>456</v>
      </c>
      <c r="IM15" s="62">
        <v>620</v>
      </c>
      <c r="IN15" s="62">
        <v>631</v>
      </c>
      <c r="IO15" s="62">
        <v>617</v>
      </c>
      <c r="IP15" s="68">
        <f t="shared" si="44"/>
        <v>6720</v>
      </c>
      <c r="IQ15" s="62">
        <v>683</v>
      </c>
      <c r="IR15" s="62">
        <v>479</v>
      </c>
      <c r="IS15" s="62">
        <v>570</v>
      </c>
      <c r="IT15" s="62">
        <v>581</v>
      </c>
      <c r="IU15" s="62">
        <v>614</v>
      </c>
      <c r="IV15" s="62">
        <v>698</v>
      </c>
      <c r="IW15" s="62">
        <v>679</v>
      </c>
      <c r="IX15" s="62">
        <v>615</v>
      </c>
      <c r="IY15" s="62">
        <v>655</v>
      </c>
      <c r="IZ15" s="62">
        <v>863</v>
      </c>
      <c r="JA15" s="62">
        <v>592</v>
      </c>
      <c r="JB15" s="62">
        <v>636</v>
      </c>
      <c r="JC15" s="68">
        <f t="shared" si="45"/>
        <v>7665</v>
      </c>
      <c r="JD15" s="27">
        <v>574</v>
      </c>
      <c r="JE15" s="27">
        <v>528</v>
      </c>
      <c r="JF15" s="27">
        <v>626</v>
      </c>
      <c r="JG15" s="27">
        <v>554</v>
      </c>
      <c r="JH15" s="27">
        <v>631</v>
      </c>
      <c r="JI15" s="27">
        <v>576</v>
      </c>
      <c r="JJ15" s="27">
        <v>715</v>
      </c>
      <c r="JK15" s="27">
        <v>720</v>
      </c>
      <c r="JL15" s="27">
        <v>678</v>
      </c>
      <c r="JM15" s="27">
        <v>690</v>
      </c>
      <c r="JN15" s="27">
        <v>750</v>
      </c>
      <c r="JO15" s="27">
        <v>703</v>
      </c>
      <c r="JP15" s="68">
        <f t="shared" si="46"/>
        <v>7745</v>
      </c>
      <c r="JQ15" s="27">
        <v>612</v>
      </c>
      <c r="JR15" s="27">
        <v>550</v>
      </c>
      <c r="JS15" s="27">
        <v>383</v>
      </c>
      <c r="JT15" s="27">
        <v>368</v>
      </c>
      <c r="JU15" s="27">
        <v>398</v>
      </c>
      <c r="JV15" s="27">
        <v>675</v>
      </c>
      <c r="JW15" s="27">
        <v>592</v>
      </c>
      <c r="JX15" s="27">
        <v>469</v>
      </c>
      <c r="JY15" s="27">
        <v>605</v>
      </c>
      <c r="JZ15" s="27">
        <v>829</v>
      </c>
      <c r="KA15" s="27">
        <v>504</v>
      </c>
      <c r="KB15" s="27">
        <v>556</v>
      </c>
      <c r="KC15" s="68">
        <f t="shared" si="47"/>
        <v>6541</v>
      </c>
      <c r="KD15" s="27">
        <v>303</v>
      </c>
      <c r="KE15" s="27">
        <v>367</v>
      </c>
      <c r="KF15" s="27">
        <v>584</v>
      </c>
      <c r="KG15" s="27">
        <v>497</v>
      </c>
      <c r="KH15" s="27">
        <v>536</v>
      </c>
      <c r="KI15" s="27">
        <v>641</v>
      </c>
      <c r="KJ15" s="27">
        <v>437</v>
      </c>
      <c r="KK15" s="27">
        <v>570</v>
      </c>
      <c r="KL15" s="27">
        <v>678</v>
      </c>
      <c r="KM15" s="27">
        <v>620</v>
      </c>
      <c r="KN15" s="27">
        <v>546</v>
      </c>
      <c r="KO15" s="27">
        <v>673</v>
      </c>
      <c r="KP15" s="68">
        <f t="shared" si="48"/>
        <v>6452</v>
      </c>
    </row>
    <row r="16" spans="1:302" ht="23.25" thickBot="1">
      <c r="A16" s="197"/>
      <c r="B16" s="199"/>
      <c r="C16" s="184" t="s">
        <v>122</v>
      </c>
      <c r="D16" s="62">
        <v>424</v>
      </c>
      <c r="E16" s="62">
        <v>495</v>
      </c>
      <c r="F16" s="62">
        <v>453</v>
      </c>
      <c r="G16" s="62">
        <v>447</v>
      </c>
      <c r="H16" s="62">
        <v>466</v>
      </c>
      <c r="I16" s="62">
        <v>488</v>
      </c>
      <c r="J16" s="62">
        <v>602</v>
      </c>
      <c r="K16" s="62">
        <v>621</v>
      </c>
      <c r="L16" s="62">
        <v>547</v>
      </c>
      <c r="M16" s="62">
        <v>605</v>
      </c>
      <c r="N16" s="62">
        <v>509</v>
      </c>
      <c r="O16" s="62">
        <v>411</v>
      </c>
      <c r="P16" s="67">
        <f t="shared" si="0"/>
        <v>6068</v>
      </c>
      <c r="Q16" s="62">
        <v>486</v>
      </c>
      <c r="R16" s="62">
        <v>606</v>
      </c>
      <c r="S16" s="62">
        <v>482</v>
      </c>
      <c r="T16" s="62">
        <v>468</v>
      </c>
      <c r="U16" s="62">
        <v>469</v>
      </c>
      <c r="V16" s="62">
        <v>535</v>
      </c>
      <c r="W16" s="62">
        <v>827</v>
      </c>
      <c r="X16" s="62">
        <v>722</v>
      </c>
      <c r="Y16" s="62">
        <v>652</v>
      </c>
      <c r="Z16" s="62">
        <v>574</v>
      </c>
      <c r="AA16" s="62">
        <v>502</v>
      </c>
      <c r="AB16" s="62">
        <v>467</v>
      </c>
      <c r="AC16" s="67">
        <f t="shared" si="1"/>
        <v>6790</v>
      </c>
      <c r="AD16" s="62">
        <v>669</v>
      </c>
      <c r="AE16" s="62">
        <v>435</v>
      </c>
      <c r="AF16" s="62">
        <v>700</v>
      </c>
      <c r="AG16" s="62">
        <v>614</v>
      </c>
      <c r="AH16" s="62">
        <v>672</v>
      </c>
      <c r="AI16" s="62">
        <v>574</v>
      </c>
      <c r="AJ16" s="62">
        <v>730</v>
      </c>
      <c r="AK16" s="62">
        <v>544</v>
      </c>
      <c r="AL16" s="62">
        <v>529</v>
      </c>
      <c r="AM16" s="62">
        <v>540</v>
      </c>
      <c r="AN16" s="62">
        <v>497</v>
      </c>
      <c r="AO16" s="62">
        <v>420</v>
      </c>
      <c r="AP16" s="68">
        <f t="shared" si="2"/>
        <v>6924</v>
      </c>
      <c r="AQ16" s="62">
        <v>504</v>
      </c>
      <c r="AR16" s="62">
        <v>421</v>
      </c>
      <c r="AS16" s="62">
        <v>567</v>
      </c>
      <c r="AT16" s="62">
        <v>588</v>
      </c>
      <c r="AU16" s="62">
        <v>408</v>
      </c>
      <c r="AV16" s="62">
        <v>483</v>
      </c>
      <c r="AW16" s="62">
        <v>569</v>
      </c>
      <c r="AX16" s="62">
        <v>662</v>
      </c>
      <c r="AY16" s="62">
        <v>727</v>
      </c>
      <c r="AZ16" s="62">
        <v>704</v>
      </c>
      <c r="BA16" s="62">
        <v>533</v>
      </c>
      <c r="BB16" s="62">
        <v>513</v>
      </c>
      <c r="BC16" s="68">
        <f t="shared" si="3"/>
        <v>6679</v>
      </c>
      <c r="BD16" s="62">
        <v>584</v>
      </c>
      <c r="BE16" s="62">
        <v>409</v>
      </c>
      <c r="BF16" s="62">
        <v>530</v>
      </c>
      <c r="BG16" s="62">
        <v>414</v>
      </c>
      <c r="BH16" s="62">
        <v>450</v>
      </c>
      <c r="BI16" s="62">
        <v>412</v>
      </c>
      <c r="BJ16" s="62">
        <v>532</v>
      </c>
      <c r="BK16" s="62">
        <v>670</v>
      </c>
      <c r="BL16" s="62">
        <v>563</v>
      </c>
      <c r="BM16" s="62">
        <v>591</v>
      </c>
      <c r="BN16" s="62">
        <v>399</v>
      </c>
      <c r="BO16" s="62">
        <v>547</v>
      </c>
      <c r="BP16" s="67">
        <f t="shared" si="4"/>
        <v>6101</v>
      </c>
      <c r="BQ16" s="62">
        <v>481</v>
      </c>
      <c r="BR16" s="62">
        <v>340</v>
      </c>
      <c r="BS16" s="62">
        <v>532</v>
      </c>
      <c r="BT16" s="62">
        <v>483</v>
      </c>
      <c r="BU16" s="62">
        <v>401</v>
      </c>
      <c r="BV16" s="62">
        <v>517</v>
      </c>
      <c r="BW16" s="62">
        <v>583</v>
      </c>
      <c r="BX16" s="62">
        <v>584</v>
      </c>
      <c r="BY16" s="62">
        <v>581</v>
      </c>
      <c r="BZ16" s="62">
        <v>551</v>
      </c>
      <c r="CA16" s="62">
        <v>458</v>
      </c>
      <c r="CB16" s="62">
        <v>471</v>
      </c>
      <c r="CC16" s="68">
        <f t="shared" si="5"/>
        <v>5982</v>
      </c>
      <c r="CD16" s="62">
        <v>539</v>
      </c>
      <c r="CE16" s="62">
        <v>429</v>
      </c>
      <c r="CF16" s="62">
        <v>647</v>
      </c>
      <c r="CG16" s="62">
        <v>558</v>
      </c>
      <c r="CH16" s="62">
        <v>396</v>
      </c>
      <c r="CI16" s="62">
        <v>550</v>
      </c>
      <c r="CJ16" s="62">
        <v>522</v>
      </c>
      <c r="CK16" s="62">
        <v>545</v>
      </c>
      <c r="CL16" s="62">
        <v>557</v>
      </c>
      <c r="CM16" s="62">
        <v>562</v>
      </c>
      <c r="CN16" s="62">
        <v>467</v>
      </c>
      <c r="CO16" s="62">
        <v>484</v>
      </c>
      <c r="CP16" s="68">
        <f t="shared" si="6"/>
        <v>6256</v>
      </c>
      <c r="CQ16" s="62">
        <v>432</v>
      </c>
      <c r="CR16" s="62">
        <v>534</v>
      </c>
      <c r="CS16" s="62">
        <v>531</v>
      </c>
      <c r="CT16" s="62">
        <v>506</v>
      </c>
      <c r="CU16" s="62">
        <v>548</v>
      </c>
      <c r="CV16" s="62">
        <v>451</v>
      </c>
      <c r="CW16" s="62">
        <v>244</v>
      </c>
      <c r="CX16" s="62">
        <v>318</v>
      </c>
      <c r="CY16" s="62">
        <v>732</v>
      </c>
      <c r="CZ16" s="62">
        <v>450</v>
      </c>
      <c r="DA16" s="62">
        <v>579</v>
      </c>
      <c r="DB16" s="62">
        <v>465</v>
      </c>
      <c r="DC16" s="68">
        <f t="shared" si="33"/>
        <v>5790</v>
      </c>
      <c r="DD16" s="62">
        <v>530</v>
      </c>
      <c r="DE16" s="62">
        <v>448</v>
      </c>
      <c r="DF16" s="62">
        <v>483</v>
      </c>
      <c r="DG16" s="62">
        <v>390</v>
      </c>
      <c r="DH16" s="62">
        <v>424</v>
      </c>
      <c r="DI16" s="62">
        <v>485</v>
      </c>
      <c r="DJ16" s="62">
        <v>503</v>
      </c>
      <c r="DK16" s="62">
        <v>664</v>
      </c>
      <c r="DL16" s="62">
        <v>474</v>
      </c>
      <c r="DM16" s="62">
        <v>624</v>
      </c>
      <c r="DN16" s="62">
        <v>470</v>
      </c>
      <c r="DO16" s="62">
        <v>449</v>
      </c>
      <c r="DP16" s="68">
        <f t="shared" si="34"/>
        <v>5944</v>
      </c>
      <c r="DQ16" s="62">
        <v>471</v>
      </c>
      <c r="DR16" s="62">
        <v>535</v>
      </c>
      <c r="DS16" s="62">
        <v>533</v>
      </c>
      <c r="DT16" s="62">
        <v>475</v>
      </c>
      <c r="DU16" s="62">
        <v>446</v>
      </c>
      <c r="DV16" s="62">
        <v>501</v>
      </c>
      <c r="DW16" s="62">
        <v>530</v>
      </c>
      <c r="DX16" s="62">
        <v>711</v>
      </c>
      <c r="DY16" s="62">
        <v>538</v>
      </c>
      <c r="DZ16" s="62">
        <v>618</v>
      </c>
      <c r="EA16" s="62">
        <v>499</v>
      </c>
      <c r="EB16" s="62">
        <v>491</v>
      </c>
      <c r="EC16" s="68">
        <f t="shared" si="35"/>
        <v>6348</v>
      </c>
      <c r="ED16" s="62">
        <v>615</v>
      </c>
      <c r="EE16" s="62">
        <v>407</v>
      </c>
      <c r="EF16" s="62">
        <v>521</v>
      </c>
      <c r="EG16" s="62">
        <v>447</v>
      </c>
      <c r="EH16" s="62">
        <v>452</v>
      </c>
      <c r="EI16" s="62">
        <v>505</v>
      </c>
      <c r="EJ16" s="62">
        <v>612</v>
      </c>
      <c r="EK16" s="62">
        <v>586</v>
      </c>
      <c r="EL16" s="62">
        <v>619</v>
      </c>
      <c r="EM16" s="62">
        <v>670</v>
      </c>
      <c r="EN16" s="62">
        <v>494</v>
      </c>
      <c r="EO16" s="62">
        <v>508</v>
      </c>
      <c r="EP16" s="68">
        <f t="shared" si="36"/>
        <v>6436</v>
      </c>
      <c r="EQ16" s="62">
        <v>534</v>
      </c>
      <c r="ER16" s="62">
        <v>503</v>
      </c>
      <c r="ES16" s="62">
        <v>523</v>
      </c>
      <c r="ET16" s="62">
        <v>479</v>
      </c>
      <c r="EU16" s="62">
        <v>418</v>
      </c>
      <c r="EV16" s="62">
        <v>597</v>
      </c>
      <c r="EW16" s="62">
        <v>581</v>
      </c>
      <c r="EX16" s="62">
        <v>657</v>
      </c>
      <c r="EY16" s="62">
        <v>634</v>
      </c>
      <c r="EZ16" s="62">
        <v>506</v>
      </c>
      <c r="FA16" s="62">
        <v>507</v>
      </c>
      <c r="FB16" s="62">
        <v>523</v>
      </c>
      <c r="FC16" s="68">
        <f t="shared" si="37"/>
        <v>6462</v>
      </c>
      <c r="FD16" s="62">
        <v>674</v>
      </c>
      <c r="FE16" s="62">
        <v>472</v>
      </c>
      <c r="FF16" s="62">
        <v>438</v>
      </c>
      <c r="FG16" s="62">
        <v>523</v>
      </c>
      <c r="FH16" s="62">
        <v>524</v>
      </c>
      <c r="FI16" s="62">
        <v>567</v>
      </c>
      <c r="FJ16" s="62">
        <v>583</v>
      </c>
      <c r="FK16" s="62">
        <v>563</v>
      </c>
      <c r="FL16" s="62">
        <v>484</v>
      </c>
      <c r="FM16" s="62">
        <v>590</v>
      </c>
      <c r="FN16" s="62">
        <v>389</v>
      </c>
      <c r="FO16" s="62">
        <v>585</v>
      </c>
      <c r="FP16" s="68">
        <f t="shared" si="38"/>
        <v>6392</v>
      </c>
      <c r="FQ16" s="62">
        <v>483</v>
      </c>
      <c r="FR16" s="62">
        <v>465</v>
      </c>
      <c r="FS16" s="62">
        <v>636</v>
      </c>
      <c r="FT16" s="62">
        <v>506</v>
      </c>
      <c r="FU16" s="62">
        <v>517</v>
      </c>
      <c r="FV16" s="62">
        <v>614</v>
      </c>
      <c r="FW16" s="62">
        <v>627</v>
      </c>
      <c r="FX16" s="62">
        <v>555</v>
      </c>
      <c r="FY16" s="62">
        <v>586</v>
      </c>
      <c r="FZ16" s="62">
        <v>632</v>
      </c>
      <c r="GA16" s="62">
        <v>496</v>
      </c>
      <c r="GB16" s="62">
        <v>590</v>
      </c>
      <c r="GC16" s="68">
        <f t="shared" si="39"/>
        <v>6707</v>
      </c>
      <c r="GD16" s="62">
        <v>587</v>
      </c>
      <c r="GE16" s="62">
        <v>457</v>
      </c>
      <c r="GF16" s="62">
        <v>508</v>
      </c>
      <c r="GG16" s="62">
        <v>570</v>
      </c>
      <c r="GH16" s="62">
        <v>519</v>
      </c>
      <c r="GI16" s="62">
        <v>531</v>
      </c>
      <c r="GJ16" s="62">
        <v>567</v>
      </c>
      <c r="GK16" s="62">
        <v>569</v>
      </c>
      <c r="GL16" s="62">
        <v>611</v>
      </c>
      <c r="GM16" s="62">
        <v>543</v>
      </c>
      <c r="GN16" s="62">
        <v>539</v>
      </c>
      <c r="GO16" s="62">
        <v>453</v>
      </c>
      <c r="GP16" s="68">
        <f t="shared" si="40"/>
        <v>6454</v>
      </c>
      <c r="GQ16" s="62">
        <v>516</v>
      </c>
      <c r="GR16" s="62">
        <v>582</v>
      </c>
      <c r="GS16" s="62">
        <v>574</v>
      </c>
      <c r="GT16" s="62">
        <v>495</v>
      </c>
      <c r="GU16" s="62">
        <v>502</v>
      </c>
      <c r="GV16" s="62">
        <v>571</v>
      </c>
      <c r="GW16" s="62">
        <v>547</v>
      </c>
      <c r="GX16" s="62">
        <v>698</v>
      </c>
      <c r="GY16" s="62">
        <v>478</v>
      </c>
      <c r="GZ16" s="62">
        <v>553</v>
      </c>
      <c r="HA16" s="62">
        <v>607</v>
      </c>
      <c r="HB16" s="62">
        <v>559</v>
      </c>
      <c r="HC16" s="68">
        <f t="shared" si="41"/>
        <v>6682</v>
      </c>
      <c r="HD16" s="62">
        <v>506</v>
      </c>
      <c r="HE16" s="62">
        <v>460</v>
      </c>
      <c r="HF16" s="62">
        <v>535</v>
      </c>
      <c r="HG16" s="62">
        <v>558</v>
      </c>
      <c r="HH16" s="62">
        <v>461</v>
      </c>
      <c r="HI16" s="62">
        <v>536</v>
      </c>
      <c r="HJ16" s="62">
        <v>533</v>
      </c>
      <c r="HK16" s="62">
        <v>526</v>
      </c>
      <c r="HL16" s="62">
        <v>545</v>
      </c>
      <c r="HM16" s="62">
        <v>588</v>
      </c>
      <c r="HN16" s="62">
        <v>503</v>
      </c>
      <c r="HO16" s="62">
        <v>523</v>
      </c>
      <c r="HP16" s="68">
        <f t="shared" si="42"/>
        <v>6274</v>
      </c>
      <c r="HQ16" s="62">
        <v>494</v>
      </c>
      <c r="HR16" s="62">
        <v>507</v>
      </c>
      <c r="HS16" s="62">
        <v>555</v>
      </c>
      <c r="HT16" s="62">
        <v>522</v>
      </c>
      <c r="HU16" s="62">
        <v>451</v>
      </c>
      <c r="HV16" s="62">
        <v>523</v>
      </c>
      <c r="HW16" s="62">
        <v>554</v>
      </c>
      <c r="HX16" s="62">
        <v>612</v>
      </c>
      <c r="HY16" s="62">
        <v>604</v>
      </c>
      <c r="HZ16" s="62">
        <v>561</v>
      </c>
      <c r="IA16" s="62">
        <v>552</v>
      </c>
      <c r="IB16" s="62">
        <v>489</v>
      </c>
      <c r="IC16" s="68">
        <f t="shared" si="43"/>
        <v>6424</v>
      </c>
      <c r="ID16" s="62">
        <v>488</v>
      </c>
      <c r="IE16" s="62">
        <v>462</v>
      </c>
      <c r="IF16" s="62">
        <v>504</v>
      </c>
      <c r="IG16" s="62">
        <v>484</v>
      </c>
      <c r="IH16" s="62">
        <v>626</v>
      </c>
      <c r="II16" s="62">
        <v>535</v>
      </c>
      <c r="IJ16" s="62">
        <v>637</v>
      </c>
      <c r="IK16" s="62">
        <v>661</v>
      </c>
      <c r="IL16" s="62">
        <v>407</v>
      </c>
      <c r="IM16" s="62">
        <v>514</v>
      </c>
      <c r="IN16" s="62">
        <v>643</v>
      </c>
      <c r="IO16" s="62">
        <v>531</v>
      </c>
      <c r="IP16" s="68">
        <f t="shared" si="44"/>
        <v>6492</v>
      </c>
      <c r="IQ16" s="62">
        <v>531</v>
      </c>
      <c r="IR16" s="62">
        <v>414</v>
      </c>
      <c r="IS16" s="62">
        <v>576</v>
      </c>
      <c r="IT16" s="62">
        <v>553</v>
      </c>
      <c r="IU16" s="62">
        <v>644</v>
      </c>
      <c r="IV16" s="62">
        <v>619</v>
      </c>
      <c r="IW16" s="62">
        <v>627</v>
      </c>
      <c r="IX16" s="62">
        <v>607</v>
      </c>
      <c r="IY16" s="62">
        <v>537</v>
      </c>
      <c r="IZ16" s="62">
        <v>736</v>
      </c>
      <c r="JA16" s="62">
        <v>611</v>
      </c>
      <c r="JB16" s="62">
        <v>580</v>
      </c>
      <c r="JC16" s="68">
        <f t="shared" si="45"/>
        <v>7035</v>
      </c>
      <c r="JD16" s="62">
        <v>598</v>
      </c>
      <c r="JE16" s="62">
        <v>510</v>
      </c>
      <c r="JF16" s="62">
        <v>553</v>
      </c>
      <c r="JG16" s="62">
        <v>468</v>
      </c>
      <c r="JH16" s="62">
        <v>545</v>
      </c>
      <c r="JI16" s="62">
        <v>528</v>
      </c>
      <c r="JJ16" s="62">
        <v>686</v>
      </c>
      <c r="JK16" s="62">
        <v>603</v>
      </c>
      <c r="JL16" s="62">
        <v>586</v>
      </c>
      <c r="JM16" s="62">
        <v>499</v>
      </c>
      <c r="JN16" s="62">
        <v>561</v>
      </c>
      <c r="JO16" s="62">
        <v>612</v>
      </c>
      <c r="JP16" s="68">
        <f t="shared" si="46"/>
        <v>6749</v>
      </c>
      <c r="JQ16" s="62">
        <v>545</v>
      </c>
      <c r="JR16" s="62">
        <v>410</v>
      </c>
      <c r="JS16" s="62">
        <v>345</v>
      </c>
      <c r="JT16" s="62">
        <v>355</v>
      </c>
      <c r="JU16" s="62">
        <v>336</v>
      </c>
      <c r="JV16" s="62">
        <v>608</v>
      </c>
      <c r="JW16" s="62">
        <v>529</v>
      </c>
      <c r="JX16" s="62">
        <v>431</v>
      </c>
      <c r="JY16" s="62">
        <v>469</v>
      </c>
      <c r="JZ16" s="62">
        <v>473</v>
      </c>
      <c r="KA16" s="62">
        <v>420</v>
      </c>
      <c r="KB16" s="62">
        <v>452</v>
      </c>
      <c r="KC16" s="68">
        <f t="shared" si="47"/>
        <v>5373</v>
      </c>
      <c r="KD16" s="62">
        <v>244</v>
      </c>
      <c r="KE16" s="62">
        <v>322</v>
      </c>
      <c r="KF16" s="62">
        <v>501</v>
      </c>
      <c r="KG16" s="62">
        <v>463</v>
      </c>
      <c r="KH16" s="62">
        <v>439</v>
      </c>
      <c r="KI16" s="62">
        <v>475</v>
      </c>
      <c r="KJ16" s="62">
        <v>403</v>
      </c>
      <c r="KK16" s="62">
        <v>429</v>
      </c>
      <c r="KL16" s="62">
        <v>558</v>
      </c>
      <c r="KM16" s="62">
        <v>478</v>
      </c>
      <c r="KN16" s="62">
        <v>458</v>
      </c>
      <c r="KO16" s="62">
        <v>435</v>
      </c>
      <c r="KP16" s="68">
        <f t="shared" si="48"/>
        <v>5205</v>
      </c>
    </row>
    <row r="17" spans="1:302" ht="13.5" thickBot="1">
      <c r="A17" s="197"/>
      <c r="B17" s="199"/>
      <c r="C17" s="116" t="s">
        <v>123</v>
      </c>
      <c r="D17" s="62">
        <v>616</v>
      </c>
      <c r="E17" s="62">
        <v>695</v>
      </c>
      <c r="F17" s="62">
        <v>685</v>
      </c>
      <c r="G17" s="62">
        <v>312</v>
      </c>
      <c r="H17" s="62">
        <v>661</v>
      </c>
      <c r="I17" s="62">
        <v>733</v>
      </c>
      <c r="J17" s="62">
        <v>711</v>
      </c>
      <c r="K17" s="62">
        <v>814</v>
      </c>
      <c r="L17" s="62">
        <v>772</v>
      </c>
      <c r="M17" s="62">
        <v>706</v>
      </c>
      <c r="N17" s="62">
        <v>672</v>
      </c>
      <c r="O17" s="62">
        <v>611</v>
      </c>
      <c r="P17" s="96">
        <f t="shared" si="0"/>
        <v>7988</v>
      </c>
      <c r="Q17" s="62">
        <v>695</v>
      </c>
      <c r="R17" s="62">
        <v>731</v>
      </c>
      <c r="S17" s="62">
        <v>713</v>
      </c>
      <c r="T17" s="62">
        <v>587</v>
      </c>
      <c r="U17" s="62">
        <v>683</v>
      </c>
      <c r="V17" s="62">
        <v>667</v>
      </c>
      <c r="W17" s="62">
        <v>744</v>
      </c>
      <c r="X17" s="62">
        <v>779</v>
      </c>
      <c r="Y17" s="62">
        <v>764</v>
      </c>
      <c r="Z17" s="62">
        <v>721</v>
      </c>
      <c r="AA17" s="62">
        <v>634</v>
      </c>
      <c r="AB17" s="62">
        <v>520</v>
      </c>
      <c r="AC17" s="96">
        <f t="shared" si="1"/>
        <v>8238</v>
      </c>
      <c r="AD17" s="62">
        <v>816</v>
      </c>
      <c r="AE17" s="62">
        <v>470</v>
      </c>
      <c r="AF17" s="62">
        <v>478</v>
      </c>
      <c r="AG17" s="62">
        <v>474</v>
      </c>
      <c r="AH17" s="62">
        <v>592</v>
      </c>
      <c r="AI17" s="62">
        <v>557</v>
      </c>
      <c r="AJ17" s="62">
        <v>515</v>
      </c>
      <c r="AK17" s="62">
        <v>521</v>
      </c>
      <c r="AL17" s="62">
        <v>501</v>
      </c>
      <c r="AM17" s="62">
        <v>519</v>
      </c>
      <c r="AN17" s="62">
        <v>297</v>
      </c>
      <c r="AO17" s="62">
        <v>283</v>
      </c>
      <c r="AP17" s="79">
        <f t="shared" si="2"/>
        <v>6023</v>
      </c>
      <c r="AQ17" s="62">
        <v>348</v>
      </c>
      <c r="AR17" s="62">
        <v>222</v>
      </c>
      <c r="AS17" s="62">
        <v>196</v>
      </c>
      <c r="AT17" s="62">
        <v>255</v>
      </c>
      <c r="AU17" s="62">
        <v>201</v>
      </c>
      <c r="AV17" s="62">
        <v>216</v>
      </c>
      <c r="AW17" s="62">
        <v>285</v>
      </c>
      <c r="AX17" s="62">
        <v>302</v>
      </c>
      <c r="AY17" s="62">
        <v>271</v>
      </c>
      <c r="AZ17" s="62">
        <v>287</v>
      </c>
      <c r="BA17" s="62">
        <v>248</v>
      </c>
      <c r="BB17" s="62">
        <v>205</v>
      </c>
      <c r="BC17" s="79">
        <f t="shared" si="3"/>
        <v>3036</v>
      </c>
      <c r="BD17" s="62">
        <v>277</v>
      </c>
      <c r="BE17" s="62">
        <v>161</v>
      </c>
      <c r="BF17" s="62">
        <v>208</v>
      </c>
      <c r="BG17" s="62">
        <v>202</v>
      </c>
      <c r="BH17" s="62">
        <v>217</v>
      </c>
      <c r="BI17" s="62">
        <v>241</v>
      </c>
      <c r="BJ17" s="62">
        <v>283</v>
      </c>
      <c r="BK17" s="62">
        <v>253</v>
      </c>
      <c r="BL17" s="62">
        <v>270</v>
      </c>
      <c r="BM17" s="62">
        <v>270</v>
      </c>
      <c r="BN17" s="62">
        <v>150</v>
      </c>
      <c r="BO17" s="62">
        <v>234</v>
      </c>
      <c r="BP17" s="96">
        <f t="shared" si="4"/>
        <v>2766</v>
      </c>
      <c r="BQ17" s="62">
        <v>223</v>
      </c>
      <c r="BR17" s="62">
        <v>139</v>
      </c>
      <c r="BS17" s="62">
        <v>259</v>
      </c>
      <c r="BT17" s="62">
        <v>206</v>
      </c>
      <c r="BU17" s="62">
        <v>212</v>
      </c>
      <c r="BV17" s="62">
        <v>200</v>
      </c>
      <c r="BW17" s="62">
        <v>307</v>
      </c>
      <c r="BX17" s="62">
        <v>263</v>
      </c>
      <c r="BY17" s="62">
        <v>245</v>
      </c>
      <c r="BZ17" s="62">
        <v>261</v>
      </c>
      <c r="CA17" s="62">
        <v>257</v>
      </c>
      <c r="CB17" s="62">
        <v>234</v>
      </c>
      <c r="CC17" s="79">
        <f t="shared" si="5"/>
        <v>2806</v>
      </c>
      <c r="CD17" s="62">
        <v>191</v>
      </c>
      <c r="CE17" s="62">
        <v>203</v>
      </c>
      <c r="CF17" s="62">
        <v>249</v>
      </c>
      <c r="CG17" s="62">
        <v>251</v>
      </c>
      <c r="CH17" s="62">
        <v>195</v>
      </c>
      <c r="CI17" s="62">
        <v>190</v>
      </c>
      <c r="CJ17" s="62">
        <v>189</v>
      </c>
      <c r="CK17" s="62">
        <v>189</v>
      </c>
      <c r="CL17" s="62">
        <v>205</v>
      </c>
      <c r="CM17" s="62">
        <v>225</v>
      </c>
      <c r="CN17" s="62">
        <v>165</v>
      </c>
      <c r="CO17" s="62">
        <v>148</v>
      </c>
      <c r="CP17" s="79">
        <f t="shared" si="6"/>
        <v>2400</v>
      </c>
      <c r="CQ17" s="62">
        <v>204</v>
      </c>
      <c r="CR17" s="62">
        <v>214</v>
      </c>
      <c r="CS17" s="62">
        <v>197</v>
      </c>
      <c r="CT17" s="62">
        <v>183</v>
      </c>
      <c r="CU17" s="62">
        <v>207</v>
      </c>
      <c r="CV17" s="62">
        <v>204</v>
      </c>
      <c r="CW17" s="62">
        <v>150</v>
      </c>
      <c r="CX17" s="62">
        <v>234</v>
      </c>
      <c r="CY17" s="62">
        <v>203</v>
      </c>
      <c r="CZ17" s="62">
        <v>223</v>
      </c>
      <c r="DA17" s="62">
        <v>587</v>
      </c>
      <c r="DB17" s="62">
        <v>576</v>
      </c>
      <c r="DC17" s="79">
        <f t="shared" si="33"/>
        <v>3182</v>
      </c>
      <c r="DD17" s="62">
        <v>705</v>
      </c>
      <c r="DE17" s="62">
        <v>646</v>
      </c>
      <c r="DF17" s="62">
        <v>649</v>
      </c>
      <c r="DG17" s="62">
        <v>587</v>
      </c>
      <c r="DH17" s="62">
        <v>621</v>
      </c>
      <c r="DI17" s="62">
        <v>608</v>
      </c>
      <c r="DJ17" s="62">
        <v>788</v>
      </c>
      <c r="DK17" s="62">
        <v>776</v>
      </c>
      <c r="DL17" s="62">
        <v>707</v>
      </c>
      <c r="DM17" s="62">
        <v>654</v>
      </c>
      <c r="DN17" s="62">
        <v>619</v>
      </c>
      <c r="DO17" s="62">
        <v>557</v>
      </c>
      <c r="DP17" s="79">
        <f t="shared" si="34"/>
        <v>7917</v>
      </c>
      <c r="DQ17" s="62">
        <v>701</v>
      </c>
      <c r="DR17" s="62">
        <v>705</v>
      </c>
      <c r="DS17" s="62">
        <v>645</v>
      </c>
      <c r="DT17" s="62">
        <v>678</v>
      </c>
      <c r="DU17" s="62">
        <v>687</v>
      </c>
      <c r="DV17" s="62">
        <v>684</v>
      </c>
      <c r="DW17" s="62">
        <v>803</v>
      </c>
      <c r="DX17" s="62">
        <v>818</v>
      </c>
      <c r="DY17" s="62">
        <v>690</v>
      </c>
      <c r="DZ17" s="62">
        <v>722</v>
      </c>
      <c r="EA17" s="62">
        <v>694</v>
      </c>
      <c r="EB17" s="62">
        <v>598</v>
      </c>
      <c r="EC17" s="79">
        <f t="shared" si="35"/>
        <v>8425</v>
      </c>
      <c r="ED17" s="62">
        <v>831</v>
      </c>
      <c r="EE17" s="62">
        <v>573</v>
      </c>
      <c r="EF17" s="62">
        <v>795</v>
      </c>
      <c r="EG17" s="62">
        <v>736</v>
      </c>
      <c r="EH17" s="62">
        <v>755</v>
      </c>
      <c r="EI17" s="62">
        <v>739</v>
      </c>
      <c r="EJ17" s="62">
        <v>971</v>
      </c>
      <c r="EK17" s="62">
        <v>921</v>
      </c>
      <c r="EL17" s="62">
        <v>862</v>
      </c>
      <c r="EM17" s="62">
        <v>881</v>
      </c>
      <c r="EN17" s="62">
        <v>658</v>
      </c>
      <c r="EO17" s="62">
        <v>752</v>
      </c>
      <c r="EP17" s="79">
        <f t="shared" si="36"/>
        <v>9474</v>
      </c>
      <c r="EQ17" s="62">
        <v>825</v>
      </c>
      <c r="ER17" s="62">
        <v>743</v>
      </c>
      <c r="ES17" s="62">
        <v>891</v>
      </c>
      <c r="ET17" s="62">
        <v>662</v>
      </c>
      <c r="EU17" s="62">
        <v>805</v>
      </c>
      <c r="EV17" s="62">
        <v>865</v>
      </c>
      <c r="EW17" s="62">
        <v>958</v>
      </c>
      <c r="EX17" s="62">
        <v>939</v>
      </c>
      <c r="EY17" s="62">
        <v>888</v>
      </c>
      <c r="EZ17" s="62">
        <v>910</v>
      </c>
      <c r="FA17" s="62">
        <v>834</v>
      </c>
      <c r="FB17" s="62">
        <v>791</v>
      </c>
      <c r="FC17" s="79">
        <f t="shared" si="37"/>
        <v>10111</v>
      </c>
      <c r="FD17" s="62">
        <v>1130</v>
      </c>
      <c r="FE17" s="62">
        <v>801</v>
      </c>
      <c r="FF17" s="62">
        <v>927</v>
      </c>
      <c r="FG17" s="62">
        <v>844</v>
      </c>
      <c r="FH17" s="62">
        <v>986</v>
      </c>
      <c r="FI17" s="62">
        <v>813</v>
      </c>
      <c r="FJ17" s="62">
        <v>913</v>
      </c>
      <c r="FK17" s="62">
        <v>825</v>
      </c>
      <c r="FL17" s="62">
        <v>974</v>
      </c>
      <c r="FM17" s="62">
        <v>883</v>
      </c>
      <c r="FN17" s="62">
        <v>706</v>
      </c>
      <c r="FO17" s="62">
        <v>779</v>
      </c>
      <c r="FP17" s="79">
        <f t="shared" si="38"/>
        <v>10581</v>
      </c>
      <c r="FQ17" s="62">
        <v>876</v>
      </c>
      <c r="FR17" s="62">
        <v>691</v>
      </c>
      <c r="FS17" s="62">
        <v>829</v>
      </c>
      <c r="FT17" s="62">
        <v>765</v>
      </c>
      <c r="FU17" s="62">
        <v>755</v>
      </c>
      <c r="FV17" s="62">
        <v>825</v>
      </c>
      <c r="FW17" s="62">
        <v>951</v>
      </c>
      <c r="FX17" s="62">
        <v>837</v>
      </c>
      <c r="FY17" s="62">
        <v>789</v>
      </c>
      <c r="FZ17" s="62">
        <v>813</v>
      </c>
      <c r="GA17" s="62">
        <v>703</v>
      </c>
      <c r="GB17" s="62">
        <v>838</v>
      </c>
      <c r="GC17" s="79">
        <f t="shared" si="39"/>
        <v>9672</v>
      </c>
      <c r="GD17" s="62">
        <v>762</v>
      </c>
      <c r="GE17" s="62">
        <v>727</v>
      </c>
      <c r="GF17" s="62">
        <v>874</v>
      </c>
      <c r="GG17" s="62">
        <v>798</v>
      </c>
      <c r="GH17" s="62">
        <v>749</v>
      </c>
      <c r="GI17" s="62">
        <v>777</v>
      </c>
      <c r="GJ17" s="62">
        <v>878</v>
      </c>
      <c r="GK17" s="62">
        <v>860</v>
      </c>
      <c r="GL17" s="62">
        <v>962</v>
      </c>
      <c r="GM17" s="62">
        <v>843</v>
      </c>
      <c r="GN17" s="62">
        <v>833</v>
      </c>
      <c r="GO17" s="62">
        <v>706</v>
      </c>
      <c r="GP17" s="79">
        <f t="shared" si="40"/>
        <v>9769</v>
      </c>
      <c r="GQ17" s="62">
        <v>813</v>
      </c>
      <c r="GR17" s="62">
        <v>765</v>
      </c>
      <c r="GS17" s="62">
        <v>853</v>
      </c>
      <c r="GT17" s="62">
        <v>722</v>
      </c>
      <c r="GU17" s="62">
        <v>856</v>
      </c>
      <c r="GV17" s="62">
        <v>919</v>
      </c>
      <c r="GW17" s="62">
        <v>870</v>
      </c>
      <c r="GX17" s="62">
        <v>1042</v>
      </c>
      <c r="GY17" s="62">
        <v>919</v>
      </c>
      <c r="GZ17" s="62">
        <v>838</v>
      </c>
      <c r="HA17" s="62">
        <v>852</v>
      </c>
      <c r="HB17" s="62">
        <v>866</v>
      </c>
      <c r="HC17" s="79">
        <f t="shared" si="41"/>
        <v>10315</v>
      </c>
      <c r="HD17" s="62">
        <v>744</v>
      </c>
      <c r="HE17" s="62">
        <v>710</v>
      </c>
      <c r="HF17" s="62">
        <v>904</v>
      </c>
      <c r="HG17" s="62">
        <v>777</v>
      </c>
      <c r="HH17" s="62">
        <v>757</v>
      </c>
      <c r="HI17" s="62">
        <v>827</v>
      </c>
      <c r="HJ17" s="62">
        <v>787</v>
      </c>
      <c r="HK17" s="62">
        <v>911</v>
      </c>
      <c r="HL17" s="62">
        <v>724</v>
      </c>
      <c r="HM17" s="62">
        <v>882</v>
      </c>
      <c r="HN17" s="62">
        <v>776</v>
      </c>
      <c r="HO17" s="62">
        <v>779</v>
      </c>
      <c r="HP17" s="79">
        <f t="shared" si="42"/>
        <v>9578</v>
      </c>
      <c r="HQ17" s="62">
        <v>765</v>
      </c>
      <c r="HR17" s="62">
        <v>741</v>
      </c>
      <c r="HS17" s="62">
        <v>844</v>
      </c>
      <c r="HT17" s="62">
        <v>759</v>
      </c>
      <c r="HU17" s="62">
        <v>783</v>
      </c>
      <c r="HV17" s="62">
        <v>862</v>
      </c>
      <c r="HW17" s="62">
        <v>914</v>
      </c>
      <c r="HX17" s="62">
        <v>1010</v>
      </c>
      <c r="HY17" s="62">
        <v>1027</v>
      </c>
      <c r="HZ17" s="62">
        <v>1004</v>
      </c>
      <c r="IA17" s="62">
        <v>942</v>
      </c>
      <c r="IB17" s="62">
        <v>1085</v>
      </c>
      <c r="IC17" s="79">
        <f t="shared" si="43"/>
        <v>10736</v>
      </c>
      <c r="ID17" s="62">
        <v>797</v>
      </c>
      <c r="IE17" s="62">
        <v>663</v>
      </c>
      <c r="IF17" s="62">
        <v>829</v>
      </c>
      <c r="IG17" s="62">
        <v>777</v>
      </c>
      <c r="IH17" s="62">
        <v>961</v>
      </c>
      <c r="II17" s="62">
        <v>871</v>
      </c>
      <c r="IJ17" s="62">
        <v>1248</v>
      </c>
      <c r="IK17" s="62">
        <v>1016</v>
      </c>
      <c r="IL17" s="62">
        <v>799</v>
      </c>
      <c r="IM17" s="62">
        <v>1161</v>
      </c>
      <c r="IN17" s="62">
        <v>873</v>
      </c>
      <c r="IO17" s="62">
        <v>889</v>
      </c>
      <c r="IP17" s="79">
        <f t="shared" si="44"/>
        <v>10884</v>
      </c>
      <c r="IQ17" s="62">
        <v>910</v>
      </c>
      <c r="IR17" s="62">
        <v>827</v>
      </c>
      <c r="IS17" s="62">
        <v>874</v>
      </c>
      <c r="IT17" s="62">
        <v>808</v>
      </c>
      <c r="IU17" s="62">
        <v>1022</v>
      </c>
      <c r="IV17" s="62">
        <v>1026</v>
      </c>
      <c r="IW17" s="62">
        <v>1159</v>
      </c>
      <c r="IX17" s="62">
        <v>973</v>
      </c>
      <c r="IY17" s="62">
        <v>1014</v>
      </c>
      <c r="IZ17" s="62">
        <v>1309</v>
      </c>
      <c r="JA17" s="62">
        <v>994</v>
      </c>
      <c r="JB17" s="62">
        <v>875</v>
      </c>
      <c r="JC17" s="79">
        <f t="shared" si="45"/>
        <v>11791</v>
      </c>
      <c r="JD17" s="27">
        <v>972</v>
      </c>
      <c r="JE17" s="27">
        <v>837</v>
      </c>
      <c r="JF17" s="27">
        <v>954</v>
      </c>
      <c r="JG17" s="27">
        <v>964</v>
      </c>
      <c r="JH17" s="27">
        <v>970</v>
      </c>
      <c r="JI17" s="27">
        <v>927</v>
      </c>
      <c r="JJ17" s="27">
        <v>1416</v>
      </c>
      <c r="JK17" s="27">
        <v>972</v>
      </c>
      <c r="JL17" s="27">
        <v>1174</v>
      </c>
      <c r="JM17" s="27">
        <v>884</v>
      </c>
      <c r="JN17" s="27">
        <v>915</v>
      </c>
      <c r="JO17" s="27">
        <v>1255</v>
      </c>
      <c r="JP17" s="79">
        <f t="shared" si="46"/>
        <v>12240</v>
      </c>
      <c r="JQ17" s="27">
        <v>1060</v>
      </c>
      <c r="JR17" s="27">
        <v>946</v>
      </c>
      <c r="JS17" s="27">
        <v>626</v>
      </c>
      <c r="JT17" s="27">
        <v>668</v>
      </c>
      <c r="JU17" s="27">
        <v>1263</v>
      </c>
      <c r="JV17" s="27">
        <v>1113</v>
      </c>
      <c r="JW17" s="27">
        <v>976</v>
      </c>
      <c r="JX17" s="27">
        <v>895</v>
      </c>
      <c r="JY17" s="27">
        <v>870</v>
      </c>
      <c r="JZ17" s="27">
        <v>695</v>
      </c>
      <c r="KA17" s="27">
        <v>772</v>
      </c>
      <c r="KB17" s="27">
        <v>837</v>
      </c>
      <c r="KC17" s="79">
        <f t="shared" si="47"/>
        <v>10721</v>
      </c>
      <c r="KD17" s="27">
        <v>487</v>
      </c>
      <c r="KE17" s="27">
        <v>527</v>
      </c>
      <c r="KF17" s="27">
        <v>832</v>
      </c>
      <c r="KG17" s="27">
        <v>714</v>
      </c>
      <c r="KH17" s="27">
        <v>811</v>
      </c>
      <c r="KI17" s="27">
        <v>901</v>
      </c>
      <c r="KJ17" s="27">
        <v>678</v>
      </c>
      <c r="KK17" s="27">
        <v>753</v>
      </c>
      <c r="KL17" s="27">
        <v>1073</v>
      </c>
      <c r="KM17" s="27">
        <v>863</v>
      </c>
      <c r="KN17" s="27">
        <v>831</v>
      </c>
      <c r="KO17" s="27">
        <v>837</v>
      </c>
      <c r="KP17" s="79">
        <f t="shared" si="48"/>
        <v>9307</v>
      </c>
    </row>
    <row r="18" spans="1:302" ht="23.25" thickBot="1">
      <c r="A18" s="197"/>
      <c r="B18" s="199"/>
      <c r="C18" s="13" t="s">
        <v>37</v>
      </c>
      <c r="D18" s="83">
        <f>SUM(D12:D17)</f>
        <v>3196</v>
      </c>
      <c r="E18" s="83">
        <f t="shared" ref="E18:O18" si="49">SUM(E12:E17)</f>
        <v>3308</v>
      </c>
      <c r="F18" s="83">
        <f t="shared" si="49"/>
        <v>3439</v>
      </c>
      <c r="G18" s="83">
        <f t="shared" si="49"/>
        <v>3126</v>
      </c>
      <c r="H18" s="83">
        <f t="shared" si="49"/>
        <v>3536</v>
      </c>
      <c r="I18" s="83">
        <f t="shared" si="49"/>
        <v>3766</v>
      </c>
      <c r="J18" s="83">
        <f t="shared" si="49"/>
        <v>4260</v>
      </c>
      <c r="K18" s="83">
        <f t="shared" si="49"/>
        <v>4300</v>
      </c>
      <c r="L18" s="83">
        <f t="shared" si="49"/>
        <v>3910</v>
      </c>
      <c r="M18" s="83">
        <f t="shared" si="49"/>
        <v>3952</v>
      </c>
      <c r="N18" s="83">
        <f t="shared" si="49"/>
        <v>3395</v>
      </c>
      <c r="O18" s="83">
        <f t="shared" si="49"/>
        <v>3101</v>
      </c>
      <c r="P18" s="81">
        <f t="shared" si="0"/>
        <v>43289</v>
      </c>
      <c r="Q18" s="83">
        <f>SUM(Q12:Q17)</f>
        <v>3528</v>
      </c>
      <c r="R18" s="83">
        <f t="shared" ref="R18:AB18" si="50">SUM(R12:R17)</f>
        <v>3881</v>
      </c>
      <c r="S18" s="83">
        <f t="shared" si="50"/>
        <v>3644</v>
      </c>
      <c r="T18" s="83">
        <f t="shared" si="50"/>
        <v>3187</v>
      </c>
      <c r="U18" s="83">
        <f t="shared" si="50"/>
        <v>3485</v>
      </c>
      <c r="V18" s="83">
        <f t="shared" si="50"/>
        <v>3635</v>
      </c>
      <c r="W18" s="83">
        <f t="shared" si="50"/>
        <v>4616</v>
      </c>
      <c r="X18" s="83">
        <f t="shared" si="50"/>
        <v>4234</v>
      </c>
      <c r="Y18" s="83">
        <f t="shared" si="50"/>
        <v>4056</v>
      </c>
      <c r="Z18" s="83">
        <f t="shared" si="50"/>
        <v>3896</v>
      </c>
      <c r="AA18" s="83">
        <f t="shared" si="50"/>
        <v>3560</v>
      </c>
      <c r="AB18" s="83">
        <f t="shared" si="50"/>
        <v>3047</v>
      </c>
      <c r="AC18" s="81">
        <f t="shared" si="1"/>
        <v>44769</v>
      </c>
      <c r="AD18" s="83">
        <f>SUM(AD12:AD17)</f>
        <v>4395</v>
      </c>
      <c r="AE18" s="83">
        <f t="shared" ref="AE18:CP18" si="51">SUM(AE12:AE17)</f>
        <v>3072</v>
      </c>
      <c r="AF18" s="83">
        <f t="shared" si="51"/>
        <v>3484</v>
      </c>
      <c r="AG18" s="83">
        <f t="shared" si="51"/>
        <v>3032</v>
      </c>
      <c r="AH18" s="83">
        <f t="shared" si="51"/>
        <v>3638</v>
      </c>
      <c r="AI18" s="83">
        <f t="shared" si="51"/>
        <v>3640</v>
      </c>
      <c r="AJ18" s="83">
        <f t="shared" si="51"/>
        <v>4036</v>
      </c>
      <c r="AK18" s="83">
        <f t="shared" si="51"/>
        <v>4035</v>
      </c>
      <c r="AL18" s="83">
        <f t="shared" si="51"/>
        <v>3575</v>
      </c>
      <c r="AM18" s="83">
        <f t="shared" si="51"/>
        <v>4072</v>
      </c>
      <c r="AN18" s="83">
        <f t="shared" si="51"/>
        <v>3091</v>
      </c>
      <c r="AO18" s="83">
        <f t="shared" si="51"/>
        <v>2620</v>
      </c>
      <c r="AP18" s="121">
        <f t="shared" si="51"/>
        <v>42690</v>
      </c>
      <c r="AQ18" s="83">
        <f t="shared" si="51"/>
        <v>3543</v>
      </c>
      <c r="AR18" s="83">
        <f t="shared" si="51"/>
        <v>2522</v>
      </c>
      <c r="AS18" s="83">
        <f t="shared" si="51"/>
        <v>3105</v>
      </c>
      <c r="AT18" s="83">
        <f t="shared" si="51"/>
        <v>3267</v>
      </c>
      <c r="AU18" s="83">
        <f t="shared" si="51"/>
        <v>2803</v>
      </c>
      <c r="AV18" s="83">
        <f t="shared" si="51"/>
        <v>2665</v>
      </c>
      <c r="AW18" s="83">
        <f t="shared" si="51"/>
        <v>3397</v>
      </c>
      <c r="AX18" s="83">
        <f t="shared" si="51"/>
        <v>3479</v>
      </c>
      <c r="AY18" s="83">
        <f t="shared" si="51"/>
        <v>3720</v>
      </c>
      <c r="AZ18" s="83">
        <f t="shared" si="51"/>
        <v>4051</v>
      </c>
      <c r="BA18" s="83">
        <f t="shared" si="51"/>
        <v>3121</v>
      </c>
      <c r="BB18" s="83">
        <f t="shared" si="51"/>
        <v>3192</v>
      </c>
      <c r="BC18" s="121">
        <f t="shared" si="51"/>
        <v>38865</v>
      </c>
      <c r="BD18" s="83">
        <f t="shared" si="51"/>
        <v>3507</v>
      </c>
      <c r="BE18" s="83">
        <f t="shared" si="51"/>
        <v>2291</v>
      </c>
      <c r="BF18" s="83">
        <f t="shared" si="51"/>
        <v>2841</v>
      </c>
      <c r="BG18" s="83">
        <f t="shared" si="51"/>
        <v>2463</v>
      </c>
      <c r="BH18" s="83">
        <f t="shared" si="51"/>
        <v>2869</v>
      </c>
      <c r="BI18" s="83">
        <f t="shared" si="51"/>
        <v>2815</v>
      </c>
      <c r="BJ18" s="83">
        <f t="shared" si="51"/>
        <v>3512</v>
      </c>
      <c r="BK18" s="83">
        <f t="shared" si="51"/>
        <v>3514</v>
      </c>
      <c r="BL18" s="83">
        <f t="shared" si="51"/>
        <v>3266</v>
      </c>
      <c r="BM18" s="83">
        <f t="shared" si="51"/>
        <v>3550</v>
      </c>
      <c r="BN18" s="83">
        <f t="shared" si="51"/>
        <v>2694</v>
      </c>
      <c r="BO18" s="83">
        <f t="shared" si="51"/>
        <v>3211</v>
      </c>
      <c r="BP18" s="83">
        <f t="shared" si="51"/>
        <v>36533</v>
      </c>
      <c r="BQ18" s="83">
        <f t="shared" si="51"/>
        <v>3133</v>
      </c>
      <c r="BR18" s="83">
        <f t="shared" si="51"/>
        <v>2435</v>
      </c>
      <c r="BS18" s="83">
        <f t="shared" si="51"/>
        <v>3249</v>
      </c>
      <c r="BT18" s="83">
        <f t="shared" si="51"/>
        <v>2752</v>
      </c>
      <c r="BU18" s="83">
        <f t="shared" si="51"/>
        <v>2544</v>
      </c>
      <c r="BV18" s="83">
        <f t="shared" si="51"/>
        <v>3244</v>
      </c>
      <c r="BW18" s="83">
        <f t="shared" si="51"/>
        <v>3714</v>
      </c>
      <c r="BX18" s="83">
        <f t="shared" si="51"/>
        <v>3547</v>
      </c>
      <c r="BY18" s="83">
        <f t="shared" si="51"/>
        <v>3425</v>
      </c>
      <c r="BZ18" s="83">
        <f t="shared" si="51"/>
        <v>3414</v>
      </c>
      <c r="CA18" s="83">
        <f t="shared" si="51"/>
        <v>3042</v>
      </c>
      <c r="CB18" s="83">
        <f t="shared" si="51"/>
        <v>3198</v>
      </c>
      <c r="CC18" s="122">
        <f t="shared" si="51"/>
        <v>37697</v>
      </c>
      <c r="CD18" s="83">
        <f t="shared" si="51"/>
        <v>3104</v>
      </c>
      <c r="CE18" s="83">
        <f t="shared" si="51"/>
        <v>2661</v>
      </c>
      <c r="CF18" s="83">
        <f t="shared" si="51"/>
        <v>3824</v>
      </c>
      <c r="CG18" s="83">
        <f t="shared" si="51"/>
        <v>3084</v>
      </c>
      <c r="CH18" s="83">
        <f t="shared" si="51"/>
        <v>2671</v>
      </c>
      <c r="CI18" s="83">
        <f t="shared" si="51"/>
        <v>3259</v>
      </c>
      <c r="CJ18" s="83">
        <f t="shared" si="51"/>
        <v>3261</v>
      </c>
      <c r="CK18" s="83">
        <f t="shared" si="51"/>
        <v>3423</v>
      </c>
      <c r="CL18" s="83">
        <f t="shared" si="51"/>
        <v>3188</v>
      </c>
      <c r="CM18" s="83">
        <f t="shared" si="51"/>
        <v>3375</v>
      </c>
      <c r="CN18" s="83">
        <f t="shared" si="51"/>
        <v>2878</v>
      </c>
      <c r="CO18" s="83">
        <f t="shared" si="51"/>
        <v>2770</v>
      </c>
      <c r="CP18" s="82">
        <f t="shared" si="51"/>
        <v>37498</v>
      </c>
      <c r="CQ18" s="83">
        <f t="shared" ref="CQ18:FB18" si="52">SUM(CQ12:CQ17)</f>
        <v>2887</v>
      </c>
      <c r="CR18" s="83">
        <f t="shared" si="52"/>
        <v>3115</v>
      </c>
      <c r="CS18" s="83">
        <f t="shared" si="52"/>
        <v>3304</v>
      </c>
      <c r="CT18" s="83">
        <f t="shared" si="52"/>
        <v>2788</v>
      </c>
      <c r="CU18" s="83">
        <f t="shared" si="52"/>
        <v>3099</v>
      </c>
      <c r="CV18" s="83">
        <f t="shared" si="52"/>
        <v>3101</v>
      </c>
      <c r="CW18" s="83">
        <f t="shared" si="52"/>
        <v>2555</v>
      </c>
      <c r="CX18" s="83">
        <f t="shared" si="52"/>
        <v>2895</v>
      </c>
      <c r="CY18" s="83">
        <f t="shared" si="52"/>
        <v>3586</v>
      </c>
      <c r="CZ18" s="83">
        <f t="shared" si="52"/>
        <v>3028</v>
      </c>
      <c r="DA18" s="83">
        <f t="shared" si="52"/>
        <v>3562</v>
      </c>
      <c r="DB18" s="83">
        <f t="shared" si="52"/>
        <v>3072</v>
      </c>
      <c r="DC18" s="82">
        <f t="shared" si="52"/>
        <v>36992</v>
      </c>
      <c r="DD18" s="83">
        <f t="shared" si="52"/>
        <v>3701</v>
      </c>
      <c r="DE18" s="83">
        <f t="shared" si="52"/>
        <v>3147</v>
      </c>
      <c r="DF18" s="83">
        <f t="shared" si="52"/>
        <v>3441</v>
      </c>
      <c r="DG18" s="83">
        <f t="shared" si="52"/>
        <v>2905</v>
      </c>
      <c r="DH18" s="83">
        <f t="shared" si="52"/>
        <v>3121</v>
      </c>
      <c r="DI18" s="83">
        <f t="shared" si="52"/>
        <v>3205</v>
      </c>
      <c r="DJ18" s="83">
        <f t="shared" si="52"/>
        <v>3640</v>
      </c>
      <c r="DK18" s="83">
        <f t="shared" si="52"/>
        <v>4178</v>
      </c>
      <c r="DL18" s="83">
        <f t="shared" si="52"/>
        <v>3427</v>
      </c>
      <c r="DM18" s="83">
        <f t="shared" si="52"/>
        <v>3772</v>
      </c>
      <c r="DN18" s="83">
        <f t="shared" si="52"/>
        <v>3423</v>
      </c>
      <c r="DO18" s="83">
        <f t="shared" si="52"/>
        <v>3031</v>
      </c>
      <c r="DP18" s="82">
        <f t="shared" si="52"/>
        <v>40991</v>
      </c>
      <c r="DQ18" s="83">
        <f t="shared" si="52"/>
        <v>3708</v>
      </c>
      <c r="DR18" s="83">
        <f t="shared" si="52"/>
        <v>3430</v>
      </c>
      <c r="DS18" s="83">
        <f t="shared" si="52"/>
        <v>3404</v>
      </c>
      <c r="DT18" s="83">
        <f t="shared" si="52"/>
        <v>3272</v>
      </c>
      <c r="DU18" s="83">
        <f t="shared" si="52"/>
        <v>3365</v>
      </c>
      <c r="DV18" s="83">
        <f t="shared" si="52"/>
        <v>3344</v>
      </c>
      <c r="DW18" s="83">
        <f t="shared" si="52"/>
        <v>3978</v>
      </c>
      <c r="DX18" s="83">
        <f t="shared" si="52"/>
        <v>4328</v>
      </c>
      <c r="DY18" s="83">
        <f t="shared" si="52"/>
        <v>3712</v>
      </c>
      <c r="DZ18" s="83">
        <f t="shared" si="52"/>
        <v>3850</v>
      </c>
      <c r="EA18" s="83">
        <f t="shared" si="52"/>
        <v>3377</v>
      </c>
      <c r="EB18" s="83">
        <f t="shared" si="52"/>
        <v>3031</v>
      </c>
      <c r="EC18" s="82">
        <f t="shared" si="52"/>
        <v>42799</v>
      </c>
      <c r="ED18" s="83">
        <f t="shared" si="52"/>
        <v>4111</v>
      </c>
      <c r="EE18" s="83">
        <f t="shared" si="52"/>
        <v>2791</v>
      </c>
      <c r="EF18" s="83">
        <f t="shared" si="52"/>
        <v>3880</v>
      </c>
      <c r="EG18" s="83">
        <f t="shared" si="52"/>
        <v>3550</v>
      </c>
      <c r="EH18" s="83">
        <f t="shared" si="52"/>
        <v>3268</v>
      </c>
      <c r="EI18" s="83">
        <f t="shared" si="52"/>
        <v>3750</v>
      </c>
      <c r="EJ18" s="83">
        <f t="shared" si="52"/>
        <v>4453</v>
      </c>
      <c r="EK18" s="83">
        <f t="shared" si="52"/>
        <v>4349</v>
      </c>
      <c r="EL18" s="83">
        <f t="shared" si="52"/>
        <v>4354</v>
      </c>
      <c r="EM18" s="83">
        <f t="shared" si="52"/>
        <v>4507</v>
      </c>
      <c r="EN18" s="83">
        <f t="shared" si="52"/>
        <v>3282</v>
      </c>
      <c r="EO18" s="83">
        <f t="shared" si="52"/>
        <v>3805</v>
      </c>
      <c r="EP18" s="82">
        <f t="shared" si="52"/>
        <v>46100</v>
      </c>
      <c r="EQ18" s="83">
        <f t="shared" si="52"/>
        <v>3937</v>
      </c>
      <c r="ER18" s="83">
        <f t="shared" si="52"/>
        <v>3852</v>
      </c>
      <c r="ES18" s="83">
        <f t="shared" si="52"/>
        <v>4124</v>
      </c>
      <c r="ET18" s="83">
        <f t="shared" si="52"/>
        <v>3428</v>
      </c>
      <c r="EU18" s="83">
        <f t="shared" si="52"/>
        <v>3573</v>
      </c>
      <c r="EV18" s="83">
        <f t="shared" si="52"/>
        <v>4161</v>
      </c>
      <c r="EW18" s="83">
        <f t="shared" si="52"/>
        <v>4605</v>
      </c>
      <c r="EX18" s="83">
        <f t="shared" si="52"/>
        <v>4366</v>
      </c>
      <c r="EY18" s="83">
        <f t="shared" si="52"/>
        <v>4337</v>
      </c>
      <c r="EZ18" s="83">
        <f t="shared" si="52"/>
        <v>4108</v>
      </c>
      <c r="FA18" s="83">
        <f t="shared" si="52"/>
        <v>3751</v>
      </c>
      <c r="FB18" s="83">
        <f t="shared" si="52"/>
        <v>4122</v>
      </c>
      <c r="FC18" s="82">
        <f t="shared" ref="FC18:HN18" si="53">SUM(FC12:FC17)</f>
        <v>48364</v>
      </c>
      <c r="FD18" s="83">
        <f t="shared" si="53"/>
        <v>4912</v>
      </c>
      <c r="FE18" s="83">
        <f t="shared" si="53"/>
        <v>3742</v>
      </c>
      <c r="FF18" s="83">
        <f t="shared" si="53"/>
        <v>4155</v>
      </c>
      <c r="FG18" s="83">
        <f t="shared" si="53"/>
        <v>4259</v>
      </c>
      <c r="FH18" s="83">
        <f t="shared" si="53"/>
        <v>4435</v>
      </c>
      <c r="FI18" s="83">
        <f t="shared" si="53"/>
        <v>4233</v>
      </c>
      <c r="FJ18" s="83">
        <f t="shared" si="53"/>
        <v>4224</v>
      </c>
      <c r="FK18" s="83">
        <f t="shared" si="53"/>
        <v>4140</v>
      </c>
      <c r="FL18" s="83">
        <f t="shared" si="53"/>
        <v>4523</v>
      </c>
      <c r="FM18" s="83">
        <f t="shared" si="53"/>
        <v>4514</v>
      </c>
      <c r="FN18" s="83">
        <f t="shared" si="53"/>
        <v>3550</v>
      </c>
      <c r="FO18" s="83">
        <f t="shared" si="53"/>
        <v>3988</v>
      </c>
      <c r="FP18" s="82">
        <f t="shared" si="53"/>
        <v>50675</v>
      </c>
      <c r="FQ18" s="83">
        <f t="shared" si="53"/>
        <v>3885</v>
      </c>
      <c r="FR18" s="83">
        <f t="shared" si="53"/>
        <v>3601</v>
      </c>
      <c r="FS18" s="83">
        <f t="shared" si="53"/>
        <v>4312</v>
      </c>
      <c r="FT18" s="83">
        <f t="shared" si="53"/>
        <v>3825</v>
      </c>
      <c r="FU18" s="83">
        <f t="shared" si="53"/>
        <v>3807</v>
      </c>
      <c r="FV18" s="83">
        <f t="shared" si="53"/>
        <v>4219</v>
      </c>
      <c r="FW18" s="83">
        <f t="shared" si="53"/>
        <v>4145</v>
      </c>
      <c r="FX18" s="83">
        <f t="shared" si="53"/>
        <v>4038</v>
      </c>
      <c r="FY18" s="83">
        <f t="shared" si="53"/>
        <v>4211</v>
      </c>
      <c r="FZ18" s="83">
        <f t="shared" si="53"/>
        <v>4360</v>
      </c>
      <c r="GA18" s="83">
        <f t="shared" si="53"/>
        <v>3891</v>
      </c>
      <c r="GB18" s="83">
        <f t="shared" si="53"/>
        <v>3958</v>
      </c>
      <c r="GC18" s="82">
        <f t="shared" si="53"/>
        <v>48252</v>
      </c>
      <c r="GD18" s="83">
        <f t="shared" si="53"/>
        <v>3916</v>
      </c>
      <c r="GE18" s="83">
        <f t="shared" si="53"/>
        <v>3440</v>
      </c>
      <c r="GF18" s="83">
        <f t="shared" si="53"/>
        <v>4045</v>
      </c>
      <c r="GG18" s="83">
        <f t="shared" si="53"/>
        <v>4083</v>
      </c>
      <c r="GH18" s="83">
        <f t="shared" si="53"/>
        <v>3807</v>
      </c>
      <c r="GI18" s="83">
        <f t="shared" si="53"/>
        <v>4019</v>
      </c>
      <c r="GJ18" s="83">
        <f t="shared" si="53"/>
        <v>4390</v>
      </c>
      <c r="GK18" s="83">
        <f t="shared" si="53"/>
        <v>4511</v>
      </c>
      <c r="GL18" s="83">
        <f t="shared" si="53"/>
        <v>4570</v>
      </c>
      <c r="GM18" s="83">
        <f t="shared" si="53"/>
        <v>4549</v>
      </c>
      <c r="GN18" s="83">
        <f t="shared" si="53"/>
        <v>4265</v>
      </c>
      <c r="GO18" s="83">
        <f t="shared" si="53"/>
        <v>3995</v>
      </c>
      <c r="GP18" s="82">
        <f t="shared" si="53"/>
        <v>49590</v>
      </c>
      <c r="GQ18" s="83">
        <f t="shared" si="53"/>
        <v>4310</v>
      </c>
      <c r="GR18" s="83">
        <f t="shared" si="53"/>
        <v>4262</v>
      </c>
      <c r="GS18" s="83">
        <f t="shared" si="53"/>
        <v>4546</v>
      </c>
      <c r="GT18" s="83">
        <f t="shared" si="53"/>
        <v>4014</v>
      </c>
      <c r="GU18" s="83">
        <f t="shared" si="53"/>
        <v>4246</v>
      </c>
      <c r="GV18" s="83">
        <f t="shared" si="53"/>
        <v>4277</v>
      </c>
      <c r="GW18" s="83">
        <f t="shared" si="53"/>
        <v>4536</v>
      </c>
      <c r="GX18" s="83">
        <f t="shared" si="53"/>
        <v>5298</v>
      </c>
      <c r="GY18" s="83">
        <f t="shared" si="53"/>
        <v>4573</v>
      </c>
      <c r="GZ18" s="83">
        <f t="shared" si="53"/>
        <v>4442</v>
      </c>
      <c r="HA18" s="83">
        <f t="shared" si="53"/>
        <v>4574</v>
      </c>
      <c r="HB18" s="83">
        <f t="shared" si="53"/>
        <v>4774</v>
      </c>
      <c r="HC18" s="82">
        <f t="shared" si="53"/>
        <v>53852</v>
      </c>
      <c r="HD18" s="83">
        <f t="shared" si="53"/>
        <v>4236</v>
      </c>
      <c r="HE18" s="83">
        <f t="shared" si="53"/>
        <v>3913</v>
      </c>
      <c r="HF18" s="83">
        <f t="shared" si="53"/>
        <v>4481</v>
      </c>
      <c r="HG18" s="83">
        <f t="shared" si="53"/>
        <v>4020</v>
      </c>
      <c r="HH18" s="83">
        <f t="shared" si="53"/>
        <v>3951</v>
      </c>
      <c r="HI18" s="83">
        <f t="shared" si="53"/>
        <v>4068</v>
      </c>
      <c r="HJ18" s="83">
        <f t="shared" si="53"/>
        <v>4243</v>
      </c>
      <c r="HK18" s="83">
        <f t="shared" si="53"/>
        <v>4696</v>
      </c>
      <c r="HL18" s="83">
        <f t="shared" si="53"/>
        <v>4009</v>
      </c>
      <c r="HM18" s="83">
        <f t="shared" si="53"/>
        <v>4702</v>
      </c>
      <c r="HN18" s="83">
        <f t="shared" si="53"/>
        <v>3889</v>
      </c>
      <c r="HO18" s="83">
        <f t="shared" ref="HO18:IP18" si="54">SUM(HO12:HO17)</f>
        <v>4188</v>
      </c>
      <c r="HP18" s="82">
        <f t="shared" si="54"/>
        <v>50396</v>
      </c>
      <c r="HQ18" s="83">
        <f t="shared" si="54"/>
        <v>4023</v>
      </c>
      <c r="HR18" s="83">
        <f t="shared" si="54"/>
        <v>3970</v>
      </c>
      <c r="HS18" s="83">
        <f t="shared" si="54"/>
        <v>4279</v>
      </c>
      <c r="HT18" s="83">
        <f t="shared" si="54"/>
        <v>3733</v>
      </c>
      <c r="HU18" s="83">
        <f t="shared" si="54"/>
        <v>3330</v>
      </c>
      <c r="HV18" s="83">
        <f t="shared" si="54"/>
        <v>4160</v>
      </c>
      <c r="HW18" s="83">
        <f t="shared" si="54"/>
        <v>4280</v>
      </c>
      <c r="HX18" s="83">
        <f t="shared" si="54"/>
        <v>4430</v>
      </c>
      <c r="HY18" s="83">
        <f t="shared" si="54"/>
        <v>4519</v>
      </c>
      <c r="HZ18" s="83">
        <f t="shared" si="54"/>
        <v>4555</v>
      </c>
      <c r="IA18" s="83">
        <f t="shared" si="54"/>
        <v>4392</v>
      </c>
      <c r="IB18" s="83">
        <f t="shared" si="54"/>
        <v>4093</v>
      </c>
      <c r="IC18" s="82">
        <f t="shared" si="54"/>
        <v>49764</v>
      </c>
      <c r="ID18" s="83">
        <f t="shared" si="54"/>
        <v>3963</v>
      </c>
      <c r="IE18" s="83">
        <f t="shared" si="54"/>
        <v>3650</v>
      </c>
      <c r="IF18" s="83">
        <f t="shared" si="54"/>
        <v>4252</v>
      </c>
      <c r="IG18" s="83">
        <f t="shared" si="54"/>
        <v>4185</v>
      </c>
      <c r="IH18" s="83">
        <f t="shared" si="54"/>
        <v>4848</v>
      </c>
      <c r="II18" s="83">
        <f t="shared" si="54"/>
        <v>4026</v>
      </c>
      <c r="IJ18" s="83">
        <f t="shared" si="54"/>
        <v>5131</v>
      </c>
      <c r="IK18" s="83">
        <f t="shared" si="54"/>
        <v>5118</v>
      </c>
      <c r="IL18" s="83">
        <f t="shared" si="54"/>
        <v>3767</v>
      </c>
      <c r="IM18" s="83">
        <f t="shared" si="54"/>
        <v>5180</v>
      </c>
      <c r="IN18" s="83">
        <f t="shared" si="54"/>
        <v>4791</v>
      </c>
      <c r="IO18" s="83">
        <f t="shared" si="54"/>
        <v>4402</v>
      </c>
      <c r="IP18" s="82">
        <f t="shared" si="54"/>
        <v>53313</v>
      </c>
      <c r="IQ18" s="83">
        <f t="shared" ref="IQ18:JC18" si="55">SUM(IQ12:IQ17)</f>
        <v>4870</v>
      </c>
      <c r="IR18" s="83">
        <f t="shared" si="55"/>
        <v>3887</v>
      </c>
      <c r="IS18" s="83">
        <f t="shared" si="55"/>
        <v>4584</v>
      </c>
      <c r="IT18" s="83">
        <f t="shared" si="55"/>
        <v>4158</v>
      </c>
      <c r="IU18" s="83">
        <f t="shared" si="55"/>
        <v>5052</v>
      </c>
      <c r="IV18" s="83">
        <f t="shared" si="55"/>
        <v>5067</v>
      </c>
      <c r="IW18" s="83">
        <f t="shared" si="55"/>
        <v>5363</v>
      </c>
      <c r="IX18" s="83">
        <f t="shared" si="55"/>
        <v>4936</v>
      </c>
      <c r="IY18" s="83">
        <f t="shared" si="55"/>
        <v>5016</v>
      </c>
      <c r="IZ18" s="83">
        <f t="shared" si="55"/>
        <v>7068</v>
      </c>
      <c r="JA18" s="83">
        <f t="shared" si="55"/>
        <v>4970</v>
      </c>
      <c r="JB18" s="83">
        <f t="shared" si="55"/>
        <v>4372</v>
      </c>
      <c r="JC18" s="82">
        <f t="shared" si="55"/>
        <v>59343</v>
      </c>
      <c r="JD18" s="83">
        <f t="shared" ref="JD18:JP18" si="56">SUM(JD12:JD17)</f>
        <v>4588</v>
      </c>
      <c r="JE18" s="83">
        <f t="shared" si="56"/>
        <v>4290</v>
      </c>
      <c r="JF18" s="83">
        <f t="shared" si="56"/>
        <v>4743</v>
      </c>
      <c r="JG18" s="83">
        <f t="shared" si="56"/>
        <v>4338</v>
      </c>
      <c r="JH18" s="83">
        <f t="shared" si="56"/>
        <v>4834</v>
      </c>
      <c r="JI18" s="83">
        <f t="shared" si="56"/>
        <v>4384</v>
      </c>
      <c r="JJ18" s="83">
        <f t="shared" si="56"/>
        <v>9632</v>
      </c>
      <c r="JK18" s="83">
        <f t="shared" si="56"/>
        <v>5053</v>
      </c>
      <c r="JL18" s="83">
        <f t="shared" si="56"/>
        <v>5278</v>
      </c>
      <c r="JM18" s="83">
        <f t="shared" si="56"/>
        <v>4591</v>
      </c>
      <c r="JN18" s="83">
        <f t="shared" si="56"/>
        <v>4753</v>
      </c>
      <c r="JO18" s="83">
        <f t="shared" si="56"/>
        <v>5487</v>
      </c>
      <c r="JP18" s="82">
        <f t="shared" si="56"/>
        <v>61971</v>
      </c>
      <c r="JQ18" s="83">
        <f t="shared" ref="JQ18:KC18" si="57">SUM(JQ12:JQ17)</f>
        <v>4934</v>
      </c>
      <c r="JR18" s="83">
        <f t="shared" si="57"/>
        <v>4290</v>
      </c>
      <c r="JS18" s="83">
        <f t="shared" si="57"/>
        <v>2988</v>
      </c>
      <c r="JT18" s="83">
        <f t="shared" si="57"/>
        <v>2735</v>
      </c>
      <c r="JU18" s="83">
        <f t="shared" si="57"/>
        <v>3622</v>
      </c>
      <c r="JV18" s="83">
        <f t="shared" si="57"/>
        <v>4991</v>
      </c>
      <c r="JW18" s="83">
        <f t="shared" si="57"/>
        <v>4626</v>
      </c>
      <c r="JX18" s="83">
        <f t="shared" si="57"/>
        <v>3690</v>
      </c>
      <c r="JY18" s="83">
        <f t="shared" si="57"/>
        <v>4167</v>
      </c>
      <c r="JZ18" s="83">
        <f t="shared" si="57"/>
        <v>4215</v>
      </c>
      <c r="KA18" s="83">
        <f t="shared" si="57"/>
        <v>3529</v>
      </c>
      <c r="KB18" s="83">
        <f t="shared" si="57"/>
        <v>4151</v>
      </c>
      <c r="KC18" s="82">
        <f t="shared" si="57"/>
        <v>47938</v>
      </c>
      <c r="KD18" s="83">
        <f t="shared" ref="KD18:KP18" si="58">SUM(KD12:KD17)</f>
        <v>2366</v>
      </c>
      <c r="KE18" s="83">
        <f t="shared" si="58"/>
        <v>2841</v>
      </c>
      <c r="KF18" s="83">
        <f t="shared" si="58"/>
        <v>4037</v>
      </c>
      <c r="KG18" s="83">
        <f t="shared" si="58"/>
        <v>3499</v>
      </c>
      <c r="KH18" s="83">
        <f t="shared" si="58"/>
        <v>3360</v>
      </c>
      <c r="KI18" s="83">
        <f t="shared" si="58"/>
        <v>3974</v>
      </c>
      <c r="KJ18" s="83">
        <f t="shared" si="58"/>
        <v>3404</v>
      </c>
      <c r="KK18" s="83">
        <f t="shared" si="58"/>
        <v>3691</v>
      </c>
      <c r="KL18" s="83">
        <f t="shared" si="58"/>
        <v>4820</v>
      </c>
      <c r="KM18" s="83">
        <f t="shared" si="58"/>
        <v>4008</v>
      </c>
      <c r="KN18" s="83">
        <f t="shared" si="58"/>
        <v>3971</v>
      </c>
      <c r="KO18" s="83">
        <f t="shared" si="58"/>
        <v>4099</v>
      </c>
      <c r="KP18" s="82">
        <f t="shared" si="58"/>
        <v>44070</v>
      </c>
    </row>
    <row r="19" spans="1:302" ht="13.5" thickBot="1">
      <c r="A19" s="198"/>
      <c r="B19" s="200" t="s">
        <v>38</v>
      </c>
      <c r="C19" s="201"/>
      <c r="D19" s="84">
        <f>D11+D18</f>
        <v>6605</v>
      </c>
      <c r="E19" s="84">
        <f t="shared" ref="E19:BP19" si="59">E11+E18</f>
        <v>6574</v>
      </c>
      <c r="F19" s="84">
        <f t="shared" si="59"/>
        <v>6742</v>
      </c>
      <c r="G19" s="84">
        <f t="shared" si="59"/>
        <v>6095</v>
      </c>
      <c r="H19" s="84">
        <f t="shared" si="59"/>
        <v>7051</v>
      </c>
      <c r="I19" s="84">
        <f t="shared" si="59"/>
        <v>7508</v>
      </c>
      <c r="J19" s="84">
        <f t="shared" si="59"/>
        <v>8289</v>
      </c>
      <c r="K19" s="84">
        <f t="shared" si="59"/>
        <v>8783</v>
      </c>
      <c r="L19" s="84">
        <f t="shared" si="59"/>
        <v>7909</v>
      </c>
      <c r="M19" s="84">
        <f t="shared" si="59"/>
        <v>7821</v>
      </c>
      <c r="N19" s="84">
        <f t="shared" si="59"/>
        <v>6644</v>
      </c>
      <c r="O19" s="84">
        <f t="shared" si="59"/>
        <v>5934</v>
      </c>
      <c r="P19" s="85">
        <f t="shared" si="59"/>
        <v>85955</v>
      </c>
      <c r="Q19" s="84">
        <f t="shared" si="59"/>
        <v>7072</v>
      </c>
      <c r="R19" s="84">
        <f t="shared" si="59"/>
        <v>7584</v>
      </c>
      <c r="S19" s="84">
        <f t="shared" si="59"/>
        <v>7089</v>
      </c>
      <c r="T19" s="84">
        <f t="shared" si="59"/>
        <v>6351</v>
      </c>
      <c r="U19" s="84">
        <f t="shared" si="59"/>
        <v>6779</v>
      </c>
      <c r="V19" s="84">
        <f t="shared" si="59"/>
        <v>7108</v>
      </c>
      <c r="W19" s="84">
        <f t="shared" si="59"/>
        <v>9109</v>
      </c>
      <c r="X19" s="84">
        <f t="shared" si="59"/>
        <v>8185</v>
      </c>
      <c r="Y19" s="84">
        <f t="shared" si="59"/>
        <v>7934</v>
      </c>
      <c r="Z19" s="84">
        <f t="shared" si="59"/>
        <v>7689</v>
      </c>
      <c r="AA19" s="84">
        <f t="shared" si="59"/>
        <v>7046</v>
      </c>
      <c r="AB19" s="84">
        <f t="shared" si="59"/>
        <v>5849</v>
      </c>
      <c r="AC19" s="85">
        <f t="shared" si="59"/>
        <v>87795</v>
      </c>
      <c r="AD19" s="84">
        <f t="shared" si="59"/>
        <v>8694</v>
      </c>
      <c r="AE19" s="84">
        <f t="shared" si="59"/>
        <v>6070</v>
      </c>
      <c r="AF19" s="84">
        <f t="shared" si="59"/>
        <v>6884</v>
      </c>
      <c r="AG19" s="84">
        <f t="shared" si="59"/>
        <v>5984</v>
      </c>
      <c r="AH19" s="84">
        <f t="shared" si="59"/>
        <v>7134</v>
      </c>
      <c r="AI19" s="84">
        <f t="shared" si="59"/>
        <v>7151</v>
      </c>
      <c r="AJ19" s="84">
        <f t="shared" si="59"/>
        <v>7878</v>
      </c>
      <c r="AK19" s="84">
        <f t="shared" si="59"/>
        <v>7905</v>
      </c>
      <c r="AL19" s="84">
        <f t="shared" si="59"/>
        <v>6863</v>
      </c>
      <c r="AM19" s="84">
        <f t="shared" si="59"/>
        <v>8013</v>
      </c>
      <c r="AN19" s="84">
        <f t="shared" si="59"/>
        <v>6036</v>
      </c>
      <c r="AO19" s="84">
        <f t="shared" si="59"/>
        <v>5081</v>
      </c>
      <c r="AP19" s="124">
        <f t="shared" si="59"/>
        <v>83693</v>
      </c>
      <c r="AQ19" s="84">
        <f t="shared" si="59"/>
        <v>7012</v>
      </c>
      <c r="AR19" s="84">
        <f t="shared" si="59"/>
        <v>5076</v>
      </c>
      <c r="AS19" s="84">
        <f t="shared" si="59"/>
        <v>6054</v>
      </c>
      <c r="AT19" s="84">
        <f t="shared" si="59"/>
        <v>6280</v>
      </c>
      <c r="AU19" s="84">
        <f t="shared" si="59"/>
        <v>5505</v>
      </c>
      <c r="AV19" s="84">
        <f t="shared" si="59"/>
        <v>5230</v>
      </c>
      <c r="AW19" s="84">
        <f t="shared" si="59"/>
        <v>6788</v>
      </c>
      <c r="AX19" s="84">
        <f t="shared" si="59"/>
        <v>6877</v>
      </c>
      <c r="AY19" s="84">
        <f t="shared" si="59"/>
        <v>7296</v>
      </c>
      <c r="AZ19" s="84">
        <f t="shared" si="59"/>
        <v>7821</v>
      </c>
      <c r="BA19" s="84">
        <f t="shared" si="59"/>
        <v>6115</v>
      </c>
      <c r="BB19" s="84">
        <f t="shared" si="59"/>
        <v>6351</v>
      </c>
      <c r="BC19" s="124">
        <f t="shared" si="59"/>
        <v>76405</v>
      </c>
      <c r="BD19" s="84">
        <f t="shared" si="59"/>
        <v>7208</v>
      </c>
      <c r="BE19" s="84">
        <f t="shared" si="59"/>
        <v>4384</v>
      </c>
      <c r="BF19" s="84">
        <f t="shared" si="59"/>
        <v>5633</v>
      </c>
      <c r="BG19" s="84">
        <f t="shared" si="59"/>
        <v>4969</v>
      </c>
      <c r="BH19" s="84">
        <f t="shared" si="59"/>
        <v>5526</v>
      </c>
      <c r="BI19" s="84">
        <f t="shared" si="59"/>
        <v>5530</v>
      </c>
      <c r="BJ19" s="84">
        <f t="shared" si="59"/>
        <v>6832</v>
      </c>
      <c r="BK19" s="84">
        <f t="shared" si="59"/>
        <v>6754</v>
      </c>
      <c r="BL19" s="84">
        <f t="shared" si="59"/>
        <v>6376</v>
      </c>
      <c r="BM19" s="84">
        <f t="shared" si="59"/>
        <v>7075</v>
      </c>
      <c r="BN19" s="84">
        <f t="shared" si="59"/>
        <v>5138</v>
      </c>
      <c r="BO19" s="84">
        <f t="shared" si="59"/>
        <v>6277</v>
      </c>
      <c r="BP19" s="84">
        <f t="shared" si="59"/>
        <v>71702</v>
      </c>
      <c r="BQ19" s="84">
        <f t="shared" ref="BQ19:EB19" si="60">BQ11+BQ18</f>
        <v>6191</v>
      </c>
      <c r="BR19" s="84">
        <f t="shared" si="60"/>
        <v>4909</v>
      </c>
      <c r="BS19" s="84">
        <f t="shared" si="60"/>
        <v>6416</v>
      </c>
      <c r="BT19" s="84">
        <f t="shared" si="60"/>
        <v>5313</v>
      </c>
      <c r="BU19" s="84">
        <f t="shared" si="60"/>
        <v>4936</v>
      </c>
      <c r="BV19" s="84">
        <f t="shared" si="60"/>
        <v>6492</v>
      </c>
      <c r="BW19" s="84">
        <f t="shared" si="60"/>
        <v>7066</v>
      </c>
      <c r="BX19" s="84">
        <f t="shared" si="60"/>
        <v>6742</v>
      </c>
      <c r="BY19" s="84">
        <f t="shared" si="60"/>
        <v>6756</v>
      </c>
      <c r="BZ19" s="84">
        <f t="shared" si="60"/>
        <v>6757</v>
      </c>
      <c r="CA19" s="84">
        <f t="shared" si="60"/>
        <v>6102</v>
      </c>
      <c r="CB19" s="84">
        <f t="shared" si="60"/>
        <v>6220</v>
      </c>
      <c r="CC19" s="124">
        <f t="shared" si="60"/>
        <v>73900</v>
      </c>
      <c r="CD19" s="84">
        <f t="shared" si="60"/>
        <v>6104</v>
      </c>
      <c r="CE19" s="84">
        <f t="shared" si="60"/>
        <v>5165</v>
      </c>
      <c r="CF19" s="84">
        <f t="shared" si="60"/>
        <v>7525</v>
      </c>
      <c r="CG19" s="84">
        <f t="shared" si="60"/>
        <v>6120</v>
      </c>
      <c r="CH19" s="84">
        <f t="shared" si="60"/>
        <v>5462</v>
      </c>
      <c r="CI19" s="84">
        <f t="shared" si="60"/>
        <v>6153</v>
      </c>
      <c r="CJ19" s="84">
        <f t="shared" si="60"/>
        <v>6455</v>
      </c>
      <c r="CK19" s="84">
        <f t="shared" si="60"/>
        <v>6792</v>
      </c>
      <c r="CL19" s="84">
        <f t="shared" si="60"/>
        <v>6368</v>
      </c>
      <c r="CM19" s="84">
        <f t="shared" si="60"/>
        <v>6736</v>
      </c>
      <c r="CN19" s="84">
        <f t="shared" si="60"/>
        <v>5658</v>
      </c>
      <c r="CO19" s="84">
        <f t="shared" si="60"/>
        <v>5435</v>
      </c>
      <c r="CP19" s="86">
        <f t="shared" si="60"/>
        <v>73973</v>
      </c>
      <c r="CQ19" s="84">
        <f t="shared" si="60"/>
        <v>5727</v>
      </c>
      <c r="CR19" s="84">
        <f t="shared" si="60"/>
        <v>6092</v>
      </c>
      <c r="CS19" s="84">
        <f t="shared" si="60"/>
        <v>6604</v>
      </c>
      <c r="CT19" s="84">
        <f t="shared" si="60"/>
        <v>5592</v>
      </c>
      <c r="CU19" s="84">
        <f t="shared" si="60"/>
        <v>6177</v>
      </c>
      <c r="CV19" s="84">
        <f t="shared" si="60"/>
        <v>6175</v>
      </c>
      <c r="CW19" s="84">
        <f t="shared" si="60"/>
        <v>4788</v>
      </c>
      <c r="CX19" s="84">
        <f t="shared" si="60"/>
        <v>5669</v>
      </c>
      <c r="CY19" s="84">
        <f t="shared" si="60"/>
        <v>6933</v>
      </c>
      <c r="CZ19" s="84">
        <f t="shared" si="60"/>
        <v>5971</v>
      </c>
      <c r="DA19" s="84">
        <f t="shared" si="60"/>
        <v>7109</v>
      </c>
      <c r="DB19" s="84">
        <f t="shared" si="60"/>
        <v>5953</v>
      </c>
      <c r="DC19" s="86">
        <f t="shared" si="60"/>
        <v>72790</v>
      </c>
      <c r="DD19" s="84">
        <f t="shared" si="60"/>
        <v>7361</v>
      </c>
      <c r="DE19" s="84">
        <f t="shared" si="60"/>
        <v>6434</v>
      </c>
      <c r="DF19" s="84">
        <f t="shared" si="60"/>
        <v>6823</v>
      </c>
      <c r="DG19" s="84">
        <f t="shared" si="60"/>
        <v>5615</v>
      </c>
      <c r="DH19" s="84">
        <f t="shared" si="60"/>
        <v>6228</v>
      </c>
      <c r="DI19" s="84">
        <f t="shared" si="60"/>
        <v>6250</v>
      </c>
      <c r="DJ19" s="84">
        <f t="shared" si="60"/>
        <v>7089</v>
      </c>
      <c r="DK19" s="84">
        <f t="shared" si="60"/>
        <v>8128</v>
      </c>
      <c r="DL19" s="84">
        <f t="shared" si="60"/>
        <v>6883</v>
      </c>
      <c r="DM19" s="84">
        <f t="shared" si="60"/>
        <v>7498</v>
      </c>
      <c r="DN19" s="84">
        <f t="shared" si="60"/>
        <v>6822</v>
      </c>
      <c r="DO19" s="84">
        <f t="shared" si="60"/>
        <v>5765</v>
      </c>
      <c r="DP19" s="86">
        <f t="shared" si="60"/>
        <v>80896</v>
      </c>
      <c r="DQ19" s="84">
        <f t="shared" si="60"/>
        <v>7218</v>
      </c>
      <c r="DR19" s="84">
        <f t="shared" si="60"/>
        <v>6743</v>
      </c>
      <c r="DS19" s="84">
        <f t="shared" si="60"/>
        <v>7105</v>
      </c>
      <c r="DT19" s="84">
        <f t="shared" si="60"/>
        <v>6512</v>
      </c>
      <c r="DU19" s="84">
        <f t="shared" si="60"/>
        <v>6530</v>
      </c>
      <c r="DV19" s="84">
        <f t="shared" si="60"/>
        <v>6666</v>
      </c>
      <c r="DW19" s="84">
        <f t="shared" si="60"/>
        <v>7775</v>
      </c>
      <c r="DX19" s="84">
        <f t="shared" si="60"/>
        <v>8620</v>
      </c>
      <c r="DY19" s="84">
        <f t="shared" si="60"/>
        <v>7433</v>
      </c>
      <c r="DZ19" s="84">
        <f t="shared" si="60"/>
        <v>7709</v>
      </c>
      <c r="EA19" s="84">
        <f t="shared" si="60"/>
        <v>6633</v>
      </c>
      <c r="EB19" s="84">
        <f t="shared" si="60"/>
        <v>5879</v>
      </c>
      <c r="EC19" s="86">
        <f t="shared" ref="EC19:GN19" si="61">EC11+EC18</f>
        <v>84823</v>
      </c>
      <c r="ED19" s="84">
        <f t="shared" si="61"/>
        <v>8261</v>
      </c>
      <c r="EE19" s="84">
        <f t="shared" si="61"/>
        <v>5612</v>
      </c>
      <c r="EF19" s="84">
        <f t="shared" si="61"/>
        <v>7194</v>
      </c>
      <c r="EG19" s="84">
        <f t="shared" si="61"/>
        <v>7065</v>
      </c>
      <c r="EH19" s="84">
        <f t="shared" si="61"/>
        <v>6393</v>
      </c>
      <c r="EI19" s="84">
        <f t="shared" si="61"/>
        <v>7456</v>
      </c>
      <c r="EJ19" s="84">
        <f t="shared" si="61"/>
        <v>8559</v>
      </c>
      <c r="EK19" s="84">
        <f t="shared" si="61"/>
        <v>8429</v>
      </c>
      <c r="EL19" s="84">
        <f t="shared" si="61"/>
        <v>8630</v>
      </c>
      <c r="EM19" s="84">
        <f t="shared" si="61"/>
        <v>8992</v>
      </c>
      <c r="EN19" s="84">
        <f t="shared" si="61"/>
        <v>6421</v>
      </c>
      <c r="EO19" s="84">
        <f t="shared" si="61"/>
        <v>7376</v>
      </c>
      <c r="EP19" s="86">
        <f t="shared" si="61"/>
        <v>90388</v>
      </c>
      <c r="EQ19" s="84">
        <f t="shared" si="61"/>
        <v>7951</v>
      </c>
      <c r="ER19" s="84">
        <f t="shared" si="61"/>
        <v>7559</v>
      </c>
      <c r="ES19" s="84">
        <f t="shared" si="61"/>
        <v>8102</v>
      </c>
      <c r="ET19" s="84">
        <f t="shared" si="61"/>
        <v>6734</v>
      </c>
      <c r="EU19" s="84">
        <f t="shared" si="61"/>
        <v>7004</v>
      </c>
      <c r="EV19" s="84">
        <f t="shared" si="61"/>
        <v>8176</v>
      </c>
      <c r="EW19" s="84">
        <f t="shared" si="61"/>
        <v>9052</v>
      </c>
      <c r="EX19" s="84">
        <f t="shared" si="61"/>
        <v>8655</v>
      </c>
      <c r="EY19" s="84">
        <f t="shared" si="61"/>
        <v>8498</v>
      </c>
      <c r="EZ19" s="84">
        <f t="shared" si="61"/>
        <v>8113</v>
      </c>
      <c r="FA19" s="84">
        <f t="shared" si="61"/>
        <v>7403</v>
      </c>
      <c r="FB19" s="84">
        <f t="shared" si="61"/>
        <v>7971</v>
      </c>
      <c r="FC19" s="86">
        <f t="shared" si="61"/>
        <v>95218</v>
      </c>
      <c r="FD19" s="84">
        <f t="shared" si="61"/>
        <v>9677</v>
      </c>
      <c r="FE19" s="84">
        <f t="shared" si="61"/>
        <v>7151</v>
      </c>
      <c r="FF19" s="84">
        <f t="shared" si="61"/>
        <v>8212</v>
      </c>
      <c r="FG19" s="84">
        <f t="shared" si="61"/>
        <v>8222</v>
      </c>
      <c r="FH19" s="84">
        <f t="shared" si="61"/>
        <v>8492.84</v>
      </c>
      <c r="FI19" s="84">
        <f t="shared" si="61"/>
        <v>8326</v>
      </c>
      <c r="FJ19" s="84">
        <f t="shared" si="61"/>
        <v>8309</v>
      </c>
      <c r="FK19" s="84">
        <f t="shared" si="61"/>
        <v>7985</v>
      </c>
      <c r="FL19" s="84">
        <f t="shared" si="61"/>
        <v>8748</v>
      </c>
      <c r="FM19" s="84">
        <f t="shared" si="61"/>
        <v>8767</v>
      </c>
      <c r="FN19" s="84">
        <f t="shared" si="61"/>
        <v>6869</v>
      </c>
      <c r="FO19" s="84">
        <f t="shared" si="61"/>
        <v>7732</v>
      </c>
      <c r="FP19" s="86">
        <f t="shared" si="61"/>
        <v>98490.84</v>
      </c>
      <c r="FQ19" s="84">
        <f t="shared" si="61"/>
        <v>7744</v>
      </c>
      <c r="FR19" s="84">
        <f t="shared" si="61"/>
        <v>7065</v>
      </c>
      <c r="FS19" s="84">
        <f t="shared" si="61"/>
        <v>8489</v>
      </c>
      <c r="FT19" s="84">
        <f t="shared" si="61"/>
        <v>7407</v>
      </c>
      <c r="FU19" s="84">
        <f t="shared" si="61"/>
        <v>7490</v>
      </c>
      <c r="FV19" s="84">
        <f t="shared" si="61"/>
        <v>8335</v>
      </c>
      <c r="FW19" s="84">
        <f t="shared" si="61"/>
        <v>8087</v>
      </c>
      <c r="FX19" s="84">
        <f t="shared" si="61"/>
        <v>8113</v>
      </c>
      <c r="FY19" s="84">
        <f t="shared" si="61"/>
        <v>8241</v>
      </c>
      <c r="FZ19" s="84">
        <f t="shared" si="61"/>
        <v>8296</v>
      </c>
      <c r="GA19" s="84">
        <f t="shared" si="61"/>
        <v>7842</v>
      </c>
      <c r="GB19" s="84">
        <f t="shared" si="61"/>
        <v>7717</v>
      </c>
      <c r="GC19" s="86">
        <f t="shared" si="61"/>
        <v>94826</v>
      </c>
      <c r="GD19" s="84">
        <f t="shared" si="61"/>
        <v>7508</v>
      </c>
      <c r="GE19" s="84">
        <f t="shared" si="61"/>
        <v>6944</v>
      </c>
      <c r="GF19" s="84">
        <f t="shared" si="61"/>
        <v>7711</v>
      </c>
      <c r="GG19" s="84">
        <f t="shared" si="61"/>
        <v>8160</v>
      </c>
      <c r="GH19" s="84">
        <f t="shared" si="61"/>
        <v>7345</v>
      </c>
      <c r="GI19" s="84">
        <f t="shared" si="61"/>
        <v>7794</v>
      </c>
      <c r="GJ19" s="84">
        <f t="shared" si="61"/>
        <v>8708</v>
      </c>
      <c r="GK19" s="84">
        <f t="shared" si="61"/>
        <v>8666</v>
      </c>
      <c r="GL19" s="84">
        <f t="shared" si="61"/>
        <v>8750</v>
      </c>
      <c r="GM19" s="84">
        <f t="shared" si="61"/>
        <v>8690</v>
      </c>
      <c r="GN19" s="84">
        <f t="shared" si="61"/>
        <v>8344</v>
      </c>
      <c r="GO19" s="84">
        <f t="shared" ref="GO19:IP19" si="62">GO11+GO18</f>
        <v>7558</v>
      </c>
      <c r="GP19" s="86">
        <f t="shared" si="62"/>
        <v>96178</v>
      </c>
      <c r="GQ19" s="84">
        <f t="shared" si="62"/>
        <v>8708</v>
      </c>
      <c r="GR19" s="84">
        <f t="shared" si="62"/>
        <v>8227</v>
      </c>
      <c r="GS19" s="84">
        <f t="shared" si="62"/>
        <v>8785</v>
      </c>
      <c r="GT19" s="84">
        <f t="shared" si="62"/>
        <v>7845</v>
      </c>
      <c r="GU19" s="84">
        <f t="shared" si="62"/>
        <v>8255</v>
      </c>
      <c r="GV19" s="84">
        <f t="shared" si="62"/>
        <v>8376</v>
      </c>
      <c r="GW19" s="84">
        <f t="shared" si="62"/>
        <v>8700</v>
      </c>
      <c r="GX19" s="84">
        <f t="shared" si="62"/>
        <v>10348</v>
      </c>
      <c r="GY19" s="84">
        <f t="shared" si="62"/>
        <v>8630</v>
      </c>
      <c r="GZ19" s="84">
        <f t="shared" si="62"/>
        <v>8655</v>
      </c>
      <c r="HA19" s="84">
        <f t="shared" si="62"/>
        <v>9003</v>
      </c>
      <c r="HB19" s="84">
        <f t="shared" si="62"/>
        <v>9319</v>
      </c>
      <c r="HC19" s="86">
        <f t="shared" si="62"/>
        <v>104851</v>
      </c>
      <c r="HD19" s="84">
        <f t="shared" si="62"/>
        <v>8222</v>
      </c>
      <c r="HE19" s="84">
        <f t="shared" si="62"/>
        <v>7643</v>
      </c>
      <c r="HF19" s="84">
        <f t="shared" si="62"/>
        <v>8599</v>
      </c>
      <c r="HG19" s="84">
        <f t="shared" si="62"/>
        <v>7789</v>
      </c>
      <c r="HH19" s="84">
        <f t="shared" si="62"/>
        <v>7624</v>
      </c>
      <c r="HI19" s="84">
        <f t="shared" si="62"/>
        <v>8165</v>
      </c>
      <c r="HJ19" s="84">
        <f t="shared" si="62"/>
        <v>8443</v>
      </c>
      <c r="HK19" s="84">
        <f t="shared" si="62"/>
        <v>9016</v>
      </c>
      <c r="HL19" s="84">
        <f t="shared" si="62"/>
        <v>7654</v>
      </c>
      <c r="HM19" s="84">
        <f t="shared" si="62"/>
        <v>9249</v>
      </c>
      <c r="HN19" s="84">
        <f t="shared" si="62"/>
        <v>7636</v>
      </c>
      <c r="HO19" s="84">
        <f t="shared" si="62"/>
        <v>8124</v>
      </c>
      <c r="HP19" s="86">
        <f t="shared" si="62"/>
        <v>98164</v>
      </c>
      <c r="HQ19" s="84">
        <f t="shared" si="62"/>
        <v>7899</v>
      </c>
      <c r="HR19" s="84">
        <f t="shared" si="62"/>
        <v>7804</v>
      </c>
      <c r="HS19" s="84">
        <f t="shared" si="62"/>
        <v>8473</v>
      </c>
      <c r="HT19" s="84">
        <f t="shared" si="62"/>
        <v>7326</v>
      </c>
      <c r="HU19" s="84">
        <f t="shared" si="62"/>
        <v>6423</v>
      </c>
      <c r="HV19" s="84">
        <f t="shared" si="62"/>
        <v>8111</v>
      </c>
      <c r="HW19" s="84">
        <f t="shared" si="62"/>
        <v>8424</v>
      </c>
      <c r="HX19" s="84">
        <f t="shared" si="62"/>
        <v>8792</v>
      </c>
      <c r="HY19" s="84">
        <f t="shared" si="62"/>
        <v>8580</v>
      </c>
      <c r="HZ19" s="84">
        <f t="shared" si="62"/>
        <v>9009</v>
      </c>
      <c r="IA19" s="84">
        <f t="shared" si="62"/>
        <v>8577</v>
      </c>
      <c r="IB19" s="84">
        <f t="shared" si="62"/>
        <v>7954</v>
      </c>
      <c r="IC19" s="86">
        <f t="shared" si="62"/>
        <v>97372</v>
      </c>
      <c r="ID19" s="84">
        <f t="shared" si="62"/>
        <v>7859</v>
      </c>
      <c r="IE19" s="84">
        <f t="shared" si="62"/>
        <v>7189</v>
      </c>
      <c r="IF19" s="84">
        <f t="shared" si="62"/>
        <v>8319</v>
      </c>
      <c r="IG19" s="84">
        <f t="shared" si="62"/>
        <v>8215</v>
      </c>
      <c r="IH19" s="84">
        <f t="shared" si="62"/>
        <v>9381</v>
      </c>
      <c r="II19" s="84">
        <f t="shared" si="62"/>
        <v>7962</v>
      </c>
      <c r="IJ19" s="84">
        <f t="shared" si="62"/>
        <v>9963</v>
      </c>
      <c r="IK19" s="84">
        <f t="shared" si="62"/>
        <v>10011</v>
      </c>
      <c r="IL19" s="84">
        <f t="shared" si="62"/>
        <v>7359</v>
      </c>
      <c r="IM19" s="84">
        <f t="shared" si="62"/>
        <v>10015</v>
      </c>
      <c r="IN19" s="84">
        <f t="shared" si="62"/>
        <v>9288</v>
      </c>
      <c r="IO19" s="84">
        <f t="shared" si="62"/>
        <v>8370</v>
      </c>
      <c r="IP19" s="86">
        <f t="shared" si="62"/>
        <v>103931</v>
      </c>
      <c r="IQ19" s="84">
        <f t="shared" ref="IQ19:JC19" si="63">IQ11+IQ18</f>
        <v>9423</v>
      </c>
      <c r="IR19" s="84">
        <f t="shared" si="63"/>
        <v>7649</v>
      </c>
      <c r="IS19" s="84">
        <f t="shared" si="63"/>
        <v>9014</v>
      </c>
      <c r="IT19" s="84">
        <f t="shared" si="63"/>
        <v>7952</v>
      </c>
      <c r="IU19" s="84">
        <f t="shared" si="63"/>
        <v>9946</v>
      </c>
      <c r="IV19" s="84">
        <f t="shared" si="63"/>
        <v>9685</v>
      </c>
      <c r="IW19" s="84">
        <f t="shared" si="63"/>
        <v>10456</v>
      </c>
      <c r="IX19" s="84">
        <f t="shared" si="63"/>
        <v>9534</v>
      </c>
      <c r="IY19" s="84">
        <f t="shared" si="63"/>
        <v>9910</v>
      </c>
      <c r="IZ19" s="84">
        <f t="shared" si="63"/>
        <v>13374</v>
      </c>
      <c r="JA19" s="84">
        <f t="shared" si="63"/>
        <v>9774</v>
      </c>
      <c r="JB19" s="84">
        <f t="shared" si="63"/>
        <v>8512</v>
      </c>
      <c r="JC19" s="86">
        <f t="shared" si="63"/>
        <v>115229</v>
      </c>
      <c r="JD19" s="84">
        <f t="shared" ref="JD19:JP19" si="64">JD11+JD18</f>
        <v>9216</v>
      </c>
      <c r="JE19" s="84">
        <f t="shared" si="64"/>
        <v>8242</v>
      </c>
      <c r="JF19" s="84">
        <f t="shared" si="64"/>
        <v>9092</v>
      </c>
      <c r="JG19" s="84">
        <f t="shared" si="64"/>
        <v>8395</v>
      </c>
      <c r="JH19" s="84">
        <f t="shared" si="64"/>
        <v>9454</v>
      </c>
      <c r="JI19" s="84">
        <f t="shared" si="64"/>
        <v>8851</v>
      </c>
      <c r="JJ19" s="84">
        <f t="shared" si="64"/>
        <v>18847</v>
      </c>
      <c r="JK19" s="84">
        <f t="shared" si="64"/>
        <v>9730</v>
      </c>
      <c r="JL19" s="84">
        <f t="shared" si="64"/>
        <v>10232</v>
      </c>
      <c r="JM19" s="84">
        <f t="shared" si="64"/>
        <v>8982</v>
      </c>
      <c r="JN19" s="84">
        <f t="shared" si="64"/>
        <v>9257</v>
      </c>
      <c r="JO19" s="84">
        <f t="shared" si="64"/>
        <v>10541</v>
      </c>
      <c r="JP19" s="86">
        <f t="shared" si="64"/>
        <v>120839</v>
      </c>
      <c r="JQ19" s="84">
        <f t="shared" ref="JQ19:KC19" si="65">JQ11+JQ18</f>
        <v>9677</v>
      </c>
      <c r="JR19" s="84">
        <f t="shared" si="65"/>
        <v>8102</v>
      </c>
      <c r="JS19" s="84">
        <f t="shared" si="65"/>
        <v>5746</v>
      </c>
      <c r="JT19" s="84">
        <f t="shared" si="65"/>
        <v>5186</v>
      </c>
      <c r="JU19" s="84">
        <f t="shared" si="65"/>
        <v>7041</v>
      </c>
      <c r="JV19" s="84">
        <f t="shared" si="65"/>
        <v>9789</v>
      </c>
      <c r="JW19" s="84">
        <f t="shared" si="65"/>
        <v>8980</v>
      </c>
      <c r="JX19" s="84">
        <f t="shared" si="65"/>
        <v>7200</v>
      </c>
      <c r="JY19" s="84">
        <f t="shared" si="65"/>
        <v>8230</v>
      </c>
      <c r="JZ19" s="84">
        <f t="shared" si="65"/>
        <v>8236</v>
      </c>
      <c r="KA19" s="84">
        <f t="shared" si="65"/>
        <v>6906</v>
      </c>
      <c r="KB19" s="84">
        <f t="shared" si="65"/>
        <v>8427</v>
      </c>
      <c r="KC19" s="86">
        <f t="shared" si="65"/>
        <v>93520</v>
      </c>
      <c r="KD19" s="84">
        <f t="shared" ref="KD19:KP19" si="66">KD11+KD18</f>
        <v>4549</v>
      </c>
      <c r="KE19" s="84">
        <f t="shared" si="66"/>
        <v>5391</v>
      </c>
      <c r="KF19" s="84">
        <f t="shared" si="66"/>
        <v>7876</v>
      </c>
      <c r="KG19" s="84">
        <f t="shared" si="66"/>
        <v>7135</v>
      </c>
      <c r="KH19" s="84">
        <f t="shared" si="66"/>
        <v>6564</v>
      </c>
      <c r="KI19" s="84">
        <f t="shared" si="66"/>
        <v>7914</v>
      </c>
      <c r="KJ19" s="84">
        <f t="shared" si="66"/>
        <v>6564</v>
      </c>
      <c r="KK19" s="84">
        <f t="shared" si="66"/>
        <v>7484</v>
      </c>
      <c r="KL19" s="84">
        <f t="shared" si="66"/>
        <v>9332</v>
      </c>
      <c r="KM19" s="84">
        <f t="shared" si="66"/>
        <v>8056</v>
      </c>
      <c r="KN19" s="84">
        <f t="shared" si="66"/>
        <v>7690</v>
      </c>
      <c r="KO19" s="84">
        <f t="shared" si="66"/>
        <v>8058</v>
      </c>
      <c r="KP19" s="86">
        <f t="shared" si="66"/>
        <v>86613</v>
      </c>
    </row>
    <row r="20" spans="1:302">
      <c r="A20" s="202" t="s">
        <v>39</v>
      </c>
      <c r="B20" s="205" t="s">
        <v>40</v>
      </c>
      <c r="C20" s="185" t="s">
        <v>33</v>
      </c>
      <c r="D20" s="62">
        <v>86</v>
      </c>
      <c r="E20" s="62">
        <v>105</v>
      </c>
      <c r="F20" s="62">
        <v>98</v>
      </c>
      <c r="G20" s="62">
        <v>88</v>
      </c>
      <c r="H20" s="62">
        <v>87</v>
      </c>
      <c r="I20" s="62">
        <v>96</v>
      </c>
      <c r="J20" s="62">
        <v>78</v>
      </c>
      <c r="K20" s="62">
        <v>68</v>
      </c>
      <c r="L20" s="62">
        <v>81</v>
      </c>
      <c r="M20" s="62">
        <v>91</v>
      </c>
      <c r="N20" s="62">
        <v>78</v>
      </c>
      <c r="O20" s="62">
        <v>96</v>
      </c>
      <c r="P20" s="63">
        <f t="shared" ref="P20:P32" si="67">SUM(D20:O20)</f>
        <v>1052</v>
      </c>
      <c r="Q20" s="62">
        <v>132</v>
      </c>
      <c r="R20" s="62">
        <v>108</v>
      </c>
      <c r="S20" s="62">
        <v>108</v>
      </c>
      <c r="T20" s="62">
        <v>69</v>
      </c>
      <c r="U20" s="62">
        <v>92</v>
      </c>
      <c r="V20" s="62">
        <v>76</v>
      </c>
      <c r="W20" s="62">
        <v>84</v>
      </c>
      <c r="X20" s="62">
        <v>84</v>
      </c>
      <c r="Y20" s="62">
        <v>81</v>
      </c>
      <c r="Z20" s="62">
        <v>74</v>
      </c>
      <c r="AA20" s="62">
        <v>82</v>
      </c>
      <c r="AB20" s="62">
        <v>69</v>
      </c>
      <c r="AC20" s="63">
        <f t="shared" ref="AC20:AC32" si="68">SUM(Q20:AB20)</f>
        <v>1059</v>
      </c>
      <c r="AD20" s="62">
        <v>95</v>
      </c>
      <c r="AE20" s="62">
        <v>83</v>
      </c>
      <c r="AF20" s="62">
        <v>84</v>
      </c>
      <c r="AG20" s="62">
        <v>77</v>
      </c>
      <c r="AH20" s="62">
        <v>98</v>
      </c>
      <c r="AI20" s="62">
        <v>79</v>
      </c>
      <c r="AJ20" s="62">
        <v>101</v>
      </c>
      <c r="AK20" s="62">
        <v>96</v>
      </c>
      <c r="AL20" s="62">
        <v>105</v>
      </c>
      <c r="AM20" s="62">
        <v>91</v>
      </c>
      <c r="AN20" s="62">
        <v>80</v>
      </c>
      <c r="AO20" s="62">
        <v>87</v>
      </c>
      <c r="AP20" s="64">
        <f t="shared" ref="AP20:AP25" si="69">SUM(AD20:AO20)</f>
        <v>1076</v>
      </c>
      <c r="AQ20" s="62">
        <v>108</v>
      </c>
      <c r="AR20" s="62">
        <v>80</v>
      </c>
      <c r="AS20" s="62">
        <v>112</v>
      </c>
      <c r="AT20" s="62">
        <v>112</v>
      </c>
      <c r="AU20" s="62">
        <v>120</v>
      </c>
      <c r="AV20" s="62">
        <v>96</v>
      </c>
      <c r="AW20" s="62">
        <v>103</v>
      </c>
      <c r="AX20" s="62">
        <v>85</v>
      </c>
      <c r="AY20" s="62">
        <v>99</v>
      </c>
      <c r="AZ20" s="62">
        <v>103</v>
      </c>
      <c r="BA20" s="62">
        <v>88</v>
      </c>
      <c r="BB20" s="62">
        <v>76</v>
      </c>
      <c r="BC20" s="64">
        <f t="shared" ref="BC20:BC25" si="70">SUM(AQ20:BB20)</f>
        <v>1182</v>
      </c>
      <c r="BD20" s="62">
        <v>108</v>
      </c>
      <c r="BE20" s="62">
        <v>106</v>
      </c>
      <c r="BF20" s="62">
        <v>214</v>
      </c>
      <c r="BG20" s="62">
        <v>96</v>
      </c>
      <c r="BH20" s="62">
        <v>85</v>
      </c>
      <c r="BI20" s="62">
        <v>69</v>
      </c>
      <c r="BJ20" s="62">
        <v>97</v>
      </c>
      <c r="BK20" s="62">
        <v>79</v>
      </c>
      <c r="BL20" s="62">
        <v>89</v>
      </c>
      <c r="BM20" s="62">
        <v>86</v>
      </c>
      <c r="BN20" s="62">
        <v>75</v>
      </c>
      <c r="BO20" s="62">
        <v>115</v>
      </c>
      <c r="BP20" s="63">
        <f t="shared" ref="BP20:BP32" si="71">SUM(BD20:BO20)</f>
        <v>1219</v>
      </c>
      <c r="BQ20" s="62">
        <v>107</v>
      </c>
      <c r="BR20" s="62">
        <v>107</v>
      </c>
      <c r="BS20" s="62">
        <v>123</v>
      </c>
      <c r="BT20" s="62">
        <v>98</v>
      </c>
      <c r="BU20" s="62">
        <v>87</v>
      </c>
      <c r="BV20" s="62">
        <v>101</v>
      </c>
      <c r="BW20" s="62">
        <v>89</v>
      </c>
      <c r="BX20" s="62">
        <v>111</v>
      </c>
      <c r="BY20" s="62">
        <v>90</v>
      </c>
      <c r="BZ20" s="62">
        <v>97</v>
      </c>
      <c r="CA20" s="62">
        <v>84</v>
      </c>
      <c r="CB20" s="62">
        <v>113</v>
      </c>
      <c r="CC20" s="64">
        <f t="shared" ref="CC20:CC32" si="72">SUM(BQ20:CB20)</f>
        <v>1207</v>
      </c>
      <c r="CD20" s="62">
        <v>125</v>
      </c>
      <c r="CE20" s="62">
        <v>91</v>
      </c>
      <c r="CF20" s="62">
        <v>133</v>
      </c>
      <c r="CG20" s="62">
        <v>98</v>
      </c>
      <c r="CH20" s="62">
        <v>100</v>
      </c>
      <c r="CI20" s="62">
        <v>92</v>
      </c>
      <c r="CJ20" s="62">
        <v>92</v>
      </c>
      <c r="CK20" s="62">
        <v>106</v>
      </c>
      <c r="CL20" s="62">
        <v>96</v>
      </c>
      <c r="CM20" s="62">
        <v>97</v>
      </c>
      <c r="CN20" s="62">
        <v>89</v>
      </c>
      <c r="CO20" s="62">
        <v>87</v>
      </c>
      <c r="CP20" s="64">
        <f t="shared" ref="CP20:CP32" si="73">SUM(CD20:CO20)</f>
        <v>1206</v>
      </c>
      <c r="CQ20" s="62">
        <v>88</v>
      </c>
      <c r="CR20" s="62">
        <v>111</v>
      </c>
      <c r="CS20" s="62">
        <v>107</v>
      </c>
      <c r="CT20" s="62">
        <v>89</v>
      </c>
      <c r="CU20" s="62">
        <v>108</v>
      </c>
      <c r="CV20" s="62">
        <v>93</v>
      </c>
      <c r="CW20" s="62">
        <v>73</v>
      </c>
      <c r="CX20" s="62">
        <v>78</v>
      </c>
      <c r="CY20" s="62">
        <v>111</v>
      </c>
      <c r="CZ20" s="62">
        <v>107</v>
      </c>
      <c r="DA20" s="62">
        <v>91</v>
      </c>
      <c r="DB20" s="62">
        <v>101</v>
      </c>
      <c r="DC20" s="64">
        <f t="shared" ref="DC20:DC25" si="74">SUM(CQ20:DB20)</f>
        <v>1157</v>
      </c>
      <c r="DD20" s="62">
        <v>141</v>
      </c>
      <c r="DE20" s="62">
        <v>127</v>
      </c>
      <c r="DF20" s="62">
        <v>110</v>
      </c>
      <c r="DG20" s="62">
        <v>107</v>
      </c>
      <c r="DH20" s="62">
        <v>99</v>
      </c>
      <c r="DI20" s="62">
        <v>84</v>
      </c>
      <c r="DJ20" s="62">
        <v>89</v>
      </c>
      <c r="DK20" s="62">
        <v>91</v>
      </c>
      <c r="DL20" s="62">
        <v>88</v>
      </c>
      <c r="DM20" s="62">
        <v>113</v>
      </c>
      <c r="DN20" s="62">
        <v>98</v>
      </c>
      <c r="DO20" s="62">
        <v>97</v>
      </c>
      <c r="DP20" s="64">
        <f t="shared" ref="DP20:DP25" si="75">SUM(DD20:DO20)</f>
        <v>1244</v>
      </c>
      <c r="DQ20" s="62">
        <v>157</v>
      </c>
      <c r="DR20" s="62">
        <v>121</v>
      </c>
      <c r="DS20" s="62">
        <v>136</v>
      </c>
      <c r="DT20" s="62">
        <v>102</v>
      </c>
      <c r="DU20" s="62">
        <v>105</v>
      </c>
      <c r="DV20" s="62">
        <v>101</v>
      </c>
      <c r="DW20" s="62">
        <v>95</v>
      </c>
      <c r="DX20" s="62">
        <v>102</v>
      </c>
      <c r="DY20" s="62">
        <v>104</v>
      </c>
      <c r="DZ20" s="62">
        <v>115</v>
      </c>
      <c r="EA20" s="62">
        <v>94</v>
      </c>
      <c r="EB20" s="62">
        <v>85</v>
      </c>
      <c r="EC20" s="64">
        <f t="shared" ref="EC20:EC25" si="76">SUM(DQ20:EB20)</f>
        <v>1317</v>
      </c>
      <c r="ED20" s="62">
        <v>140</v>
      </c>
      <c r="EE20" s="62">
        <v>104</v>
      </c>
      <c r="EF20" s="62">
        <v>126</v>
      </c>
      <c r="EG20" s="62">
        <v>133</v>
      </c>
      <c r="EH20" s="62">
        <v>110</v>
      </c>
      <c r="EI20" s="62">
        <v>106</v>
      </c>
      <c r="EJ20" s="62">
        <v>123</v>
      </c>
      <c r="EK20" s="62">
        <v>119</v>
      </c>
      <c r="EL20" s="62">
        <v>107</v>
      </c>
      <c r="EM20" s="62">
        <v>101</v>
      </c>
      <c r="EN20" s="62">
        <v>92</v>
      </c>
      <c r="EO20" s="62">
        <v>123</v>
      </c>
      <c r="EP20" s="64">
        <f t="shared" ref="EP20:EP25" si="77">SUM(ED20:EO20)</f>
        <v>1384</v>
      </c>
      <c r="EQ20" s="62">
        <v>136</v>
      </c>
      <c r="ER20" s="62">
        <v>117</v>
      </c>
      <c r="ES20" s="62">
        <v>146</v>
      </c>
      <c r="ET20" s="62">
        <v>123</v>
      </c>
      <c r="EU20" s="62">
        <v>111</v>
      </c>
      <c r="EV20" s="62">
        <v>111</v>
      </c>
      <c r="EW20" s="62">
        <v>115</v>
      </c>
      <c r="EX20" s="62">
        <v>123</v>
      </c>
      <c r="EY20" s="62">
        <v>130</v>
      </c>
      <c r="EZ20" s="62">
        <v>110</v>
      </c>
      <c r="FA20" s="62">
        <v>94</v>
      </c>
      <c r="FB20" s="62">
        <v>124</v>
      </c>
      <c r="FC20" s="64">
        <f t="shared" ref="FC20:FC25" si="78">SUM(EQ20:FB20)</f>
        <v>1440</v>
      </c>
      <c r="FD20" s="62">
        <v>148</v>
      </c>
      <c r="FE20" s="62">
        <v>137</v>
      </c>
      <c r="FF20" s="62">
        <v>114</v>
      </c>
      <c r="FG20" s="62">
        <v>115</v>
      </c>
      <c r="FH20" s="62">
        <v>116</v>
      </c>
      <c r="FI20" s="62">
        <v>129</v>
      </c>
      <c r="FJ20" s="62">
        <v>90</v>
      </c>
      <c r="FK20" s="62">
        <v>91</v>
      </c>
      <c r="FL20" s="62">
        <v>92</v>
      </c>
      <c r="FM20" s="62">
        <v>91</v>
      </c>
      <c r="FN20" s="62">
        <v>78</v>
      </c>
      <c r="FO20" s="62">
        <v>120</v>
      </c>
      <c r="FP20" s="64">
        <f t="shared" ref="FP20:FP25" si="79">SUM(FD20:FO20)</f>
        <v>1321</v>
      </c>
      <c r="FQ20" s="62">
        <v>144</v>
      </c>
      <c r="FR20" s="62">
        <v>1520</v>
      </c>
      <c r="FS20" s="62">
        <v>150</v>
      </c>
      <c r="FT20" s="62">
        <v>130</v>
      </c>
      <c r="FU20" s="62">
        <v>118</v>
      </c>
      <c r="FV20" s="62">
        <v>95</v>
      </c>
      <c r="FW20" s="62">
        <v>108</v>
      </c>
      <c r="FX20" s="62">
        <v>124</v>
      </c>
      <c r="FY20" s="62">
        <v>101</v>
      </c>
      <c r="FZ20" s="62">
        <v>112</v>
      </c>
      <c r="GA20" s="62">
        <v>119</v>
      </c>
      <c r="GB20" s="62">
        <v>127</v>
      </c>
      <c r="GC20" s="64">
        <f t="shared" ref="GC20:GC25" si="80">SUM(FQ20:GB20)</f>
        <v>2848</v>
      </c>
      <c r="GD20" s="62">
        <v>126</v>
      </c>
      <c r="GE20" s="62">
        <v>149</v>
      </c>
      <c r="GF20" s="62">
        <v>129</v>
      </c>
      <c r="GG20" s="62">
        <v>147</v>
      </c>
      <c r="GH20" s="62">
        <v>103</v>
      </c>
      <c r="GI20" s="62">
        <v>93</v>
      </c>
      <c r="GJ20" s="62">
        <v>111</v>
      </c>
      <c r="GK20" s="62">
        <v>112</v>
      </c>
      <c r="GL20" s="62">
        <v>126</v>
      </c>
      <c r="GM20" s="62">
        <v>117</v>
      </c>
      <c r="GN20" s="62">
        <v>125</v>
      </c>
      <c r="GO20" s="62">
        <v>106</v>
      </c>
      <c r="GP20" s="64">
        <f t="shared" ref="GP20:GP25" si="81">SUM(GD20:GO20)</f>
        <v>1444</v>
      </c>
      <c r="GQ20" s="62">
        <v>155</v>
      </c>
      <c r="GR20" s="62">
        <v>148</v>
      </c>
      <c r="GS20" s="62">
        <v>134</v>
      </c>
      <c r="GT20" s="62">
        <v>113</v>
      </c>
      <c r="GU20" s="62">
        <v>159</v>
      </c>
      <c r="GV20" s="62">
        <v>95</v>
      </c>
      <c r="GW20" s="62">
        <v>128</v>
      </c>
      <c r="GX20" s="62">
        <v>93</v>
      </c>
      <c r="GY20" s="62">
        <v>120</v>
      </c>
      <c r="GZ20" s="62">
        <v>127</v>
      </c>
      <c r="HA20" s="62">
        <v>132</v>
      </c>
      <c r="HB20" s="62">
        <v>119</v>
      </c>
      <c r="HC20" s="64">
        <f t="shared" ref="HC20:HC25" si="82">SUM(GQ20:HB20)</f>
        <v>1523</v>
      </c>
      <c r="HD20" s="62">
        <v>134</v>
      </c>
      <c r="HE20" s="62">
        <v>116</v>
      </c>
      <c r="HF20" s="62">
        <v>170</v>
      </c>
      <c r="HG20" s="62">
        <v>130</v>
      </c>
      <c r="HH20" s="62">
        <v>122</v>
      </c>
      <c r="HI20" s="62">
        <v>117</v>
      </c>
      <c r="HJ20" s="62">
        <v>124</v>
      </c>
      <c r="HK20" s="62">
        <v>106</v>
      </c>
      <c r="HL20" s="62">
        <v>108</v>
      </c>
      <c r="HM20" s="62">
        <v>123</v>
      </c>
      <c r="HN20" s="62">
        <v>118</v>
      </c>
      <c r="HO20" s="62">
        <v>138</v>
      </c>
      <c r="HP20" s="64">
        <f t="shared" ref="HP20:HP25" si="83">SUM(HD20:HO20)</f>
        <v>1506</v>
      </c>
      <c r="HQ20" s="62">
        <v>142</v>
      </c>
      <c r="HR20" s="62">
        <v>166</v>
      </c>
      <c r="HS20" s="62">
        <v>157</v>
      </c>
      <c r="HT20" s="62">
        <v>121</v>
      </c>
      <c r="HU20" s="62">
        <v>93</v>
      </c>
      <c r="HV20" s="62">
        <v>126</v>
      </c>
      <c r="HW20" s="62">
        <v>112</v>
      </c>
      <c r="HX20" s="62">
        <v>124</v>
      </c>
      <c r="HY20" s="62">
        <v>134</v>
      </c>
      <c r="HZ20" s="62">
        <v>124</v>
      </c>
      <c r="IA20" s="62">
        <v>112</v>
      </c>
      <c r="IB20" s="62">
        <v>117</v>
      </c>
      <c r="IC20" s="64">
        <f t="shared" ref="IC20:IC25" si="84">SUM(HQ20:IB20)</f>
        <v>1528</v>
      </c>
      <c r="ID20" s="62">
        <v>214</v>
      </c>
      <c r="IE20" s="62">
        <v>153</v>
      </c>
      <c r="IF20" s="62">
        <v>181</v>
      </c>
      <c r="IG20" s="62">
        <v>131</v>
      </c>
      <c r="IH20" s="62">
        <v>136</v>
      </c>
      <c r="II20" s="62">
        <v>114</v>
      </c>
      <c r="IJ20" s="62">
        <v>116</v>
      </c>
      <c r="IK20" s="62">
        <v>127</v>
      </c>
      <c r="IL20" s="62">
        <v>80</v>
      </c>
      <c r="IM20" s="62">
        <v>114</v>
      </c>
      <c r="IN20" s="62">
        <v>116</v>
      </c>
      <c r="IO20" s="62">
        <v>42</v>
      </c>
      <c r="IP20" s="64">
        <f t="shared" ref="IP20:IP25" si="85">SUM(ID20:IO20)</f>
        <v>1524</v>
      </c>
      <c r="IQ20" s="62">
        <v>145</v>
      </c>
      <c r="IR20" s="62">
        <v>125</v>
      </c>
      <c r="IS20" s="62">
        <v>140</v>
      </c>
      <c r="IT20" s="62">
        <v>110</v>
      </c>
      <c r="IU20" s="62">
        <v>129</v>
      </c>
      <c r="IV20" s="62">
        <v>118</v>
      </c>
      <c r="IW20" s="62">
        <v>114</v>
      </c>
      <c r="IX20" s="62">
        <v>103</v>
      </c>
      <c r="IY20" s="62">
        <v>120</v>
      </c>
      <c r="IZ20" s="62">
        <v>129</v>
      </c>
      <c r="JA20" s="62">
        <v>121</v>
      </c>
      <c r="JB20" s="62">
        <v>118</v>
      </c>
      <c r="JC20" s="64">
        <f t="shared" ref="JC20:JC25" si="86">SUM(IQ20:JB20)</f>
        <v>1472</v>
      </c>
      <c r="JD20" s="62">
        <v>198</v>
      </c>
      <c r="JE20" s="62">
        <v>134</v>
      </c>
      <c r="JF20" s="62">
        <v>119</v>
      </c>
      <c r="JG20" s="62">
        <v>120</v>
      </c>
      <c r="JH20" s="62">
        <v>180</v>
      </c>
      <c r="JI20" s="62">
        <v>103</v>
      </c>
      <c r="JJ20" s="62">
        <v>1565</v>
      </c>
      <c r="JK20" s="62">
        <v>115</v>
      </c>
      <c r="JL20" s="62">
        <v>141</v>
      </c>
      <c r="JM20" s="62">
        <v>115</v>
      </c>
      <c r="JN20" s="62">
        <v>141</v>
      </c>
      <c r="JO20" s="62">
        <v>111</v>
      </c>
      <c r="JP20" s="64">
        <f t="shared" ref="JP20:JP25" si="87">SUM(JD20:JO20)</f>
        <v>3042</v>
      </c>
      <c r="JQ20" s="62">
        <v>190</v>
      </c>
      <c r="JR20" s="62">
        <v>146</v>
      </c>
      <c r="JS20" s="62">
        <v>111</v>
      </c>
      <c r="JT20" s="62">
        <v>84</v>
      </c>
      <c r="JU20" s="62">
        <v>126</v>
      </c>
      <c r="JV20" s="62">
        <v>172</v>
      </c>
      <c r="JW20" s="62">
        <v>145</v>
      </c>
      <c r="JX20" s="62">
        <v>110</v>
      </c>
      <c r="JY20" s="62">
        <v>144</v>
      </c>
      <c r="JZ20" s="62">
        <v>163</v>
      </c>
      <c r="KA20" s="62">
        <v>187</v>
      </c>
      <c r="KB20" s="62">
        <v>151</v>
      </c>
      <c r="KC20" s="64">
        <f t="shared" ref="KC20:KC25" si="88">SUM(JQ20:KB20)</f>
        <v>1729</v>
      </c>
      <c r="KD20" s="62">
        <v>81</v>
      </c>
      <c r="KE20" s="62">
        <v>230</v>
      </c>
      <c r="KF20" s="62">
        <v>285</v>
      </c>
      <c r="KG20" s="62">
        <v>205</v>
      </c>
      <c r="KH20" s="62">
        <v>135</v>
      </c>
      <c r="KI20" s="62">
        <v>124</v>
      </c>
      <c r="KJ20" s="62">
        <v>135</v>
      </c>
      <c r="KK20" s="62">
        <v>125</v>
      </c>
      <c r="KL20" s="62">
        <v>204</v>
      </c>
      <c r="KM20" s="62">
        <v>145</v>
      </c>
      <c r="KN20" s="62">
        <v>144</v>
      </c>
      <c r="KO20" s="62">
        <v>201</v>
      </c>
      <c r="KP20" s="64">
        <f t="shared" ref="KP20:KP25" si="89">SUM(KD20:KO20)</f>
        <v>2014</v>
      </c>
    </row>
    <row r="21" spans="1:302" ht="22.5">
      <c r="A21" s="203"/>
      <c r="B21" s="205"/>
      <c r="C21" s="184" t="s">
        <v>119</v>
      </c>
      <c r="D21" s="62">
        <v>216</v>
      </c>
      <c r="E21" s="62">
        <v>176</v>
      </c>
      <c r="F21" s="62">
        <v>207</v>
      </c>
      <c r="G21" s="62">
        <v>177</v>
      </c>
      <c r="H21" s="62">
        <v>197</v>
      </c>
      <c r="I21" s="62">
        <v>158</v>
      </c>
      <c r="J21" s="62">
        <v>193</v>
      </c>
      <c r="K21" s="62">
        <v>149</v>
      </c>
      <c r="L21" s="62">
        <v>180</v>
      </c>
      <c r="M21" s="62">
        <v>179</v>
      </c>
      <c r="N21" s="62">
        <v>167</v>
      </c>
      <c r="O21" s="62">
        <v>229</v>
      </c>
      <c r="P21" s="67">
        <f t="shared" si="67"/>
        <v>2228</v>
      </c>
      <c r="Q21" s="62">
        <v>227</v>
      </c>
      <c r="R21" s="62">
        <v>255</v>
      </c>
      <c r="S21" s="62">
        <v>214</v>
      </c>
      <c r="T21" s="62">
        <v>205</v>
      </c>
      <c r="U21" s="62">
        <v>189</v>
      </c>
      <c r="V21" s="62">
        <v>171</v>
      </c>
      <c r="W21" s="62">
        <v>168</v>
      </c>
      <c r="X21" s="62">
        <v>160</v>
      </c>
      <c r="Y21" s="62">
        <v>161</v>
      </c>
      <c r="Z21" s="62">
        <v>168</v>
      </c>
      <c r="AA21" s="62">
        <v>181</v>
      </c>
      <c r="AB21" s="62">
        <v>160</v>
      </c>
      <c r="AC21" s="67">
        <f t="shared" si="68"/>
        <v>2259</v>
      </c>
      <c r="AD21" s="62">
        <v>240</v>
      </c>
      <c r="AE21" s="62">
        <v>202</v>
      </c>
      <c r="AF21" s="62">
        <v>235</v>
      </c>
      <c r="AG21" s="62">
        <v>171</v>
      </c>
      <c r="AH21" s="62">
        <v>198</v>
      </c>
      <c r="AI21" s="62">
        <v>147</v>
      </c>
      <c r="AJ21" s="62">
        <v>168</v>
      </c>
      <c r="AK21" s="62">
        <v>183</v>
      </c>
      <c r="AL21" s="62">
        <v>141</v>
      </c>
      <c r="AM21" s="62">
        <v>184</v>
      </c>
      <c r="AN21" s="62">
        <v>156</v>
      </c>
      <c r="AO21" s="62">
        <v>159</v>
      </c>
      <c r="AP21" s="68">
        <f t="shared" si="69"/>
        <v>2184</v>
      </c>
      <c r="AQ21" s="62">
        <v>218</v>
      </c>
      <c r="AR21" s="62">
        <v>194</v>
      </c>
      <c r="AS21" s="62">
        <v>181</v>
      </c>
      <c r="AT21" s="62">
        <v>186</v>
      </c>
      <c r="AU21" s="62">
        <v>152</v>
      </c>
      <c r="AV21" s="62">
        <v>159</v>
      </c>
      <c r="AW21" s="62">
        <v>159</v>
      </c>
      <c r="AX21" s="62">
        <v>175</v>
      </c>
      <c r="AY21" s="62">
        <v>161</v>
      </c>
      <c r="AZ21" s="62">
        <v>186</v>
      </c>
      <c r="BA21" s="62">
        <v>165</v>
      </c>
      <c r="BB21" s="62">
        <v>217</v>
      </c>
      <c r="BC21" s="68">
        <f t="shared" si="70"/>
        <v>2153</v>
      </c>
      <c r="BD21" s="62">
        <v>234</v>
      </c>
      <c r="BE21" s="62">
        <v>145</v>
      </c>
      <c r="BF21" s="62">
        <v>206</v>
      </c>
      <c r="BG21" s="62">
        <v>205</v>
      </c>
      <c r="BH21" s="62">
        <v>198</v>
      </c>
      <c r="BI21" s="62">
        <v>168</v>
      </c>
      <c r="BJ21" s="62">
        <v>146</v>
      </c>
      <c r="BK21" s="62">
        <v>166</v>
      </c>
      <c r="BL21" s="62">
        <v>185</v>
      </c>
      <c r="BM21" s="62">
        <v>188</v>
      </c>
      <c r="BN21" s="62">
        <v>135</v>
      </c>
      <c r="BO21" s="62">
        <v>241</v>
      </c>
      <c r="BP21" s="67">
        <f t="shared" si="71"/>
        <v>2217</v>
      </c>
      <c r="BQ21" s="62">
        <v>273</v>
      </c>
      <c r="BR21" s="62">
        <v>208</v>
      </c>
      <c r="BS21" s="62">
        <v>247</v>
      </c>
      <c r="BT21" s="62">
        <v>166</v>
      </c>
      <c r="BU21" s="62">
        <v>178</v>
      </c>
      <c r="BV21" s="62">
        <v>168</v>
      </c>
      <c r="BW21" s="62">
        <v>188</v>
      </c>
      <c r="BX21" s="62">
        <v>205</v>
      </c>
      <c r="BY21" s="62">
        <v>209</v>
      </c>
      <c r="BZ21" s="62">
        <v>163</v>
      </c>
      <c r="CA21" s="62">
        <v>192</v>
      </c>
      <c r="CB21" s="62">
        <v>245</v>
      </c>
      <c r="CC21" s="68">
        <f t="shared" si="72"/>
        <v>2442</v>
      </c>
      <c r="CD21" s="62">
        <v>228</v>
      </c>
      <c r="CE21" s="62">
        <v>204</v>
      </c>
      <c r="CF21" s="62">
        <v>251</v>
      </c>
      <c r="CG21" s="62">
        <v>182</v>
      </c>
      <c r="CH21" s="62">
        <v>173</v>
      </c>
      <c r="CI21" s="62">
        <v>155</v>
      </c>
      <c r="CJ21" s="62">
        <v>168</v>
      </c>
      <c r="CK21" s="62">
        <v>187</v>
      </c>
      <c r="CL21" s="62">
        <v>165</v>
      </c>
      <c r="CM21" s="62">
        <v>175</v>
      </c>
      <c r="CN21" s="62">
        <v>172</v>
      </c>
      <c r="CO21" s="62">
        <v>195</v>
      </c>
      <c r="CP21" s="68">
        <f t="shared" si="73"/>
        <v>2255</v>
      </c>
      <c r="CQ21" s="62">
        <v>193</v>
      </c>
      <c r="CR21" s="62">
        <v>201</v>
      </c>
      <c r="CS21" s="62">
        <v>249</v>
      </c>
      <c r="CT21" s="62">
        <v>163</v>
      </c>
      <c r="CU21" s="62">
        <v>189</v>
      </c>
      <c r="CV21" s="62">
        <v>214</v>
      </c>
      <c r="CW21" s="62">
        <v>127</v>
      </c>
      <c r="CX21" s="62">
        <v>215</v>
      </c>
      <c r="CY21" s="62">
        <v>188</v>
      </c>
      <c r="CZ21" s="62">
        <v>171</v>
      </c>
      <c r="DA21" s="62">
        <v>201</v>
      </c>
      <c r="DB21" s="62">
        <v>201</v>
      </c>
      <c r="DC21" s="68">
        <f t="shared" si="74"/>
        <v>2312</v>
      </c>
      <c r="DD21" s="62">
        <v>298</v>
      </c>
      <c r="DE21" s="62">
        <v>277</v>
      </c>
      <c r="DF21" s="62">
        <v>233</v>
      </c>
      <c r="DG21" s="62">
        <v>233</v>
      </c>
      <c r="DH21" s="62">
        <v>221</v>
      </c>
      <c r="DI21" s="62">
        <v>157</v>
      </c>
      <c r="DJ21" s="62">
        <v>187</v>
      </c>
      <c r="DK21" s="62">
        <v>193</v>
      </c>
      <c r="DL21" s="62">
        <v>188</v>
      </c>
      <c r="DM21" s="62">
        <v>220</v>
      </c>
      <c r="DN21" s="62">
        <v>186</v>
      </c>
      <c r="DO21" s="62">
        <v>199</v>
      </c>
      <c r="DP21" s="68">
        <f t="shared" si="75"/>
        <v>2592</v>
      </c>
      <c r="DQ21" s="62">
        <v>221</v>
      </c>
      <c r="DR21" s="62">
        <v>219</v>
      </c>
      <c r="DS21" s="62">
        <v>225</v>
      </c>
      <c r="DT21" s="62">
        <v>225</v>
      </c>
      <c r="DU21" s="62">
        <v>189</v>
      </c>
      <c r="DV21" s="62">
        <v>197</v>
      </c>
      <c r="DW21" s="62">
        <v>199</v>
      </c>
      <c r="DX21" s="62">
        <v>166</v>
      </c>
      <c r="DY21" s="62">
        <v>247</v>
      </c>
      <c r="DZ21" s="62">
        <v>178</v>
      </c>
      <c r="EA21" s="62">
        <v>210</v>
      </c>
      <c r="EB21" s="62">
        <v>209</v>
      </c>
      <c r="EC21" s="68">
        <f t="shared" si="76"/>
        <v>2485</v>
      </c>
      <c r="ED21" s="62">
        <v>285</v>
      </c>
      <c r="EE21" s="62">
        <v>228</v>
      </c>
      <c r="EF21" s="62">
        <v>283</v>
      </c>
      <c r="EG21" s="62">
        <v>209</v>
      </c>
      <c r="EH21" s="62">
        <v>225</v>
      </c>
      <c r="EI21" s="62">
        <v>199</v>
      </c>
      <c r="EJ21" s="62">
        <v>215</v>
      </c>
      <c r="EK21" s="62">
        <v>191</v>
      </c>
      <c r="EL21" s="62">
        <v>198</v>
      </c>
      <c r="EM21" s="62">
        <v>223</v>
      </c>
      <c r="EN21" s="62">
        <v>208</v>
      </c>
      <c r="EO21" s="62">
        <v>245</v>
      </c>
      <c r="EP21" s="68">
        <f t="shared" si="77"/>
        <v>2709</v>
      </c>
      <c r="EQ21" s="62">
        <v>288</v>
      </c>
      <c r="ER21" s="62">
        <v>262</v>
      </c>
      <c r="ES21" s="62">
        <v>296</v>
      </c>
      <c r="ET21" s="62">
        <v>180</v>
      </c>
      <c r="EU21" s="62">
        <v>220</v>
      </c>
      <c r="EV21" s="62">
        <v>212</v>
      </c>
      <c r="EW21" s="62">
        <v>214</v>
      </c>
      <c r="EX21" s="62">
        <v>241</v>
      </c>
      <c r="EY21" s="62">
        <v>242</v>
      </c>
      <c r="EZ21" s="62">
        <v>221</v>
      </c>
      <c r="FA21" s="62">
        <v>273</v>
      </c>
      <c r="FB21" s="62">
        <v>224</v>
      </c>
      <c r="FC21" s="68">
        <f t="shared" si="78"/>
        <v>2873</v>
      </c>
      <c r="FD21" s="62">
        <v>263</v>
      </c>
      <c r="FE21" s="62">
        <v>284</v>
      </c>
      <c r="FF21" s="62">
        <v>275</v>
      </c>
      <c r="FG21" s="62">
        <v>253</v>
      </c>
      <c r="FH21" s="62">
        <v>243</v>
      </c>
      <c r="FI21" s="62">
        <v>217</v>
      </c>
      <c r="FJ21" s="62">
        <v>216</v>
      </c>
      <c r="FK21" s="62">
        <v>214</v>
      </c>
      <c r="FL21" s="62">
        <v>226</v>
      </c>
      <c r="FM21" s="62">
        <v>230</v>
      </c>
      <c r="FN21" s="62">
        <v>205</v>
      </c>
      <c r="FO21" s="62">
        <v>230</v>
      </c>
      <c r="FP21" s="68">
        <f t="shared" si="79"/>
        <v>2856</v>
      </c>
      <c r="FQ21" s="62">
        <v>303</v>
      </c>
      <c r="FR21" s="62">
        <v>274</v>
      </c>
      <c r="FS21" s="62">
        <v>315</v>
      </c>
      <c r="FT21" s="62">
        <v>237</v>
      </c>
      <c r="FU21" s="62">
        <v>255</v>
      </c>
      <c r="FV21" s="62">
        <v>253</v>
      </c>
      <c r="FW21" s="62">
        <v>226</v>
      </c>
      <c r="FX21" s="62">
        <v>238</v>
      </c>
      <c r="FY21" s="62">
        <v>224</v>
      </c>
      <c r="FZ21" s="62">
        <v>249</v>
      </c>
      <c r="GA21" s="62">
        <v>255</v>
      </c>
      <c r="GB21" s="62">
        <v>253</v>
      </c>
      <c r="GC21" s="68">
        <f t="shared" si="80"/>
        <v>3082</v>
      </c>
      <c r="GD21" s="62">
        <v>277</v>
      </c>
      <c r="GE21" s="62">
        <v>262</v>
      </c>
      <c r="GF21" s="62">
        <v>263</v>
      </c>
      <c r="GG21" s="62">
        <v>277</v>
      </c>
      <c r="GH21" s="62">
        <v>242</v>
      </c>
      <c r="GI21" s="62">
        <v>209</v>
      </c>
      <c r="GJ21" s="62">
        <v>235</v>
      </c>
      <c r="GK21" s="62">
        <v>192</v>
      </c>
      <c r="GL21" s="62">
        <v>427</v>
      </c>
      <c r="GM21" s="62">
        <v>237</v>
      </c>
      <c r="GN21" s="62">
        <v>397</v>
      </c>
      <c r="GO21" s="62">
        <v>226</v>
      </c>
      <c r="GP21" s="68">
        <f t="shared" si="81"/>
        <v>3244</v>
      </c>
      <c r="GQ21" s="62">
        <v>305</v>
      </c>
      <c r="GR21" s="62">
        <v>289</v>
      </c>
      <c r="GS21" s="62">
        <v>301</v>
      </c>
      <c r="GT21" s="62">
        <v>274</v>
      </c>
      <c r="GU21" s="62">
        <v>205</v>
      </c>
      <c r="GV21" s="62">
        <v>227</v>
      </c>
      <c r="GW21" s="62">
        <v>193</v>
      </c>
      <c r="GX21" s="62">
        <v>234</v>
      </c>
      <c r="GY21" s="62">
        <v>216</v>
      </c>
      <c r="GZ21" s="62">
        <v>250</v>
      </c>
      <c r="HA21" s="62">
        <v>230</v>
      </c>
      <c r="HB21" s="62">
        <v>301</v>
      </c>
      <c r="HC21" s="68">
        <f t="shared" si="82"/>
        <v>3025</v>
      </c>
      <c r="HD21" s="62">
        <v>288</v>
      </c>
      <c r="HE21" s="62">
        <v>271</v>
      </c>
      <c r="HF21" s="62">
        <v>319</v>
      </c>
      <c r="HG21" s="62">
        <v>287</v>
      </c>
      <c r="HH21" s="62">
        <v>284</v>
      </c>
      <c r="HI21" s="62">
        <v>218</v>
      </c>
      <c r="HJ21" s="62">
        <v>212</v>
      </c>
      <c r="HK21" s="62">
        <v>256</v>
      </c>
      <c r="HL21" s="62">
        <v>215</v>
      </c>
      <c r="HM21" s="62">
        <v>270</v>
      </c>
      <c r="HN21" s="62">
        <v>234</v>
      </c>
      <c r="HO21" s="62">
        <v>277</v>
      </c>
      <c r="HP21" s="68">
        <f t="shared" si="83"/>
        <v>3131</v>
      </c>
      <c r="HQ21" s="62">
        <v>305</v>
      </c>
      <c r="HR21" s="62">
        <v>295</v>
      </c>
      <c r="HS21" s="62">
        <v>262</v>
      </c>
      <c r="HT21" s="62">
        <v>238</v>
      </c>
      <c r="HU21" s="62">
        <v>223</v>
      </c>
      <c r="HV21" s="62">
        <v>289</v>
      </c>
      <c r="HW21" s="62">
        <v>238</v>
      </c>
      <c r="HX21" s="62">
        <v>233</v>
      </c>
      <c r="HY21" s="62">
        <v>218</v>
      </c>
      <c r="HZ21" s="62">
        <v>277</v>
      </c>
      <c r="IA21" s="62">
        <v>264</v>
      </c>
      <c r="IB21" s="62">
        <v>244</v>
      </c>
      <c r="IC21" s="68">
        <f t="shared" si="84"/>
        <v>3086</v>
      </c>
      <c r="ID21" s="62">
        <v>375</v>
      </c>
      <c r="IE21" s="62">
        <v>309</v>
      </c>
      <c r="IF21" s="62">
        <v>299</v>
      </c>
      <c r="IG21" s="62">
        <v>272</v>
      </c>
      <c r="IH21" s="62">
        <v>287</v>
      </c>
      <c r="II21" s="62">
        <v>224</v>
      </c>
      <c r="IJ21" s="62">
        <v>274</v>
      </c>
      <c r="IK21" s="62">
        <v>274</v>
      </c>
      <c r="IL21" s="62">
        <v>192</v>
      </c>
      <c r="IM21" s="62">
        <v>299</v>
      </c>
      <c r="IN21" s="62">
        <v>240</v>
      </c>
      <c r="IO21" s="62">
        <v>268</v>
      </c>
      <c r="IP21" s="68">
        <f t="shared" si="85"/>
        <v>3313</v>
      </c>
      <c r="IQ21" s="62">
        <v>308</v>
      </c>
      <c r="IR21" s="62">
        <v>266</v>
      </c>
      <c r="IS21" s="62">
        <v>350</v>
      </c>
      <c r="IT21" s="62">
        <v>282</v>
      </c>
      <c r="IU21" s="62">
        <v>279</v>
      </c>
      <c r="IV21" s="62">
        <v>237</v>
      </c>
      <c r="IW21" s="62">
        <v>252</v>
      </c>
      <c r="IX21" s="62">
        <v>215</v>
      </c>
      <c r="IY21" s="62">
        <v>224</v>
      </c>
      <c r="IZ21" s="62">
        <v>312</v>
      </c>
      <c r="JA21" s="62">
        <v>275</v>
      </c>
      <c r="JB21" s="62">
        <v>261</v>
      </c>
      <c r="JC21" s="68">
        <f t="shared" si="86"/>
        <v>3261</v>
      </c>
      <c r="JD21" s="27">
        <v>377</v>
      </c>
      <c r="JE21" s="27">
        <v>296</v>
      </c>
      <c r="JF21" s="27">
        <v>289</v>
      </c>
      <c r="JG21" s="27">
        <v>301</v>
      </c>
      <c r="JH21" s="27">
        <v>292</v>
      </c>
      <c r="JI21" s="27">
        <v>229</v>
      </c>
      <c r="JJ21" s="27">
        <v>277</v>
      </c>
      <c r="JK21" s="27">
        <v>217</v>
      </c>
      <c r="JL21" s="27">
        <v>244</v>
      </c>
      <c r="JM21" s="27">
        <v>498</v>
      </c>
      <c r="JN21" s="27">
        <v>249</v>
      </c>
      <c r="JO21" s="27">
        <v>249</v>
      </c>
      <c r="JP21" s="68">
        <f t="shared" si="87"/>
        <v>3518</v>
      </c>
      <c r="JQ21" s="27">
        <v>334</v>
      </c>
      <c r="JR21" s="27">
        <v>313</v>
      </c>
      <c r="JS21" s="27">
        <v>166</v>
      </c>
      <c r="JT21" s="27">
        <v>188</v>
      </c>
      <c r="JU21" s="27">
        <v>252</v>
      </c>
      <c r="JV21" s="27">
        <v>352</v>
      </c>
      <c r="JW21" s="27">
        <v>272</v>
      </c>
      <c r="JX21" s="27">
        <v>262</v>
      </c>
      <c r="JY21" s="27">
        <v>336</v>
      </c>
      <c r="JZ21" s="27">
        <v>294</v>
      </c>
      <c r="KA21" s="27">
        <v>292</v>
      </c>
      <c r="KB21" s="27">
        <v>466</v>
      </c>
      <c r="KC21" s="68">
        <f t="shared" si="88"/>
        <v>3527</v>
      </c>
      <c r="KD21" s="27">
        <v>211</v>
      </c>
      <c r="KE21" s="27">
        <v>516</v>
      </c>
      <c r="KF21" s="27">
        <v>566</v>
      </c>
      <c r="KG21" s="27">
        <v>450</v>
      </c>
      <c r="KH21" s="27">
        <v>326</v>
      </c>
      <c r="KI21" s="27">
        <v>322</v>
      </c>
      <c r="KJ21" s="27">
        <v>246</v>
      </c>
      <c r="KK21" s="27">
        <v>268</v>
      </c>
      <c r="KL21" s="27">
        <v>325</v>
      </c>
      <c r="KM21" s="27">
        <v>297</v>
      </c>
      <c r="KN21" s="27">
        <v>254</v>
      </c>
      <c r="KO21" s="27">
        <v>341</v>
      </c>
      <c r="KP21" s="68">
        <f t="shared" si="89"/>
        <v>4122</v>
      </c>
    </row>
    <row r="22" spans="1:302" ht="22.5">
      <c r="A22" s="203"/>
      <c r="B22" s="205"/>
      <c r="C22" s="184" t="s">
        <v>120</v>
      </c>
      <c r="D22" s="123">
        <v>162</v>
      </c>
      <c r="E22" s="123">
        <v>166</v>
      </c>
      <c r="F22" s="123">
        <v>193</v>
      </c>
      <c r="G22" s="123">
        <v>172</v>
      </c>
      <c r="H22" s="123">
        <v>175</v>
      </c>
      <c r="I22" s="123">
        <v>160</v>
      </c>
      <c r="J22" s="123">
        <v>138</v>
      </c>
      <c r="K22" s="123">
        <v>121</v>
      </c>
      <c r="L22" s="123">
        <v>492</v>
      </c>
      <c r="M22" s="123">
        <v>159</v>
      </c>
      <c r="N22" s="123">
        <v>150</v>
      </c>
      <c r="O22" s="123">
        <v>190</v>
      </c>
      <c r="P22" s="119">
        <f t="shared" si="67"/>
        <v>2278</v>
      </c>
      <c r="Q22" s="123">
        <v>201</v>
      </c>
      <c r="R22" s="123">
        <v>200</v>
      </c>
      <c r="S22" s="123">
        <v>185</v>
      </c>
      <c r="T22" s="123">
        <v>190</v>
      </c>
      <c r="U22" s="123">
        <v>226</v>
      </c>
      <c r="V22" s="123">
        <v>146</v>
      </c>
      <c r="W22" s="123">
        <v>160</v>
      </c>
      <c r="X22" s="123">
        <v>139</v>
      </c>
      <c r="Y22" s="123">
        <v>178</v>
      </c>
      <c r="Z22" s="123">
        <v>149</v>
      </c>
      <c r="AA22" s="123">
        <v>141</v>
      </c>
      <c r="AB22" s="123">
        <v>118</v>
      </c>
      <c r="AC22" s="119">
        <f t="shared" si="68"/>
        <v>2033</v>
      </c>
      <c r="AD22" s="123">
        <v>187</v>
      </c>
      <c r="AE22" s="123">
        <v>137</v>
      </c>
      <c r="AF22" s="123">
        <v>160</v>
      </c>
      <c r="AG22" s="123">
        <v>127</v>
      </c>
      <c r="AH22" s="123">
        <v>137</v>
      </c>
      <c r="AI22" s="123">
        <v>130</v>
      </c>
      <c r="AJ22" s="123">
        <v>121</v>
      </c>
      <c r="AK22" s="123">
        <v>160</v>
      </c>
      <c r="AL22" s="123">
        <v>171</v>
      </c>
      <c r="AM22" s="123">
        <v>148</v>
      </c>
      <c r="AN22" s="123">
        <v>142</v>
      </c>
      <c r="AO22" s="123">
        <v>137</v>
      </c>
      <c r="AP22" s="120">
        <f t="shared" si="69"/>
        <v>1757</v>
      </c>
      <c r="AQ22" s="123">
        <v>205</v>
      </c>
      <c r="AR22" s="123">
        <v>173</v>
      </c>
      <c r="AS22" s="123">
        <v>170</v>
      </c>
      <c r="AT22" s="123">
        <v>278</v>
      </c>
      <c r="AU22" s="123">
        <v>156</v>
      </c>
      <c r="AV22" s="123">
        <v>135</v>
      </c>
      <c r="AW22" s="123">
        <v>129</v>
      </c>
      <c r="AX22" s="123">
        <v>140</v>
      </c>
      <c r="AY22" s="123">
        <v>189</v>
      </c>
      <c r="AZ22" s="123">
        <v>171</v>
      </c>
      <c r="BA22" s="123">
        <v>144</v>
      </c>
      <c r="BB22" s="123">
        <v>189</v>
      </c>
      <c r="BC22" s="120">
        <f t="shared" si="70"/>
        <v>2079</v>
      </c>
      <c r="BD22" s="123">
        <v>201</v>
      </c>
      <c r="BE22" s="123">
        <v>145</v>
      </c>
      <c r="BF22" s="123">
        <v>177</v>
      </c>
      <c r="BG22" s="123">
        <v>164</v>
      </c>
      <c r="BH22" s="123">
        <v>157</v>
      </c>
      <c r="BI22" s="123">
        <v>131</v>
      </c>
      <c r="BJ22" s="123">
        <v>132</v>
      </c>
      <c r="BK22" s="123">
        <v>138</v>
      </c>
      <c r="BL22" s="123">
        <v>140</v>
      </c>
      <c r="BM22" s="123">
        <v>157</v>
      </c>
      <c r="BN22" s="123">
        <v>170</v>
      </c>
      <c r="BO22" s="123">
        <v>192</v>
      </c>
      <c r="BP22" s="119">
        <f t="shared" si="71"/>
        <v>1904</v>
      </c>
      <c r="BQ22" s="123">
        <v>212</v>
      </c>
      <c r="BR22" s="123">
        <v>172</v>
      </c>
      <c r="BS22" s="123">
        <v>195</v>
      </c>
      <c r="BT22" s="123">
        <v>163</v>
      </c>
      <c r="BU22" s="123">
        <v>118</v>
      </c>
      <c r="BV22" s="123">
        <v>127</v>
      </c>
      <c r="BW22" s="123">
        <v>163</v>
      </c>
      <c r="BX22" s="123">
        <v>160</v>
      </c>
      <c r="BY22" s="123">
        <v>154</v>
      </c>
      <c r="BZ22" s="123">
        <v>145</v>
      </c>
      <c r="CA22" s="123">
        <v>145</v>
      </c>
      <c r="CB22" s="123">
        <v>159</v>
      </c>
      <c r="CC22" s="120">
        <f t="shared" si="72"/>
        <v>1913</v>
      </c>
      <c r="CD22" s="123">
        <v>187</v>
      </c>
      <c r="CE22" s="123">
        <v>169</v>
      </c>
      <c r="CF22" s="123">
        <v>195</v>
      </c>
      <c r="CG22" s="123">
        <v>161</v>
      </c>
      <c r="CH22" s="123">
        <v>220</v>
      </c>
      <c r="CI22" s="123">
        <v>141</v>
      </c>
      <c r="CJ22" s="123">
        <v>132</v>
      </c>
      <c r="CK22" s="123">
        <v>188</v>
      </c>
      <c r="CL22" s="123">
        <v>158</v>
      </c>
      <c r="CM22" s="123">
        <v>174</v>
      </c>
      <c r="CN22" s="123">
        <v>176</v>
      </c>
      <c r="CO22" s="123">
        <v>168</v>
      </c>
      <c r="CP22" s="120">
        <f t="shared" si="73"/>
        <v>2069</v>
      </c>
      <c r="CQ22" s="123">
        <v>170</v>
      </c>
      <c r="CR22" s="123">
        <v>191</v>
      </c>
      <c r="CS22" s="123">
        <v>209</v>
      </c>
      <c r="CT22" s="123">
        <v>145</v>
      </c>
      <c r="CU22" s="123">
        <v>159</v>
      </c>
      <c r="CV22" s="123">
        <v>159</v>
      </c>
      <c r="CW22" s="123">
        <v>116</v>
      </c>
      <c r="CX22" s="123">
        <v>163</v>
      </c>
      <c r="CY22" s="123">
        <v>165</v>
      </c>
      <c r="CZ22" s="123">
        <v>164</v>
      </c>
      <c r="DA22" s="123">
        <v>167</v>
      </c>
      <c r="DB22" s="123">
        <v>177</v>
      </c>
      <c r="DC22" s="120">
        <f t="shared" si="74"/>
        <v>1985</v>
      </c>
      <c r="DD22" s="123">
        <v>257</v>
      </c>
      <c r="DE22" s="123">
        <v>182</v>
      </c>
      <c r="DF22" s="123">
        <v>209</v>
      </c>
      <c r="DG22" s="123">
        <v>172</v>
      </c>
      <c r="DH22" s="123">
        <v>140</v>
      </c>
      <c r="DI22" s="123">
        <v>145</v>
      </c>
      <c r="DJ22" s="123">
        <v>175</v>
      </c>
      <c r="DK22" s="123">
        <v>173</v>
      </c>
      <c r="DL22" s="123">
        <v>153</v>
      </c>
      <c r="DM22" s="123">
        <v>187</v>
      </c>
      <c r="DN22" s="123">
        <v>156</v>
      </c>
      <c r="DO22" s="123">
        <v>148</v>
      </c>
      <c r="DP22" s="120">
        <f t="shared" si="75"/>
        <v>2097</v>
      </c>
      <c r="DQ22" s="123">
        <v>211</v>
      </c>
      <c r="DR22" s="123">
        <v>208</v>
      </c>
      <c r="DS22" s="123">
        <v>198</v>
      </c>
      <c r="DT22" s="123">
        <v>178</v>
      </c>
      <c r="DU22" s="123">
        <v>171</v>
      </c>
      <c r="DV22" s="123">
        <v>174</v>
      </c>
      <c r="DW22" s="123">
        <v>164</v>
      </c>
      <c r="DX22" s="123">
        <v>159</v>
      </c>
      <c r="DY22" s="123">
        <v>152</v>
      </c>
      <c r="DZ22" s="123">
        <v>163</v>
      </c>
      <c r="EA22" s="123">
        <v>177</v>
      </c>
      <c r="EB22" s="123">
        <v>154</v>
      </c>
      <c r="EC22" s="120">
        <f t="shared" si="76"/>
        <v>2109</v>
      </c>
      <c r="ED22" s="123">
        <v>223</v>
      </c>
      <c r="EE22" s="123">
        <v>143</v>
      </c>
      <c r="EF22" s="123">
        <v>157</v>
      </c>
      <c r="EG22" s="123">
        <v>172</v>
      </c>
      <c r="EH22" s="123">
        <v>169</v>
      </c>
      <c r="EI22" s="123">
        <v>176</v>
      </c>
      <c r="EJ22" s="123">
        <v>173</v>
      </c>
      <c r="EK22" s="123">
        <v>165</v>
      </c>
      <c r="EL22" s="123">
        <v>176</v>
      </c>
      <c r="EM22" s="123">
        <v>189</v>
      </c>
      <c r="EN22" s="123">
        <v>159</v>
      </c>
      <c r="EO22" s="123">
        <v>213</v>
      </c>
      <c r="EP22" s="120">
        <f t="shared" si="77"/>
        <v>2115</v>
      </c>
      <c r="EQ22" s="123">
        <v>222</v>
      </c>
      <c r="ER22" s="123">
        <v>207</v>
      </c>
      <c r="ES22" s="123">
        <v>226</v>
      </c>
      <c r="ET22" s="123">
        <v>188</v>
      </c>
      <c r="EU22" s="123">
        <v>154</v>
      </c>
      <c r="EV22" s="123">
        <v>183</v>
      </c>
      <c r="EW22" s="123">
        <v>160</v>
      </c>
      <c r="EX22" s="123">
        <v>185</v>
      </c>
      <c r="EY22" s="123">
        <v>175</v>
      </c>
      <c r="EZ22" s="123">
        <v>206</v>
      </c>
      <c r="FA22" s="123">
        <v>168</v>
      </c>
      <c r="FB22" s="123">
        <v>219</v>
      </c>
      <c r="FC22" s="120">
        <f t="shared" si="78"/>
        <v>2293</v>
      </c>
      <c r="FD22" s="123">
        <v>271</v>
      </c>
      <c r="FE22" s="123">
        <v>211</v>
      </c>
      <c r="FF22" s="123">
        <v>245</v>
      </c>
      <c r="FG22" s="123">
        <v>199</v>
      </c>
      <c r="FH22" s="123">
        <v>221</v>
      </c>
      <c r="FI22" s="123">
        <v>201</v>
      </c>
      <c r="FJ22" s="123">
        <v>184</v>
      </c>
      <c r="FK22" s="123">
        <v>177</v>
      </c>
      <c r="FL22" s="123">
        <v>195</v>
      </c>
      <c r="FM22" s="123">
        <v>224</v>
      </c>
      <c r="FN22" s="123">
        <v>206</v>
      </c>
      <c r="FO22" s="123">
        <v>237</v>
      </c>
      <c r="FP22" s="120">
        <f t="shared" si="79"/>
        <v>2571</v>
      </c>
      <c r="FQ22" s="123">
        <v>229</v>
      </c>
      <c r="FR22" s="123">
        <v>197</v>
      </c>
      <c r="FS22" s="123">
        <v>277</v>
      </c>
      <c r="FT22" s="123">
        <v>179</v>
      </c>
      <c r="FU22" s="123">
        <v>167</v>
      </c>
      <c r="FV22" s="123">
        <v>270</v>
      </c>
      <c r="FW22" s="123">
        <v>183</v>
      </c>
      <c r="FX22" s="123">
        <v>196</v>
      </c>
      <c r="FY22" s="123">
        <v>175</v>
      </c>
      <c r="FZ22" s="123">
        <v>194</v>
      </c>
      <c r="GA22" s="123">
        <v>228</v>
      </c>
      <c r="GB22" s="123">
        <v>206</v>
      </c>
      <c r="GC22" s="120">
        <f t="shared" si="80"/>
        <v>2501</v>
      </c>
      <c r="GD22" s="123">
        <v>205</v>
      </c>
      <c r="GE22" s="123">
        <v>211</v>
      </c>
      <c r="GF22" s="123">
        <v>224</v>
      </c>
      <c r="GG22" s="123">
        <v>252</v>
      </c>
      <c r="GH22" s="123">
        <v>187</v>
      </c>
      <c r="GI22" s="123">
        <v>205</v>
      </c>
      <c r="GJ22" s="123">
        <v>168</v>
      </c>
      <c r="GK22" s="123">
        <v>174</v>
      </c>
      <c r="GL22" s="123">
        <v>204</v>
      </c>
      <c r="GM22" s="123">
        <v>173</v>
      </c>
      <c r="GN22" s="123">
        <v>170</v>
      </c>
      <c r="GO22" s="123">
        <v>228</v>
      </c>
      <c r="GP22" s="120">
        <f t="shared" si="81"/>
        <v>2401</v>
      </c>
      <c r="GQ22" s="123">
        <v>282</v>
      </c>
      <c r="GR22" s="123">
        <v>190</v>
      </c>
      <c r="GS22" s="123">
        <v>240</v>
      </c>
      <c r="GT22" s="123">
        <v>214</v>
      </c>
      <c r="GU22" s="123">
        <v>190</v>
      </c>
      <c r="GV22" s="123">
        <v>203</v>
      </c>
      <c r="GW22" s="123">
        <v>157</v>
      </c>
      <c r="GX22" s="123">
        <v>222</v>
      </c>
      <c r="GY22" s="123">
        <v>183</v>
      </c>
      <c r="GZ22" s="123">
        <v>202</v>
      </c>
      <c r="HA22" s="123">
        <v>246</v>
      </c>
      <c r="HB22" s="123">
        <v>229</v>
      </c>
      <c r="HC22" s="120">
        <f t="shared" si="82"/>
        <v>2558</v>
      </c>
      <c r="HD22" s="123">
        <v>269</v>
      </c>
      <c r="HE22" s="123">
        <v>242</v>
      </c>
      <c r="HF22" s="123">
        <v>256</v>
      </c>
      <c r="HG22" s="123">
        <v>203</v>
      </c>
      <c r="HH22" s="123">
        <v>204</v>
      </c>
      <c r="HI22" s="123">
        <v>215</v>
      </c>
      <c r="HJ22" s="123">
        <v>197</v>
      </c>
      <c r="HK22" s="123">
        <v>218</v>
      </c>
      <c r="HL22" s="123">
        <v>176</v>
      </c>
      <c r="HM22" s="123">
        <v>231</v>
      </c>
      <c r="HN22" s="123">
        <v>232</v>
      </c>
      <c r="HO22" s="123">
        <v>242</v>
      </c>
      <c r="HP22" s="120">
        <f t="shared" si="83"/>
        <v>2685</v>
      </c>
      <c r="HQ22" s="123">
        <v>251</v>
      </c>
      <c r="HR22" s="123">
        <v>253</v>
      </c>
      <c r="HS22" s="123">
        <v>287</v>
      </c>
      <c r="HT22" s="123">
        <v>203</v>
      </c>
      <c r="HU22" s="123">
        <v>157</v>
      </c>
      <c r="HV22" s="123">
        <v>182</v>
      </c>
      <c r="HW22" s="123">
        <v>171</v>
      </c>
      <c r="HX22" s="123">
        <v>195</v>
      </c>
      <c r="HY22" s="123">
        <v>199</v>
      </c>
      <c r="HZ22" s="123">
        <v>229</v>
      </c>
      <c r="IA22" s="123">
        <v>226</v>
      </c>
      <c r="IB22" s="123">
        <v>246</v>
      </c>
      <c r="IC22" s="120">
        <f t="shared" si="84"/>
        <v>2599</v>
      </c>
      <c r="ID22" s="123">
        <v>316</v>
      </c>
      <c r="IE22" s="123">
        <v>270</v>
      </c>
      <c r="IF22" s="123">
        <v>283</v>
      </c>
      <c r="IG22" s="123">
        <v>230</v>
      </c>
      <c r="IH22" s="123">
        <v>273</v>
      </c>
      <c r="II22" s="123">
        <v>181</v>
      </c>
      <c r="IJ22" s="123">
        <v>241</v>
      </c>
      <c r="IK22" s="123">
        <v>238</v>
      </c>
      <c r="IL22" s="123">
        <v>165</v>
      </c>
      <c r="IM22" s="123">
        <v>272</v>
      </c>
      <c r="IN22" s="123">
        <v>210</v>
      </c>
      <c r="IO22" s="123">
        <v>245</v>
      </c>
      <c r="IP22" s="120">
        <f t="shared" si="85"/>
        <v>2924</v>
      </c>
      <c r="IQ22" s="123">
        <v>264</v>
      </c>
      <c r="IR22" s="123">
        <v>227</v>
      </c>
      <c r="IS22" s="123">
        <v>256</v>
      </c>
      <c r="IT22" s="123">
        <v>207</v>
      </c>
      <c r="IU22" s="123">
        <v>218</v>
      </c>
      <c r="IV22" s="123">
        <v>213</v>
      </c>
      <c r="IW22" s="123">
        <v>217</v>
      </c>
      <c r="IX22" s="123">
        <v>169</v>
      </c>
      <c r="IY22" s="123">
        <v>201</v>
      </c>
      <c r="IZ22" s="123">
        <v>324</v>
      </c>
      <c r="JA22" s="123">
        <v>236</v>
      </c>
      <c r="JB22" s="123">
        <v>232</v>
      </c>
      <c r="JC22" s="68">
        <f t="shared" si="86"/>
        <v>2764</v>
      </c>
      <c r="JD22" s="62">
        <v>331</v>
      </c>
      <c r="JE22" s="62">
        <v>202</v>
      </c>
      <c r="JF22" s="62">
        <v>297</v>
      </c>
      <c r="JG22" s="62">
        <v>222</v>
      </c>
      <c r="JH22" s="62">
        <v>241</v>
      </c>
      <c r="JI22" s="62">
        <v>198</v>
      </c>
      <c r="JJ22" s="62">
        <v>243</v>
      </c>
      <c r="JK22" s="62">
        <v>188</v>
      </c>
      <c r="JL22" s="62">
        <v>223</v>
      </c>
      <c r="JM22" s="62">
        <v>196</v>
      </c>
      <c r="JN22" s="62">
        <v>210</v>
      </c>
      <c r="JO22" s="62">
        <v>233</v>
      </c>
      <c r="JP22" s="68">
        <f t="shared" si="87"/>
        <v>2784</v>
      </c>
      <c r="JQ22" s="62">
        <v>289</v>
      </c>
      <c r="JR22" s="62">
        <v>281</v>
      </c>
      <c r="JS22" s="62">
        <v>186</v>
      </c>
      <c r="JT22" s="62">
        <v>175</v>
      </c>
      <c r="JU22" s="62">
        <v>144</v>
      </c>
      <c r="JV22" s="62">
        <v>247</v>
      </c>
      <c r="JW22" s="62">
        <v>206</v>
      </c>
      <c r="JX22" s="62">
        <v>186</v>
      </c>
      <c r="JY22" s="62">
        <v>267</v>
      </c>
      <c r="JZ22" s="62">
        <v>246</v>
      </c>
      <c r="KA22" s="62">
        <v>289</v>
      </c>
      <c r="KB22" s="62">
        <v>312</v>
      </c>
      <c r="KC22" s="68">
        <f t="shared" si="88"/>
        <v>2828</v>
      </c>
      <c r="KD22" s="62">
        <v>250</v>
      </c>
      <c r="KE22" s="62">
        <v>378</v>
      </c>
      <c r="KF22" s="62">
        <v>482</v>
      </c>
      <c r="KG22" s="62">
        <v>387</v>
      </c>
      <c r="KH22" s="62">
        <v>284</v>
      </c>
      <c r="KI22" s="62">
        <v>198</v>
      </c>
      <c r="KJ22" s="62">
        <v>189</v>
      </c>
      <c r="KK22" s="62">
        <v>201</v>
      </c>
      <c r="KL22" s="62">
        <v>257</v>
      </c>
      <c r="KM22" s="62">
        <v>221</v>
      </c>
      <c r="KN22" s="62">
        <v>309</v>
      </c>
      <c r="KO22" s="62">
        <v>281</v>
      </c>
      <c r="KP22" s="68">
        <f t="shared" si="89"/>
        <v>3437</v>
      </c>
    </row>
    <row r="23" spans="1:302" ht="22.5">
      <c r="A23" s="203"/>
      <c r="B23" s="205"/>
      <c r="C23" s="184" t="s">
        <v>121</v>
      </c>
      <c r="D23" s="62">
        <v>57</v>
      </c>
      <c r="E23" s="62">
        <v>92</v>
      </c>
      <c r="F23" s="62">
        <v>104</v>
      </c>
      <c r="G23" s="62">
        <v>88</v>
      </c>
      <c r="H23" s="62">
        <v>80</v>
      </c>
      <c r="I23" s="62">
        <v>64</v>
      </c>
      <c r="J23" s="62">
        <v>80</v>
      </c>
      <c r="K23" s="62">
        <v>74</v>
      </c>
      <c r="L23" s="62">
        <v>86</v>
      </c>
      <c r="M23" s="62">
        <v>76</v>
      </c>
      <c r="N23" s="62">
        <v>72</v>
      </c>
      <c r="O23" s="62">
        <v>77</v>
      </c>
      <c r="P23" s="67">
        <f t="shared" si="67"/>
        <v>950</v>
      </c>
      <c r="Q23" s="62">
        <v>81</v>
      </c>
      <c r="R23" s="62">
        <v>85</v>
      </c>
      <c r="S23" s="62">
        <v>78</v>
      </c>
      <c r="T23" s="62">
        <v>50</v>
      </c>
      <c r="U23" s="62">
        <v>56</v>
      </c>
      <c r="V23" s="62">
        <v>59</v>
      </c>
      <c r="W23" s="62">
        <v>72</v>
      </c>
      <c r="X23" s="62">
        <v>58</v>
      </c>
      <c r="Y23" s="62">
        <v>53</v>
      </c>
      <c r="Z23" s="62">
        <v>69</v>
      </c>
      <c r="AA23" s="62">
        <v>74</v>
      </c>
      <c r="AB23" s="62">
        <v>75</v>
      </c>
      <c r="AC23" s="67">
        <f t="shared" si="68"/>
        <v>810</v>
      </c>
      <c r="AD23" s="62">
        <v>88</v>
      </c>
      <c r="AE23" s="62">
        <v>84</v>
      </c>
      <c r="AF23" s="62">
        <v>76</v>
      </c>
      <c r="AG23" s="62">
        <v>57</v>
      </c>
      <c r="AH23" s="62">
        <v>60</v>
      </c>
      <c r="AI23" s="62">
        <v>69</v>
      </c>
      <c r="AJ23" s="62">
        <v>63</v>
      </c>
      <c r="AK23" s="62">
        <v>76</v>
      </c>
      <c r="AL23" s="62">
        <v>74</v>
      </c>
      <c r="AM23" s="62">
        <v>79</v>
      </c>
      <c r="AN23" s="62">
        <v>74</v>
      </c>
      <c r="AO23" s="62">
        <v>62</v>
      </c>
      <c r="AP23" s="68">
        <f t="shared" si="69"/>
        <v>862</v>
      </c>
      <c r="AQ23" s="62">
        <v>92</v>
      </c>
      <c r="AR23" s="62">
        <v>73</v>
      </c>
      <c r="AS23" s="62">
        <v>69</v>
      </c>
      <c r="AT23" s="62">
        <v>82</v>
      </c>
      <c r="AU23" s="62">
        <v>61</v>
      </c>
      <c r="AV23" s="62">
        <v>76</v>
      </c>
      <c r="AW23" s="62">
        <v>55</v>
      </c>
      <c r="AX23" s="62">
        <v>70</v>
      </c>
      <c r="AY23" s="62">
        <v>55</v>
      </c>
      <c r="AZ23" s="62">
        <v>61</v>
      </c>
      <c r="BA23" s="62">
        <v>58</v>
      </c>
      <c r="BB23" s="62">
        <v>64</v>
      </c>
      <c r="BC23" s="68">
        <f t="shared" si="70"/>
        <v>816</v>
      </c>
      <c r="BD23" s="62">
        <v>75</v>
      </c>
      <c r="BE23" s="62">
        <v>76</v>
      </c>
      <c r="BF23" s="62">
        <v>83</v>
      </c>
      <c r="BG23" s="62">
        <v>91</v>
      </c>
      <c r="BH23" s="62">
        <v>77</v>
      </c>
      <c r="BI23" s="62">
        <v>44</v>
      </c>
      <c r="BJ23" s="62">
        <v>76</v>
      </c>
      <c r="BK23" s="62">
        <v>74</v>
      </c>
      <c r="BL23" s="62">
        <v>84</v>
      </c>
      <c r="BM23" s="62">
        <v>65</v>
      </c>
      <c r="BN23" s="62">
        <v>60</v>
      </c>
      <c r="BO23" s="62">
        <v>82</v>
      </c>
      <c r="BP23" s="67">
        <f t="shared" si="71"/>
        <v>887</v>
      </c>
      <c r="BQ23" s="62">
        <v>111</v>
      </c>
      <c r="BR23" s="62">
        <v>82</v>
      </c>
      <c r="BS23" s="62">
        <v>104</v>
      </c>
      <c r="BT23" s="62">
        <v>62</v>
      </c>
      <c r="BU23" s="62">
        <v>40</v>
      </c>
      <c r="BV23" s="62">
        <v>78</v>
      </c>
      <c r="BW23" s="62">
        <v>64</v>
      </c>
      <c r="BX23" s="62">
        <v>61</v>
      </c>
      <c r="BY23" s="62">
        <v>67</v>
      </c>
      <c r="BZ23" s="62">
        <v>76</v>
      </c>
      <c r="CA23" s="62">
        <v>49</v>
      </c>
      <c r="CB23" s="62">
        <v>76</v>
      </c>
      <c r="CC23" s="68">
        <f t="shared" si="72"/>
        <v>870</v>
      </c>
      <c r="CD23" s="62">
        <v>89</v>
      </c>
      <c r="CE23" s="62">
        <v>85</v>
      </c>
      <c r="CF23" s="62">
        <v>107</v>
      </c>
      <c r="CG23" s="62">
        <v>83</v>
      </c>
      <c r="CH23" s="62">
        <v>79</v>
      </c>
      <c r="CI23" s="62">
        <v>87</v>
      </c>
      <c r="CJ23" s="62">
        <v>80</v>
      </c>
      <c r="CK23" s="62">
        <v>83</v>
      </c>
      <c r="CL23" s="62">
        <v>76</v>
      </c>
      <c r="CM23" s="62">
        <v>65</v>
      </c>
      <c r="CN23" s="62">
        <v>68</v>
      </c>
      <c r="CO23" s="62">
        <v>106</v>
      </c>
      <c r="CP23" s="68">
        <f t="shared" si="73"/>
        <v>1008</v>
      </c>
      <c r="CQ23" s="62">
        <v>80</v>
      </c>
      <c r="CR23" s="62">
        <v>88</v>
      </c>
      <c r="CS23" s="62">
        <v>92</v>
      </c>
      <c r="CT23" s="62">
        <v>62</v>
      </c>
      <c r="CU23" s="62">
        <v>74</v>
      </c>
      <c r="CV23" s="62">
        <v>66</v>
      </c>
      <c r="CW23" s="62">
        <v>34</v>
      </c>
      <c r="CX23" s="62">
        <v>125</v>
      </c>
      <c r="CY23" s="62">
        <v>140</v>
      </c>
      <c r="CZ23" s="62">
        <v>72</v>
      </c>
      <c r="DA23" s="62">
        <v>91</v>
      </c>
      <c r="DB23" s="62">
        <v>101</v>
      </c>
      <c r="DC23" s="68">
        <f t="shared" si="74"/>
        <v>1025</v>
      </c>
      <c r="DD23" s="62">
        <v>106</v>
      </c>
      <c r="DE23" s="62">
        <v>101</v>
      </c>
      <c r="DF23" s="62">
        <v>86</v>
      </c>
      <c r="DG23" s="62">
        <v>88</v>
      </c>
      <c r="DH23" s="62">
        <v>76</v>
      </c>
      <c r="DI23" s="62">
        <v>69</v>
      </c>
      <c r="DJ23" s="62">
        <v>82</v>
      </c>
      <c r="DK23" s="62">
        <v>85</v>
      </c>
      <c r="DL23" s="62">
        <v>72</v>
      </c>
      <c r="DM23" s="62">
        <v>84</v>
      </c>
      <c r="DN23" s="62">
        <v>85</v>
      </c>
      <c r="DO23" s="62">
        <v>74</v>
      </c>
      <c r="DP23" s="68">
        <f t="shared" si="75"/>
        <v>1008</v>
      </c>
      <c r="DQ23" s="62">
        <v>74</v>
      </c>
      <c r="DR23" s="62">
        <v>105</v>
      </c>
      <c r="DS23" s="62">
        <v>106</v>
      </c>
      <c r="DT23" s="62">
        <v>87</v>
      </c>
      <c r="DU23" s="62">
        <v>76</v>
      </c>
      <c r="DV23" s="62">
        <v>79</v>
      </c>
      <c r="DW23" s="62">
        <v>82</v>
      </c>
      <c r="DX23" s="62">
        <v>79</v>
      </c>
      <c r="DY23" s="62">
        <v>72</v>
      </c>
      <c r="DZ23" s="62">
        <v>96</v>
      </c>
      <c r="EA23" s="62">
        <v>74</v>
      </c>
      <c r="EB23" s="62">
        <v>76</v>
      </c>
      <c r="EC23" s="68">
        <f t="shared" si="76"/>
        <v>1006</v>
      </c>
      <c r="ED23" s="62">
        <v>110</v>
      </c>
      <c r="EE23" s="62">
        <v>109</v>
      </c>
      <c r="EF23" s="62">
        <v>98</v>
      </c>
      <c r="EG23" s="62">
        <v>94</v>
      </c>
      <c r="EH23" s="62">
        <v>92</v>
      </c>
      <c r="EI23" s="62">
        <v>83</v>
      </c>
      <c r="EJ23" s="62">
        <v>87</v>
      </c>
      <c r="EK23" s="62">
        <v>89</v>
      </c>
      <c r="EL23" s="62">
        <v>92</v>
      </c>
      <c r="EM23" s="62">
        <v>96</v>
      </c>
      <c r="EN23" s="62">
        <v>79</v>
      </c>
      <c r="EO23" s="62">
        <v>102</v>
      </c>
      <c r="EP23" s="68">
        <f t="shared" si="77"/>
        <v>1131</v>
      </c>
      <c r="EQ23" s="62">
        <v>100</v>
      </c>
      <c r="ER23" s="62">
        <v>112</v>
      </c>
      <c r="ES23" s="62">
        <v>118</v>
      </c>
      <c r="ET23" s="62">
        <v>109</v>
      </c>
      <c r="EU23" s="62">
        <v>83</v>
      </c>
      <c r="EV23" s="62">
        <v>96</v>
      </c>
      <c r="EW23" s="62">
        <v>63</v>
      </c>
      <c r="EX23" s="62">
        <v>88</v>
      </c>
      <c r="EY23" s="62">
        <v>62</v>
      </c>
      <c r="EZ23" s="62">
        <v>121</v>
      </c>
      <c r="FA23" s="62">
        <v>84</v>
      </c>
      <c r="FB23" s="62">
        <v>114</v>
      </c>
      <c r="FC23" s="68">
        <f t="shared" si="78"/>
        <v>1150</v>
      </c>
      <c r="FD23" s="62">
        <v>110</v>
      </c>
      <c r="FE23" s="62">
        <v>98</v>
      </c>
      <c r="FF23" s="62">
        <v>111</v>
      </c>
      <c r="FG23" s="62">
        <v>99</v>
      </c>
      <c r="FH23" s="62">
        <v>104</v>
      </c>
      <c r="FI23" s="62">
        <v>105</v>
      </c>
      <c r="FJ23" s="62">
        <v>83</v>
      </c>
      <c r="FK23" s="62">
        <v>113</v>
      </c>
      <c r="FL23" s="62">
        <v>114</v>
      </c>
      <c r="FM23" s="62">
        <v>86</v>
      </c>
      <c r="FN23" s="62">
        <v>86</v>
      </c>
      <c r="FO23" s="62">
        <v>119</v>
      </c>
      <c r="FP23" s="68">
        <f t="shared" si="79"/>
        <v>1228</v>
      </c>
      <c r="FQ23" s="62">
        <v>122</v>
      </c>
      <c r="FR23" s="62">
        <v>121</v>
      </c>
      <c r="FS23" s="62">
        <v>114</v>
      </c>
      <c r="FT23" s="62">
        <v>99</v>
      </c>
      <c r="FU23" s="62">
        <v>105</v>
      </c>
      <c r="FV23" s="62">
        <v>90</v>
      </c>
      <c r="FW23" s="62">
        <v>103</v>
      </c>
      <c r="FX23" s="62">
        <v>91</v>
      </c>
      <c r="FY23" s="62">
        <v>96</v>
      </c>
      <c r="FZ23" s="62">
        <v>94</v>
      </c>
      <c r="GA23" s="62">
        <v>87</v>
      </c>
      <c r="GB23" s="62">
        <v>100</v>
      </c>
      <c r="GC23" s="68">
        <f t="shared" si="80"/>
        <v>1222</v>
      </c>
      <c r="GD23" s="62">
        <v>103</v>
      </c>
      <c r="GE23" s="62">
        <v>98</v>
      </c>
      <c r="GF23" s="62">
        <v>106</v>
      </c>
      <c r="GG23" s="62">
        <v>119</v>
      </c>
      <c r="GH23" s="62">
        <v>73</v>
      </c>
      <c r="GI23" s="62">
        <v>80</v>
      </c>
      <c r="GJ23" s="62">
        <v>114</v>
      </c>
      <c r="GK23" s="62">
        <v>76</v>
      </c>
      <c r="GL23" s="62">
        <v>106</v>
      </c>
      <c r="GM23" s="62">
        <v>107</v>
      </c>
      <c r="GN23" s="62">
        <v>90</v>
      </c>
      <c r="GO23" s="62">
        <v>107</v>
      </c>
      <c r="GP23" s="68">
        <f t="shared" si="81"/>
        <v>1179</v>
      </c>
      <c r="GQ23" s="62">
        <v>128</v>
      </c>
      <c r="GR23" s="62">
        <v>117</v>
      </c>
      <c r="GS23" s="62">
        <v>131</v>
      </c>
      <c r="GT23" s="62">
        <v>94</v>
      </c>
      <c r="GU23" s="62">
        <v>97</v>
      </c>
      <c r="GV23" s="62">
        <v>74</v>
      </c>
      <c r="GW23" s="62">
        <v>86</v>
      </c>
      <c r="GX23" s="62">
        <v>94</v>
      </c>
      <c r="GY23" s="62">
        <v>77</v>
      </c>
      <c r="GZ23" s="62">
        <v>110</v>
      </c>
      <c r="HA23" s="62">
        <v>93</v>
      </c>
      <c r="HB23" s="62">
        <v>140</v>
      </c>
      <c r="HC23" s="68">
        <f t="shared" si="82"/>
        <v>1241</v>
      </c>
      <c r="HD23" s="62">
        <v>123</v>
      </c>
      <c r="HE23" s="62">
        <v>110</v>
      </c>
      <c r="HF23" s="62">
        <v>118</v>
      </c>
      <c r="HG23" s="62">
        <v>111</v>
      </c>
      <c r="HH23" s="62">
        <v>108</v>
      </c>
      <c r="HI23" s="62">
        <v>104</v>
      </c>
      <c r="HJ23" s="62">
        <v>78</v>
      </c>
      <c r="HK23" s="62">
        <v>73</v>
      </c>
      <c r="HL23" s="62">
        <v>101</v>
      </c>
      <c r="HM23" s="62">
        <v>77</v>
      </c>
      <c r="HN23" s="62">
        <v>100</v>
      </c>
      <c r="HO23" s="62">
        <v>125</v>
      </c>
      <c r="HP23" s="68">
        <f t="shared" si="83"/>
        <v>1228</v>
      </c>
      <c r="HQ23" s="62">
        <v>122</v>
      </c>
      <c r="HR23" s="62">
        <v>120</v>
      </c>
      <c r="HS23" s="62">
        <v>135</v>
      </c>
      <c r="HT23" s="62">
        <v>99</v>
      </c>
      <c r="HU23" s="62">
        <v>81</v>
      </c>
      <c r="HV23" s="62">
        <v>110</v>
      </c>
      <c r="HW23" s="62">
        <v>116</v>
      </c>
      <c r="HX23" s="62">
        <v>81</v>
      </c>
      <c r="HY23" s="62">
        <v>90</v>
      </c>
      <c r="HZ23" s="62">
        <v>121</v>
      </c>
      <c r="IA23" s="62">
        <v>132</v>
      </c>
      <c r="IB23" s="62">
        <v>110</v>
      </c>
      <c r="IC23" s="68">
        <f t="shared" si="84"/>
        <v>1317</v>
      </c>
      <c r="ID23" s="62">
        <v>150</v>
      </c>
      <c r="IE23" s="62">
        <v>147</v>
      </c>
      <c r="IF23" s="62">
        <v>134</v>
      </c>
      <c r="IG23" s="62">
        <v>110</v>
      </c>
      <c r="IH23" s="62">
        <v>107</v>
      </c>
      <c r="II23" s="62">
        <v>96</v>
      </c>
      <c r="IJ23" s="62">
        <v>107</v>
      </c>
      <c r="IK23" s="62">
        <v>87</v>
      </c>
      <c r="IL23" s="62">
        <v>73</v>
      </c>
      <c r="IM23" s="62">
        <v>118</v>
      </c>
      <c r="IN23" s="62">
        <v>106</v>
      </c>
      <c r="IO23" s="62">
        <v>117</v>
      </c>
      <c r="IP23" s="68">
        <f t="shared" si="85"/>
        <v>1352</v>
      </c>
      <c r="IQ23" s="62">
        <v>119</v>
      </c>
      <c r="IR23" s="62">
        <v>91</v>
      </c>
      <c r="IS23" s="62">
        <v>145</v>
      </c>
      <c r="IT23" s="62">
        <v>118</v>
      </c>
      <c r="IU23" s="62">
        <v>127</v>
      </c>
      <c r="IV23" s="62">
        <v>100</v>
      </c>
      <c r="IW23" s="62">
        <v>89</v>
      </c>
      <c r="IX23" s="62">
        <v>105</v>
      </c>
      <c r="IY23" s="62">
        <v>90</v>
      </c>
      <c r="IZ23" s="62">
        <v>132</v>
      </c>
      <c r="JA23" s="62">
        <v>112</v>
      </c>
      <c r="JB23" s="62">
        <v>119</v>
      </c>
      <c r="JC23" s="68">
        <f t="shared" si="86"/>
        <v>1347</v>
      </c>
      <c r="JD23" s="27">
        <v>149</v>
      </c>
      <c r="JE23" s="27">
        <v>125</v>
      </c>
      <c r="JF23" s="27">
        <v>143</v>
      </c>
      <c r="JG23" s="27">
        <v>110</v>
      </c>
      <c r="JH23" s="27">
        <v>125</v>
      </c>
      <c r="JI23" s="27">
        <v>124</v>
      </c>
      <c r="JJ23" s="27">
        <v>106</v>
      </c>
      <c r="JK23" s="27">
        <v>84</v>
      </c>
      <c r="JL23" s="27">
        <v>95</v>
      </c>
      <c r="JM23" s="27">
        <v>109</v>
      </c>
      <c r="JN23" s="27">
        <v>104</v>
      </c>
      <c r="JO23" s="27">
        <v>123</v>
      </c>
      <c r="JP23" s="68">
        <f t="shared" si="87"/>
        <v>1397</v>
      </c>
      <c r="JQ23" s="27">
        <v>121</v>
      </c>
      <c r="JR23" s="27">
        <v>120</v>
      </c>
      <c r="JS23" s="27">
        <v>98</v>
      </c>
      <c r="JT23" s="27">
        <v>82</v>
      </c>
      <c r="JU23" s="27">
        <v>92</v>
      </c>
      <c r="JV23" s="27">
        <v>123</v>
      </c>
      <c r="JW23" s="27">
        <v>115</v>
      </c>
      <c r="JX23" s="27">
        <v>87</v>
      </c>
      <c r="JY23" s="27">
        <v>111</v>
      </c>
      <c r="JZ23" s="27">
        <v>111</v>
      </c>
      <c r="KA23" s="27">
        <v>126</v>
      </c>
      <c r="KB23" s="27">
        <v>165</v>
      </c>
      <c r="KC23" s="68">
        <f t="shared" si="88"/>
        <v>1351</v>
      </c>
      <c r="KD23" s="27">
        <v>86</v>
      </c>
      <c r="KE23" s="27">
        <v>209</v>
      </c>
      <c r="KF23" s="27">
        <v>233</v>
      </c>
      <c r="KG23" s="27">
        <v>207</v>
      </c>
      <c r="KH23" s="27">
        <v>145</v>
      </c>
      <c r="KI23" s="27">
        <v>159</v>
      </c>
      <c r="KJ23" s="27">
        <v>95</v>
      </c>
      <c r="KK23" s="27">
        <v>111</v>
      </c>
      <c r="KL23" s="27">
        <v>142</v>
      </c>
      <c r="KM23" s="27">
        <v>145</v>
      </c>
      <c r="KN23" s="27">
        <v>127</v>
      </c>
      <c r="KO23" s="27">
        <v>142</v>
      </c>
      <c r="KP23" s="68">
        <f t="shared" si="89"/>
        <v>1801</v>
      </c>
    </row>
    <row r="24" spans="1:302" ht="22.5">
      <c r="A24" s="203"/>
      <c r="B24" s="205"/>
      <c r="C24" s="184" t="s">
        <v>122</v>
      </c>
      <c r="D24" s="62">
        <v>58</v>
      </c>
      <c r="E24" s="62">
        <v>71</v>
      </c>
      <c r="F24" s="62">
        <v>70</v>
      </c>
      <c r="G24" s="62">
        <v>87</v>
      </c>
      <c r="H24" s="62">
        <v>74</v>
      </c>
      <c r="I24" s="62">
        <v>69</v>
      </c>
      <c r="J24" s="62">
        <v>49</v>
      </c>
      <c r="K24" s="62">
        <v>51</v>
      </c>
      <c r="L24" s="62">
        <v>74</v>
      </c>
      <c r="M24" s="62">
        <v>86</v>
      </c>
      <c r="N24" s="62">
        <v>66</v>
      </c>
      <c r="O24" s="62">
        <v>75</v>
      </c>
      <c r="P24" s="67">
        <f t="shared" si="67"/>
        <v>830</v>
      </c>
      <c r="Q24" s="62">
        <v>60</v>
      </c>
      <c r="R24" s="62">
        <v>73</v>
      </c>
      <c r="S24" s="62">
        <v>75</v>
      </c>
      <c r="T24" s="62">
        <v>53</v>
      </c>
      <c r="U24" s="62">
        <v>61</v>
      </c>
      <c r="V24" s="62">
        <v>60</v>
      </c>
      <c r="W24" s="62">
        <v>59</v>
      </c>
      <c r="X24" s="62">
        <v>90</v>
      </c>
      <c r="Y24" s="62">
        <v>71</v>
      </c>
      <c r="Z24" s="62">
        <v>68</v>
      </c>
      <c r="AA24" s="62">
        <v>72</v>
      </c>
      <c r="AB24" s="62">
        <v>64</v>
      </c>
      <c r="AC24" s="67">
        <f t="shared" si="68"/>
        <v>806</v>
      </c>
      <c r="AD24" s="62">
        <v>77</v>
      </c>
      <c r="AE24" s="62">
        <v>55</v>
      </c>
      <c r="AF24" s="62">
        <v>86</v>
      </c>
      <c r="AG24" s="62">
        <v>73</v>
      </c>
      <c r="AH24" s="62">
        <v>74</v>
      </c>
      <c r="AI24" s="62">
        <v>70</v>
      </c>
      <c r="AJ24" s="62">
        <v>65</v>
      </c>
      <c r="AK24" s="62">
        <v>51</v>
      </c>
      <c r="AL24" s="62">
        <v>76</v>
      </c>
      <c r="AM24" s="62">
        <v>85</v>
      </c>
      <c r="AN24" s="62">
        <v>92</v>
      </c>
      <c r="AO24" s="62">
        <v>58</v>
      </c>
      <c r="AP24" s="68">
        <f t="shared" si="69"/>
        <v>862</v>
      </c>
      <c r="AQ24" s="62">
        <v>72</v>
      </c>
      <c r="AR24" s="62">
        <v>83</v>
      </c>
      <c r="AS24" s="62">
        <v>89</v>
      </c>
      <c r="AT24" s="62">
        <v>100</v>
      </c>
      <c r="AU24" s="62">
        <v>56</v>
      </c>
      <c r="AV24" s="62">
        <v>73</v>
      </c>
      <c r="AW24" s="62">
        <v>69</v>
      </c>
      <c r="AX24" s="62">
        <v>96</v>
      </c>
      <c r="AY24" s="62">
        <v>67</v>
      </c>
      <c r="AZ24" s="62">
        <v>80</v>
      </c>
      <c r="BA24" s="62">
        <v>77</v>
      </c>
      <c r="BB24" s="62">
        <v>64</v>
      </c>
      <c r="BC24" s="68">
        <f t="shared" si="70"/>
        <v>926</v>
      </c>
      <c r="BD24" s="62">
        <v>115</v>
      </c>
      <c r="BE24" s="62">
        <v>71</v>
      </c>
      <c r="BF24" s="62">
        <v>99</v>
      </c>
      <c r="BG24" s="62">
        <v>80</v>
      </c>
      <c r="BH24" s="62">
        <v>81</v>
      </c>
      <c r="BI24" s="62">
        <v>77</v>
      </c>
      <c r="BJ24" s="62">
        <v>77</v>
      </c>
      <c r="BK24" s="62">
        <v>66</v>
      </c>
      <c r="BL24" s="62">
        <v>80</v>
      </c>
      <c r="BM24" s="62">
        <v>87</v>
      </c>
      <c r="BN24" s="62">
        <v>52</v>
      </c>
      <c r="BO24" s="62">
        <v>81</v>
      </c>
      <c r="BP24" s="67">
        <f t="shared" si="71"/>
        <v>966</v>
      </c>
      <c r="BQ24" s="62">
        <v>87</v>
      </c>
      <c r="BR24" s="62">
        <v>82</v>
      </c>
      <c r="BS24" s="62">
        <v>96</v>
      </c>
      <c r="BT24" s="62">
        <v>61</v>
      </c>
      <c r="BU24" s="62">
        <v>52</v>
      </c>
      <c r="BV24" s="62">
        <v>74</v>
      </c>
      <c r="BW24" s="62">
        <v>77</v>
      </c>
      <c r="BX24" s="62">
        <v>67</v>
      </c>
      <c r="BY24" s="62">
        <v>75</v>
      </c>
      <c r="BZ24" s="62">
        <v>84</v>
      </c>
      <c r="CA24" s="62">
        <v>58</v>
      </c>
      <c r="CB24" s="62">
        <v>82</v>
      </c>
      <c r="CC24" s="68">
        <f t="shared" si="72"/>
        <v>895</v>
      </c>
      <c r="CD24" s="62">
        <v>94</v>
      </c>
      <c r="CE24" s="62">
        <v>70</v>
      </c>
      <c r="CF24" s="62">
        <v>93</v>
      </c>
      <c r="CG24" s="62">
        <v>82</v>
      </c>
      <c r="CH24" s="62">
        <v>59</v>
      </c>
      <c r="CI24" s="62">
        <v>72</v>
      </c>
      <c r="CJ24" s="62">
        <v>92</v>
      </c>
      <c r="CK24" s="62">
        <v>79</v>
      </c>
      <c r="CL24" s="62">
        <v>70</v>
      </c>
      <c r="CM24" s="62">
        <v>87</v>
      </c>
      <c r="CN24" s="62">
        <v>86</v>
      </c>
      <c r="CO24" s="62">
        <v>84</v>
      </c>
      <c r="CP24" s="68">
        <f t="shared" si="73"/>
        <v>968</v>
      </c>
      <c r="CQ24" s="62">
        <v>83</v>
      </c>
      <c r="CR24" s="62">
        <v>103</v>
      </c>
      <c r="CS24" s="62">
        <v>106</v>
      </c>
      <c r="CT24" s="62">
        <v>50</v>
      </c>
      <c r="CU24" s="62">
        <v>91</v>
      </c>
      <c r="CV24" s="62">
        <v>81</v>
      </c>
      <c r="CW24" s="62">
        <v>32</v>
      </c>
      <c r="CX24" s="62">
        <v>94</v>
      </c>
      <c r="CY24" s="62">
        <v>188</v>
      </c>
      <c r="CZ24" s="62">
        <v>90</v>
      </c>
      <c r="DA24" s="62">
        <v>93</v>
      </c>
      <c r="DB24" s="62">
        <v>105</v>
      </c>
      <c r="DC24" s="68">
        <f t="shared" si="74"/>
        <v>1116</v>
      </c>
      <c r="DD24" s="62">
        <v>96</v>
      </c>
      <c r="DE24" s="62">
        <v>104</v>
      </c>
      <c r="DF24" s="62">
        <v>82</v>
      </c>
      <c r="DG24" s="62">
        <v>73</v>
      </c>
      <c r="DH24" s="62">
        <v>73</v>
      </c>
      <c r="DI24" s="62">
        <v>56</v>
      </c>
      <c r="DJ24" s="62">
        <v>90</v>
      </c>
      <c r="DK24" s="62">
        <v>80</v>
      </c>
      <c r="DL24" s="62">
        <v>65</v>
      </c>
      <c r="DM24" s="62">
        <v>80</v>
      </c>
      <c r="DN24" s="62">
        <v>92</v>
      </c>
      <c r="DO24" s="62">
        <v>91</v>
      </c>
      <c r="DP24" s="68">
        <f t="shared" si="75"/>
        <v>982</v>
      </c>
      <c r="DQ24" s="62">
        <v>79</v>
      </c>
      <c r="DR24" s="62">
        <v>81</v>
      </c>
      <c r="DS24" s="62">
        <v>79</v>
      </c>
      <c r="DT24" s="62">
        <v>89</v>
      </c>
      <c r="DU24" s="62">
        <v>67</v>
      </c>
      <c r="DV24" s="62">
        <v>81</v>
      </c>
      <c r="DW24" s="62">
        <v>73</v>
      </c>
      <c r="DX24" s="62">
        <v>90</v>
      </c>
      <c r="DY24" s="62">
        <v>101</v>
      </c>
      <c r="DZ24" s="62">
        <v>93</v>
      </c>
      <c r="EA24" s="62">
        <v>113</v>
      </c>
      <c r="EB24" s="62">
        <v>85</v>
      </c>
      <c r="EC24" s="68">
        <f t="shared" si="76"/>
        <v>1031</v>
      </c>
      <c r="ED24" s="62">
        <v>111</v>
      </c>
      <c r="EE24" s="62">
        <v>110</v>
      </c>
      <c r="EF24" s="62">
        <v>80</v>
      </c>
      <c r="EG24" s="62">
        <v>106</v>
      </c>
      <c r="EH24" s="62">
        <v>73</v>
      </c>
      <c r="EI24" s="62">
        <v>81</v>
      </c>
      <c r="EJ24" s="62">
        <v>91</v>
      </c>
      <c r="EK24" s="62">
        <v>92</v>
      </c>
      <c r="EL24" s="62">
        <v>65</v>
      </c>
      <c r="EM24" s="62">
        <v>108</v>
      </c>
      <c r="EN24" s="62">
        <v>84</v>
      </c>
      <c r="EO24" s="62">
        <v>106</v>
      </c>
      <c r="EP24" s="68">
        <f t="shared" si="77"/>
        <v>1107</v>
      </c>
      <c r="EQ24" s="62">
        <v>105</v>
      </c>
      <c r="ER24" s="62">
        <v>82</v>
      </c>
      <c r="ES24" s="62">
        <v>107</v>
      </c>
      <c r="ET24" s="62">
        <v>82</v>
      </c>
      <c r="EU24" s="62">
        <v>65</v>
      </c>
      <c r="EV24" s="62">
        <v>84</v>
      </c>
      <c r="EW24" s="62">
        <v>98</v>
      </c>
      <c r="EX24" s="62">
        <v>87</v>
      </c>
      <c r="EY24" s="62">
        <v>100</v>
      </c>
      <c r="EZ24" s="62">
        <v>92</v>
      </c>
      <c r="FA24" s="62">
        <v>92</v>
      </c>
      <c r="FB24" s="62">
        <v>107</v>
      </c>
      <c r="FC24" s="68">
        <f t="shared" si="78"/>
        <v>1101</v>
      </c>
      <c r="FD24" s="62">
        <v>130</v>
      </c>
      <c r="FE24" s="62">
        <v>93</v>
      </c>
      <c r="FF24" s="62">
        <v>258</v>
      </c>
      <c r="FG24" s="62">
        <v>121</v>
      </c>
      <c r="FH24" s="62">
        <v>91</v>
      </c>
      <c r="FI24" s="62">
        <v>76</v>
      </c>
      <c r="FJ24" s="62">
        <v>92</v>
      </c>
      <c r="FK24" s="62">
        <v>76</v>
      </c>
      <c r="FL24" s="62">
        <v>230</v>
      </c>
      <c r="FM24" s="62">
        <v>86</v>
      </c>
      <c r="FN24" s="62">
        <v>217</v>
      </c>
      <c r="FO24" s="62">
        <v>118</v>
      </c>
      <c r="FP24" s="68">
        <f t="shared" si="79"/>
        <v>1588</v>
      </c>
      <c r="FQ24" s="62">
        <v>125</v>
      </c>
      <c r="FR24" s="62">
        <v>111</v>
      </c>
      <c r="FS24" s="62">
        <v>141</v>
      </c>
      <c r="FT24" s="62">
        <v>94</v>
      </c>
      <c r="FU24" s="62">
        <v>94</v>
      </c>
      <c r="FV24" s="62">
        <v>130</v>
      </c>
      <c r="FW24" s="62">
        <v>84</v>
      </c>
      <c r="FX24" s="62">
        <v>85</v>
      </c>
      <c r="FY24" s="62">
        <v>78</v>
      </c>
      <c r="FZ24" s="62">
        <v>111</v>
      </c>
      <c r="GA24" s="62">
        <v>83</v>
      </c>
      <c r="GB24" s="62">
        <v>96</v>
      </c>
      <c r="GC24" s="68">
        <f t="shared" si="80"/>
        <v>1232</v>
      </c>
      <c r="GD24" s="62">
        <v>92</v>
      </c>
      <c r="GE24" s="62">
        <v>92</v>
      </c>
      <c r="GF24" s="62">
        <v>101</v>
      </c>
      <c r="GG24" s="62">
        <v>102</v>
      </c>
      <c r="GH24" s="62">
        <v>95</v>
      </c>
      <c r="GI24" s="62">
        <v>90</v>
      </c>
      <c r="GJ24" s="62">
        <v>108</v>
      </c>
      <c r="GK24" s="62">
        <v>75.14</v>
      </c>
      <c r="GL24" s="62">
        <v>108</v>
      </c>
      <c r="GM24" s="62">
        <v>85</v>
      </c>
      <c r="GN24" s="62">
        <v>109</v>
      </c>
      <c r="GO24" s="62">
        <v>99</v>
      </c>
      <c r="GP24" s="68">
        <f t="shared" si="81"/>
        <v>1156.1399999999999</v>
      </c>
      <c r="GQ24" s="62">
        <v>122</v>
      </c>
      <c r="GR24" s="62">
        <v>115</v>
      </c>
      <c r="GS24" s="62">
        <v>123</v>
      </c>
      <c r="GT24" s="62">
        <v>89</v>
      </c>
      <c r="GU24" s="62">
        <v>82</v>
      </c>
      <c r="GV24" s="62">
        <v>87</v>
      </c>
      <c r="GW24" s="62">
        <v>95</v>
      </c>
      <c r="GX24" s="62">
        <v>89</v>
      </c>
      <c r="GY24" s="62">
        <v>222</v>
      </c>
      <c r="GZ24" s="62">
        <v>103</v>
      </c>
      <c r="HA24" s="62">
        <v>83</v>
      </c>
      <c r="HB24" s="62">
        <v>99</v>
      </c>
      <c r="HC24" s="68">
        <f t="shared" si="82"/>
        <v>1309</v>
      </c>
      <c r="HD24" s="62">
        <v>103</v>
      </c>
      <c r="HE24" s="62">
        <v>98</v>
      </c>
      <c r="HF24" s="62">
        <v>153</v>
      </c>
      <c r="HG24" s="62">
        <v>116</v>
      </c>
      <c r="HH24" s="62">
        <v>116</v>
      </c>
      <c r="HI24" s="62">
        <v>98</v>
      </c>
      <c r="HJ24" s="62">
        <v>90</v>
      </c>
      <c r="HK24" s="62">
        <v>105</v>
      </c>
      <c r="HL24" s="62">
        <v>89</v>
      </c>
      <c r="HM24" s="62">
        <v>96</v>
      </c>
      <c r="HN24" s="62">
        <v>124</v>
      </c>
      <c r="HO24" s="62">
        <v>146</v>
      </c>
      <c r="HP24" s="68">
        <f t="shared" si="83"/>
        <v>1334</v>
      </c>
      <c r="HQ24" s="62">
        <v>145</v>
      </c>
      <c r="HR24" s="62">
        <v>106</v>
      </c>
      <c r="HS24" s="62">
        <v>107</v>
      </c>
      <c r="HT24" s="62">
        <v>123</v>
      </c>
      <c r="HU24" s="62">
        <v>87</v>
      </c>
      <c r="HV24" s="62">
        <v>94</v>
      </c>
      <c r="HW24" s="62">
        <v>88</v>
      </c>
      <c r="HX24" s="62">
        <v>100</v>
      </c>
      <c r="HY24" s="62">
        <v>106</v>
      </c>
      <c r="HZ24" s="62">
        <v>103</v>
      </c>
      <c r="IA24" s="62">
        <v>112</v>
      </c>
      <c r="IB24" s="62">
        <v>112</v>
      </c>
      <c r="IC24" s="68">
        <f t="shared" si="84"/>
        <v>1283</v>
      </c>
      <c r="ID24" s="62">
        <v>140</v>
      </c>
      <c r="IE24" s="62">
        <v>119</v>
      </c>
      <c r="IF24" s="62">
        <v>141</v>
      </c>
      <c r="IG24" s="62">
        <v>118</v>
      </c>
      <c r="IH24" s="62">
        <v>104</v>
      </c>
      <c r="II24" s="62">
        <v>98</v>
      </c>
      <c r="IJ24" s="62">
        <v>110</v>
      </c>
      <c r="IK24" s="62">
        <v>118</v>
      </c>
      <c r="IL24" s="62">
        <v>82</v>
      </c>
      <c r="IM24" s="62">
        <v>116</v>
      </c>
      <c r="IN24" s="62">
        <v>111</v>
      </c>
      <c r="IO24" s="62">
        <v>113</v>
      </c>
      <c r="IP24" s="68">
        <f t="shared" si="85"/>
        <v>1370</v>
      </c>
      <c r="IQ24" s="62">
        <v>90</v>
      </c>
      <c r="IR24" s="62">
        <v>114</v>
      </c>
      <c r="IS24" s="62">
        <v>125</v>
      </c>
      <c r="IT24" s="62">
        <v>108</v>
      </c>
      <c r="IU24" s="62">
        <v>121</v>
      </c>
      <c r="IV24" s="62">
        <v>102</v>
      </c>
      <c r="IW24" s="62">
        <v>111</v>
      </c>
      <c r="IX24" s="62">
        <v>103</v>
      </c>
      <c r="IY24" s="62">
        <v>86</v>
      </c>
      <c r="IZ24" s="62">
        <v>120</v>
      </c>
      <c r="JA24" s="62">
        <v>115</v>
      </c>
      <c r="JB24" s="62">
        <v>98</v>
      </c>
      <c r="JC24" s="68">
        <f t="shared" si="86"/>
        <v>1293</v>
      </c>
      <c r="JD24" s="62">
        <v>174</v>
      </c>
      <c r="JE24" s="62">
        <v>110</v>
      </c>
      <c r="JF24" s="62">
        <v>160</v>
      </c>
      <c r="JG24" s="62">
        <v>138</v>
      </c>
      <c r="JH24" s="62">
        <v>120</v>
      </c>
      <c r="JI24" s="62">
        <v>102</v>
      </c>
      <c r="JJ24" s="62">
        <v>113</v>
      </c>
      <c r="JK24" s="62">
        <v>98</v>
      </c>
      <c r="JL24" s="62">
        <v>98</v>
      </c>
      <c r="JM24" s="62">
        <v>120</v>
      </c>
      <c r="JN24" s="62">
        <v>104</v>
      </c>
      <c r="JO24" s="62">
        <v>104</v>
      </c>
      <c r="JP24" s="68">
        <f t="shared" si="87"/>
        <v>1441</v>
      </c>
      <c r="JQ24" s="62">
        <v>148</v>
      </c>
      <c r="JR24" s="62">
        <v>150</v>
      </c>
      <c r="JS24" s="62">
        <v>96</v>
      </c>
      <c r="JT24" s="62">
        <v>88</v>
      </c>
      <c r="JU24" s="62">
        <v>92</v>
      </c>
      <c r="JV24" s="62">
        <v>131</v>
      </c>
      <c r="JW24" s="62">
        <v>112</v>
      </c>
      <c r="JX24" s="62">
        <v>88</v>
      </c>
      <c r="JY24" s="62">
        <v>122</v>
      </c>
      <c r="JZ24" s="62">
        <v>122</v>
      </c>
      <c r="KA24" s="62">
        <v>127</v>
      </c>
      <c r="KB24" s="62">
        <v>164</v>
      </c>
      <c r="KC24" s="68">
        <f t="shared" si="88"/>
        <v>1440</v>
      </c>
      <c r="KD24" s="62">
        <v>109</v>
      </c>
      <c r="KE24" s="62">
        <v>178</v>
      </c>
      <c r="KF24" s="62">
        <v>230</v>
      </c>
      <c r="KG24" s="62">
        <v>176</v>
      </c>
      <c r="KH24" s="62">
        <v>189</v>
      </c>
      <c r="KI24" s="62">
        <v>131</v>
      </c>
      <c r="KJ24" s="62">
        <v>102</v>
      </c>
      <c r="KK24" s="62">
        <v>94</v>
      </c>
      <c r="KL24" s="62">
        <v>126</v>
      </c>
      <c r="KM24" s="62">
        <v>148</v>
      </c>
      <c r="KN24" s="62">
        <v>119</v>
      </c>
      <c r="KO24" s="62">
        <v>144</v>
      </c>
      <c r="KP24" s="68">
        <f t="shared" si="89"/>
        <v>1746</v>
      </c>
    </row>
    <row r="25" spans="1:302" ht="13.5" thickBot="1">
      <c r="A25" s="203"/>
      <c r="B25" s="206"/>
      <c r="C25" s="116" t="s">
        <v>123</v>
      </c>
      <c r="D25" s="66">
        <v>102</v>
      </c>
      <c r="E25" s="66">
        <v>102</v>
      </c>
      <c r="F25" s="66">
        <v>111</v>
      </c>
      <c r="G25" s="66">
        <v>64</v>
      </c>
      <c r="H25" s="66">
        <v>100</v>
      </c>
      <c r="I25" s="66">
        <v>131</v>
      </c>
      <c r="J25" s="66">
        <v>94</v>
      </c>
      <c r="K25" s="66">
        <v>109</v>
      </c>
      <c r="L25" s="66">
        <v>103</v>
      </c>
      <c r="M25" s="66">
        <v>121</v>
      </c>
      <c r="N25" s="66">
        <v>151</v>
      </c>
      <c r="O25" s="66">
        <v>123</v>
      </c>
      <c r="P25" s="96">
        <f t="shared" si="67"/>
        <v>1311</v>
      </c>
      <c r="Q25" s="66">
        <v>94</v>
      </c>
      <c r="R25" s="66">
        <v>133</v>
      </c>
      <c r="S25" s="66">
        <v>103</v>
      </c>
      <c r="T25" s="66">
        <v>112</v>
      </c>
      <c r="U25" s="66">
        <v>134</v>
      </c>
      <c r="V25" s="66">
        <v>106</v>
      </c>
      <c r="W25" s="66">
        <v>81</v>
      </c>
      <c r="X25" s="66">
        <v>119</v>
      </c>
      <c r="Y25" s="66">
        <v>108</v>
      </c>
      <c r="Z25" s="66">
        <v>108</v>
      </c>
      <c r="AA25" s="66">
        <v>106</v>
      </c>
      <c r="AB25" s="66">
        <v>70</v>
      </c>
      <c r="AC25" s="96">
        <f t="shared" si="68"/>
        <v>1274</v>
      </c>
      <c r="AD25" s="66">
        <v>136</v>
      </c>
      <c r="AE25" s="66">
        <v>87</v>
      </c>
      <c r="AF25" s="66">
        <v>93</v>
      </c>
      <c r="AG25" s="66">
        <v>82</v>
      </c>
      <c r="AH25" s="66">
        <v>95</v>
      </c>
      <c r="AI25" s="66">
        <v>66</v>
      </c>
      <c r="AJ25" s="66">
        <v>83</v>
      </c>
      <c r="AK25" s="66">
        <v>76</v>
      </c>
      <c r="AL25" s="66">
        <v>61</v>
      </c>
      <c r="AM25" s="66">
        <v>81</v>
      </c>
      <c r="AN25" s="66">
        <v>50</v>
      </c>
      <c r="AO25" s="66">
        <v>58</v>
      </c>
      <c r="AP25" s="79">
        <f t="shared" si="69"/>
        <v>968</v>
      </c>
      <c r="AQ25" s="66">
        <v>69</v>
      </c>
      <c r="AR25" s="66">
        <v>52</v>
      </c>
      <c r="AS25" s="66">
        <v>41</v>
      </c>
      <c r="AT25" s="66">
        <v>55</v>
      </c>
      <c r="AU25" s="66">
        <v>29</v>
      </c>
      <c r="AV25" s="66">
        <v>23</v>
      </c>
      <c r="AW25" s="66">
        <v>32</v>
      </c>
      <c r="AX25" s="66">
        <v>42</v>
      </c>
      <c r="AY25" s="66">
        <v>49</v>
      </c>
      <c r="AZ25" s="66">
        <v>44</v>
      </c>
      <c r="BA25" s="66">
        <v>43</v>
      </c>
      <c r="BB25" s="66">
        <v>46</v>
      </c>
      <c r="BC25" s="79">
        <f t="shared" si="70"/>
        <v>525</v>
      </c>
      <c r="BD25" s="66">
        <v>58</v>
      </c>
      <c r="BE25" s="66">
        <v>35</v>
      </c>
      <c r="BF25" s="66">
        <v>54</v>
      </c>
      <c r="BG25" s="66">
        <v>46</v>
      </c>
      <c r="BH25" s="66">
        <v>47</v>
      </c>
      <c r="BI25" s="66">
        <v>42</v>
      </c>
      <c r="BJ25" s="66">
        <v>37</v>
      </c>
      <c r="BK25" s="66">
        <v>42</v>
      </c>
      <c r="BL25" s="66">
        <v>42</v>
      </c>
      <c r="BM25" s="66">
        <v>39</v>
      </c>
      <c r="BN25" s="66">
        <v>38</v>
      </c>
      <c r="BO25" s="66">
        <v>47</v>
      </c>
      <c r="BP25" s="96">
        <f t="shared" si="71"/>
        <v>527</v>
      </c>
      <c r="BQ25" s="66">
        <v>45</v>
      </c>
      <c r="BR25" s="66">
        <v>41</v>
      </c>
      <c r="BS25" s="66">
        <v>64</v>
      </c>
      <c r="BT25" s="66">
        <v>46</v>
      </c>
      <c r="BU25" s="66">
        <v>36</v>
      </c>
      <c r="BV25" s="66">
        <v>46</v>
      </c>
      <c r="BW25" s="66">
        <v>55</v>
      </c>
      <c r="BX25" s="66">
        <v>47</v>
      </c>
      <c r="BY25" s="66">
        <v>43</v>
      </c>
      <c r="BZ25" s="66">
        <v>46</v>
      </c>
      <c r="CA25" s="66">
        <v>49</v>
      </c>
      <c r="CB25" s="66">
        <v>60</v>
      </c>
      <c r="CC25" s="79">
        <f t="shared" si="72"/>
        <v>578</v>
      </c>
      <c r="CD25" s="66">
        <v>52</v>
      </c>
      <c r="CE25" s="66">
        <v>40</v>
      </c>
      <c r="CF25" s="66">
        <v>58</v>
      </c>
      <c r="CG25" s="66">
        <v>39</v>
      </c>
      <c r="CH25" s="66">
        <v>40</v>
      </c>
      <c r="CI25" s="66">
        <v>22</v>
      </c>
      <c r="CJ25" s="66">
        <v>42</v>
      </c>
      <c r="CK25" s="66">
        <v>44</v>
      </c>
      <c r="CL25" s="66">
        <v>42</v>
      </c>
      <c r="CM25" s="66">
        <v>32</v>
      </c>
      <c r="CN25" s="66">
        <v>37</v>
      </c>
      <c r="CO25" s="66">
        <v>29</v>
      </c>
      <c r="CP25" s="79">
        <f t="shared" si="73"/>
        <v>477</v>
      </c>
      <c r="CQ25" s="66">
        <v>52</v>
      </c>
      <c r="CR25" s="66">
        <v>56</v>
      </c>
      <c r="CS25" s="66">
        <v>53</v>
      </c>
      <c r="CT25" s="66">
        <v>44</v>
      </c>
      <c r="CU25" s="66">
        <v>51</v>
      </c>
      <c r="CV25" s="66">
        <v>28</v>
      </c>
      <c r="CW25" s="66">
        <v>22</v>
      </c>
      <c r="CX25" s="66">
        <v>34</v>
      </c>
      <c r="CY25" s="66">
        <v>36</v>
      </c>
      <c r="CZ25" s="66">
        <v>51</v>
      </c>
      <c r="DA25" s="66">
        <v>107</v>
      </c>
      <c r="DB25" s="66">
        <v>102</v>
      </c>
      <c r="DC25" s="79">
        <f t="shared" si="74"/>
        <v>636</v>
      </c>
      <c r="DD25" s="66">
        <v>152</v>
      </c>
      <c r="DE25" s="66">
        <v>133</v>
      </c>
      <c r="DF25" s="66">
        <v>133</v>
      </c>
      <c r="DG25" s="66">
        <v>116</v>
      </c>
      <c r="DH25" s="66">
        <v>130</v>
      </c>
      <c r="DI25" s="66">
        <v>113</v>
      </c>
      <c r="DJ25" s="66">
        <v>93</v>
      </c>
      <c r="DK25" s="66">
        <v>143</v>
      </c>
      <c r="DL25" s="66">
        <v>116</v>
      </c>
      <c r="DM25" s="66">
        <v>127</v>
      </c>
      <c r="DN25" s="66">
        <v>102</v>
      </c>
      <c r="DO25" s="66">
        <v>123</v>
      </c>
      <c r="DP25" s="79">
        <f t="shared" si="75"/>
        <v>1481</v>
      </c>
      <c r="DQ25" s="66">
        <v>135</v>
      </c>
      <c r="DR25" s="66">
        <v>145</v>
      </c>
      <c r="DS25" s="66">
        <v>148</v>
      </c>
      <c r="DT25" s="66">
        <v>134</v>
      </c>
      <c r="DU25" s="66">
        <v>122</v>
      </c>
      <c r="DV25" s="66">
        <v>88</v>
      </c>
      <c r="DW25" s="66">
        <v>121</v>
      </c>
      <c r="DX25" s="66">
        <v>123</v>
      </c>
      <c r="DY25" s="66">
        <v>121</v>
      </c>
      <c r="DZ25" s="66">
        <v>119</v>
      </c>
      <c r="EA25" s="66">
        <v>113</v>
      </c>
      <c r="EB25" s="66">
        <v>103</v>
      </c>
      <c r="EC25" s="79">
        <f t="shared" si="76"/>
        <v>1472</v>
      </c>
      <c r="ED25" s="66">
        <v>148</v>
      </c>
      <c r="EE25" s="66">
        <v>128</v>
      </c>
      <c r="EF25" s="66">
        <v>147</v>
      </c>
      <c r="EG25" s="66">
        <v>142</v>
      </c>
      <c r="EH25" s="66">
        <v>125</v>
      </c>
      <c r="EI25" s="66">
        <v>113</v>
      </c>
      <c r="EJ25" s="66">
        <v>143</v>
      </c>
      <c r="EK25" s="66">
        <v>104</v>
      </c>
      <c r="EL25" s="66">
        <v>126</v>
      </c>
      <c r="EM25" s="66">
        <v>128</v>
      </c>
      <c r="EN25" s="66">
        <v>122</v>
      </c>
      <c r="EO25" s="66">
        <v>157</v>
      </c>
      <c r="EP25" s="79">
        <f t="shared" si="77"/>
        <v>1583</v>
      </c>
      <c r="EQ25" s="66">
        <v>160</v>
      </c>
      <c r="ER25" s="66">
        <v>145</v>
      </c>
      <c r="ES25" s="66">
        <v>160</v>
      </c>
      <c r="ET25" s="66">
        <v>119</v>
      </c>
      <c r="EU25" s="66">
        <v>167</v>
      </c>
      <c r="EV25" s="66">
        <v>106</v>
      </c>
      <c r="EW25" s="66">
        <v>107</v>
      </c>
      <c r="EX25" s="66">
        <v>162</v>
      </c>
      <c r="EY25" s="66">
        <v>144</v>
      </c>
      <c r="EZ25" s="66">
        <v>145</v>
      </c>
      <c r="FA25" s="66">
        <v>143</v>
      </c>
      <c r="FB25" s="66">
        <v>148</v>
      </c>
      <c r="FC25" s="79">
        <f t="shared" si="78"/>
        <v>1706</v>
      </c>
      <c r="FD25" s="66">
        <v>173</v>
      </c>
      <c r="FE25" s="66">
        <v>141</v>
      </c>
      <c r="FF25" s="66">
        <v>178</v>
      </c>
      <c r="FG25" s="66">
        <v>145</v>
      </c>
      <c r="FH25" s="66">
        <v>145</v>
      </c>
      <c r="FI25" s="66">
        <v>146</v>
      </c>
      <c r="FJ25" s="66">
        <v>141</v>
      </c>
      <c r="FK25" s="66">
        <v>123</v>
      </c>
      <c r="FL25" s="66">
        <v>160</v>
      </c>
      <c r="FM25" s="66">
        <v>130</v>
      </c>
      <c r="FN25" s="66">
        <v>119</v>
      </c>
      <c r="FO25" s="66">
        <v>179</v>
      </c>
      <c r="FP25" s="79">
        <f t="shared" si="79"/>
        <v>1780</v>
      </c>
      <c r="FQ25" s="66">
        <v>139</v>
      </c>
      <c r="FR25" s="66">
        <v>169</v>
      </c>
      <c r="FS25" s="66">
        <v>170</v>
      </c>
      <c r="FT25" s="66">
        <v>155</v>
      </c>
      <c r="FU25" s="66">
        <v>151</v>
      </c>
      <c r="FV25" s="66">
        <v>120</v>
      </c>
      <c r="FW25" s="66">
        <v>151</v>
      </c>
      <c r="FX25" s="66">
        <v>136</v>
      </c>
      <c r="FY25" s="66">
        <v>123</v>
      </c>
      <c r="FZ25" s="66">
        <v>114</v>
      </c>
      <c r="GA25" s="66">
        <v>122</v>
      </c>
      <c r="GB25" s="66">
        <v>165</v>
      </c>
      <c r="GC25" s="79">
        <f t="shared" si="80"/>
        <v>1715</v>
      </c>
      <c r="GD25" s="66">
        <v>159</v>
      </c>
      <c r="GE25" s="66">
        <v>147</v>
      </c>
      <c r="GF25" s="66">
        <v>127</v>
      </c>
      <c r="GG25" s="66">
        <v>213</v>
      </c>
      <c r="GH25" s="66">
        <v>137</v>
      </c>
      <c r="GI25" s="66">
        <v>117</v>
      </c>
      <c r="GJ25" s="66">
        <v>119</v>
      </c>
      <c r="GK25" s="66">
        <v>143</v>
      </c>
      <c r="GL25" s="66">
        <v>153</v>
      </c>
      <c r="GM25" s="66">
        <v>157</v>
      </c>
      <c r="GN25" s="66">
        <v>146</v>
      </c>
      <c r="GO25" s="66">
        <v>157</v>
      </c>
      <c r="GP25" s="79">
        <f t="shared" si="81"/>
        <v>1775</v>
      </c>
      <c r="GQ25" s="66">
        <v>156</v>
      </c>
      <c r="GR25" s="66">
        <v>175</v>
      </c>
      <c r="GS25" s="66">
        <v>202</v>
      </c>
      <c r="GT25" s="66">
        <v>233</v>
      </c>
      <c r="GU25" s="66">
        <v>165</v>
      </c>
      <c r="GV25" s="66">
        <v>160</v>
      </c>
      <c r="GW25" s="66">
        <v>131</v>
      </c>
      <c r="GX25" s="66">
        <v>115</v>
      </c>
      <c r="GY25" s="66">
        <v>153</v>
      </c>
      <c r="GZ25" s="66">
        <v>153</v>
      </c>
      <c r="HA25" s="66">
        <v>148</v>
      </c>
      <c r="HB25" s="66">
        <v>163</v>
      </c>
      <c r="HC25" s="79">
        <f t="shared" si="82"/>
        <v>1954</v>
      </c>
      <c r="HD25" s="66">
        <v>128.1</v>
      </c>
      <c r="HE25" s="66">
        <v>142</v>
      </c>
      <c r="HF25" s="66">
        <v>193</v>
      </c>
      <c r="HG25" s="66">
        <v>142</v>
      </c>
      <c r="HH25" s="66">
        <v>147</v>
      </c>
      <c r="HI25" s="66">
        <v>130</v>
      </c>
      <c r="HJ25" s="66">
        <v>155</v>
      </c>
      <c r="HK25" s="66">
        <v>171</v>
      </c>
      <c r="HL25" s="66">
        <v>155</v>
      </c>
      <c r="HM25" s="66">
        <v>171</v>
      </c>
      <c r="HN25" s="66">
        <v>132</v>
      </c>
      <c r="HO25" s="66">
        <v>165</v>
      </c>
      <c r="HP25" s="79">
        <f t="shared" si="83"/>
        <v>1831.1</v>
      </c>
      <c r="HQ25" s="66">
        <v>184</v>
      </c>
      <c r="HR25" s="66">
        <v>204</v>
      </c>
      <c r="HS25" s="66">
        <v>171</v>
      </c>
      <c r="HT25" s="66">
        <v>166</v>
      </c>
      <c r="HU25" s="66">
        <v>132</v>
      </c>
      <c r="HV25" s="66">
        <v>178</v>
      </c>
      <c r="HW25" s="66">
        <v>121</v>
      </c>
      <c r="HX25" s="66">
        <v>125</v>
      </c>
      <c r="HY25" s="66">
        <v>159</v>
      </c>
      <c r="HZ25" s="66">
        <v>160</v>
      </c>
      <c r="IA25" s="66">
        <v>187</v>
      </c>
      <c r="IB25" s="66">
        <v>167</v>
      </c>
      <c r="IC25" s="79">
        <f t="shared" si="84"/>
        <v>1954</v>
      </c>
      <c r="ID25" s="66">
        <v>189</v>
      </c>
      <c r="IE25" s="66">
        <v>162</v>
      </c>
      <c r="IF25" s="66">
        <v>202</v>
      </c>
      <c r="IG25" s="66">
        <v>134</v>
      </c>
      <c r="IH25" s="66">
        <v>168</v>
      </c>
      <c r="II25" s="66">
        <v>153</v>
      </c>
      <c r="IJ25" s="66">
        <v>223</v>
      </c>
      <c r="IK25" s="66">
        <v>160</v>
      </c>
      <c r="IL25" s="66">
        <v>120</v>
      </c>
      <c r="IM25" s="66">
        <v>171</v>
      </c>
      <c r="IN25" s="66">
        <v>125</v>
      </c>
      <c r="IO25" s="66">
        <v>130</v>
      </c>
      <c r="IP25" s="79">
        <f t="shared" si="85"/>
        <v>1937</v>
      </c>
      <c r="IQ25" s="66">
        <v>265</v>
      </c>
      <c r="IR25" s="66">
        <v>178</v>
      </c>
      <c r="IS25" s="66">
        <v>168</v>
      </c>
      <c r="IT25" s="66">
        <v>140</v>
      </c>
      <c r="IU25" s="66">
        <v>146</v>
      </c>
      <c r="IV25" s="66">
        <v>176</v>
      </c>
      <c r="IW25" s="66">
        <v>172</v>
      </c>
      <c r="IX25" s="66">
        <v>148</v>
      </c>
      <c r="IY25" s="66">
        <v>149</v>
      </c>
      <c r="IZ25" s="66">
        <v>163</v>
      </c>
      <c r="JA25" s="66">
        <v>159</v>
      </c>
      <c r="JB25" s="66">
        <v>154</v>
      </c>
      <c r="JC25" s="79">
        <f t="shared" si="86"/>
        <v>2018</v>
      </c>
      <c r="JD25" s="31">
        <v>189</v>
      </c>
      <c r="JE25" s="31">
        <v>194</v>
      </c>
      <c r="JF25" s="31">
        <v>179</v>
      </c>
      <c r="JG25" s="31">
        <v>161</v>
      </c>
      <c r="JH25" s="31">
        <v>173</v>
      </c>
      <c r="JI25" s="31">
        <v>160</v>
      </c>
      <c r="JJ25" s="31">
        <v>201</v>
      </c>
      <c r="JK25" s="31">
        <v>155</v>
      </c>
      <c r="JL25" s="31">
        <v>165</v>
      </c>
      <c r="JM25" s="31">
        <v>126</v>
      </c>
      <c r="JN25" s="31">
        <v>134</v>
      </c>
      <c r="JO25" s="31">
        <v>170</v>
      </c>
      <c r="JP25" s="79">
        <f t="shared" si="87"/>
        <v>2007</v>
      </c>
      <c r="JQ25" s="31">
        <v>198</v>
      </c>
      <c r="JR25" s="31">
        <v>176</v>
      </c>
      <c r="JS25" s="31">
        <v>173</v>
      </c>
      <c r="JT25" s="31">
        <v>98</v>
      </c>
      <c r="JU25" s="31">
        <v>136</v>
      </c>
      <c r="JV25" s="31">
        <v>216</v>
      </c>
      <c r="JW25" s="31">
        <v>157</v>
      </c>
      <c r="JX25" s="31">
        <v>173</v>
      </c>
      <c r="JY25" s="31">
        <v>175</v>
      </c>
      <c r="JZ25" s="31">
        <v>191</v>
      </c>
      <c r="KA25" s="31">
        <v>219</v>
      </c>
      <c r="KB25" s="31">
        <v>294</v>
      </c>
      <c r="KC25" s="79">
        <f t="shared" si="88"/>
        <v>2206</v>
      </c>
      <c r="KD25" s="31">
        <v>168</v>
      </c>
      <c r="KE25" s="31">
        <v>234</v>
      </c>
      <c r="KF25" s="31">
        <v>343</v>
      </c>
      <c r="KG25" s="31">
        <v>312</v>
      </c>
      <c r="KH25" s="31">
        <v>222</v>
      </c>
      <c r="KI25" s="31">
        <v>192</v>
      </c>
      <c r="KJ25" s="31">
        <v>164</v>
      </c>
      <c r="KK25" s="31">
        <v>151</v>
      </c>
      <c r="KL25" s="31">
        <v>187</v>
      </c>
      <c r="KM25" s="31">
        <v>21</v>
      </c>
      <c r="KN25" s="31">
        <v>222</v>
      </c>
      <c r="KO25" s="31">
        <v>227</v>
      </c>
      <c r="KP25" s="79">
        <f t="shared" si="89"/>
        <v>2443</v>
      </c>
    </row>
    <row r="26" spans="1:302" ht="23.25" thickBot="1">
      <c r="A26" s="203"/>
      <c r="B26" s="207"/>
      <c r="C26" s="14" t="s">
        <v>41</v>
      </c>
      <c r="D26" s="83">
        <f>SUM(D20:D25)</f>
        <v>681</v>
      </c>
      <c r="E26" s="83">
        <f t="shared" ref="E26:O26" si="90">SUM(E20:E25)</f>
        <v>712</v>
      </c>
      <c r="F26" s="83">
        <f t="shared" si="90"/>
        <v>783</v>
      </c>
      <c r="G26" s="83">
        <f t="shared" si="90"/>
        <v>676</v>
      </c>
      <c r="H26" s="83">
        <f t="shared" si="90"/>
        <v>713</v>
      </c>
      <c r="I26" s="83">
        <f t="shared" si="90"/>
        <v>678</v>
      </c>
      <c r="J26" s="83">
        <f t="shared" si="90"/>
        <v>632</v>
      </c>
      <c r="K26" s="83">
        <f t="shared" si="90"/>
        <v>572</v>
      </c>
      <c r="L26" s="83">
        <f t="shared" si="90"/>
        <v>1016</v>
      </c>
      <c r="M26" s="83">
        <f t="shared" si="90"/>
        <v>712</v>
      </c>
      <c r="N26" s="83">
        <f t="shared" si="90"/>
        <v>684</v>
      </c>
      <c r="O26" s="83">
        <f t="shared" si="90"/>
        <v>790</v>
      </c>
      <c r="P26" s="81">
        <f t="shared" si="67"/>
        <v>8649</v>
      </c>
      <c r="Q26" s="83">
        <f>SUM(Q20:Q25)</f>
        <v>795</v>
      </c>
      <c r="R26" s="83">
        <f t="shared" ref="R26:AB26" si="91">SUM(R20:R25)</f>
        <v>854</v>
      </c>
      <c r="S26" s="83">
        <f t="shared" si="91"/>
        <v>763</v>
      </c>
      <c r="T26" s="83">
        <f t="shared" si="91"/>
        <v>679</v>
      </c>
      <c r="U26" s="83">
        <f t="shared" si="91"/>
        <v>758</v>
      </c>
      <c r="V26" s="83">
        <f t="shared" si="91"/>
        <v>618</v>
      </c>
      <c r="W26" s="83">
        <f t="shared" si="91"/>
        <v>624</v>
      </c>
      <c r="X26" s="83">
        <f t="shared" si="91"/>
        <v>650</v>
      </c>
      <c r="Y26" s="83">
        <f t="shared" si="91"/>
        <v>652</v>
      </c>
      <c r="Z26" s="83">
        <f t="shared" si="91"/>
        <v>636</v>
      </c>
      <c r="AA26" s="83">
        <f t="shared" si="91"/>
        <v>656</v>
      </c>
      <c r="AB26" s="83">
        <f t="shared" si="91"/>
        <v>556</v>
      </c>
      <c r="AC26" s="81">
        <f t="shared" si="68"/>
        <v>8241</v>
      </c>
      <c r="AD26" s="83">
        <f>SUM(AD20:AD25)</f>
        <v>823</v>
      </c>
      <c r="AE26" s="83">
        <f t="shared" ref="AE26:CP26" si="92">SUM(AE20:AE25)</f>
        <v>648</v>
      </c>
      <c r="AF26" s="83">
        <f t="shared" si="92"/>
        <v>734</v>
      </c>
      <c r="AG26" s="83">
        <f t="shared" si="92"/>
        <v>587</v>
      </c>
      <c r="AH26" s="83">
        <f t="shared" si="92"/>
        <v>662</v>
      </c>
      <c r="AI26" s="83">
        <f t="shared" si="92"/>
        <v>561</v>
      </c>
      <c r="AJ26" s="83">
        <f t="shared" si="92"/>
        <v>601</v>
      </c>
      <c r="AK26" s="83">
        <f t="shared" si="92"/>
        <v>642</v>
      </c>
      <c r="AL26" s="83">
        <f t="shared" si="92"/>
        <v>628</v>
      </c>
      <c r="AM26" s="83">
        <f t="shared" si="92"/>
        <v>668</v>
      </c>
      <c r="AN26" s="83">
        <f t="shared" si="92"/>
        <v>594</v>
      </c>
      <c r="AO26" s="83">
        <f t="shared" si="92"/>
        <v>561</v>
      </c>
      <c r="AP26" s="121">
        <f t="shared" si="92"/>
        <v>7709</v>
      </c>
      <c r="AQ26" s="83">
        <f t="shared" si="92"/>
        <v>764</v>
      </c>
      <c r="AR26" s="83">
        <f t="shared" si="92"/>
        <v>655</v>
      </c>
      <c r="AS26" s="83">
        <f t="shared" si="92"/>
        <v>662</v>
      </c>
      <c r="AT26" s="83">
        <f t="shared" si="92"/>
        <v>813</v>
      </c>
      <c r="AU26" s="83">
        <f t="shared" si="92"/>
        <v>574</v>
      </c>
      <c r="AV26" s="83">
        <f t="shared" si="92"/>
        <v>562</v>
      </c>
      <c r="AW26" s="83">
        <f t="shared" si="92"/>
        <v>547</v>
      </c>
      <c r="AX26" s="83">
        <f t="shared" si="92"/>
        <v>608</v>
      </c>
      <c r="AY26" s="83">
        <f t="shared" si="92"/>
        <v>620</v>
      </c>
      <c r="AZ26" s="83">
        <f t="shared" si="92"/>
        <v>645</v>
      </c>
      <c r="BA26" s="83">
        <f t="shared" si="92"/>
        <v>575</v>
      </c>
      <c r="BB26" s="83">
        <f t="shared" si="92"/>
        <v>656</v>
      </c>
      <c r="BC26" s="121">
        <f t="shared" si="92"/>
        <v>7681</v>
      </c>
      <c r="BD26" s="83">
        <f t="shared" si="92"/>
        <v>791</v>
      </c>
      <c r="BE26" s="83">
        <f t="shared" si="92"/>
        <v>578</v>
      </c>
      <c r="BF26" s="83">
        <f t="shared" si="92"/>
        <v>833</v>
      </c>
      <c r="BG26" s="83">
        <f t="shared" si="92"/>
        <v>682</v>
      </c>
      <c r="BH26" s="83">
        <f t="shared" si="92"/>
        <v>645</v>
      </c>
      <c r="BI26" s="83">
        <f t="shared" si="92"/>
        <v>531</v>
      </c>
      <c r="BJ26" s="83">
        <f t="shared" si="92"/>
        <v>565</v>
      </c>
      <c r="BK26" s="83">
        <f t="shared" si="92"/>
        <v>565</v>
      </c>
      <c r="BL26" s="83">
        <f t="shared" si="92"/>
        <v>620</v>
      </c>
      <c r="BM26" s="83">
        <f t="shared" si="92"/>
        <v>622</v>
      </c>
      <c r="BN26" s="83">
        <f t="shared" si="92"/>
        <v>530</v>
      </c>
      <c r="BO26" s="83">
        <f t="shared" si="92"/>
        <v>758</v>
      </c>
      <c r="BP26" s="83">
        <f t="shared" si="92"/>
        <v>7720</v>
      </c>
      <c r="BQ26" s="83">
        <f t="shared" si="92"/>
        <v>835</v>
      </c>
      <c r="BR26" s="83">
        <f t="shared" si="92"/>
        <v>692</v>
      </c>
      <c r="BS26" s="83">
        <f t="shared" si="92"/>
        <v>829</v>
      </c>
      <c r="BT26" s="83">
        <f t="shared" si="92"/>
        <v>596</v>
      </c>
      <c r="BU26" s="83">
        <f t="shared" si="92"/>
        <v>511</v>
      </c>
      <c r="BV26" s="83">
        <f t="shared" si="92"/>
        <v>594</v>
      </c>
      <c r="BW26" s="83">
        <f t="shared" si="92"/>
        <v>636</v>
      </c>
      <c r="BX26" s="83">
        <f t="shared" si="92"/>
        <v>651</v>
      </c>
      <c r="BY26" s="83">
        <f t="shared" si="92"/>
        <v>638</v>
      </c>
      <c r="BZ26" s="83">
        <f t="shared" si="92"/>
        <v>611</v>
      </c>
      <c r="CA26" s="83">
        <f t="shared" si="92"/>
        <v>577</v>
      </c>
      <c r="CB26" s="83">
        <f t="shared" si="92"/>
        <v>735</v>
      </c>
      <c r="CC26" s="122">
        <f t="shared" si="92"/>
        <v>7905</v>
      </c>
      <c r="CD26" s="83">
        <f t="shared" si="92"/>
        <v>775</v>
      </c>
      <c r="CE26" s="83">
        <f t="shared" si="92"/>
        <v>659</v>
      </c>
      <c r="CF26" s="83">
        <f t="shared" si="92"/>
        <v>837</v>
      </c>
      <c r="CG26" s="83">
        <f t="shared" si="92"/>
        <v>645</v>
      </c>
      <c r="CH26" s="83">
        <f t="shared" si="92"/>
        <v>671</v>
      </c>
      <c r="CI26" s="83">
        <f t="shared" si="92"/>
        <v>569</v>
      </c>
      <c r="CJ26" s="83">
        <f t="shared" si="92"/>
        <v>606</v>
      </c>
      <c r="CK26" s="83">
        <f t="shared" si="92"/>
        <v>687</v>
      </c>
      <c r="CL26" s="83">
        <f t="shared" si="92"/>
        <v>607</v>
      </c>
      <c r="CM26" s="83">
        <f t="shared" si="92"/>
        <v>630</v>
      </c>
      <c r="CN26" s="83">
        <f t="shared" si="92"/>
        <v>628</v>
      </c>
      <c r="CO26" s="83">
        <f t="shared" si="92"/>
        <v>669</v>
      </c>
      <c r="CP26" s="82">
        <f t="shared" si="92"/>
        <v>7983</v>
      </c>
      <c r="CQ26" s="83">
        <f t="shared" ref="CQ26:FB26" si="93">SUM(CQ20:CQ25)</f>
        <v>666</v>
      </c>
      <c r="CR26" s="83">
        <f t="shared" si="93"/>
        <v>750</v>
      </c>
      <c r="CS26" s="83">
        <f t="shared" si="93"/>
        <v>816</v>
      </c>
      <c r="CT26" s="83">
        <f t="shared" si="93"/>
        <v>553</v>
      </c>
      <c r="CU26" s="83">
        <f t="shared" si="93"/>
        <v>672</v>
      </c>
      <c r="CV26" s="83">
        <f t="shared" si="93"/>
        <v>641</v>
      </c>
      <c r="CW26" s="83">
        <f t="shared" si="93"/>
        <v>404</v>
      </c>
      <c r="CX26" s="83">
        <f t="shared" si="93"/>
        <v>709</v>
      </c>
      <c r="CY26" s="83">
        <f t="shared" si="93"/>
        <v>828</v>
      </c>
      <c r="CZ26" s="83">
        <f t="shared" si="93"/>
        <v>655</v>
      </c>
      <c r="DA26" s="83">
        <f t="shared" si="93"/>
        <v>750</v>
      </c>
      <c r="DB26" s="83">
        <f t="shared" si="93"/>
        <v>787</v>
      </c>
      <c r="DC26" s="82">
        <f t="shared" si="93"/>
        <v>8231</v>
      </c>
      <c r="DD26" s="83">
        <f t="shared" si="93"/>
        <v>1050</v>
      </c>
      <c r="DE26" s="83">
        <f t="shared" si="93"/>
        <v>924</v>
      </c>
      <c r="DF26" s="83">
        <f t="shared" si="93"/>
        <v>853</v>
      </c>
      <c r="DG26" s="83">
        <f t="shared" si="93"/>
        <v>789</v>
      </c>
      <c r="DH26" s="83">
        <f t="shared" si="93"/>
        <v>739</v>
      </c>
      <c r="DI26" s="83">
        <f t="shared" si="93"/>
        <v>624</v>
      </c>
      <c r="DJ26" s="83">
        <f t="shared" si="93"/>
        <v>716</v>
      </c>
      <c r="DK26" s="83">
        <f t="shared" si="93"/>
        <v>765</v>
      </c>
      <c r="DL26" s="83">
        <f t="shared" si="93"/>
        <v>682</v>
      </c>
      <c r="DM26" s="83">
        <f t="shared" si="93"/>
        <v>811</v>
      </c>
      <c r="DN26" s="83">
        <f t="shared" si="93"/>
        <v>719</v>
      </c>
      <c r="DO26" s="83">
        <f t="shared" si="93"/>
        <v>732</v>
      </c>
      <c r="DP26" s="82">
        <f t="shared" si="93"/>
        <v>9404</v>
      </c>
      <c r="DQ26" s="83">
        <f t="shared" si="93"/>
        <v>877</v>
      </c>
      <c r="DR26" s="83">
        <f t="shared" si="93"/>
        <v>879</v>
      </c>
      <c r="DS26" s="83">
        <f t="shared" si="93"/>
        <v>892</v>
      </c>
      <c r="DT26" s="83">
        <f t="shared" si="93"/>
        <v>815</v>
      </c>
      <c r="DU26" s="83">
        <f t="shared" si="93"/>
        <v>730</v>
      </c>
      <c r="DV26" s="83">
        <f t="shared" si="93"/>
        <v>720</v>
      </c>
      <c r="DW26" s="83">
        <f t="shared" si="93"/>
        <v>734</v>
      </c>
      <c r="DX26" s="83">
        <f t="shared" si="93"/>
        <v>719</v>
      </c>
      <c r="DY26" s="83">
        <f t="shared" si="93"/>
        <v>797</v>
      </c>
      <c r="DZ26" s="83">
        <f t="shared" si="93"/>
        <v>764</v>
      </c>
      <c r="EA26" s="83">
        <f t="shared" si="93"/>
        <v>781</v>
      </c>
      <c r="EB26" s="83">
        <f t="shared" si="93"/>
        <v>712</v>
      </c>
      <c r="EC26" s="82">
        <f t="shared" si="93"/>
        <v>9420</v>
      </c>
      <c r="ED26" s="83">
        <f t="shared" si="93"/>
        <v>1017</v>
      </c>
      <c r="EE26" s="83">
        <f t="shared" si="93"/>
        <v>822</v>
      </c>
      <c r="EF26" s="83">
        <f t="shared" si="93"/>
        <v>891</v>
      </c>
      <c r="EG26" s="83">
        <f t="shared" si="93"/>
        <v>856</v>
      </c>
      <c r="EH26" s="83">
        <f t="shared" si="93"/>
        <v>794</v>
      </c>
      <c r="EI26" s="83">
        <f t="shared" si="93"/>
        <v>758</v>
      </c>
      <c r="EJ26" s="83">
        <f t="shared" si="93"/>
        <v>832</v>
      </c>
      <c r="EK26" s="83">
        <f t="shared" si="93"/>
        <v>760</v>
      </c>
      <c r="EL26" s="83">
        <f t="shared" si="93"/>
        <v>764</v>
      </c>
      <c r="EM26" s="83">
        <f t="shared" si="93"/>
        <v>845</v>
      </c>
      <c r="EN26" s="83">
        <f t="shared" si="93"/>
        <v>744</v>
      </c>
      <c r="EO26" s="83">
        <f t="shared" si="93"/>
        <v>946</v>
      </c>
      <c r="EP26" s="82">
        <f t="shared" si="93"/>
        <v>10029</v>
      </c>
      <c r="EQ26" s="83">
        <f t="shared" si="93"/>
        <v>1011</v>
      </c>
      <c r="ER26" s="83">
        <f t="shared" si="93"/>
        <v>925</v>
      </c>
      <c r="ES26" s="83">
        <f t="shared" si="93"/>
        <v>1053</v>
      </c>
      <c r="ET26" s="83">
        <f t="shared" si="93"/>
        <v>801</v>
      </c>
      <c r="EU26" s="83">
        <f t="shared" si="93"/>
        <v>800</v>
      </c>
      <c r="EV26" s="83">
        <f t="shared" si="93"/>
        <v>792</v>
      </c>
      <c r="EW26" s="83">
        <f t="shared" si="93"/>
        <v>757</v>
      </c>
      <c r="EX26" s="83">
        <f t="shared" si="93"/>
        <v>886</v>
      </c>
      <c r="EY26" s="83">
        <f t="shared" si="93"/>
        <v>853</v>
      </c>
      <c r="EZ26" s="83">
        <f t="shared" si="93"/>
        <v>895</v>
      </c>
      <c r="FA26" s="83">
        <f t="shared" si="93"/>
        <v>854</v>
      </c>
      <c r="FB26" s="83">
        <f t="shared" si="93"/>
        <v>936</v>
      </c>
      <c r="FC26" s="82">
        <f t="shared" ref="FC26:HN26" si="94">SUM(FC20:FC25)</f>
        <v>10563</v>
      </c>
      <c r="FD26" s="83">
        <f t="shared" si="94"/>
        <v>1095</v>
      </c>
      <c r="FE26" s="83">
        <f t="shared" si="94"/>
        <v>964</v>
      </c>
      <c r="FF26" s="83">
        <f t="shared" si="94"/>
        <v>1181</v>
      </c>
      <c r="FG26" s="83">
        <f t="shared" si="94"/>
        <v>932</v>
      </c>
      <c r="FH26" s="83">
        <f t="shared" si="94"/>
        <v>920</v>
      </c>
      <c r="FI26" s="83">
        <f t="shared" si="94"/>
        <v>874</v>
      </c>
      <c r="FJ26" s="83">
        <f t="shared" si="94"/>
        <v>806</v>
      </c>
      <c r="FK26" s="83">
        <f t="shared" si="94"/>
        <v>794</v>
      </c>
      <c r="FL26" s="83">
        <f t="shared" si="94"/>
        <v>1017</v>
      </c>
      <c r="FM26" s="83">
        <f t="shared" si="94"/>
        <v>847</v>
      </c>
      <c r="FN26" s="83">
        <f t="shared" si="94"/>
        <v>911</v>
      </c>
      <c r="FO26" s="83">
        <f t="shared" si="94"/>
        <v>1003</v>
      </c>
      <c r="FP26" s="82">
        <f t="shared" si="94"/>
        <v>11344</v>
      </c>
      <c r="FQ26" s="83">
        <f t="shared" si="94"/>
        <v>1062</v>
      </c>
      <c r="FR26" s="83">
        <f t="shared" si="94"/>
        <v>2392</v>
      </c>
      <c r="FS26" s="83">
        <f t="shared" si="94"/>
        <v>1167</v>
      </c>
      <c r="FT26" s="83">
        <f t="shared" si="94"/>
        <v>894</v>
      </c>
      <c r="FU26" s="83">
        <f t="shared" si="94"/>
        <v>890</v>
      </c>
      <c r="FV26" s="83">
        <f t="shared" si="94"/>
        <v>958</v>
      </c>
      <c r="FW26" s="83">
        <f t="shared" si="94"/>
        <v>855</v>
      </c>
      <c r="FX26" s="83">
        <f t="shared" si="94"/>
        <v>870</v>
      </c>
      <c r="FY26" s="83">
        <f t="shared" si="94"/>
        <v>797</v>
      </c>
      <c r="FZ26" s="83">
        <f t="shared" si="94"/>
        <v>874</v>
      </c>
      <c r="GA26" s="83">
        <f t="shared" si="94"/>
        <v>894</v>
      </c>
      <c r="GB26" s="83">
        <f t="shared" si="94"/>
        <v>947</v>
      </c>
      <c r="GC26" s="82">
        <f t="shared" si="94"/>
        <v>12600</v>
      </c>
      <c r="GD26" s="83">
        <f t="shared" si="94"/>
        <v>962</v>
      </c>
      <c r="GE26" s="83">
        <f t="shared" si="94"/>
        <v>959</v>
      </c>
      <c r="GF26" s="83">
        <f t="shared" si="94"/>
        <v>950</v>
      </c>
      <c r="GG26" s="83">
        <f t="shared" si="94"/>
        <v>1110</v>
      </c>
      <c r="GH26" s="83">
        <f t="shared" si="94"/>
        <v>837</v>
      </c>
      <c r="GI26" s="83">
        <f t="shared" si="94"/>
        <v>794</v>
      </c>
      <c r="GJ26" s="83">
        <f t="shared" si="94"/>
        <v>855</v>
      </c>
      <c r="GK26" s="83">
        <f t="shared" si="94"/>
        <v>772.14</v>
      </c>
      <c r="GL26" s="83">
        <f t="shared" si="94"/>
        <v>1124</v>
      </c>
      <c r="GM26" s="83">
        <f t="shared" si="94"/>
        <v>876</v>
      </c>
      <c r="GN26" s="83">
        <f t="shared" si="94"/>
        <v>1037</v>
      </c>
      <c r="GO26" s="83">
        <f t="shared" si="94"/>
        <v>923</v>
      </c>
      <c r="GP26" s="82">
        <f t="shared" si="94"/>
        <v>11199.14</v>
      </c>
      <c r="GQ26" s="83">
        <f t="shared" si="94"/>
        <v>1148</v>
      </c>
      <c r="GR26" s="83">
        <f t="shared" si="94"/>
        <v>1034</v>
      </c>
      <c r="GS26" s="83">
        <f t="shared" si="94"/>
        <v>1131</v>
      </c>
      <c r="GT26" s="83">
        <f t="shared" si="94"/>
        <v>1017</v>
      </c>
      <c r="GU26" s="83">
        <f t="shared" si="94"/>
        <v>898</v>
      </c>
      <c r="GV26" s="83">
        <f t="shared" si="94"/>
        <v>846</v>
      </c>
      <c r="GW26" s="83">
        <f t="shared" si="94"/>
        <v>790</v>
      </c>
      <c r="GX26" s="83">
        <f t="shared" si="94"/>
        <v>847</v>
      </c>
      <c r="GY26" s="83">
        <f t="shared" si="94"/>
        <v>971</v>
      </c>
      <c r="GZ26" s="83">
        <f t="shared" si="94"/>
        <v>945</v>
      </c>
      <c r="HA26" s="83">
        <f t="shared" si="94"/>
        <v>932</v>
      </c>
      <c r="HB26" s="83">
        <f t="shared" si="94"/>
        <v>1051</v>
      </c>
      <c r="HC26" s="82">
        <f t="shared" si="94"/>
        <v>11610</v>
      </c>
      <c r="HD26" s="83">
        <f t="shared" si="94"/>
        <v>1045.0999999999999</v>
      </c>
      <c r="HE26" s="83">
        <f t="shared" si="94"/>
        <v>979</v>
      </c>
      <c r="HF26" s="83">
        <f t="shared" si="94"/>
        <v>1209</v>
      </c>
      <c r="HG26" s="83">
        <f t="shared" si="94"/>
        <v>989</v>
      </c>
      <c r="HH26" s="83">
        <f t="shared" si="94"/>
        <v>981</v>
      </c>
      <c r="HI26" s="83">
        <f t="shared" si="94"/>
        <v>882</v>
      </c>
      <c r="HJ26" s="83">
        <f t="shared" si="94"/>
        <v>856</v>
      </c>
      <c r="HK26" s="83">
        <f t="shared" si="94"/>
        <v>929</v>
      </c>
      <c r="HL26" s="83">
        <f t="shared" si="94"/>
        <v>844</v>
      </c>
      <c r="HM26" s="83">
        <f t="shared" si="94"/>
        <v>968</v>
      </c>
      <c r="HN26" s="83">
        <f t="shared" si="94"/>
        <v>940</v>
      </c>
      <c r="HO26" s="83">
        <f t="shared" ref="HO26:IP26" si="95">SUM(HO20:HO25)</f>
        <v>1093</v>
      </c>
      <c r="HP26" s="82">
        <f t="shared" si="95"/>
        <v>11715.1</v>
      </c>
      <c r="HQ26" s="83">
        <f t="shared" si="95"/>
        <v>1149</v>
      </c>
      <c r="HR26" s="83">
        <f t="shared" si="95"/>
        <v>1144</v>
      </c>
      <c r="HS26" s="83">
        <f t="shared" si="95"/>
        <v>1119</v>
      </c>
      <c r="HT26" s="83">
        <f t="shared" si="95"/>
        <v>950</v>
      </c>
      <c r="HU26" s="83">
        <f t="shared" si="95"/>
        <v>773</v>
      </c>
      <c r="HV26" s="83">
        <f t="shared" si="95"/>
        <v>979</v>
      </c>
      <c r="HW26" s="83">
        <f t="shared" si="95"/>
        <v>846</v>
      </c>
      <c r="HX26" s="83">
        <f t="shared" si="95"/>
        <v>858</v>
      </c>
      <c r="HY26" s="83">
        <f t="shared" si="95"/>
        <v>906</v>
      </c>
      <c r="HZ26" s="83">
        <f t="shared" si="95"/>
        <v>1014</v>
      </c>
      <c r="IA26" s="83">
        <f t="shared" si="95"/>
        <v>1033</v>
      </c>
      <c r="IB26" s="83">
        <f t="shared" si="95"/>
        <v>996</v>
      </c>
      <c r="IC26" s="82">
        <f t="shared" si="95"/>
        <v>11767</v>
      </c>
      <c r="ID26" s="83">
        <f t="shared" si="95"/>
        <v>1384</v>
      </c>
      <c r="IE26" s="83">
        <f t="shared" si="95"/>
        <v>1160</v>
      </c>
      <c r="IF26" s="83">
        <f t="shared" si="95"/>
        <v>1240</v>
      </c>
      <c r="IG26" s="83">
        <f t="shared" si="95"/>
        <v>995</v>
      </c>
      <c r="IH26" s="83">
        <f t="shared" si="95"/>
        <v>1075</v>
      </c>
      <c r="II26" s="83">
        <f t="shared" si="95"/>
        <v>866</v>
      </c>
      <c r="IJ26" s="83">
        <f t="shared" si="95"/>
        <v>1071</v>
      </c>
      <c r="IK26" s="83">
        <f t="shared" si="95"/>
        <v>1004</v>
      </c>
      <c r="IL26" s="83">
        <f t="shared" si="95"/>
        <v>712</v>
      </c>
      <c r="IM26" s="83">
        <f t="shared" si="95"/>
        <v>1090</v>
      </c>
      <c r="IN26" s="83">
        <f t="shared" si="95"/>
        <v>908</v>
      </c>
      <c r="IO26" s="83">
        <f t="shared" si="95"/>
        <v>915</v>
      </c>
      <c r="IP26" s="82">
        <f t="shared" si="95"/>
        <v>12420</v>
      </c>
      <c r="IQ26" s="83">
        <f t="shared" ref="IQ26:JC26" si="96">SUM(IQ20:IQ25)</f>
        <v>1191</v>
      </c>
      <c r="IR26" s="83">
        <f t="shared" si="96"/>
        <v>1001</v>
      </c>
      <c r="IS26" s="83">
        <f t="shared" si="96"/>
        <v>1184</v>
      </c>
      <c r="IT26" s="83">
        <f t="shared" si="96"/>
        <v>965</v>
      </c>
      <c r="IU26" s="83">
        <f t="shared" si="96"/>
        <v>1020</v>
      </c>
      <c r="IV26" s="83">
        <f t="shared" si="96"/>
        <v>946</v>
      </c>
      <c r="IW26" s="83">
        <f t="shared" si="96"/>
        <v>955</v>
      </c>
      <c r="IX26" s="83">
        <f t="shared" si="96"/>
        <v>843</v>
      </c>
      <c r="IY26" s="83">
        <f t="shared" si="96"/>
        <v>870</v>
      </c>
      <c r="IZ26" s="83">
        <f t="shared" si="96"/>
        <v>1180</v>
      </c>
      <c r="JA26" s="83">
        <f t="shared" si="96"/>
        <v>1018</v>
      </c>
      <c r="JB26" s="83">
        <f t="shared" si="96"/>
        <v>982</v>
      </c>
      <c r="JC26" s="82">
        <f t="shared" si="96"/>
        <v>12155</v>
      </c>
      <c r="JD26" s="83">
        <f t="shared" ref="JD26:JP26" si="97">SUM(JD20:JD25)</f>
        <v>1418</v>
      </c>
      <c r="JE26" s="83">
        <f t="shared" si="97"/>
        <v>1061</v>
      </c>
      <c r="JF26" s="83">
        <f t="shared" si="97"/>
        <v>1187</v>
      </c>
      <c r="JG26" s="83">
        <f t="shared" si="97"/>
        <v>1052</v>
      </c>
      <c r="JH26" s="83">
        <f t="shared" si="97"/>
        <v>1131</v>
      </c>
      <c r="JI26" s="83">
        <f t="shared" si="97"/>
        <v>916</v>
      </c>
      <c r="JJ26" s="83">
        <f t="shared" si="97"/>
        <v>2505</v>
      </c>
      <c r="JK26" s="83">
        <f t="shared" si="97"/>
        <v>857</v>
      </c>
      <c r="JL26" s="83">
        <f t="shared" si="97"/>
        <v>966</v>
      </c>
      <c r="JM26" s="83">
        <f t="shared" si="97"/>
        <v>1164</v>
      </c>
      <c r="JN26" s="83">
        <f t="shared" si="97"/>
        <v>942</v>
      </c>
      <c r="JO26" s="83">
        <f t="shared" si="97"/>
        <v>990</v>
      </c>
      <c r="JP26" s="82">
        <f t="shared" si="97"/>
        <v>14189</v>
      </c>
      <c r="JQ26" s="83">
        <f t="shared" ref="JQ26:KC26" si="98">SUM(JQ20:JQ25)</f>
        <v>1280</v>
      </c>
      <c r="JR26" s="83">
        <f t="shared" si="98"/>
        <v>1186</v>
      </c>
      <c r="JS26" s="83">
        <f t="shared" si="98"/>
        <v>830</v>
      </c>
      <c r="JT26" s="83">
        <f t="shared" si="98"/>
        <v>715</v>
      </c>
      <c r="JU26" s="83">
        <f t="shared" si="98"/>
        <v>842</v>
      </c>
      <c r="JV26" s="83">
        <f t="shared" si="98"/>
        <v>1241</v>
      </c>
      <c r="JW26" s="83">
        <f t="shared" si="98"/>
        <v>1007</v>
      </c>
      <c r="JX26" s="83">
        <f t="shared" si="98"/>
        <v>906</v>
      </c>
      <c r="JY26" s="83">
        <f t="shared" si="98"/>
        <v>1155</v>
      </c>
      <c r="JZ26" s="83">
        <f t="shared" si="98"/>
        <v>1127</v>
      </c>
      <c r="KA26" s="83">
        <f t="shared" si="98"/>
        <v>1240</v>
      </c>
      <c r="KB26" s="83">
        <f t="shared" si="98"/>
        <v>1552</v>
      </c>
      <c r="KC26" s="82">
        <f t="shared" si="98"/>
        <v>13081</v>
      </c>
      <c r="KD26" s="83">
        <f t="shared" ref="KD26:KP26" si="99">SUM(KD20:KD25)</f>
        <v>905</v>
      </c>
      <c r="KE26" s="83">
        <f t="shared" si="99"/>
        <v>1745</v>
      </c>
      <c r="KF26" s="83">
        <f t="shared" si="99"/>
        <v>2139</v>
      </c>
      <c r="KG26" s="83">
        <f t="shared" si="99"/>
        <v>1737</v>
      </c>
      <c r="KH26" s="83">
        <f t="shared" si="99"/>
        <v>1301</v>
      </c>
      <c r="KI26" s="83">
        <f t="shared" si="99"/>
        <v>1126</v>
      </c>
      <c r="KJ26" s="83">
        <f t="shared" si="99"/>
        <v>931</v>
      </c>
      <c r="KK26" s="83">
        <f t="shared" si="99"/>
        <v>950</v>
      </c>
      <c r="KL26" s="83">
        <f t="shared" si="99"/>
        <v>1241</v>
      </c>
      <c r="KM26" s="83">
        <f t="shared" si="99"/>
        <v>977</v>
      </c>
      <c r="KN26" s="83">
        <f t="shared" si="99"/>
        <v>1175</v>
      </c>
      <c r="KO26" s="83">
        <f t="shared" si="99"/>
        <v>1336</v>
      </c>
      <c r="KP26" s="82">
        <f t="shared" si="99"/>
        <v>15563</v>
      </c>
    </row>
    <row r="27" spans="1:302">
      <c r="A27" s="203"/>
      <c r="B27" s="205" t="s">
        <v>42</v>
      </c>
      <c r="C27" s="185" t="s">
        <v>33</v>
      </c>
      <c r="D27" s="62">
        <v>108</v>
      </c>
      <c r="E27" s="62">
        <v>124</v>
      </c>
      <c r="F27" s="62">
        <v>126</v>
      </c>
      <c r="G27" s="62">
        <v>118</v>
      </c>
      <c r="H27" s="62">
        <v>131</v>
      </c>
      <c r="I27" s="62">
        <v>95</v>
      </c>
      <c r="J27" s="62">
        <v>114</v>
      </c>
      <c r="K27" s="62">
        <v>101</v>
      </c>
      <c r="L27" s="62">
        <v>101</v>
      </c>
      <c r="M27" s="62">
        <v>120</v>
      </c>
      <c r="N27" s="62">
        <v>106</v>
      </c>
      <c r="O27" s="62">
        <v>154</v>
      </c>
      <c r="P27" s="63">
        <f t="shared" si="67"/>
        <v>1398</v>
      </c>
      <c r="Q27" s="62">
        <v>147</v>
      </c>
      <c r="R27" s="62">
        <v>141</v>
      </c>
      <c r="S27" s="62">
        <v>109</v>
      </c>
      <c r="T27" s="62">
        <v>105</v>
      </c>
      <c r="U27" s="62">
        <v>123</v>
      </c>
      <c r="V27" s="62">
        <v>128</v>
      </c>
      <c r="W27" s="62">
        <v>107</v>
      </c>
      <c r="X27" s="62">
        <v>104</v>
      </c>
      <c r="Y27" s="62">
        <v>112</v>
      </c>
      <c r="Z27" s="62">
        <v>103</v>
      </c>
      <c r="AA27" s="62">
        <v>99</v>
      </c>
      <c r="AB27" s="62">
        <v>112</v>
      </c>
      <c r="AC27" s="63">
        <f t="shared" si="68"/>
        <v>1390</v>
      </c>
      <c r="AD27" s="62">
        <v>170</v>
      </c>
      <c r="AE27" s="62">
        <v>108</v>
      </c>
      <c r="AF27" s="62">
        <v>115</v>
      </c>
      <c r="AG27" s="62">
        <v>105</v>
      </c>
      <c r="AH27" s="62">
        <v>129</v>
      </c>
      <c r="AI27" s="62">
        <v>74</v>
      </c>
      <c r="AJ27" s="62">
        <v>108</v>
      </c>
      <c r="AK27" s="62">
        <v>129</v>
      </c>
      <c r="AL27" s="62">
        <v>128</v>
      </c>
      <c r="AM27" s="62">
        <v>137</v>
      </c>
      <c r="AN27" s="62">
        <v>113</v>
      </c>
      <c r="AO27" s="62">
        <v>79</v>
      </c>
      <c r="AP27" s="64">
        <f t="shared" ref="AP27:AP32" si="100">SUM(AD27:AO27)</f>
        <v>1395</v>
      </c>
      <c r="AQ27" s="62">
        <v>150</v>
      </c>
      <c r="AR27" s="62">
        <v>123</v>
      </c>
      <c r="AS27" s="62">
        <v>104</v>
      </c>
      <c r="AT27" s="62">
        <v>104</v>
      </c>
      <c r="AU27" s="62">
        <v>120</v>
      </c>
      <c r="AV27" s="62">
        <v>124</v>
      </c>
      <c r="AW27" s="62">
        <v>102</v>
      </c>
      <c r="AX27" s="62">
        <v>108</v>
      </c>
      <c r="AY27" s="62">
        <v>105</v>
      </c>
      <c r="AZ27" s="62">
        <v>120</v>
      </c>
      <c r="BA27" s="62">
        <v>112</v>
      </c>
      <c r="BB27" s="62">
        <v>115</v>
      </c>
      <c r="BC27" s="64">
        <f t="shared" ref="BC27:BC32" si="101">SUM(AQ27:BB27)</f>
        <v>1387</v>
      </c>
      <c r="BD27" s="62">
        <v>127</v>
      </c>
      <c r="BE27" s="62">
        <v>107</v>
      </c>
      <c r="BF27" s="62">
        <v>124</v>
      </c>
      <c r="BG27" s="62">
        <v>123</v>
      </c>
      <c r="BH27" s="62">
        <v>131</v>
      </c>
      <c r="BI27" s="62">
        <v>120</v>
      </c>
      <c r="BJ27" s="62">
        <v>118</v>
      </c>
      <c r="BK27" s="62">
        <v>97</v>
      </c>
      <c r="BL27" s="62">
        <v>114</v>
      </c>
      <c r="BM27" s="62">
        <v>107</v>
      </c>
      <c r="BN27" s="62">
        <v>94</v>
      </c>
      <c r="BO27" s="62">
        <v>121</v>
      </c>
      <c r="BP27" s="63">
        <f t="shared" si="71"/>
        <v>1383</v>
      </c>
      <c r="BQ27" s="62">
        <v>147</v>
      </c>
      <c r="BR27" s="62">
        <v>124</v>
      </c>
      <c r="BS27" s="62">
        <v>129</v>
      </c>
      <c r="BT27" s="62">
        <v>108</v>
      </c>
      <c r="BU27" s="62">
        <v>118</v>
      </c>
      <c r="BV27" s="62">
        <v>123</v>
      </c>
      <c r="BW27" s="62">
        <v>121</v>
      </c>
      <c r="BX27" s="62">
        <v>126</v>
      </c>
      <c r="BY27" s="62">
        <v>105</v>
      </c>
      <c r="BZ27" s="62">
        <v>94</v>
      </c>
      <c r="CA27" s="62">
        <v>121</v>
      </c>
      <c r="CB27" s="62">
        <v>138</v>
      </c>
      <c r="CC27" s="64">
        <f t="shared" si="72"/>
        <v>1454</v>
      </c>
      <c r="CD27" s="62">
        <v>146</v>
      </c>
      <c r="CE27" s="62">
        <v>124</v>
      </c>
      <c r="CF27" s="62">
        <v>165</v>
      </c>
      <c r="CG27" s="62">
        <v>111</v>
      </c>
      <c r="CH27" s="62">
        <v>85</v>
      </c>
      <c r="CI27" s="62">
        <v>100</v>
      </c>
      <c r="CJ27" s="62">
        <v>112</v>
      </c>
      <c r="CK27" s="62">
        <v>105</v>
      </c>
      <c r="CL27" s="62">
        <v>110</v>
      </c>
      <c r="CM27" s="62">
        <v>125</v>
      </c>
      <c r="CN27" s="62">
        <v>113</v>
      </c>
      <c r="CO27" s="62">
        <v>110</v>
      </c>
      <c r="CP27" s="64">
        <f t="shared" si="73"/>
        <v>1406</v>
      </c>
      <c r="CQ27" s="62">
        <v>109</v>
      </c>
      <c r="CR27" s="62">
        <v>138</v>
      </c>
      <c r="CS27" s="62">
        <v>157</v>
      </c>
      <c r="CT27" s="62">
        <v>98</v>
      </c>
      <c r="CU27" s="62">
        <v>122</v>
      </c>
      <c r="CV27" s="62">
        <v>120</v>
      </c>
      <c r="CW27" s="62">
        <v>80</v>
      </c>
      <c r="CX27" s="62">
        <v>116</v>
      </c>
      <c r="CY27" s="62">
        <v>140</v>
      </c>
      <c r="CZ27" s="62">
        <v>113</v>
      </c>
      <c r="DA27" s="62">
        <v>122</v>
      </c>
      <c r="DB27" s="62">
        <v>122</v>
      </c>
      <c r="DC27" s="64">
        <f t="shared" ref="DC27:DC32" si="102">SUM(CQ27:DB27)</f>
        <v>1437</v>
      </c>
      <c r="DD27" s="62">
        <v>172</v>
      </c>
      <c r="DE27" s="62">
        <v>165</v>
      </c>
      <c r="DF27" s="62">
        <v>157</v>
      </c>
      <c r="DG27" s="62">
        <v>118</v>
      </c>
      <c r="DH27" s="62">
        <v>131</v>
      </c>
      <c r="DI27" s="62">
        <v>91</v>
      </c>
      <c r="DJ27" s="62">
        <v>126</v>
      </c>
      <c r="DK27" s="62">
        <v>124</v>
      </c>
      <c r="DL27" s="62">
        <v>103</v>
      </c>
      <c r="DM27" s="62">
        <v>130</v>
      </c>
      <c r="DN27" s="62">
        <v>130</v>
      </c>
      <c r="DO27" s="62">
        <v>106</v>
      </c>
      <c r="DP27" s="64">
        <f t="shared" ref="DP27:DP32" si="103">SUM(DD27:DO27)</f>
        <v>1553</v>
      </c>
      <c r="DQ27" s="62">
        <f>138+3</f>
        <v>141</v>
      </c>
      <c r="DR27" s="125">
        <f>133+3</f>
        <v>136</v>
      </c>
      <c r="DS27" s="125">
        <f>130+8</f>
        <v>138</v>
      </c>
      <c r="DT27" s="125">
        <f>111+5</f>
        <v>116</v>
      </c>
      <c r="DU27" s="125">
        <f>97+4</f>
        <v>101</v>
      </c>
      <c r="DV27" s="125">
        <f>98+7</f>
        <v>105</v>
      </c>
      <c r="DW27" s="125">
        <f>122+8</f>
        <v>130</v>
      </c>
      <c r="DX27" s="125">
        <f>130+11</f>
        <v>141</v>
      </c>
      <c r="DY27" s="125">
        <f>101+5</f>
        <v>106</v>
      </c>
      <c r="DZ27" s="125">
        <f>115+6</f>
        <v>121</v>
      </c>
      <c r="EA27" s="125">
        <f>128+6</f>
        <v>134</v>
      </c>
      <c r="EB27" s="125">
        <f>118+5</f>
        <v>123</v>
      </c>
      <c r="EC27" s="64">
        <f t="shared" ref="EC27:EC32" si="104">SUM(DQ27:EB27)</f>
        <v>1492</v>
      </c>
      <c r="ED27" s="62">
        <v>168</v>
      </c>
      <c r="EE27" s="62">
        <v>132</v>
      </c>
      <c r="EF27" s="62">
        <v>139</v>
      </c>
      <c r="EG27" s="62">
        <v>109</v>
      </c>
      <c r="EH27" s="62">
        <v>130</v>
      </c>
      <c r="EI27" s="62">
        <v>137</v>
      </c>
      <c r="EJ27" s="62">
        <v>120</v>
      </c>
      <c r="EK27" s="62">
        <v>142</v>
      </c>
      <c r="EL27" s="62">
        <v>137</v>
      </c>
      <c r="EM27" s="62">
        <v>132</v>
      </c>
      <c r="EN27" s="62">
        <v>102</v>
      </c>
      <c r="EO27" s="62">
        <v>166</v>
      </c>
      <c r="EP27" s="64">
        <f t="shared" ref="EP27:EP32" si="105">SUM(ED27:EO27)</f>
        <v>1614</v>
      </c>
      <c r="EQ27" s="62">
        <v>120</v>
      </c>
      <c r="ER27" s="62">
        <v>152</v>
      </c>
      <c r="ES27" s="62">
        <v>164</v>
      </c>
      <c r="ET27" s="62">
        <v>145</v>
      </c>
      <c r="EU27" s="62">
        <v>121</v>
      </c>
      <c r="EV27" s="62">
        <v>116</v>
      </c>
      <c r="EW27" s="62">
        <v>136</v>
      </c>
      <c r="EX27" s="62">
        <v>111</v>
      </c>
      <c r="EY27" s="62">
        <v>148</v>
      </c>
      <c r="EZ27" s="62">
        <v>156</v>
      </c>
      <c r="FA27" s="62">
        <v>113</v>
      </c>
      <c r="FB27" s="62">
        <v>151</v>
      </c>
      <c r="FC27" s="64">
        <f t="shared" ref="FC27:FC32" si="106">SUM(EQ27:FB27)</f>
        <v>1633</v>
      </c>
      <c r="FD27" s="62">
        <v>146</v>
      </c>
      <c r="FE27" s="62">
        <v>137</v>
      </c>
      <c r="FF27" s="62">
        <v>157</v>
      </c>
      <c r="FG27" s="62">
        <v>143</v>
      </c>
      <c r="FH27" s="62">
        <v>153</v>
      </c>
      <c r="FI27" s="62">
        <v>163</v>
      </c>
      <c r="FJ27" s="62">
        <v>115</v>
      </c>
      <c r="FK27" s="62">
        <v>135</v>
      </c>
      <c r="FL27" s="62">
        <v>136</v>
      </c>
      <c r="FM27" s="62">
        <v>151</v>
      </c>
      <c r="FN27" s="62">
        <v>124</v>
      </c>
      <c r="FO27" s="62">
        <v>135</v>
      </c>
      <c r="FP27" s="64">
        <f t="shared" ref="FP27:FP32" si="107">SUM(FD27:FO27)</f>
        <v>1695</v>
      </c>
      <c r="FQ27" s="62">
        <v>141</v>
      </c>
      <c r="FR27" s="62">
        <v>168</v>
      </c>
      <c r="FS27" s="62">
        <v>159</v>
      </c>
      <c r="FT27" s="62">
        <v>143</v>
      </c>
      <c r="FU27" s="62">
        <v>121</v>
      </c>
      <c r="FV27" s="62">
        <v>117</v>
      </c>
      <c r="FW27" s="62">
        <v>124</v>
      </c>
      <c r="FX27" s="62">
        <v>131</v>
      </c>
      <c r="FY27" s="62">
        <v>224</v>
      </c>
      <c r="FZ27" s="62">
        <v>111</v>
      </c>
      <c r="GA27" s="62">
        <v>133</v>
      </c>
      <c r="GB27" s="62">
        <v>147</v>
      </c>
      <c r="GC27" s="64">
        <f t="shared" ref="GC27:GC32" si="108">SUM(FQ27:GB27)</f>
        <v>1719</v>
      </c>
      <c r="GD27" s="62">
        <v>157</v>
      </c>
      <c r="GE27" s="62">
        <v>140</v>
      </c>
      <c r="GF27" s="62">
        <v>149</v>
      </c>
      <c r="GG27" s="62">
        <v>191</v>
      </c>
      <c r="GH27" s="62">
        <v>120</v>
      </c>
      <c r="GI27" s="62">
        <v>117</v>
      </c>
      <c r="GJ27" s="62">
        <v>136</v>
      </c>
      <c r="GK27" s="62">
        <v>107</v>
      </c>
      <c r="GL27" s="62">
        <v>119</v>
      </c>
      <c r="GM27" s="62">
        <v>131</v>
      </c>
      <c r="GN27" s="62">
        <v>119</v>
      </c>
      <c r="GO27" s="62">
        <v>133</v>
      </c>
      <c r="GP27" s="64">
        <f t="shared" ref="GP27:GP32" si="109">SUM(GD27:GO27)</f>
        <v>1619</v>
      </c>
      <c r="GQ27" s="62">
        <v>170</v>
      </c>
      <c r="GR27" s="62">
        <v>183</v>
      </c>
      <c r="GS27" s="62">
        <v>153</v>
      </c>
      <c r="GT27" s="62">
        <v>164</v>
      </c>
      <c r="GU27" s="62">
        <v>149</v>
      </c>
      <c r="GV27" s="62">
        <v>132</v>
      </c>
      <c r="GW27" s="62">
        <v>127</v>
      </c>
      <c r="GX27" s="62">
        <v>127</v>
      </c>
      <c r="GY27" s="62">
        <v>151</v>
      </c>
      <c r="GZ27" s="62">
        <v>151</v>
      </c>
      <c r="HA27" s="62">
        <v>154</v>
      </c>
      <c r="HB27" s="62">
        <v>139</v>
      </c>
      <c r="HC27" s="64">
        <f t="shared" ref="HC27:HC32" si="110">SUM(GQ27:HB27)</f>
        <v>1800</v>
      </c>
      <c r="HD27" s="62">
        <v>171</v>
      </c>
      <c r="HE27" s="62">
        <v>168</v>
      </c>
      <c r="HF27" s="62">
        <v>167</v>
      </c>
      <c r="HG27" s="62">
        <v>156</v>
      </c>
      <c r="HH27" s="62">
        <v>134</v>
      </c>
      <c r="HI27" s="62">
        <v>135</v>
      </c>
      <c r="HJ27" s="62">
        <v>115</v>
      </c>
      <c r="HK27" s="62">
        <v>134</v>
      </c>
      <c r="HL27" s="62">
        <v>130</v>
      </c>
      <c r="HM27" s="62">
        <v>149</v>
      </c>
      <c r="HN27" s="62">
        <v>124</v>
      </c>
      <c r="HO27" s="62">
        <v>162</v>
      </c>
      <c r="HP27" s="64">
        <f t="shared" ref="HP27:HP32" si="111">SUM(HD27:HO27)</f>
        <v>1745</v>
      </c>
      <c r="HQ27" s="62">
        <v>164</v>
      </c>
      <c r="HR27" s="62">
        <v>153</v>
      </c>
      <c r="HS27" s="62">
        <v>177</v>
      </c>
      <c r="HT27" s="62">
        <v>140</v>
      </c>
      <c r="HU27" s="62">
        <v>108</v>
      </c>
      <c r="HV27" s="62">
        <v>148</v>
      </c>
      <c r="HW27" s="62">
        <v>104</v>
      </c>
      <c r="HX27" s="62">
        <v>133</v>
      </c>
      <c r="HY27" s="62">
        <v>137</v>
      </c>
      <c r="HZ27" s="62">
        <v>149</v>
      </c>
      <c r="IA27" s="62">
        <v>135</v>
      </c>
      <c r="IB27" s="62">
        <v>154</v>
      </c>
      <c r="IC27" s="64">
        <f t="shared" ref="IC27:IC32" si="112">SUM(HQ27:IB27)</f>
        <v>1702</v>
      </c>
      <c r="ID27" s="62">
        <v>203</v>
      </c>
      <c r="IE27" s="62">
        <v>161</v>
      </c>
      <c r="IF27" s="62">
        <v>287</v>
      </c>
      <c r="IG27" s="62">
        <v>152</v>
      </c>
      <c r="IH27" s="62">
        <v>156</v>
      </c>
      <c r="II27" s="62">
        <v>125</v>
      </c>
      <c r="IJ27" s="62">
        <v>152</v>
      </c>
      <c r="IK27" s="62">
        <v>138</v>
      </c>
      <c r="IL27" s="62">
        <v>88</v>
      </c>
      <c r="IM27" s="62">
        <v>138</v>
      </c>
      <c r="IN27" s="62">
        <v>116</v>
      </c>
      <c r="IO27" s="62">
        <v>56</v>
      </c>
      <c r="IP27" s="64">
        <f t="shared" ref="IP27:IP32" si="113">SUM(ID27:IO27)</f>
        <v>1772</v>
      </c>
      <c r="IQ27" s="62">
        <v>146</v>
      </c>
      <c r="IR27" s="62">
        <v>136</v>
      </c>
      <c r="IS27" s="62">
        <v>147</v>
      </c>
      <c r="IT27" s="62">
        <v>146</v>
      </c>
      <c r="IU27" s="62">
        <v>140</v>
      </c>
      <c r="IV27" s="62">
        <v>144</v>
      </c>
      <c r="IW27" s="62">
        <v>137</v>
      </c>
      <c r="IX27" s="62">
        <v>127</v>
      </c>
      <c r="IY27" s="62">
        <v>110</v>
      </c>
      <c r="IZ27" s="62">
        <v>147</v>
      </c>
      <c r="JA27" s="62">
        <v>151</v>
      </c>
      <c r="JB27" s="62">
        <v>155</v>
      </c>
      <c r="JC27" s="64">
        <f t="shared" ref="JC27:JC32" si="114">SUM(IQ27:JB27)</f>
        <v>1686</v>
      </c>
      <c r="JD27" s="62">
        <v>177</v>
      </c>
      <c r="JE27" s="62">
        <v>162</v>
      </c>
      <c r="JF27" s="62">
        <v>162</v>
      </c>
      <c r="JG27" s="62">
        <v>149</v>
      </c>
      <c r="JH27" s="62">
        <v>197</v>
      </c>
      <c r="JI27" s="62">
        <v>122</v>
      </c>
      <c r="JJ27" s="62">
        <v>1802</v>
      </c>
      <c r="JK27" s="62">
        <v>174</v>
      </c>
      <c r="JL27" s="62">
        <v>145</v>
      </c>
      <c r="JM27" s="62">
        <v>136</v>
      </c>
      <c r="JN27" s="62">
        <v>107</v>
      </c>
      <c r="JO27" s="62">
        <v>171</v>
      </c>
      <c r="JP27" s="64">
        <f t="shared" ref="JP27:JP32" si="115">SUM(JD27:JO27)</f>
        <v>3504</v>
      </c>
      <c r="JQ27" s="62">
        <v>162</v>
      </c>
      <c r="JR27" s="62">
        <v>191</v>
      </c>
      <c r="JS27" s="62">
        <v>88</v>
      </c>
      <c r="JT27" s="62">
        <v>121</v>
      </c>
      <c r="JU27" s="62">
        <v>135</v>
      </c>
      <c r="JV27" s="62">
        <v>183</v>
      </c>
      <c r="JW27" s="62">
        <v>156</v>
      </c>
      <c r="JX27" s="62">
        <v>142</v>
      </c>
      <c r="JY27" s="62">
        <v>218</v>
      </c>
      <c r="JZ27" s="62">
        <v>179</v>
      </c>
      <c r="KA27" s="62">
        <v>193</v>
      </c>
      <c r="KB27" s="62">
        <v>125</v>
      </c>
      <c r="KC27" s="64">
        <f t="shared" ref="KC27:KC32" si="116">SUM(JQ27:KB27)</f>
        <v>1893</v>
      </c>
      <c r="KD27" s="62">
        <v>125</v>
      </c>
      <c r="KE27" s="62">
        <v>300</v>
      </c>
      <c r="KF27" s="62">
        <v>323</v>
      </c>
      <c r="KG27" s="62">
        <v>232</v>
      </c>
      <c r="KH27" s="62">
        <v>176</v>
      </c>
      <c r="KI27" s="62">
        <v>221</v>
      </c>
      <c r="KJ27" s="62">
        <v>132</v>
      </c>
      <c r="KK27" s="62">
        <v>149</v>
      </c>
      <c r="KL27" s="62">
        <v>219</v>
      </c>
      <c r="KM27" s="62">
        <v>170</v>
      </c>
      <c r="KN27" s="62">
        <v>211</v>
      </c>
      <c r="KO27" s="62">
        <v>201</v>
      </c>
      <c r="KP27" s="64">
        <f t="shared" ref="KP27:KP32" si="117">SUM(KD27:KO27)</f>
        <v>2459</v>
      </c>
    </row>
    <row r="28" spans="1:302" ht="22.5">
      <c r="A28" s="203"/>
      <c r="B28" s="205"/>
      <c r="C28" s="184" t="s">
        <v>119</v>
      </c>
      <c r="D28" s="62">
        <v>251</v>
      </c>
      <c r="E28" s="62">
        <v>244</v>
      </c>
      <c r="F28" s="62">
        <v>226</v>
      </c>
      <c r="G28" s="62">
        <v>217</v>
      </c>
      <c r="H28" s="62">
        <v>229</v>
      </c>
      <c r="I28" s="62">
        <v>207</v>
      </c>
      <c r="J28" s="62">
        <v>205</v>
      </c>
      <c r="K28" s="62">
        <v>216</v>
      </c>
      <c r="L28" s="62">
        <v>222</v>
      </c>
      <c r="M28" s="62">
        <v>243</v>
      </c>
      <c r="N28" s="62">
        <v>206</v>
      </c>
      <c r="O28" s="62">
        <v>294</v>
      </c>
      <c r="P28" s="67">
        <f t="shared" si="67"/>
        <v>2760</v>
      </c>
      <c r="Q28" s="62">
        <v>261</v>
      </c>
      <c r="R28" s="62">
        <v>293</v>
      </c>
      <c r="S28" s="62">
        <v>274</v>
      </c>
      <c r="T28" s="62">
        <v>264</v>
      </c>
      <c r="U28" s="62">
        <v>240</v>
      </c>
      <c r="V28" s="62">
        <v>207</v>
      </c>
      <c r="W28" s="62">
        <v>217</v>
      </c>
      <c r="X28" s="62">
        <v>194</v>
      </c>
      <c r="Y28" s="62">
        <v>231</v>
      </c>
      <c r="Z28" s="62">
        <v>231</v>
      </c>
      <c r="AA28" s="62">
        <v>248</v>
      </c>
      <c r="AB28" s="62">
        <v>177</v>
      </c>
      <c r="AC28" s="67">
        <f t="shared" si="68"/>
        <v>2837</v>
      </c>
      <c r="AD28" s="62">
        <v>323</v>
      </c>
      <c r="AE28" s="62">
        <v>227</v>
      </c>
      <c r="AF28" s="62">
        <v>268</v>
      </c>
      <c r="AG28" s="62">
        <v>216</v>
      </c>
      <c r="AH28" s="62">
        <v>272</v>
      </c>
      <c r="AI28" s="62">
        <v>210</v>
      </c>
      <c r="AJ28" s="62">
        <v>223</v>
      </c>
      <c r="AK28" s="62">
        <v>210</v>
      </c>
      <c r="AL28" s="62">
        <v>201</v>
      </c>
      <c r="AM28" s="62">
        <v>216</v>
      </c>
      <c r="AN28" s="62">
        <v>226</v>
      </c>
      <c r="AO28" s="62">
        <v>211</v>
      </c>
      <c r="AP28" s="68">
        <f t="shared" si="100"/>
        <v>2803</v>
      </c>
      <c r="AQ28" s="62">
        <v>250</v>
      </c>
      <c r="AR28" s="62">
        <v>229</v>
      </c>
      <c r="AS28" s="62">
        <v>257</v>
      </c>
      <c r="AT28" s="62">
        <v>270</v>
      </c>
      <c r="AU28" s="62">
        <v>234</v>
      </c>
      <c r="AV28" s="62">
        <v>217</v>
      </c>
      <c r="AW28" s="62">
        <v>195</v>
      </c>
      <c r="AX28" s="62">
        <v>250</v>
      </c>
      <c r="AY28" s="62">
        <v>212</v>
      </c>
      <c r="AZ28" s="62">
        <v>227</v>
      </c>
      <c r="BA28" s="62">
        <v>224</v>
      </c>
      <c r="BB28" s="62">
        <v>266</v>
      </c>
      <c r="BC28" s="68">
        <f t="shared" si="101"/>
        <v>2831</v>
      </c>
      <c r="BD28" s="62">
        <v>276</v>
      </c>
      <c r="BE28" s="62">
        <v>182</v>
      </c>
      <c r="BF28" s="62">
        <v>297</v>
      </c>
      <c r="BG28" s="62">
        <v>245</v>
      </c>
      <c r="BH28" s="62">
        <v>241</v>
      </c>
      <c r="BI28" s="62">
        <v>198</v>
      </c>
      <c r="BJ28" s="62">
        <v>234</v>
      </c>
      <c r="BK28" s="62">
        <v>176</v>
      </c>
      <c r="BL28" s="62">
        <v>210</v>
      </c>
      <c r="BM28" s="62">
        <v>241</v>
      </c>
      <c r="BN28" s="62">
        <v>195</v>
      </c>
      <c r="BO28" s="62">
        <v>287</v>
      </c>
      <c r="BP28" s="67">
        <f t="shared" si="71"/>
        <v>2782</v>
      </c>
      <c r="BQ28" s="62">
        <v>301</v>
      </c>
      <c r="BR28" s="62">
        <v>263</v>
      </c>
      <c r="BS28" s="62">
        <v>272</v>
      </c>
      <c r="BT28" s="62">
        <v>209</v>
      </c>
      <c r="BU28" s="62">
        <v>228</v>
      </c>
      <c r="BV28" s="62">
        <v>203</v>
      </c>
      <c r="BW28" s="62">
        <v>259</v>
      </c>
      <c r="BX28" s="62">
        <v>255</v>
      </c>
      <c r="BY28" s="62">
        <v>232</v>
      </c>
      <c r="BZ28" s="62">
        <v>215</v>
      </c>
      <c r="CA28" s="62">
        <v>216</v>
      </c>
      <c r="CB28" s="62">
        <v>286</v>
      </c>
      <c r="CC28" s="68">
        <f t="shared" si="72"/>
        <v>2939</v>
      </c>
      <c r="CD28" s="62">
        <v>296</v>
      </c>
      <c r="CE28" s="62">
        <v>239</v>
      </c>
      <c r="CF28" s="62">
        <v>304</v>
      </c>
      <c r="CG28" s="62">
        <v>236</v>
      </c>
      <c r="CH28" s="62">
        <v>231</v>
      </c>
      <c r="CI28" s="62">
        <v>223</v>
      </c>
      <c r="CJ28" s="62">
        <v>202</v>
      </c>
      <c r="CK28" s="62">
        <v>248</v>
      </c>
      <c r="CL28" s="62">
        <v>204</v>
      </c>
      <c r="CM28" s="62">
        <v>248</v>
      </c>
      <c r="CN28" s="62">
        <v>250</v>
      </c>
      <c r="CO28" s="62">
        <v>237</v>
      </c>
      <c r="CP28" s="68">
        <f t="shared" si="73"/>
        <v>2918</v>
      </c>
      <c r="CQ28" s="62">
        <v>261</v>
      </c>
      <c r="CR28" s="62">
        <v>245</v>
      </c>
      <c r="CS28" s="62">
        <v>279</v>
      </c>
      <c r="CT28" s="62">
        <v>234</v>
      </c>
      <c r="CU28" s="62">
        <v>263</v>
      </c>
      <c r="CV28" s="62">
        <v>250</v>
      </c>
      <c r="CW28" s="62">
        <v>188</v>
      </c>
      <c r="CX28" s="62">
        <v>267</v>
      </c>
      <c r="CY28" s="62">
        <v>258</v>
      </c>
      <c r="CZ28" s="62">
        <v>250</v>
      </c>
      <c r="DA28" s="62">
        <v>232</v>
      </c>
      <c r="DB28" s="62">
        <v>274</v>
      </c>
      <c r="DC28" s="68">
        <f t="shared" si="102"/>
        <v>3001</v>
      </c>
      <c r="DD28" s="62">
        <v>361</v>
      </c>
      <c r="DE28" s="62">
        <v>320</v>
      </c>
      <c r="DF28" s="62">
        <v>294</v>
      </c>
      <c r="DG28" s="62">
        <v>268</v>
      </c>
      <c r="DH28" s="62">
        <v>296</v>
      </c>
      <c r="DI28" s="62">
        <v>249</v>
      </c>
      <c r="DJ28" s="62">
        <v>248</v>
      </c>
      <c r="DK28" s="62">
        <v>225</v>
      </c>
      <c r="DL28" s="62">
        <v>248</v>
      </c>
      <c r="DM28" s="62">
        <v>236</v>
      </c>
      <c r="DN28" s="62">
        <v>270</v>
      </c>
      <c r="DO28" s="62">
        <v>216</v>
      </c>
      <c r="DP28" s="68">
        <f t="shared" si="103"/>
        <v>3231</v>
      </c>
      <c r="DQ28" s="66">
        <f>2+40+25+35+30+23+16+30+28+17+19+7+17+10+5</f>
        <v>304</v>
      </c>
      <c r="DR28" s="126">
        <f>6+36+27+53+40+21+14+19+24+27+13+7+10+15+7</f>
        <v>319</v>
      </c>
      <c r="DS28" s="126">
        <f>8+50+27+34+25+14+12+28+20+22+14+5+9+12+5</f>
        <v>285</v>
      </c>
      <c r="DT28" s="126">
        <f>8+38+27+34+29+23+10+23+22+19+14+2+9+10+6</f>
        <v>274</v>
      </c>
      <c r="DU28" s="126">
        <f>8+28+27+40+30+13+7+25+12+16+11+4+9+13+5</f>
        <v>248</v>
      </c>
      <c r="DV28" s="126">
        <f>4+46+11+30+25+17+10+24+19+17+17+7+7+11+5</f>
        <v>250</v>
      </c>
      <c r="DW28" s="126">
        <f>10+23+21+39+34+24+8+22+11+16+16+9+6+16+5</f>
        <v>260</v>
      </c>
      <c r="DX28" s="126">
        <f>7+30+20+35+33+19+6+27+16+18+15+5+12+13+7</f>
        <v>263</v>
      </c>
      <c r="DY28" s="126">
        <f>9+27+15+25+29+24+11+19+26+26+9+5+9+11+4</f>
        <v>249</v>
      </c>
      <c r="DZ28" s="126">
        <f>8+45+19+27+29+24+10+23+13+21+14+5+8+13+3</f>
        <v>262</v>
      </c>
      <c r="EA28" s="126">
        <f>6+27+20+32+41+19+10+18+13+28+12+4+6+11+5</f>
        <v>252</v>
      </c>
      <c r="EB28" s="126">
        <f>5+37+34+37+19+22+11+24+20+17+22+6+11+12+11</f>
        <v>288</v>
      </c>
      <c r="EC28" s="68">
        <f t="shared" si="104"/>
        <v>3254</v>
      </c>
      <c r="ED28" s="62">
        <v>324</v>
      </c>
      <c r="EE28" s="62">
        <v>292</v>
      </c>
      <c r="EF28" s="62">
        <v>298</v>
      </c>
      <c r="EG28" s="62">
        <v>288</v>
      </c>
      <c r="EH28" s="62">
        <v>244</v>
      </c>
      <c r="EI28" s="62">
        <v>259</v>
      </c>
      <c r="EJ28" s="62">
        <v>255</v>
      </c>
      <c r="EK28" s="62">
        <v>266</v>
      </c>
      <c r="EL28" s="62">
        <v>274</v>
      </c>
      <c r="EM28" s="62">
        <v>312</v>
      </c>
      <c r="EN28" s="62">
        <v>249</v>
      </c>
      <c r="EO28" s="62">
        <v>314</v>
      </c>
      <c r="EP28" s="68">
        <f t="shared" si="105"/>
        <v>3375</v>
      </c>
      <c r="EQ28" s="62">
        <v>236</v>
      </c>
      <c r="ER28" s="62">
        <v>284</v>
      </c>
      <c r="ES28" s="62">
        <v>336</v>
      </c>
      <c r="ET28" s="62">
        <v>273</v>
      </c>
      <c r="EU28" s="62">
        <v>278</v>
      </c>
      <c r="EV28" s="62">
        <v>301</v>
      </c>
      <c r="EW28" s="62">
        <v>283</v>
      </c>
      <c r="EX28" s="62">
        <v>286</v>
      </c>
      <c r="EY28" s="62">
        <v>291</v>
      </c>
      <c r="EZ28" s="62">
        <v>277</v>
      </c>
      <c r="FA28" s="62">
        <v>292</v>
      </c>
      <c r="FB28" s="62">
        <v>309</v>
      </c>
      <c r="FC28" s="68">
        <f t="shared" si="106"/>
        <v>3446</v>
      </c>
      <c r="FD28" s="62">
        <v>351</v>
      </c>
      <c r="FE28" s="62">
        <v>301</v>
      </c>
      <c r="FF28" s="62">
        <v>305</v>
      </c>
      <c r="FG28" s="62">
        <v>326</v>
      </c>
      <c r="FH28" s="62">
        <v>288</v>
      </c>
      <c r="FI28" s="62">
        <v>280</v>
      </c>
      <c r="FJ28" s="62">
        <v>271</v>
      </c>
      <c r="FK28" s="62">
        <v>263</v>
      </c>
      <c r="FL28" s="62">
        <v>263</v>
      </c>
      <c r="FM28" s="62">
        <v>277</v>
      </c>
      <c r="FN28" s="62">
        <v>278</v>
      </c>
      <c r="FO28" s="62">
        <v>296</v>
      </c>
      <c r="FP28" s="68">
        <f t="shared" si="107"/>
        <v>3499</v>
      </c>
      <c r="FQ28" s="62">
        <v>336</v>
      </c>
      <c r="FR28" s="62">
        <v>322</v>
      </c>
      <c r="FS28" s="62">
        <v>385</v>
      </c>
      <c r="FT28" s="62">
        <v>262</v>
      </c>
      <c r="FU28" s="62">
        <v>255</v>
      </c>
      <c r="FV28" s="62">
        <v>281</v>
      </c>
      <c r="FW28" s="62">
        <v>282</v>
      </c>
      <c r="FX28" s="62">
        <v>263</v>
      </c>
      <c r="FY28" s="62">
        <v>254</v>
      </c>
      <c r="FZ28" s="62">
        <v>336</v>
      </c>
      <c r="GA28" s="62">
        <v>280</v>
      </c>
      <c r="GB28" s="62">
        <v>262</v>
      </c>
      <c r="GC28" s="68">
        <f t="shared" si="108"/>
        <v>3518</v>
      </c>
      <c r="GD28" s="62">
        <v>348</v>
      </c>
      <c r="GE28" s="62">
        <v>345</v>
      </c>
      <c r="GF28" s="62">
        <v>317</v>
      </c>
      <c r="GG28" s="62">
        <v>346</v>
      </c>
      <c r="GH28" s="62">
        <v>311</v>
      </c>
      <c r="GI28" s="62">
        <v>226</v>
      </c>
      <c r="GJ28" s="62">
        <v>283</v>
      </c>
      <c r="GK28" s="62">
        <v>275</v>
      </c>
      <c r="GL28" s="62">
        <v>252</v>
      </c>
      <c r="GM28" s="62">
        <v>296</v>
      </c>
      <c r="GN28" s="62">
        <v>298</v>
      </c>
      <c r="GO28" s="62">
        <v>282</v>
      </c>
      <c r="GP28" s="68">
        <f t="shared" si="109"/>
        <v>3579</v>
      </c>
      <c r="GQ28" s="62">
        <v>415</v>
      </c>
      <c r="GR28" s="62">
        <v>331</v>
      </c>
      <c r="GS28" s="62">
        <v>339</v>
      </c>
      <c r="GT28" s="62">
        <v>322</v>
      </c>
      <c r="GU28" s="62">
        <v>263</v>
      </c>
      <c r="GV28" s="62">
        <v>257</v>
      </c>
      <c r="GW28" s="62">
        <v>225</v>
      </c>
      <c r="GX28" s="62">
        <v>278</v>
      </c>
      <c r="GY28" s="62">
        <v>312</v>
      </c>
      <c r="GZ28" s="62">
        <v>313</v>
      </c>
      <c r="HA28" s="62">
        <v>302</v>
      </c>
      <c r="HB28" s="62">
        <v>391</v>
      </c>
      <c r="HC28" s="68">
        <f t="shared" si="110"/>
        <v>3748</v>
      </c>
      <c r="HD28" s="62">
        <v>383</v>
      </c>
      <c r="HE28" s="62">
        <v>331</v>
      </c>
      <c r="HF28" s="62">
        <v>378</v>
      </c>
      <c r="HG28" s="62">
        <v>313</v>
      </c>
      <c r="HH28" s="62">
        <v>327</v>
      </c>
      <c r="HI28" s="62">
        <v>267</v>
      </c>
      <c r="HJ28" s="62">
        <v>287</v>
      </c>
      <c r="HK28" s="62">
        <v>308</v>
      </c>
      <c r="HL28" s="62">
        <v>322</v>
      </c>
      <c r="HM28" s="62">
        <v>304</v>
      </c>
      <c r="HN28" s="62">
        <v>254</v>
      </c>
      <c r="HO28" s="62">
        <v>304</v>
      </c>
      <c r="HP28" s="68">
        <f t="shared" si="111"/>
        <v>3778</v>
      </c>
      <c r="HQ28" s="62">
        <v>319</v>
      </c>
      <c r="HR28" s="62">
        <v>382</v>
      </c>
      <c r="HS28" s="62">
        <v>330</v>
      </c>
      <c r="HT28" s="62">
        <v>270</v>
      </c>
      <c r="HU28" s="62">
        <v>233</v>
      </c>
      <c r="HV28" s="62">
        <v>304</v>
      </c>
      <c r="HW28" s="62">
        <v>329</v>
      </c>
      <c r="HX28" s="62">
        <v>263</v>
      </c>
      <c r="HY28" s="62">
        <v>268</v>
      </c>
      <c r="HZ28" s="62">
        <v>322</v>
      </c>
      <c r="IA28" s="62">
        <v>307</v>
      </c>
      <c r="IB28" s="62">
        <v>266</v>
      </c>
      <c r="IC28" s="68">
        <f t="shared" si="112"/>
        <v>3593</v>
      </c>
      <c r="ID28" s="62">
        <v>425</v>
      </c>
      <c r="IE28" s="62">
        <v>348</v>
      </c>
      <c r="IF28" s="62">
        <v>401</v>
      </c>
      <c r="IG28" s="62">
        <v>332</v>
      </c>
      <c r="IH28" s="62">
        <v>335</v>
      </c>
      <c r="II28" s="62">
        <v>254</v>
      </c>
      <c r="IJ28" s="62">
        <v>314</v>
      </c>
      <c r="IK28" s="62">
        <v>365</v>
      </c>
      <c r="IL28" s="62">
        <v>261</v>
      </c>
      <c r="IM28" s="62">
        <v>372</v>
      </c>
      <c r="IN28" s="62">
        <v>296</v>
      </c>
      <c r="IO28" s="62">
        <v>316</v>
      </c>
      <c r="IP28" s="68">
        <f t="shared" si="113"/>
        <v>4019</v>
      </c>
      <c r="IQ28" s="62">
        <v>328</v>
      </c>
      <c r="IR28" s="62">
        <v>315</v>
      </c>
      <c r="IS28" s="62">
        <v>361</v>
      </c>
      <c r="IT28" s="62">
        <v>279</v>
      </c>
      <c r="IU28" s="62">
        <v>303</v>
      </c>
      <c r="IV28" s="62">
        <v>281</v>
      </c>
      <c r="IW28" s="62">
        <v>277</v>
      </c>
      <c r="IX28" s="62">
        <v>268</v>
      </c>
      <c r="IY28" s="62">
        <v>845</v>
      </c>
      <c r="IZ28" s="62">
        <v>404</v>
      </c>
      <c r="JA28" s="62">
        <v>292</v>
      </c>
      <c r="JB28" s="62">
        <v>293</v>
      </c>
      <c r="JC28" s="68">
        <f t="shared" si="114"/>
        <v>4246</v>
      </c>
      <c r="JD28" s="27">
        <v>424</v>
      </c>
      <c r="JE28" s="27">
        <v>325</v>
      </c>
      <c r="JF28" s="27">
        <v>373</v>
      </c>
      <c r="JG28" s="27">
        <v>302</v>
      </c>
      <c r="JH28" s="27">
        <v>329</v>
      </c>
      <c r="JI28" s="27">
        <v>278</v>
      </c>
      <c r="JJ28" s="27">
        <v>355</v>
      </c>
      <c r="JK28" s="27">
        <v>283</v>
      </c>
      <c r="JL28" s="27">
        <v>285</v>
      </c>
      <c r="JM28" s="27">
        <v>261</v>
      </c>
      <c r="JN28" s="27">
        <v>258</v>
      </c>
      <c r="JO28" s="27">
        <v>328</v>
      </c>
      <c r="JP28" s="68">
        <f t="shared" si="115"/>
        <v>3801</v>
      </c>
      <c r="JQ28" s="27">
        <v>422</v>
      </c>
      <c r="JR28" s="27">
        <v>353</v>
      </c>
      <c r="JS28" s="27">
        <v>224</v>
      </c>
      <c r="JT28" s="27">
        <v>250</v>
      </c>
      <c r="JU28" s="27">
        <v>286</v>
      </c>
      <c r="JV28" s="27">
        <v>361</v>
      </c>
      <c r="JW28" s="27">
        <v>332</v>
      </c>
      <c r="JX28" s="27">
        <v>281</v>
      </c>
      <c r="JY28" s="27">
        <v>373</v>
      </c>
      <c r="JZ28" s="27">
        <v>335</v>
      </c>
      <c r="KA28" s="27">
        <v>407</v>
      </c>
      <c r="KB28" s="27">
        <v>627</v>
      </c>
      <c r="KC28" s="68">
        <f t="shared" si="116"/>
        <v>4251</v>
      </c>
      <c r="KD28" s="27">
        <v>298</v>
      </c>
      <c r="KE28" s="27">
        <v>686</v>
      </c>
      <c r="KF28" s="27">
        <v>755</v>
      </c>
      <c r="KG28" s="27">
        <v>543</v>
      </c>
      <c r="KH28" s="27">
        <v>421</v>
      </c>
      <c r="KI28" s="27">
        <v>364</v>
      </c>
      <c r="KJ28" s="27">
        <v>290</v>
      </c>
      <c r="KK28" s="27">
        <v>293</v>
      </c>
      <c r="KL28" s="27">
        <v>396</v>
      </c>
      <c r="KM28" s="27">
        <v>316</v>
      </c>
      <c r="KN28" s="27">
        <v>353</v>
      </c>
      <c r="KO28" s="27">
        <v>442</v>
      </c>
      <c r="KP28" s="68">
        <f t="shared" si="117"/>
        <v>5157</v>
      </c>
    </row>
    <row r="29" spans="1:302" ht="22.5">
      <c r="A29" s="203"/>
      <c r="B29" s="205"/>
      <c r="C29" s="184" t="s">
        <v>120</v>
      </c>
      <c r="D29" s="123">
        <v>192</v>
      </c>
      <c r="E29" s="123">
        <v>228</v>
      </c>
      <c r="F29" s="123">
        <v>234</v>
      </c>
      <c r="G29" s="123">
        <v>184</v>
      </c>
      <c r="H29" s="123">
        <v>195</v>
      </c>
      <c r="I29" s="123">
        <v>210</v>
      </c>
      <c r="J29" s="123">
        <v>158</v>
      </c>
      <c r="K29" s="123">
        <v>202</v>
      </c>
      <c r="L29" s="123">
        <v>541</v>
      </c>
      <c r="M29" s="123">
        <v>221</v>
      </c>
      <c r="N29" s="123">
        <v>205</v>
      </c>
      <c r="O29" s="123">
        <v>241</v>
      </c>
      <c r="P29" s="119">
        <f t="shared" si="67"/>
        <v>2811</v>
      </c>
      <c r="Q29" s="123">
        <v>224</v>
      </c>
      <c r="R29" s="123">
        <v>258</v>
      </c>
      <c r="S29" s="123">
        <v>217</v>
      </c>
      <c r="T29" s="123">
        <v>216</v>
      </c>
      <c r="U29" s="123">
        <v>247</v>
      </c>
      <c r="V29" s="123">
        <v>192</v>
      </c>
      <c r="W29" s="123">
        <v>187</v>
      </c>
      <c r="X29" s="123">
        <v>199</v>
      </c>
      <c r="Y29" s="123">
        <v>214</v>
      </c>
      <c r="Z29" s="123">
        <v>272</v>
      </c>
      <c r="AA29" s="123">
        <v>181</v>
      </c>
      <c r="AB29" s="123">
        <v>142</v>
      </c>
      <c r="AC29" s="119">
        <f t="shared" si="68"/>
        <v>2549</v>
      </c>
      <c r="AD29" s="123">
        <v>259</v>
      </c>
      <c r="AE29" s="123">
        <v>182</v>
      </c>
      <c r="AF29" s="123">
        <v>196</v>
      </c>
      <c r="AG29" s="123">
        <v>166</v>
      </c>
      <c r="AH29" s="123">
        <v>211</v>
      </c>
      <c r="AI29" s="123">
        <v>185</v>
      </c>
      <c r="AJ29" s="123">
        <v>172</v>
      </c>
      <c r="AK29" s="123">
        <v>173</v>
      </c>
      <c r="AL29" s="123">
        <v>177</v>
      </c>
      <c r="AM29" s="123">
        <v>198</v>
      </c>
      <c r="AN29" s="123">
        <v>186</v>
      </c>
      <c r="AO29" s="123">
        <v>187</v>
      </c>
      <c r="AP29" s="120">
        <f t="shared" si="100"/>
        <v>2292</v>
      </c>
      <c r="AQ29" s="123">
        <v>262</v>
      </c>
      <c r="AR29" s="123">
        <v>189</v>
      </c>
      <c r="AS29" s="123">
        <v>205</v>
      </c>
      <c r="AT29" s="123">
        <v>264</v>
      </c>
      <c r="AU29" s="123">
        <v>189</v>
      </c>
      <c r="AV29" s="123">
        <v>173</v>
      </c>
      <c r="AW29" s="123">
        <v>156</v>
      </c>
      <c r="AX29" s="123">
        <v>178</v>
      </c>
      <c r="AY29" s="123">
        <v>257</v>
      </c>
      <c r="AZ29" s="123">
        <v>209</v>
      </c>
      <c r="BA29" s="123">
        <v>157</v>
      </c>
      <c r="BB29" s="123">
        <v>232</v>
      </c>
      <c r="BC29" s="120">
        <f t="shared" si="101"/>
        <v>2471</v>
      </c>
      <c r="BD29" s="123">
        <v>218</v>
      </c>
      <c r="BE29" s="123">
        <v>171</v>
      </c>
      <c r="BF29" s="123">
        <v>252</v>
      </c>
      <c r="BG29" s="123">
        <v>183</v>
      </c>
      <c r="BH29" s="123">
        <v>194</v>
      </c>
      <c r="BI29" s="123">
        <v>171</v>
      </c>
      <c r="BJ29" s="123">
        <v>178</v>
      </c>
      <c r="BK29" s="123">
        <v>164</v>
      </c>
      <c r="BL29" s="123">
        <v>168</v>
      </c>
      <c r="BM29" s="123">
        <v>174</v>
      </c>
      <c r="BN29" s="123">
        <v>172</v>
      </c>
      <c r="BO29" s="123">
        <v>228</v>
      </c>
      <c r="BP29" s="119">
        <f t="shared" si="71"/>
        <v>2273</v>
      </c>
      <c r="BQ29" s="123">
        <v>263</v>
      </c>
      <c r="BR29" s="123">
        <v>180</v>
      </c>
      <c r="BS29" s="123">
        <v>220</v>
      </c>
      <c r="BT29" s="123">
        <v>194</v>
      </c>
      <c r="BU29" s="123">
        <v>149</v>
      </c>
      <c r="BV29" s="123">
        <v>175</v>
      </c>
      <c r="BW29" s="123">
        <v>173</v>
      </c>
      <c r="BX29" s="123">
        <v>184</v>
      </c>
      <c r="BY29" s="123">
        <v>206</v>
      </c>
      <c r="BZ29" s="123">
        <v>212</v>
      </c>
      <c r="CA29" s="123">
        <v>187</v>
      </c>
      <c r="CB29" s="123">
        <v>241</v>
      </c>
      <c r="CC29" s="120">
        <f t="shared" si="72"/>
        <v>2384</v>
      </c>
      <c r="CD29" s="123">
        <v>232</v>
      </c>
      <c r="CE29" s="123">
        <v>182</v>
      </c>
      <c r="CF29" s="123">
        <v>261</v>
      </c>
      <c r="CG29" s="123">
        <v>196</v>
      </c>
      <c r="CH29" s="123">
        <v>230</v>
      </c>
      <c r="CI29" s="123">
        <v>193</v>
      </c>
      <c r="CJ29" s="123">
        <v>184</v>
      </c>
      <c r="CK29" s="123">
        <v>234</v>
      </c>
      <c r="CL29" s="123">
        <v>208</v>
      </c>
      <c r="CM29" s="123">
        <v>208</v>
      </c>
      <c r="CN29" s="123">
        <v>243</v>
      </c>
      <c r="CO29" s="123">
        <v>225</v>
      </c>
      <c r="CP29" s="120">
        <f t="shared" si="73"/>
        <v>2596</v>
      </c>
      <c r="CQ29" s="123">
        <v>200</v>
      </c>
      <c r="CR29" s="123">
        <v>251</v>
      </c>
      <c r="CS29" s="123">
        <v>237</v>
      </c>
      <c r="CT29" s="123">
        <v>167</v>
      </c>
      <c r="CU29" s="123">
        <v>189</v>
      </c>
      <c r="CV29" s="123">
        <v>218</v>
      </c>
      <c r="CW29" s="123">
        <v>155</v>
      </c>
      <c r="CX29" s="123">
        <v>201</v>
      </c>
      <c r="CY29" s="123">
        <v>202</v>
      </c>
      <c r="CZ29" s="123">
        <v>195</v>
      </c>
      <c r="DA29" s="123">
        <v>229</v>
      </c>
      <c r="DB29" s="123">
        <v>206</v>
      </c>
      <c r="DC29" s="120">
        <f t="shared" si="102"/>
        <v>2450</v>
      </c>
      <c r="DD29" s="123">
        <v>235</v>
      </c>
      <c r="DE29" s="123">
        <v>266</v>
      </c>
      <c r="DF29" s="123">
        <v>223</v>
      </c>
      <c r="DG29" s="123">
        <v>202</v>
      </c>
      <c r="DH29" s="123">
        <v>198</v>
      </c>
      <c r="DI29" s="123">
        <v>210</v>
      </c>
      <c r="DJ29" s="123">
        <v>254</v>
      </c>
      <c r="DK29" s="123">
        <v>226</v>
      </c>
      <c r="DL29" s="123">
        <v>181</v>
      </c>
      <c r="DM29" s="123">
        <v>235</v>
      </c>
      <c r="DN29" s="123">
        <v>200</v>
      </c>
      <c r="DO29" s="123">
        <v>198</v>
      </c>
      <c r="DP29" s="120">
        <f t="shared" si="103"/>
        <v>2628</v>
      </c>
      <c r="DQ29" s="92">
        <f>0+65+17+19+15+38+15+16+11+12+19+13+8</f>
        <v>248</v>
      </c>
      <c r="DR29" s="92">
        <f>2+65+15+14+9+38+11+10+20+11+32+11+4</f>
        <v>242</v>
      </c>
      <c r="DS29" s="92">
        <f>1+60+14+16+15+40+11+13+22+6+20+15+3</f>
        <v>236</v>
      </c>
      <c r="DT29" s="92">
        <f>0+42+14+24+12+27+15+16+13+12+16+10+4</f>
        <v>205</v>
      </c>
      <c r="DU29" s="92">
        <f>4+41+19+15+10+37+14+11+13+7+24+8+1</f>
        <v>204</v>
      </c>
      <c r="DV29" s="92">
        <f>0+46+15+12+9+23+15+11+13+7+12+8+6</f>
        <v>177</v>
      </c>
      <c r="DW29" s="92">
        <f>1+40+13+13+10+29+8+15+7+6+14+9+8</f>
        <v>173</v>
      </c>
      <c r="DX29" s="92">
        <f>0+52+11+12+9+29+11+15+15+4+23+9+5</f>
        <v>195</v>
      </c>
      <c r="DY29" s="92">
        <f>2+51+15+17+6+30+16+12+23+10+18+3+1</f>
        <v>204</v>
      </c>
      <c r="DZ29" s="92">
        <f>1+40+12+11+5+34+14+12+27+3+17+9+7</f>
        <v>192</v>
      </c>
      <c r="EA29" s="92">
        <f>3+45+17+13+19+45+10+8+14+4+14+19+4</f>
        <v>215</v>
      </c>
      <c r="EB29" s="92">
        <f>3+42+13+18+20+28+10+11+8+6+15+10+4</f>
        <v>188</v>
      </c>
      <c r="EC29" s="120">
        <f t="shared" si="104"/>
        <v>2479</v>
      </c>
      <c r="ED29" s="123">
        <v>286</v>
      </c>
      <c r="EE29" s="123">
        <v>178</v>
      </c>
      <c r="EF29" s="123">
        <v>201</v>
      </c>
      <c r="EG29" s="123">
        <v>208</v>
      </c>
      <c r="EH29" s="123">
        <v>194</v>
      </c>
      <c r="EI29" s="123">
        <v>214</v>
      </c>
      <c r="EJ29" s="123">
        <v>207</v>
      </c>
      <c r="EK29" s="123">
        <v>211</v>
      </c>
      <c r="EL29" s="123">
        <v>213</v>
      </c>
      <c r="EM29" s="123">
        <v>225</v>
      </c>
      <c r="EN29" s="123">
        <v>199</v>
      </c>
      <c r="EO29" s="123">
        <v>244</v>
      </c>
      <c r="EP29" s="120">
        <f t="shared" si="105"/>
        <v>2580</v>
      </c>
      <c r="EQ29" s="123">
        <v>164</v>
      </c>
      <c r="ER29" s="123">
        <v>240</v>
      </c>
      <c r="ES29" s="123">
        <v>267</v>
      </c>
      <c r="ET29" s="123">
        <v>238</v>
      </c>
      <c r="EU29" s="123">
        <v>192</v>
      </c>
      <c r="EV29" s="123">
        <v>189</v>
      </c>
      <c r="EW29" s="123">
        <v>202</v>
      </c>
      <c r="EX29" s="123">
        <v>211</v>
      </c>
      <c r="EY29" s="123">
        <v>254</v>
      </c>
      <c r="EZ29" s="123">
        <v>233</v>
      </c>
      <c r="FA29" s="123">
        <v>242</v>
      </c>
      <c r="FB29" s="123">
        <v>252</v>
      </c>
      <c r="FC29" s="120">
        <f t="shared" si="106"/>
        <v>2684</v>
      </c>
      <c r="FD29" s="123">
        <v>275</v>
      </c>
      <c r="FE29" s="123">
        <v>263</v>
      </c>
      <c r="FF29" s="123">
        <v>299</v>
      </c>
      <c r="FG29" s="123">
        <v>224</v>
      </c>
      <c r="FH29" s="123">
        <v>249</v>
      </c>
      <c r="FI29" s="123">
        <v>252</v>
      </c>
      <c r="FJ29" s="123">
        <v>221</v>
      </c>
      <c r="FK29" s="123">
        <v>199</v>
      </c>
      <c r="FL29" s="123">
        <v>253</v>
      </c>
      <c r="FM29" s="123">
        <v>233</v>
      </c>
      <c r="FN29" s="123">
        <v>223</v>
      </c>
      <c r="FO29" s="123">
        <v>280</v>
      </c>
      <c r="FP29" s="120">
        <f t="shared" si="107"/>
        <v>2971</v>
      </c>
      <c r="FQ29" s="123">
        <v>285</v>
      </c>
      <c r="FR29" s="123">
        <v>240</v>
      </c>
      <c r="FS29" s="123">
        <v>284</v>
      </c>
      <c r="FT29" s="123">
        <v>246</v>
      </c>
      <c r="FU29" s="123">
        <v>234</v>
      </c>
      <c r="FV29" s="123">
        <v>267</v>
      </c>
      <c r="FW29" s="123">
        <v>190</v>
      </c>
      <c r="FX29" s="123">
        <v>326</v>
      </c>
      <c r="FY29" s="123">
        <v>185</v>
      </c>
      <c r="FZ29" s="123">
        <v>241</v>
      </c>
      <c r="GA29" s="123">
        <v>244</v>
      </c>
      <c r="GB29" s="123">
        <v>236</v>
      </c>
      <c r="GC29" s="120">
        <f t="shared" si="108"/>
        <v>2978</v>
      </c>
      <c r="GD29" s="123">
        <v>277</v>
      </c>
      <c r="GE29" s="123">
        <v>232</v>
      </c>
      <c r="GF29" s="123">
        <v>231</v>
      </c>
      <c r="GG29" s="123">
        <v>235</v>
      </c>
      <c r="GH29" s="123">
        <v>211</v>
      </c>
      <c r="GI29" s="123">
        <v>219</v>
      </c>
      <c r="GJ29" s="123">
        <v>234</v>
      </c>
      <c r="GK29" s="123">
        <v>255</v>
      </c>
      <c r="GL29" s="123">
        <v>225</v>
      </c>
      <c r="GM29" s="123">
        <v>244</v>
      </c>
      <c r="GN29" s="123">
        <v>250</v>
      </c>
      <c r="GO29" s="123">
        <v>279</v>
      </c>
      <c r="GP29" s="120">
        <f t="shared" si="109"/>
        <v>2892</v>
      </c>
      <c r="GQ29" s="123">
        <v>321</v>
      </c>
      <c r="GR29" s="123">
        <v>277</v>
      </c>
      <c r="GS29" s="123">
        <v>280</v>
      </c>
      <c r="GT29" s="123">
        <v>250</v>
      </c>
      <c r="GU29" s="123">
        <v>239</v>
      </c>
      <c r="GV29" s="123">
        <v>216</v>
      </c>
      <c r="GW29" s="123">
        <v>187</v>
      </c>
      <c r="GX29" s="123">
        <v>227</v>
      </c>
      <c r="GY29" s="123">
        <v>203</v>
      </c>
      <c r="GZ29" s="123">
        <v>232</v>
      </c>
      <c r="HA29" s="123">
        <v>238</v>
      </c>
      <c r="HB29" s="123">
        <v>260</v>
      </c>
      <c r="HC29" s="120">
        <f t="shared" si="110"/>
        <v>2930</v>
      </c>
      <c r="HD29" s="123">
        <v>285</v>
      </c>
      <c r="HE29" s="123">
        <v>280</v>
      </c>
      <c r="HF29" s="123">
        <v>280</v>
      </c>
      <c r="HG29" s="123">
        <v>288</v>
      </c>
      <c r="HH29" s="123">
        <v>227</v>
      </c>
      <c r="HI29" s="123">
        <v>211</v>
      </c>
      <c r="HJ29" s="123">
        <v>193</v>
      </c>
      <c r="HK29" s="123">
        <v>239</v>
      </c>
      <c r="HL29" s="123">
        <v>212</v>
      </c>
      <c r="HM29" s="123">
        <v>219</v>
      </c>
      <c r="HN29" s="123">
        <v>210</v>
      </c>
      <c r="HO29" s="123">
        <v>256</v>
      </c>
      <c r="HP29" s="120">
        <f t="shared" si="111"/>
        <v>2900</v>
      </c>
      <c r="HQ29" s="123">
        <v>296</v>
      </c>
      <c r="HR29" s="123">
        <v>306</v>
      </c>
      <c r="HS29" s="123">
        <v>281</v>
      </c>
      <c r="HT29" s="123">
        <v>242</v>
      </c>
      <c r="HU29" s="123">
        <v>175</v>
      </c>
      <c r="HV29" s="123">
        <v>235</v>
      </c>
      <c r="HW29" s="123">
        <v>204</v>
      </c>
      <c r="HX29" s="123">
        <v>215</v>
      </c>
      <c r="HY29" s="123">
        <v>237</v>
      </c>
      <c r="HZ29" s="123">
        <v>288</v>
      </c>
      <c r="IA29" s="123">
        <v>275</v>
      </c>
      <c r="IB29" s="123">
        <v>283</v>
      </c>
      <c r="IC29" s="120">
        <f t="shared" si="112"/>
        <v>3037</v>
      </c>
      <c r="ID29" s="123">
        <v>315</v>
      </c>
      <c r="IE29" s="123">
        <v>268</v>
      </c>
      <c r="IF29" s="123">
        <v>277</v>
      </c>
      <c r="IG29" s="123">
        <v>212</v>
      </c>
      <c r="IH29" s="123">
        <v>288</v>
      </c>
      <c r="II29" s="123">
        <v>223</v>
      </c>
      <c r="IJ29" s="123">
        <v>270</v>
      </c>
      <c r="IK29" s="123">
        <v>251</v>
      </c>
      <c r="IL29" s="123">
        <v>175</v>
      </c>
      <c r="IM29" s="123">
        <v>273</v>
      </c>
      <c r="IN29" s="123">
        <v>242</v>
      </c>
      <c r="IO29" s="123">
        <v>253</v>
      </c>
      <c r="IP29" s="120">
        <f t="shared" si="113"/>
        <v>3047</v>
      </c>
      <c r="IQ29" s="123">
        <v>296</v>
      </c>
      <c r="IR29" s="123">
        <v>248</v>
      </c>
      <c r="IS29" s="123">
        <v>274</v>
      </c>
      <c r="IT29" s="123">
        <v>227</v>
      </c>
      <c r="IU29" s="123">
        <v>257</v>
      </c>
      <c r="IV29" s="123">
        <v>238</v>
      </c>
      <c r="IW29" s="123">
        <v>235</v>
      </c>
      <c r="IX29" s="123">
        <v>224</v>
      </c>
      <c r="IY29" s="123">
        <v>221</v>
      </c>
      <c r="IZ29" s="123">
        <v>340</v>
      </c>
      <c r="JA29" s="123">
        <v>257</v>
      </c>
      <c r="JB29" s="123">
        <v>253</v>
      </c>
      <c r="JC29" s="68">
        <f t="shared" si="114"/>
        <v>3070</v>
      </c>
      <c r="JD29" s="62">
        <v>352</v>
      </c>
      <c r="JE29" s="62">
        <v>246</v>
      </c>
      <c r="JF29" s="62">
        <v>331</v>
      </c>
      <c r="JG29" s="62">
        <v>258</v>
      </c>
      <c r="JH29" s="62">
        <v>276</v>
      </c>
      <c r="JI29" s="62">
        <v>220</v>
      </c>
      <c r="JJ29" s="62">
        <v>264</v>
      </c>
      <c r="JK29" s="62">
        <v>222</v>
      </c>
      <c r="JL29" s="62">
        <v>235</v>
      </c>
      <c r="JM29" s="62">
        <v>225</v>
      </c>
      <c r="JN29" s="62">
        <v>228</v>
      </c>
      <c r="JO29" s="62">
        <v>283</v>
      </c>
      <c r="JP29" s="68">
        <f t="shared" si="115"/>
        <v>3140</v>
      </c>
      <c r="JQ29" s="62">
        <v>333</v>
      </c>
      <c r="JR29" s="62">
        <v>246</v>
      </c>
      <c r="JS29" s="62">
        <v>250</v>
      </c>
      <c r="JT29" s="62">
        <v>219</v>
      </c>
      <c r="JU29" s="62">
        <v>256</v>
      </c>
      <c r="JV29" s="62">
        <v>291</v>
      </c>
      <c r="JW29" s="62">
        <v>281</v>
      </c>
      <c r="JX29" s="62">
        <v>264</v>
      </c>
      <c r="JY29" s="62">
        <v>321</v>
      </c>
      <c r="JZ29" s="62">
        <v>330</v>
      </c>
      <c r="KA29" s="62">
        <v>340</v>
      </c>
      <c r="KB29" s="62">
        <v>420</v>
      </c>
      <c r="KC29" s="68">
        <f t="shared" si="116"/>
        <v>3551</v>
      </c>
      <c r="KD29" s="62">
        <v>363</v>
      </c>
      <c r="KE29" s="62">
        <v>468</v>
      </c>
      <c r="KF29" s="62">
        <v>601</v>
      </c>
      <c r="KG29" s="62">
        <v>474</v>
      </c>
      <c r="KH29" s="62">
        <v>365</v>
      </c>
      <c r="KI29" s="62">
        <v>320</v>
      </c>
      <c r="KJ29" s="62">
        <v>231</v>
      </c>
      <c r="KK29" s="62">
        <v>235</v>
      </c>
      <c r="KL29" s="62">
        <v>315</v>
      </c>
      <c r="KM29" s="62">
        <v>259</v>
      </c>
      <c r="KN29" s="62">
        <v>342</v>
      </c>
      <c r="KO29" s="62">
        <v>359</v>
      </c>
      <c r="KP29" s="68">
        <f t="shared" si="117"/>
        <v>4332</v>
      </c>
    </row>
    <row r="30" spans="1:302" ht="22.5">
      <c r="A30" s="203"/>
      <c r="B30" s="205"/>
      <c r="C30" s="184" t="s">
        <v>121</v>
      </c>
      <c r="D30" s="62">
        <v>71</v>
      </c>
      <c r="E30" s="62">
        <v>104</v>
      </c>
      <c r="F30" s="62">
        <v>92</v>
      </c>
      <c r="G30" s="62">
        <v>147</v>
      </c>
      <c r="H30" s="62">
        <v>103</v>
      </c>
      <c r="I30" s="62">
        <v>96</v>
      </c>
      <c r="J30" s="62">
        <v>86</v>
      </c>
      <c r="K30" s="62">
        <v>91</v>
      </c>
      <c r="L30" s="62">
        <v>125</v>
      </c>
      <c r="M30" s="62">
        <v>99</v>
      </c>
      <c r="N30" s="62">
        <v>84</v>
      </c>
      <c r="O30" s="62">
        <v>108</v>
      </c>
      <c r="P30" s="67">
        <f t="shared" si="67"/>
        <v>1206</v>
      </c>
      <c r="Q30" s="62">
        <v>126</v>
      </c>
      <c r="R30" s="62">
        <v>141</v>
      </c>
      <c r="S30" s="62">
        <v>102</v>
      </c>
      <c r="T30" s="62">
        <v>93</v>
      </c>
      <c r="U30" s="62">
        <v>90</v>
      </c>
      <c r="V30" s="62">
        <v>90</v>
      </c>
      <c r="W30" s="62">
        <v>106</v>
      </c>
      <c r="X30" s="62">
        <v>74</v>
      </c>
      <c r="Y30" s="62">
        <v>51</v>
      </c>
      <c r="Z30" s="62">
        <v>87</v>
      </c>
      <c r="AA30" s="62">
        <v>101</v>
      </c>
      <c r="AB30" s="62">
        <v>94</v>
      </c>
      <c r="AC30" s="67">
        <f t="shared" si="68"/>
        <v>1155</v>
      </c>
      <c r="AD30" s="62">
        <v>125</v>
      </c>
      <c r="AE30" s="62">
        <v>90</v>
      </c>
      <c r="AF30" s="62">
        <v>79</v>
      </c>
      <c r="AG30" s="62">
        <v>82</v>
      </c>
      <c r="AH30" s="62">
        <v>96</v>
      </c>
      <c r="AI30" s="62">
        <v>69</v>
      </c>
      <c r="AJ30" s="62">
        <v>71</v>
      </c>
      <c r="AK30" s="62">
        <v>86</v>
      </c>
      <c r="AL30" s="62">
        <v>84</v>
      </c>
      <c r="AM30" s="62">
        <v>78</v>
      </c>
      <c r="AN30" s="62">
        <v>85</v>
      </c>
      <c r="AO30" s="62">
        <v>93</v>
      </c>
      <c r="AP30" s="68">
        <f t="shared" si="100"/>
        <v>1038</v>
      </c>
      <c r="AQ30" s="62">
        <v>93</v>
      </c>
      <c r="AR30" s="62">
        <v>84</v>
      </c>
      <c r="AS30" s="62">
        <v>73</v>
      </c>
      <c r="AT30" s="62">
        <v>91</v>
      </c>
      <c r="AU30" s="62">
        <v>86</v>
      </c>
      <c r="AV30" s="62">
        <v>92</v>
      </c>
      <c r="AW30" s="62">
        <v>104</v>
      </c>
      <c r="AX30" s="62">
        <v>84</v>
      </c>
      <c r="AY30" s="62">
        <v>80</v>
      </c>
      <c r="AZ30" s="62">
        <v>99</v>
      </c>
      <c r="BA30" s="62">
        <v>97</v>
      </c>
      <c r="BB30" s="62">
        <v>87</v>
      </c>
      <c r="BC30" s="68">
        <f t="shared" si="101"/>
        <v>1070</v>
      </c>
      <c r="BD30" s="62">
        <v>113</v>
      </c>
      <c r="BE30" s="62">
        <v>100</v>
      </c>
      <c r="BF30" s="62">
        <v>94</v>
      </c>
      <c r="BG30" s="62">
        <v>83</v>
      </c>
      <c r="BH30" s="62">
        <v>110</v>
      </c>
      <c r="BI30" s="62">
        <v>69</v>
      </c>
      <c r="BJ30" s="62">
        <v>97</v>
      </c>
      <c r="BK30" s="62">
        <v>80</v>
      </c>
      <c r="BL30" s="62">
        <v>76</v>
      </c>
      <c r="BM30" s="62">
        <v>106</v>
      </c>
      <c r="BN30" s="62">
        <v>83</v>
      </c>
      <c r="BO30" s="62">
        <v>123</v>
      </c>
      <c r="BP30" s="67">
        <f t="shared" si="71"/>
        <v>1134</v>
      </c>
      <c r="BQ30" s="62">
        <v>132</v>
      </c>
      <c r="BR30" s="62">
        <v>101</v>
      </c>
      <c r="BS30" s="62">
        <v>140</v>
      </c>
      <c r="BT30" s="62">
        <v>91</v>
      </c>
      <c r="BU30" s="62">
        <v>78</v>
      </c>
      <c r="BV30" s="62">
        <v>88</v>
      </c>
      <c r="BW30" s="62">
        <v>90</v>
      </c>
      <c r="BX30" s="62">
        <v>89</v>
      </c>
      <c r="BY30" s="62">
        <v>96</v>
      </c>
      <c r="BZ30" s="62">
        <v>85</v>
      </c>
      <c r="CA30" s="62">
        <v>87</v>
      </c>
      <c r="CB30" s="62">
        <v>113</v>
      </c>
      <c r="CC30" s="68">
        <f t="shared" si="72"/>
        <v>1190</v>
      </c>
      <c r="CD30" s="62">
        <v>119</v>
      </c>
      <c r="CE30" s="62">
        <v>105</v>
      </c>
      <c r="CF30" s="62">
        <v>139</v>
      </c>
      <c r="CG30" s="62">
        <v>108</v>
      </c>
      <c r="CH30" s="62">
        <v>86</v>
      </c>
      <c r="CI30" s="62">
        <v>103</v>
      </c>
      <c r="CJ30" s="62">
        <v>91</v>
      </c>
      <c r="CK30" s="62">
        <v>112</v>
      </c>
      <c r="CL30" s="62">
        <v>85</v>
      </c>
      <c r="CM30" s="62">
        <v>87</v>
      </c>
      <c r="CN30" s="62">
        <v>107</v>
      </c>
      <c r="CO30" s="62">
        <v>106</v>
      </c>
      <c r="CP30" s="68">
        <f t="shared" si="73"/>
        <v>1248</v>
      </c>
      <c r="CQ30" s="62">
        <v>113</v>
      </c>
      <c r="CR30" s="62">
        <v>120</v>
      </c>
      <c r="CS30" s="62">
        <v>105</v>
      </c>
      <c r="CT30" s="62">
        <v>79</v>
      </c>
      <c r="CU30" s="62">
        <v>95</v>
      </c>
      <c r="CV30" s="62">
        <v>85</v>
      </c>
      <c r="CW30" s="62">
        <v>52</v>
      </c>
      <c r="CX30" s="62">
        <v>153</v>
      </c>
      <c r="CY30" s="62">
        <v>262</v>
      </c>
      <c r="CZ30" s="62">
        <v>97</v>
      </c>
      <c r="DA30" s="62">
        <v>123</v>
      </c>
      <c r="DB30" s="62">
        <v>116</v>
      </c>
      <c r="DC30" s="68">
        <f t="shared" si="102"/>
        <v>1400</v>
      </c>
      <c r="DD30" s="62">
        <v>119</v>
      </c>
      <c r="DE30" s="62">
        <v>129</v>
      </c>
      <c r="DF30" s="62">
        <v>91</v>
      </c>
      <c r="DG30" s="62">
        <v>109</v>
      </c>
      <c r="DH30" s="62">
        <v>95</v>
      </c>
      <c r="DI30" s="62">
        <v>104</v>
      </c>
      <c r="DJ30" s="62">
        <v>96</v>
      </c>
      <c r="DK30" s="62">
        <v>121</v>
      </c>
      <c r="DL30" s="62">
        <v>102</v>
      </c>
      <c r="DM30" s="62">
        <v>93</v>
      </c>
      <c r="DN30" s="62">
        <v>99</v>
      </c>
      <c r="DO30" s="62">
        <v>93</v>
      </c>
      <c r="DP30" s="68">
        <f t="shared" si="103"/>
        <v>1251</v>
      </c>
      <c r="DQ30" s="66">
        <f>0+63+28+14+6</f>
        <v>111</v>
      </c>
      <c r="DR30" s="126">
        <f>1+60+48+24+15</f>
        <v>148</v>
      </c>
      <c r="DS30" s="126">
        <f>2+46+44+21+16</f>
        <v>129</v>
      </c>
      <c r="DT30" s="126">
        <f>0+37+31+21+12</f>
        <v>101</v>
      </c>
      <c r="DU30" s="126">
        <f>0+47+22+20+15</f>
        <v>104</v>
      </c>
      <c r="DV30" s="126">
        <f>2+37+31+20+11</f>
        <v>101</v>
      </c>
      <c r="DW30" s="126">
        <f>0+30+35+22+9</f>
        <v>96</v>
      </c>
      <c r="DX30" s="126">
        <f>1+47+34+24+10</f>
        <v>116</v>
      </c>
      <c r="DY30" s="126">
        <f>1+33+34+19+11</f>
        <v>98</v>
      </c>
      <c r="DZ30" s="126">
        <f>8+37+36+18+6</f>
        <v>105</v>
      </c>
      <c r="EA30" s="126">
        <f>4+31+30+20+10</f>
        <v>95</v>
      </c>
      <c r="EB30" s="126">
        <f>1+37+33+20+10</f>
        <v>101</v>
      </c>
      <c r="EC30" s="68">
        <f t="shared" si="104"/>
        <v>1305</v>
      </c>
      <c r="ED30" s="62">
        <v>141</v>
      </c>
      <c r="EE30" s="62">
        <v>117</v>
      </c>
      <c r="EF30" s="62">
        <v>158</v>
      </c>
      <c r="EG30" s="62">
        <v>97</v>
      </c>
      <c r="EH30" s="62">
        <v>104</v>
      </c>
      <c r="EI30" s="62">
        <v>105</v>
      </c>
      <c r="EJ30" s="62">
        <v>126</v>
      </c>
      <c r="EK30" s="62">
        <v>99</v>
      </c>
      <c r="EL30" s="62">
        <v>113</v>
      </c>
      <c r="EM30" s="62">
        <v>117</v>
      </c>
      <c r="EN30" s="62">
        <v>114</v>
      </c>
      <c r="EO30" s="62">
        <v>147</v>
      </c>
      <c r="EP30" s="68">
        <f t="shared" si="105"/>
        <v>1438</v>
      </c>
      <c r="EQ30" s="62">
        <v>105</v>
      </c>
      <c r="ER30" s="62">
        <v>121</v>
      </c>
      <c r="ES30" s="62">
        <v>149</v>
      </c>
      <c r="ET30" s="62">
        <v>101</v>
      </c>
      <c r="EU30" s="62">
        <v>77</v>
      </c>
      <c r="EV30" s="62">
        <v>111</v>
      </c>
      <c r="EW30" s="62">
        <v>105</v>
      </c>
      <c r="EX30" s="62">
        <v>129</v>
      </c>
      <c r="EY30" s="62">
        <v>110</v>
      </c>
      <c r="EZ30" s="62">
        <v>99</v>
      </c>
      <c r="FA30" s="62">
        <v>93</v>
      </c>
      <c r="FB30" s="62">
        <v>131</v>
      </c>
      <c r="FC30" s="68">
        <f t="shared" si="106"/>
        <v>1331</v>
      </c>
      <c r="FD30" s="62">
        <v>137</v>
      </c>
      <c r="FE30" s="62">
        <v>112</v>
      </c>
      <c r="FF30" s="62">
        <v>139</v>
      </c>
      <c r="FG30" s="62">
        <v>123</v>
      </c>
      <c r="FH30" s="62">
        <v>105</v>
      </c>
      <c r="FI30" s="62">
        <v>110</v>
      </c>
      <c r="FJ30" s="62">
        <v>86</v>
      </c>
      <c r="FK30" s="62">
        <v>100</v>
      </c>
      <c r="FL30" s="62">
        <v>125</v>
      </c>
      <c r="FM30" s="62">
        <v>110</v>
      </c>
      <c r="FN30" s="62">
        <v>95</v>
      </c>
      <c r="FO30" s="62">
        <v>127</v>
      </c>
      <c r="FP30" s="68">
        <f t="shared" si="107"/>
        <v>1369</v>
      </c>
      <c r="FQ30" s="62">
        <v>132</v>
      </c>
      <c r="FR30" s="62">
        <v>134</v>
      </c>
      <c r="FS30" s="62">
        <v>142</v>
      </c>
      <c r="FT30" s="62">
        <v>121</v>
      </c>
      <c r="FU30" s="62">
        <v>100</v>
      </c>
      <c r="FV30" s="62">
        <v>109</v>
      </c>
      <c r="FW30" s="62">
        <v>115</v>
      </c>
      <c r="FX30" s="62">
        <v>110</v>
      </c>
      <c r="FY30" s="62">
        <v>109</v>
      </c>
      <c r="FZ30" s="62">
        <v>131</v>
      </c>
      <c r="GA30" s="62">
        <v>84</v>
      </c>
      <c r="GB30" s="62">
        <v>120</v>
      </c>
      <c r="GC30" s="68">
        <f t="shared" si="108"/>
        <v>1407</v>
      </c>
      <c r="GD30" s="62">
        <v>129</v>
      </c>
      <c r="GE30" s="62">
        <v>118</v>
      </c>
      <c r="GF30" s="62">
        <v>138</v>
      </c>
      <c r="GG30" s="62">
        <v>149</v>
      </c>
      <c r="GH30" s="62">
        <v>81</v>
      </c>
      <c r="GI30" s="62">
        <v>121</v>
      </c>
      <c r="GJ30" s="62">
        <v>108</v>
      </c>
      <c r="GK30" s="62">
        <v>103</v>
      </c>
      <c r="GL30" s="62">
        <v>110</v>
      </c>
      <c r="GM30" s="62">
        <v>107</v>
      </c>
      <c r="GN30" s="62">
        <v>110</v>
      </c>
      <c r="GO30" s="62">
        <v>129</v>
      </c>
      <c r="GP30" s="68">
        <f t="shared" si="109"/>
        <v>1403</v>
      </c>
      <c r="GQ30" s="62">
        <v>142</v>
      </c>
      <c r="GR30" s="62">
        <v>140</v>
      </c>
      <c r="GS30" s="62">
        <v>163</v>
      </c>
      <c r="GT30" s="62">
        <v>133</v>
      </c>
      <c r="GU30" s="62">
        <v>117</v>
      </c>
      <c r="GV30" s="62">
        <v>82</v>
      </c>
      <c r="GW30" s="62">
        <v>105</v>
      </c>
      <c r="GX30" s="62">
        <v>112</v>
      </c>
      <c r="GY30" s="62">
        <v>97</v>
      </c>
      <c r="GZ30" s="62">
        <v>126</v>
      </c>
      <c r="HA30" s="62">
        <v>127</v>
      </c>
      <c r="HB30" s="62">
        <v>118</v>
      </c>
      <c r="HC30" s="68">
        <f t="shared" si="110"/>
        <v>1462</v>
      </c>
      <c r="HD30" s="62">
        <v>133</v>
      </c>
      <c r="HE30" s="62">
        <v>161</v>
      </c>
      <c r="HF30" s="62">
        <v>144</v>
      </c>
      <c r="HG30" s="62">
        <v>128</v>
      </c>
      <c r="HH30" s="62">
        <v>109</v>
      </c>
      <c r="HI30" s="62">
        <v>119</v>
      </c>
      <c r="HJ30" s="62">
        <v>117</v>
      </c>
      <c r="HK30" s="62">
        <v>104</v>
      </c>
      <c r="HL30" s="62">
        <v>108</v>
      </c>
      <c r="HM30" s="62">
        <v>126</v>
      </c>
      <c r="HN30" s="62">
        <v>128</v>
      </c>
      <c r="HO30" s="62">
        <v>140</v>
      </c>
      <c r="HP30" s="68">
        <f t="shared" si="111"/>
        <v>1517</v>
      </c>
      <c r="HQ30" s="62">
        <v>153</v>
      </c>
      <c r="HR30" s="62">
        <v>162</v>
      </c>
      <c r="HS30" s="62">
        <v>154</v>
      </c>
      <c r="HT30" s="62">
        <v>122</v>
      </c>
      <c r="HU30" s="62">
        <v>101</v>
      </c>
      <c r="HV30" s="62">
        <v>128</v>
      </c>
      <c r="HW30" s="62">
        <v>96</v>
      </c>
      <c r="HX30" s="62">
        <v>103</v>
      </c>
      <c r="HY30" s="62">
        <v>124</v>
      </c>
      <c r="HZ30" s="62">
        <v>127</v>
      </c>
      <c r="IA30" s="62">
        <v>135</v>
      </c>
      <c r="IB30" s="62">
        <v>128</v>
      </c>
      <c r="IC30" s="68">
        <f t="shared" si="112"/>
        <v>1533</v>
      </c>
      <c r="ID30" s="62">
        <v>154</v>
      </c>
      <c r="IE30" s="62">
        <v>128</v>
      </c>
      <c r="IF30" s="62">
        <v>184</v>
      </c>
      <c r="IG30" s="62">
        <v>150</v>
      </c>
      <c r="IH30" s="62">
        <v>133</v>
      </c>
      <c r="II30" s="62">
        <v>123</v>
      </c>
      <c r="IJ30" s="62">
        <v>122</v>
      </c>
      <c r="IK30" s="62">
        <v>131</v>
      </c>
      <c r="IL30" s="62">
        <v>112</v>
      </c>
      <c r="IM30" s="62">
        <v>125</v>
      </c>
      <c r="IN30" s="62">
        <v>135</v>
      </c>
      <c r="IO30" s="62">
        <v>118</v>
      </c>
      <c r="IP30" s="68">
        <f t="shared" si="113"/>
        <v>1615</v>
      </c>
      <c r="IQ30" s="62">
        <v>143</v>
      </c>
      <c r="IR30" s="62">
        <v>152</v>
      </c>
      <c r="IS30" s="62">
        <v>134</v>
      </c>
      <c r="IT30" s="62">
        <v>139</v>
      </c>
      <c r="IU30" s="62">
        <v>169</v>
      </c>
      <c r="IV30" s="62">
        <v>137</v>
      </c>
      <c r="IW30" s="62">
        <v>118</v>
      </c>
      <c r="IX30" s="62">
        <v>116</v>
      </c>
      <c r="IY30" s="62">
        <v>121</v>
      </c>
      <c r="IZ30" s="62">
        <v>132</v>
      </c>
      <c r="JA30" s="62">
        <v>125</v>
      </c>
      <c r="JB30" s="62">
        <v>130</v>
      </c>
      <c r="JC30" s="68">
        <f t="shared" si="114"/>
        <v>1616</v>
      </c>
      <c r="JD30" s="27">
        <v>178</v>
      </c>
      <c r="JE30" s="27">
        <v>163</v>
      </c>
      <c r="JF30" s="27">
        <v>174</v>
      </c>
      <c r="JG30" s="27">
        <v>129</v>
      </c>
      <c r="JH30" s="27">
        <v>146</v>
      </c>
      <c r="JI30" s="27">
        <v>110</v>
      </c>
      <c r="JJ30" s="27">
        <v>130</v>
      </c>
      <c r="JK30" s="27">
        <v>120</v>
      </c>
      <c r="JL30" s="27">
        <v>133</v>
      </c>
      <c r="JM30" s="27">
        <v>129</v>
      </c>
      <c r="JN30" s="27">
        <v>119</v>
      </c>
      <c r="JO30" s="27">
        <v>116</v>
      </c>
      <c r="JP30" s="68">
        <f t="shared" si="115"/>
        <v>1647</v>
      </c>
      <c r="JQ30" s="27">
        <v>162</v>
      </c>
      <c r="JR30" s="27">
        <v>156</v>
      </c>
      <c r="JS30" s="27">
        <v>86</v>
      </c>
      <c r="JT30" s="27">
        <v>100</v>
      </c>
      <c r="JU30" s="27">
        <v>124</v>
      </c>
      <c r="JV30" s="27">
        <v>180</v>
      </c>
      <c r="JW30" s="27">
        <v>121</v>
      </c>
      <c r="JX30" s="27">
        <v>124</v>
      </c>
      <c r="JY30" s="27">
        <v>156</v>
      </c>
      <c r="JZ30" s="27">
        <v>175</v>
      </c>
      <c r="KA30" s="27">
        <v>165</v>
      </c>
      <c r="KB30" s="27">
        <v>192</v>
      </c>
      <c r="KC30" s="68">
        <f t="shared" si="116"/>
        <v>1741</v>
      </c>
      <c r="KD30" s="27">
        <v>121</v>
      </c>
      <c r="KE30" s="27">
        <v>274</v>
      </c>
      <c r="KF30" s="27">
        <v>321</v>
      </c>
      <c r="KG30" s="27">
        <v>228</v>
      </c>
      <c r="KH30" s="27">
        <v>175</v>
      </c>
      <c r="KI30" s="27">
        <v>151</v>
      </c>
      <c r="KJ30" s="27">
        <v>101</v>
      </c>
      <c r="KK30" s="27">
        <v>138</v>
      </c>
      <c r="KL30" s="27">
        <v>145</v>
      </c>
      <c r="KM30" s="27">
        <v>161</v>
      </c>
      <c r="KN30" s="27">
        <v>147</v>
      </c>
      <c r="KO30" s="27">
        <v>164</v>
      </c>
      <c r="KP30" s="68">
        <f t="shared" si="117"/>
        <v>2126</v>
      </c>
    </row>
    <row r="31" spans="1:302" ht="22.5">
      <c r="A31" s="203"/>
      <c r="B31" s="205"/>
      <c r="C31" s="184" t="s">
        <v>122</v>
      </c>
      <c r="D31" s="62">
        <v>92</v>
      </c>
      <c r="E31" s="62">
        <v>78</v>
      </c>
      <c r="F31" s="62">
        <v>100</v>
      </c>
      <c r="G31" s="62">
        <v>89</v>
      </c>
      <c r="H31" s="62">
        <v>109</v>
      </c>
      <c r="I31" s="62">
        <v>84</v>
      </c>
      <c r="J31" s="62">
        <v>87</v>
      </c>
      <c r="K31" s="62">
        <v>92</v>
      </c>
      <c r="L31" s="62">
        <v>117</v>
      </c>
      <c r="M31" s="62">
        <v>110</v>
      </c>
      <c r="N31" s="62">
        <v>77</v>
      </c>
      <c r="O31" s="62">
        <v>94</v>
      </c>
      <c r="P31" s="67">
        <f t="shared" si="67"/>
        <v>1129</v>
      </c>
      <c r="Q31" s="62">
        <v>89</v>
      </c>
      <c r="R31" s="62">
        <v>83</v>
      </c>
      <c r="S31" s="62">
        <v>90</v>
      </c>
      <c r="T31" s="62">
        <v>73</v>
      </c>
      <c r="U31" s="62">
        <v>82</v>
      </c>
      <c r="V31" s="62">
        <v>96</v>
      </c>
      <c r="W31" s="62">
        <v>105</v>
      </c>
      <c r="X31" s="62">
        <v>114</v>
      </c>
      <c r="Y31" s="62">
        <v>94</v>
      </c>
      <c r="Z31" s="62">
        <v>112</v>
      </c>
      <c r="AA31" s="62">
        <v>79</v>
      </c>
      <c r="AB31" s="62">
        <v>80</v>
      </c>
      <c r="AC31" s="67">
        <f t="shared" si="68"/>
        <v>1097</v>
      </c>
      <c r="AD31" s="62">
        <v>111</v>
      </c>
      <c r="AE31" s="62">
        <v>86</v>
      </c>
      <c r="AF31" s="62">
        <v>85</v>
      </c>
      <c r="AG31" s="62">
        <v>99</v>
      </c>
      <c r="AH31" s="62">
        <v>94</v>
      </c>
      <c r="AI31" s="62">
        <v>100</v>
      </c>
      <c r="AJ31" s="62">
        <v>87</v>
      </c>
      <c r="AK31" s="62">
        <v>77</v>
      </c>
      <c r="AL31" s="62">
        <v>92</v>
      </c>
      <c r="AM31" s="62">
        <v>84</v>
      </c>
      <c r="AN31" s="62">
        <v>99</v>
      </c>
      <c r="AO31" s="62">
        <v>101</v>
      </c>
      <c r="AP31" s="68">
        <f t="shared" si="100"/>
        <v>1115</v>
      </c>
      <c r="AQ31" s="62">
        <v>93</v>
      </c>
      <c r="AR31" s="62">
        <v>99</v>
      </c>
      <c r="AS31" s="62">
        <v>85</v>
      </c>
      <c r="AT31" s="62">
        <v>105</v>
      </c>
      <c r="AU31" s="62">
        <v>101</v>
      </c>
      <c r="AV31" s="62">
        <v>79</v>
      </c>
      <c r="AW31" s="62">
        <v>97</v>
      </c>
      <c r="AX31" s="62">
        <v>109</v>
      </c>
      <c r="AY31" s="62">
        <v>113</v>
      </c>
      <c r="AZ31" s="62">
        <v>87</v>
      </c>
      <c r="BA31" s="62">
        <v>90</v>
      </c>
      <c r="BB31" s="62">
        <v>98</v>
      </c>
      <c r="BC31" s="68">
        <f t="shared" si="101"/>
        <v>1156</v>
      </c>
      <c r="BD31" s="62">
        <v>94</v>
      </c>
      <c r="BE31" s="62">
        <v>68</v>
      </c>
      <c r="BF31" s="62">
        <v>131</v>
      </c>
      <c r="BG31" s="62">
        <v>95</v>
      </c>
      <c r="BH31" s="62">
        <v>106</v>
      </c>
      <c r="BI31" s="62">
        <v>84</v>
      </c>
      <c r="BJ31" s="62">
        <v>107</v>
      </c>
      <c r="BK31" s="62">
        <v>85</v>
      </c>
      <c r="BL31" s="62">
        <v>86</v>
      </c>
      <c r="BM31" s="62">
        <v>110</v>
      </c>
      <c r="BN31" s="62">
        <v>92</v>
      </c>
      <c r="BO31" s="62">
        <v>110</v>
      </c>
      <c r="BP31" s="67">
        <f t="shared" si="71"/>
        <v>1168</v>
      </c>
      <c r="BQ31" s="62">
        <v>126</v>
      </c>
      <c r="BR31" s="62">
        <v>84</v>
      </c>
      <c r="BS31" s="62">
        <v>111</v>
      </c>
      <c r="BT31" s="62">
        <v>88</v>
      </c>
      <c r="BU31" s="62">
        <v>69</v>
      </c>
      <c r="BV31" s="62">
        <v>100</v>
      </c>
      <c r="BW31" s="62">
        <v>90</v>
      </c>
      <c r="BX31" s="62">
        <v>91</v>
      </c>
      <c r="BY31" s="62">
        <v>112</v>
      </c>
      <c r="BZ31" s="62">
        <v>84</v>
      </c>
      <c r="CA31" s="62">
        <v>111</v>
      </c>
      <c r="CB31" s="62">
        <v>96</v>
      </c>
      <c r="CC31" s="68">
        <f t="shared" si="72"/>
        <v>1162</v>
      </c>
      <c r="CD31" s="62">
        <v>127</v>
      </c>
      <c r="CE31" s="62">
        <v>107</v>
      </c>
      <c r="CF31" s="62">
        <v>140</v>
      </c>
      <c r="CG31" s="62">
        <v>106</v>
      </c>
      <c r="CH31" s="62">
        <v>104</v>
      </c>
      <c r="CI31" s="62">
        <v>99</v>
      </c>
      <c r="CJ31" s="62">
        <v>97</v>
      </c>
      <c r="CK31" s="62">
        <v>100</v>
      </c>
      <c r="CL31" s="62">
        <v>93</v>
      </c>
      <c r="CM31" s="62">
        <v>84</v>
      </c>
      <c r="CN31" s="62">
        <v>88</v>
      </c>
      <c r="CO31" s="62">
        <v>98</v>
      </c>
      <c r="CP31" s="68">
        <f t="shared" si="73"/>
        <v>1243</v>
      </c>
      <c r="CQ31" s="62">
        <v>95</v>
      </c>
      <c r="CR31" s="62">
        <v>105</v>
      </c>
      <c r="CS31" s="62">
        <v>112</v>
      </c>
      <c r="CT31" s="62">
        <v>72</v>
      </c>
      <c r="CU31" s="62">
        <v>97</v>
      </c>
      <c r="CV31" s="62">
        <v>91</v>
      </c>
      <c r="CW31" s="62">
        <v>31</v>
      </c>
      <c r="CX31" s="62">
        <v>123</v>
      </c>
      <c r="CY31" s="62">
        <v>330</v>
      </c>
      <c r="CZ31" s="62">
        <v>123</v>
      </c>
      <c r="DA31" s="62">
        <v>100</v>
      </c>
      <c r="DB31" s="62">
        <v>115</v>
      </c>
      <c r="DC31" s="68">
        <f t="shared" si="102"/>
        <v>1394</v>
      </c>
      <c r="DD31" s="62">
        <v>105</v>
      </c>
      <c r="DE31" s="62">
        <v>111</v>
      </c>
      <c r="DF31" s="62">
        <v>111</v>
      </c>
      <c r="DG31" s="62">
        <v>93</v>
      </c>
      <c r="DH31" s="62">
        <v>86</v>
      </c>
      <c r="DI31" s="62">
        <v>90</v>
      </c>
      <c r="DJ31" s="62">
        <v>105</v>
      </c>
      <c r="DK31" s="62">
        <v>105</v>
      </c>
      <c r="DL31" s="62">
        <v>91</v>
      </c>
      <c r="DM31" s="62">
        <v>106</v>
      </c>
      <c r="DN31" s="62">
        <v>105</v>
      </c>
      <c r="DO31" s="62">
        <v>102</v>
      </c>
      <c r="DP31" s="68">
        <f t="shared" si="103"/>
        <v>1210</v>
      </c>
      <c r="DQ31" s="66">
        <f>0+36+24+12+19+13+11</f>
        <v>115</v>
      </c>
      <c r="DR31" s="126">
        <f>0+26+22+16+26+19+14</f>
        <v>123</v>
      </c>
      <c r="DS31" s="126">
        <f>0+32+17+16+19+16+3</f>
        <v>103</v>
      </c>
      <c r="DT31" s="126">
        <f>1+26+18+8+18+19+12</f>
        <v>102</v>
      </c>
      <c r="DU31" s="126">
        <f>0+16+14+12+22+14+12</f>
        <v>90</v>
      </c>
      <c r="DV31" s="126">
        <f>1+23+28+7+27+13+3</f>
        <v>102</v>
      </c>
      <c r="DW31" s="126">
        <f>0+29+17+6+27+13+4</f>
        <v>96</v>
      </c>
      <c r="DX31" s="126">
        <f>3+23+15+6+24+16+3</f>
        <v>90</v>
      </c>
      <c r="DY31" s="126">
        <f>0+29+14+5+24+22+8</f>
        <v>102</v>
      </c>
      <c r="DZ31" s="126">
        <f>0+28+25+11+19+15+9</f>
        <v>107</v>
      </c>
      <c r="EA31" s="126">
        <f>0+33+14+6+22+15+8</f>
        <v>98</v>
      </c>
      <c r="EB31" s="126">
        <f>0+24+24+17+17+13+4</f>
        <v>99</v>
      </c>
      <c r="EC31" s="68">
        <f t="shared" si="104"/>
        <v>1227</v>
      </c>
      <c r="ED31" s="62">
        <v>127</v>
      </c>
      <c r="EE31" s="62">
        <v>112</v>
      </c>
      <c r="EF31" s="62">
        <v>112</v>
      </c>
      <c r="EG31" s="62">
        <v>107</v>
      </c>
      <c r="EH31" s="62">
        <v>92</v>
      </c>
      <c r="EI31" s="62">
        <v>86</v>
      </c>
      <c r="EJ31" s="62">
        <v>87</v>
      </c>
      <c r="EK31" s="62">
        <v>106</v>
      </c>
      <c r="EL31" s="62">
        <v>100</v>
      </c>
      <c r="EM31" s="62">
        <v>103</v>
      </c>
      <c r="EN31" s="62">
        <v>81</v>
      </c>
      <c r="EO31" s="62">
        <v>121</v>
      </c>
      <c r="EP31" s="68">
        <f t="shared" si="105"/>
        <v>1234</v>
      </c>
      <c r="EQ31" s="62">
        <v>95</v>
      </c>
      <c r="ER31" s="62">
        <v>107</v>
      </c>
      <c r="ES31" s="62">
        <v>137</v>
      </c>
      <c r="ET31" s="62">
        <v>93</v>
      </c>
      <c r="EU31" s="62">
        <v>86</v>
      </c>
      <c r="EV31" s="62">
        <v>101</v>
      </c>
      <c r="EW31" s="62">
        <v>101</v>
      </c>
      <c r="EX31" s="62">
        <v>114</v>
      </c>
      <c r="EY31" s="62">
        <v>80</v>
      </c>
      <c r="EZ31" s="62">
        <v>108</v>
      </c>
      <c r="FA31" s="62">
        <v>93</v>
      </c>
      <c r="FB31" s="62">
        <v>127</v>
      </c>
      <c r="FC31" s="68">
        <f t="shared" si="106"/>
        <v>1242</v>
      </c>
      <c r="FD31" s="62">
        <v>138</v>
      </c>
      <c r="FE31" s="62">
        <v>94</v>
      </c>
      <c r="FF31" s="62">
        <v>240</v>
      </c>
      <c r="FG31" s="62">
        <v>123</v>
      </c>
      <c r="FH31" s="62">
        <v>123</v>
      </c>
      <c r="FI31" s="62">
        <v>119</v>
      </c>
      <c r="FJ31" s="62">
        <v>99</v>
      </c>
      <c r="FK31" s="62">
        <v>77</v>
      </c>
      <c r="FL31" s="62">
        <v>268</v>
      </c>
      <c r="FM31" s="62">
        <v>93</v>
      </c>
      <c r="FN31" s="62">
        <v>221</v>
      </c>
      <c r="FO31" s="62">
        <v>131</v>
      </c>
      <c r="FP31" s="68">
        <f t="shared" si="107"/>
        <v>1726</v>
      </c>
      <c r="FQ31" s="62">
        <v>107</v>
      </c>
      <c r="FR31" s="62">
        <v>129</v>
      </c>
      <c r="FS31" s="62">
        <v>149</v>
      </c>
      <c r="FT31" s="62">
        <v>98</v>
      </c>
      <c r="FU31" s="62">
        <v>111</v>
      </c>
      <c r="FV31" s="62">
        <v>117</v>
      </c>
      <c r="FW31" s="62">
        <v>111</v>
      </c>
      <c r="FX31" s="62">
        <v>114</v>
      </c>
      <c r="FY31" s="62">
        <v>85</v>
      </c>
      <c r="FZ31" s="62">
        <v>121</v>
      </c>
      <c r="GA31" s="62">
        <v>100</v>
      </c>
      <c r="GB31" s="62">
        <v>110</v>
      </c>
      <c r="GC31" s="68">
        <f t="shared" si="108"/>
        <v>1352</v>
      </c>
      <c r="GD31" s="62">
        <v>144</v>
      </c>
      <c r="GE31" s="62">
        <v>110</v>
      </c>
      <c r="GF31" s="62">
        <v>91</v>
      </c>
      <c r="GG31" s="62">
        <v>139</v>
      </c>
      <c r="GH31" s="62">
        <v>106</v>
      </c>
      <c r="GI31" s="62">
        <v>86</v>
      </c>
      <c r="GJ31" s="62">
        <v>119</v>
      </c>
      <c r="GK31" s="62">
        <v>118</v>
      </c>
      <c r="GL31" s="62">
        <v>128</v>
      </c>
      <c r="GM31" s="62">
        <v>120</v>
      </c>
      <c r="GN31" s="62">
        <v>114</v>
      </c>
      <c r="GO31" s="62">
        <v>139</v>
      </c>
      <c r="GP31" s="68">
        <f t="shared" si="109"/>
        <v>1414</v>
      </c>
      <c r="GQ31" s="62">
        <v>146</v>
      </c>
      <c r="GR31" s="62">
        <v>135</v>
      </c>
      <c r="GS31" s="62">
        <v>154</v>
      </c>
      <c r="GT31" s="62">
        <v>137</v>
      </c>
      <c r="GU31" s="62">
        <v>124</v>
      </c>
      <c r="GV31" s="62">
        <v>95</v>
      </c>
      <c r="GW31" s="62">
        <v>110</v>
      </c>
      <c r="GX31" s="62">
        <v>154</v>
      </c>
      <c r="GY31" s="62">
        <v>272</v>
      </c>
      <c r="GZ31" s="62">
        <v>117</v>
      </c>
      <c r="HA31" s="62">
        <v>130</v>
      </c>
      <c r="HB31" s="62">
        <v>131</v>
      </c>
      <c r="HC31" s="68">
        <f t="shared" si="110"/>
        <v>1705</v>
      </c>
      <c r="HD31" s="62">
        <v>128</v>
      </c>
      <c r="HE31" s="62">
        <v>145</v>
      </c>
      <c r="HF31" s="62">
        <v>137</v>
      </c>
      <c r="HG31" s="62">
        <v>138</v>
      </c>
      <c r="HH31" s="62">
        <v>121</v>
      </c>
      <c r="HI31" s="62">
        <v>115</v>
      </c>
      <c r="HJ31" s="62">
        <v>126</v>
      </c>
      <c r="HK31" s="62">
        <v>120</v>
      </c>
      <c r="HL31" s="62">
        <v>119</v>
      </c>
      <c r="HM31" s="62">
        <v>134</v>
      </c>
      <c r="HN31" s="62">
        <v>134</v>
      </c>
      <c r="HO31" s="62">
        <v>140</v>
      </c>
      <c r="HP31" s="68">
        <f t="shared" si="111"/>
        <v>1557</v>
      </c>
      <c r="HQ31" s="62">
        <v>158</v>
      </c>
      <c r="HR31" s="62">
        <v>158</v>
      </c>
      <c r="HS31" s="62">
        <v>159</v>
      </c>
      <c r="HT31" s="62">
        <v>128</v>
      </c>
      <c r="HU31" s="62">
        <v>90</v>
      </c>
      <c r="HV31" s="62">
        <v>129</v>
      </c>
      <c r="HW31" s="62">
        <v>117</v>
      </c>
      <c r="HX31" s="62">
        <v>127</v>
      </c>
      <c r="HY31" s="62">
        <v>113</v>
      </c>
      <c r="HZ31" s="62">
        <v>103</v>
      </c>
      <c r="IA31" s="62">
        <v>135</v>
      </c>
      <c r="IB31" s="62">
        <v>133</v>
      </c>
      <c r="IC31" s="68">
        <f t="shared" si="112"/>
        <v>1550</v>
      </c>
      <c r="ID31" s="62">
        <v>155</v>
      </c>
      <c r="IE31" s="62">
        <v>149</v>
      </c>
      <c r="IF31" s="62">
        <v>163</v>
      </c>
      <c r="IG31" s="62">
        <v>147</v>
      </c>
      <c r="IH31" s="62">
        <v>132</v>
      </c>
      <c r="II31" s="62">
        <v>121</v>
      </c>
      <c r="IJ31" s="62">
        <v>126</v>
      </c>
      <c r="IK31" s="62">
        <v>138</v>
      </c>
      <c r="IL31" s="62">
        <v>95</v>
      </c>
      <c r="IM31" s="62">
        <v>126</v>
      </c>
      <c r="IN31" s="62">
        <v>163</v>
      </c>
      <c r="IO31" s="62">
        <v>150</v>
      </c>
      <c r="IP31" s="68">
        <f t="shared" si="113"/>
        <v>1665</v>
      </c>
      <c r="IQ31" s="62">
        <v>143</v>
      </c>
      <c r="IR31" s="62">
        <v>98</v>
      </c>
      <c r="IS31" s="62">
        <v>150</v>
      </c>
      <c r="IT31" s="62">
        <v>138</v>
      </c>
      <c r="IU31" s="62">
        <v>155</v>
      </c>
      <c r="IV31" s="62">
        <v>125</v>
      </c>
      <c r="IW31" s="62">
        <v>134</v>
      </c>
      <c r="IX31" s="62">
        <v>93</v>
      </c>
      <c r="IY31" s="62">
        <v>104</v>
      </c>
      <c r="IZ31" s="62">
        <v>158</v>
      </c>
      <c r="JA31" s="62">
        <v>142</v>
      </c>
      <c r="JB31" s="62">
        <v>133</v>
      </c>
      <c r="JC31" s="68">
        <f t="shared" si="114"/>
        <v>1573</v>
      </c>
      <c r="JD31" s="62">
        <v>174</v>
      </c>
      <c r="JE31" s="62">
        <v>143</v>
      </c>
      <c r="JF31" s="62">
        <v>164</v>
      </c>
      <c r="JG31" s="62">
        <v>140</v>
      </c>
      <c r="JH31" s="62">
        <v>142</v>
      </c>
      <c r="JI31" s="62">
        <v>118</v>
      </c>
      <c r="JJ31" s="62">
        <v>149</v>
      </c>
      <c r="JK31" s="62">
        <v>103</v>
      </c>
      <c r="JL31" s="62">
        <v>104</v>
      </c>
      <c r="JM31" s="62">
        <v>184</v>
      </c>
      <c r="JN31" s="62">
        <v>115</v>
      </c>
      <c r="JO31" s="62">
        <v>141</v>
      </c>
      <c r="JP31" s="68">
        <f t="shared" si="115"/>
        <v>1677</v>
      </c>
      <c r="JQ31" s="62">
        <v>180</v>
      </c>
      <c r="JR31" s="62">
        <v>164</v>
      </c>
      <c r="JS31" s="62">
        <v>119</v>
      </c>
      <c r="JT31" s="62">
        <v>113</v>
      </c>
      <c r="JU31" s="62">
        <v>107</v>
      </c>
      <c r="JV31" s="62">
        <v>184</v>
      </c>
      <c r="JW31" s="62">
        <v>136</v>
      </c>
      <c r="JX31" s="62">
        <v>121</v>
      </c>
      <c r="JY31" s="62">
        <v>144</v>
      </c>
      <c r="JZ31" s="62">
        <v>144</v>
      </c>
      <c r="KA31" s="62">
        <v>138</v>
      </c>
      <c r="KB31" s="62">
        <v>178</v>
      </c>
      <c r="KC31" s="68">
        <f t="shared" si="116"/>
        <v>1728</v>
      </c>
      <c r="KD31" s="62">
        <v>118</v>
      </c>
      <c r="KE31" s="62">
        <v>235</v>
      </c>
      <c r="KF31" s="62">
        <v>321</v>
      </c>
      <c r="KG31" s="62">
        <v>239</v>
      </c>
      <c r="KH31" s="62">
        <v>199</v>
      </c>
      <c r="KI31" s="62">
        <v>166</v>
      </c>
      <c r="KJ31" s="62">
        <v>104</v>
      </c>
      <c r="KK31" s="62">
        <v>108</v>
      </c>
      <c r="KL31" s="62">
        <v>165</v>
      </c>
      <c r="KM31" s="62">
        <v>131</v>
      </c>
      <c r="KN31" s="62">
        <v>138</v>
      </c>
      <c r="KO31" s="62">
        <v>174</v>
      </c>
      <c r="KP31" s="68">
        <f t="shared" si="117"/>
        <v>2098</v>
      </c>
    </row>
    <row r="32" spans="1:302" ht="13.5" thickBot="1">
      <c r="A32" s="203"/>
      <c r="B32" s="205"/>
      <c r="C32" s="116" t="s">
        <v>123</v>
      </c>
      <c r="D32" s="62">
        <v>130</v>
      </c>
      <c r="E32" s="62">
        <v>171</v>
      </c>
      <c r="F32" s="62">
        <v>188</v>
      </c>
      <c r="G32" s="62">
        <v>60</v>
      </c>
      <c r="H32" s="62">
        <v>155</v>
      </c>
      <c r="I32" s="62">
        <v>202</v>
      </c>
      <c r="J32" s="62">
        <v>160</v>
      </c>
      <c r="K32" s="62">
        <v>151</v>
      </c>
      <c r="L32" s="62">
        <v>168</v>
      </c>
      <c r="M32" s="62">
        <v>145</v>
      </c>
      <c r="N32" s="62">
        <v>156</v>
      </c>
      <c r="O32" s="62">
        <v>174</v>
      </c>
      <c r="P32" s="67">
        <f t="shared" si="67"/>
        <v>1860</v>
      </c>
      <c r="Q32" s="62">
        <v>156</v>
      </c>
      <c r="R32" s="62">
        <v>175</v>
      </c>
      <c r="S32" s="62">
        <v>186</v>
      </c>
      <c r="T32" s="62">
        <v>164</v>
      </c>
      <c r="U32" s="62">
        <v>521</v>
      </c>
      <c r="V32" s="62">
        <v>141</v>
      </c>
      <c r="W32" s="62">
        <v>119</v>
      </c>
      <c r="X32" s="62">
        <v>159</v>
      </c>
      <c r="Y32" s="62">
        <v>132</v>
      </c>
      <c r="Z32" s="62">
        <v>153</v>
      </c>
      <c r="AA32" s="62">
        <v>150</v>
      </c>
      <c r="AB32" s="62">
        <v>110</v>
      </c>
      <c r="AC32" s="67">
        <f t="shared" si="68"/>
        <v>2166</v>
      </c>
      <c r="AD32" s="62">
        <v>183</v>
      </c>
      <c r="AE32" s="62">
        <v>112</v>
      </c>
      <c r="AF32" s="62">
        <v>108</v>
      </c>
      <c r="AG32" s="62">
        <v>76</v>
      </c>
      <c r="AH32" s="62">
        <v>101</v>
      </c>
      <c r="AI32" s="62">
        <v>117</v>
      </c>
      <c r="AJ32" s="62">
        <v>87</v>
      </c>
      <c r="AK32" s="62">
        <v>94</v>
      </c>
      <c r="AL32" s="62">
        <v>89</v>
      </c>
      <c r="AM32" s="62">
        <v>113</v>
      </c>
      <c r="AN32" s="62">
        <v>59</v>
      </c>
      <c r="AO32" s="62">
        <v>77</v>
      </c>
      <c r="AP32" s="68">
        <f t="shared" si="100"/>
        <v>1216</v>
      </c>
      <c r="AQ32" s="62">
        <v>75</v>
      </c>
      <c r="AR32" s="62">
        <v>55</v>
      </c>
      <c r="AS32" s="62">
        <v>40</v>
      </c>
      <c r="AT32" s="62">
        <v>70</v>
      </c>
      <c r="AU32" s="62">
        <v>59</v>
      </c>
      <c r="AV32" s="62">
        <v>40</v>
      </c>
      <c r="AW32" s="62">
        <v>53</v>
      </c>
      <c r="AX32" s="62">
        <v>71</v>
      </c>
      <c r="AY32" s="62">
        <v>62</v>
      </c>
      <c r="AZ32" s="62">
        <v>62</v>
      </c>
      <c r="BA32" s="62">
        <v>50</v>
      </c>
      <c r="BB32" s="62">
        <v>61</v>
      </c>
      <c r="BC32" s="68">
        <f t="shared" si="101"/>
        <v>698</v>
      </c>
      <c r="BD32" s="62">
        <v>77</v>
      </c>
      <c r="BE32" s="62">
        <v>35</v>
      </c>
      <c r="BF32" s="62">
        <v>72</v>
      </c>
      <c r="BG32" s="62">
        <v>59</v>
      </c>
      <c r="BH32" s="62">
        <v>55</v>
      </c>
      <c r="BI32" s="62">
        <v>69</v>
      </c>
      <c r="BJ32" s="62">
        <v>58</v>
      </c>
      <c r="BK32" s="62">
        <v>58</v>
      </c>
      <c r="BL32" s="62">
        <v>60</v>
      </c>
      <c r="BM32" s="62">
        <v>57</v>
      </c>
      <c r="BN32" s="62">
        <v>42</v>
      </c>
      <c r="BO32" s="62">
        <v>85</v>
      </c>
      <c r="BP32" s="67">
        <f t="shared" si="71"/>
        <v>727</v>
      </c>
      <c r="BQ32" s="62">
        <v>78</v>
      </c>
      <c r="BR32" s="62">
        <v>46</v>
      </c>
      <c r="BS32" s="62">
        <v>80</v>
      </c>
      <c r="BT32" s="62">
        <v>69</v>
      </c>
      <c r="BU32" s="62">
        <v>50</v>
      </c>
      <c r="BV32" s="62">
        <v>75</v>
      </c>
      <c r="BW32" s="62">
        <v>47</v>
      </c>
      <c r="BX32" s="62">
        <v>54</v>
      </c>
      <c r="BY32" s="62">
        <v>75</v>
      </c>
      <c r="BZ32" s="62">
        <v>50</v>
      </c>
      <c r="CA32" s="62">
        <v>55</v>
      </c>
      <c r="CB32" s="62">
        <v>61</v>
      </c>
      <c r="CC32" s="68">
        <f t="shared" si="72"/>
        <v>740</v>
      </c>
      <c r="CD32" s="62">
        <v>66</v>
      </c>
      <c r="CE32" s="62">
        <v>61</v>
      </c>
      <c r="CF32" s="62">
        <v>50</v>
      </c>
      <c r="CG32" s="62">
        <v>53</v>
      </c>
      <c r="CH32" s="62">
        <v>50</v>
      </c>
      <c r="CI32" s="62">
        <v>39</v>
      </c>
      <c r="CJ32" s="62">
        <v>61</v>
      </c>
      <c r="CK32" s="62">
        <v>55</v>
      </c>
      <c r="CL32" s="62">
        <v>43</v>
      </c>
      <c r="CM32" s="62">
        <v>41</v>
      </c>
      <c r="CN32" s="62">
        <v>40</v>
      </c>
      <c r="CO32" s="62">
        <v>59</v>
      </c>
      <c r="CP32" s="68">
        <f t="shared" si="73"/>
        <v>618</v>
      </c>
      <c r="CQ32" s="62">
        <v>56</v>
      </c>
      <c r="CR32" s="62">
        <v>67</v>
      </c>
      <c r="CS32" s="62">
        <v>68</v>
      </c>
      <c r="CT32" s="62">
        <v>53</v>
      </c>
      <c r="CU32" s="62">
        <v>61</v>
      </c>
      <c r="CV32" s="62">
        <v>43</v>
      </c>
      <c r="CW32" s="62">
        <v>31</v>
      </c>
      <c r="CX32" s="62">
        <v>60</v>
      </c>
      <c r="CY32" s="62">
        <v>64</v>
      </c>
      <c r="CZ32" s="62">
        <v>53</v>
      </c>
      <c r="DA32" s="62">
        <v>155</v>
      </c>
      <c r="DB32" s="62">
        <v>163</v>
      </c>
      <c r="DC32" s="68">
        <f t="shared" si="102"/>
        <v>874</v>
      </c>
      <c r="DD32" s="62">
        <v>215</v>
      </c>
      <c r="DE32" s="62">
        <v>144</v>
      </c>
      <c r="DF32" s="62">
        <v>143</v>
      </c>
      <c r="DG32" s="62">
        <v>158</v>
      </c>
      <c r="DH32" s="62">
        <v>147</v>
      </c>
      <c r="DI32" s="62">
        <v>127</v>
      </c>
      <c r="DJ32" s="62">
        <v>148</v>
      </c>
      <c r="DK32" s="62">
        <v>182</v>
      </c>
      <c r="DL32" s="62">
        <v>144</v>
      </c>
      <c r="DM32" s="62">
        <v>146</v>
      </c>
      <c r="DN32" s="62">
        <v>146</v>
      </c>
      <c r="DO32" s="62">
        <v>115</v>
      </c>
      <c r="DP32" s="68">
        <f t="shared" si="103"/>
        <v>1815</v>
      </c>
      <c r="DQ32" s="127">
        <f>0+55+11+11+28+14+12+15+4+26+4</f>
        <v>180</v>
      </c>
      <c r="DR32" s="128">
        <f>1+45+11+10+21+8+7+12+14+14+4</f>
        <v>147</v>
      </c>
      <c r="DS32" s="128">
        <f>1+47+19+10+20+9+8+18+14+26+7</f>
        <v>179</v>
      </c>
      <c r="DT32" s="128">
        <f>2+50+15+13+19+13+9+8+12+21+7</f>
        <v>169</v>
      </c>
      <c r="DU32" s="128">
        <f>3+47+9+9+17+10+5+10+13+18+3</f>
        <v>144</v>
      </c>
      <c r="DV32" s="128">
        <f>1+42+9+5+19+10+7+11+6+18+5</f>
        <v>133</v>
      </c>
      <c r="DW32" s="128">
        <f>2+38+10+4+25+8+11+16+9+9+4</f>
        <v>136</v>
      </c>
      <c r="DX32" s="128">
        <f>0+51+8+9+18+6+10+12+5+16+7</f>
        <v>142</v>
      </c>
      <c r="DY32" s="128">
        <f>0+47+16+5+25+8+8+23+13+14+5</f>
        <v>164</v>
      </c>
      <c r="DZ32" s="128">
        <f>0+56+14+7+19+13+17+21+8+26+5</f>
        <v>186</v>
      </c>
      <c r="EA32" s="128">
        <f>1+45+9+13+24+9+11+15+13+10+3</f>
        <v>153</v>
      </c>
      <c r="EB32" s="128">
        <f>1+44+9+8+29+7+6+7+7+16+4</f>
        <v>138</v>
      </c>
      <c r="EC32" s="68">
        <f t="shared" si="104"/>
        <v>1871</v>
      </c>
      <c r="ED32" s="62">
        <v>171</v>
      </c>
      <c r="EE32" s="62">
        <v>148</v>
      </c>
      <c r="EF32" s="62">
        <v>177</v>
      </c>
      <c r="EG32" s="62">
        <v>198</v>
      </c>
      <c r="EH32" s="62">
        <v>143</v>
      </c>
      <c r="EI32" s="62">
        <v>147</v>
      </c>
      <c r="EJ32" s="62">
        <v>183</v>
      </c>
      <c r="EK32" s="62">
        <v>160</v>
      </c>
      <c r="EL32" s="62">
        <v>167</v>
      </c>
      <c r="EM32" s="62">
        <v>159</v>
      </c>
      <c r="EN32" s="62">
        <v>159</v>
      </c>
      <c r="EO32" s="62">
        <v>178</v>
      </c>
      <c r="EP32" s="68">
        <f t="shared" si="105"/>
        <v>1990</v>
      </c>
      <c r="EQ32" s="62">
        <v>136</v>
      </c>
      <c r="ER32" s="62">
        <v>147</v>
      </c>
      <c r="ES32" s="62">
        <v>179</v>
      </c>
      <c r="ET32" s="62">
        <v>168</v>
      </c>
      <c r="EU32" s="62">
        <v>167</v>
      </c>
      <c r="EV32" s="62">
        <v>162</v>
      </c>
      <c r="EW32" s="62">
        <v>156</v>
      </c>
      <c r="EX32" s="62">
        <v>169</v>
      </c>
      <c r="EY32" s="62">
        <v>157</v>
      </c>
      <c r="EZ32" s="62">
        <v>196</v>
      </c>
      <c r="FA32" s="62">
        <v>177</v>
      </c>
      <c r="FB32" s="62">
        <v>213</v>
      </c>
      <c r="FC32" s="68">
        <f t="shared" si="106"/>
        <v>2027</v>
      </c>
      <c r="FD32" s="62">
        <v>191</v>
      </c>
      <c r="FE32" s="62">
        <v>177</v>
      </c>
      <c r="FF32" s="62">
        <v>182</v>
      </c>
      <c r="FG32" s="62">
        <v>165</v>
      </c>
      <c r="FH32" s="62">
        <v>179</v>
      </c>
      <c r="FI32" s="62">
        <v>177</v>
      </c>
      <c r="FJ32" s="62">
        <v>164</v>
      </c>
      <c r="FK32" s="62">
        <v>152</v>
      </c>
      <c r="FL32" s="62">
        <v>176</v>
      </c>
      <c r="FM32" s="62">
        <v>196</v>
      </c>
      <c r="FN32" s="62">
        <v>163</v>
      </c>
      <c r="FO32" s="62">
        <v>205</v>
      </c>
      <c r="FP32" s="68">
        <f t="shared" si="107"/>
        <v>2127</v>
      </c>
      <c r="FQ32" s="62">
        <v>205</v>
      </c>
      <c r="FR32" s="62">
        <v>196</v>
      </c>
      <c r="FS32" s="62">
        <v>204</v>
      </c>
      <c r="FT32" s="62">
        <v>176</v>
      </c>
      <c r="FU32" s="62">
        <v>186</v>
      </c>
      <c r="FV32" s="62">
        <v>143</v>
      </c>
      <c r="FW32" s="62">
        <v>161</v>
      </c>
      <c r="FX32" s="62">
        <v>168</v>
      </c>
      <c r="FY32" s="62">
        <v>189</v>
      </c>
      <c r="FZ32" s="62">
        <v>183</v>
      </c>
      <c r="GA32" s="62">
        <v>160</v>
      </c>
      <c r="GB32" s="62">
        <v>186</v>
      </c>
      <c r="GC32" s="68">
        <f t="shared" si="108"/>
        <v>2157</v>
      </c>
      <c r="GD32" s="62">
        <v>156</v>
      </c>
      <c r="GE32" s="62">
        <v>181</v>
      </c>
      <c r="GF32" s="62">
        <v>187</v>
      </c>
      <c r="GG32" s="62">
        <v>214</v>
      </c>
      <c r="GH32" s="62">
        <v>154</v>
      </c>
      <c r="GI32" s="62">
        <v>227</v>
      </c>
      <c r="GJ32" s="62">
        <v>199</v>
      </c>
      <c r="GK32" s="62">
        <v>162</v>
      </c>
      <c r="GL32" s="62">
        <v>189</v>
      </c>
      <c r="GM32" s="62">
        <v>201</v>
      </c>
      <c r="GN32" s="62">
        <v>199</v>
      </c>
      <c r="GO32" s="62">
        <v>176</v>
      </c>
      <c r="GP32" s="68">
        <f t="shared" si="109"/>
        <v>2245</v>
      </c>
      <c r="GQ32" s="62">
        <v>234</v>
      </c>
      <c r="GR32" s="62">
        <v>193</v>
      </c>
      <c r="GS32" s="62">
        <v>263</v>
      </c>
      <c r="GT32" s="62">
        <v>200</v>
      </c>
      <c r="GU32" s="62">
        <v>167</v>
      </c>
      <c r="GV32" s="62">
        <v>231</v>
      </c>
      <c r="GW32" s="62">
        <v>141</v>
      </c>
      <c r="GX32" s="62">
        <v>187</v>
      </c>
      <c r="GY32" s="62">
        <v>160</v>
      </c>
      <c r="GZ32" s="62">
        <v>163</v>
      </c>
      <c r="HA32" s="62">
        <v>206</v>
      </c>
      <c r="HB32" s="62">
        <v>225</v>
      </c>
      <c r="HC32" s="68">
        <f t="shared" si="110"/>
        <v>2370</v>
      </c>
      <c r="HD32" s="62">
        <v>152</v>
      </c>
      <c r="HE32" s="62">
        <v>182</v>
      </c>
      <c r="HF32" s="62">
        <v>216</v>
      </c>
      <c r="HG32" s="62">
        <v>185</v>
      </c>
      <c r="HH32" s="62">
        <v>177</v>
      </c>
      <c r="HI32" s="62">
        <v>176</v>
      </c>
      <c r="HJ32" s="62">
        <v>186</v>
      </c>
      <c r="HK32" s="62">
        <v>194</v>
      </c>
      <c r="HL32" s="62">
        <v>168</v>
      </c>
      <c r="HM32" s="62">
        <v>221</v>
      </c>
      <c r="HN32" s="62">
        <v>194</v>
      </c>
      <c r="HO32" s="62">
        <v>205</v>
      </c>
      <c r="HP32" s="68">
        <f t="shared" si="111"/>
        <v>2256</v>
      </c>
      <c r="HQ32" s="62">
        <v>213</v>
      </c>
      <c r="HR32" s="62">
        <v>226</v>
      </c>
      <c r="HS32" s="62">
        <v>212</v>
      </c>
      <c r="HT32" s="62">
        <v>206</v>
      </c>
      <c r="HU32" s="62">
        <v>153</v>
      </c>
      <c r="HV32" s="62">
        <v>188</v>
      </c>
      <c r="HW32" s="62">
        <v>181</v>
      </c>
      <c r="HX32" s="62">
        <v>199</v>
      </c>
      <c r="HY32" s="62">
        <v>194</v>
      </c>
      <c r="HZ32" s="62">
        <v>227</v>
      </c>
      <c r="IA32" s="62">
        <v>220</v>
      </c>
      <c r="IB32" s="62">
        <v>199</v>
      </c>
      <c r="IC32" s="68">
        <f t="shared" si="112"/>
        <v>2418</v>
      </c>
      <c r="ID32" s="62">
        <v>257</v>
      </c>
      <c r="IE32" s="62">
        <v>258</v>
      </c>
      <c r="IF32" s="62">
        <v>239</v>
      </c>
      <c r="IG32" s="62">
        <v>206</v>
      </c>
      <c r="IH32" s="62">
        <v>196</v>
      </c>
      <c r="II32" s="62">
        <v>18</v>
      </c>
      <c r="IJ32" s="62">
        <v>258</v>
      </c>
      <c r="IK32" s="62">
        <v>212</v>
      </c>
      <c r="IL32" s="62">
        <v>154</v>
      </c>
      <c r="IM32" s="62">
        <v>231</v>
      </c>
      <c r="IN32" s="62">
        <v>197</v>
      </c>
      <c r="IO32" s="62">
        <v>189</v>
      </c>
      <c r="IP32" s="68">
        <f t="shared" si="113"/>
        <v>2415</v>
      </c>
      <c r="IQ32" s="62">
        <v>350</v>
      </c>
      <c r="IR32" s="62">
        <v>243</v>
      </c>
      <c r="IS32" s="62">
        <v>191</v>
      </c>
      <c r="IT32" s="62">
        <v>201</v>
      </c>
      <c r="IU32" s="62">
        <v>166</v>
      </c>
      <c r="IV32" s="62">
        <v>181</v>
      </c>
      <c r="IW32" s="62">
        <v>190</v>
      </c>
      <c r="IX32" s="62">
        <v>160</v>
      </c>
      <c r="IY32" s="62">
        <v>180</v>
      </c>
      <c r="IZ32" s="62">
        <v>210</v>
      </c>
      <c r="JA32" s="62">
        <v>223</v>
      </c>
      <c r="JB32" s="62">
        <v>188</v>
      </c>
      <c r="JC32" s="68">
        <f t="shared" si="114"/>
        <v>2483</v>
      </c>
      <c r="JD32" s="27">
        <v>218</v>
      </c>
      <c r="JE32" s="27">
        <v>244</v>
      </c>
      <c r="JF32" s="27">
        <v>238</v>
      </c>
      <c r="JG32" s="27">
        <v>202</v>
      </c>
      <c r="JH32" s="27">
        <v>189</v>
      </c>
      <c r="JI32" s="27">
        <v>203</v>
      </c>
      <c r="JJ32" s="27">
        <v>239</v>
      </c>
      <c r="JK32" s="27">
        <v>148</v>
      </c>
      <c r="JL32" s="27">
        <v>192</v>
      </c>
      <c r="JM32" s="27">
        <v>159</v>
      </c>
      <c r="JN32" s="27">
        <v>177</v>
      </c>
      <c r="JO32" s="27">
        <v>188</v>
      </c>
      <c r="JP32" s="68">
        <f t="shared" si="115"/>
        <v>2397</v>
      </c>
      <c r="JQ32" s="27">
        <v>247</v>
      </c>
      <c r="JR32" s="27">
        <v>193</v>
      </c>
      <c r="JS32" s="27">
        <v>210</v>
      </c>
      <c r="JT32" s="27">
        <v>157</v>
      </c>
      <c r="JU32" s="27">
        <v>185</v>
      </c>
      <c r="JV32" s="27">
        <v>255</v>
      </c>
      <c r="JW32" s="27">
        <v>199</v>
      </c>
      <c r="JX32" s="27">
        <v>188</v>
      </c>
      <c r="JY32" s="27">
        <v>236</v>
      </c>
      <c r="JZ32" s="27">
        <v>221</v>
      </c>
      <c r="KA32" s="27">
        <v>314</v>
      </c>
      <c r="KB32" s="27">
        <v>447</v>
      </c>
      <c r="KC32" s="68">
        <f t="shared" si="116"/>
        <v>2852</v>
      </c>
      <c r="KD32" s="27">
        <v>230</v>
      </c>
      <c r="KE32" s="27">
        <v>379</v>
      </c>
      <c r="KF32" s="27">
        <v>528</v>
      </c>
      <c r="KG32" s="27">
        <v>405</v>
      </c>
      <c r="KH32" s="27">
        <v>312</v>
      </c>
      <c r="KI32" s="27">
        <v>233</v>
      </c>
      <c r="KJ32" s="27">
        <v>186</v>
      </c>
      <c r="KK32" s="27">
        <v>252</v>
      </c>
      <c r="KL32" s="27">
        <v>247</v>
      </c>
      <c r="KM32" s="27">
        <v>212</v>
      </c>
      <c r="KN32" s="27">
        <v>264</v>
      </c>
      <c r="KO32" s="27">
        <v>264</v>
      </c>
      <c r="KP32" s="68">
        <f t="shared" si="117"/>
        <v>3512</v>
      </c>
    </row>
    <row r="33" spans="1:302" ht="23.25" thickBot="1">
      <c r="A33" s="203"/>
      <c r="B33" s="207"/>
      <c r="C33" s="14" t="s">
        <v>43</v>
      </c>
      <c r="D33" s="83">
        <f>SUM(D27:D32)</f>
        <v>844</v>
      </c>
      <c r="E33" s="83">
        <f t="shared" ref="E33:O33" si="118">SUM(E27:E32)</f>
        <v>949</v>
      </c>
      <c r="F33" s="83">
        <f t="shared" si="118"/>
        <v>966</v>
      </c>
      <c r="G33" s="83">
        <f t="shared" si="118"/>
        <v>815</v>
      </c>
      <c r="H33" s="83">
        <f t="shared" si="118"/>
        <v>922</v>
      </c>
      <c r="I33" s="83">
        <f t="shared" si="118"/>
        <v>894</v>
      </c>
      <c r="J33" s="83">
        <f t="shared" si="118"/>
        <v>810</v>
      </c>
      <c r="K33" s="83">
        <f t="shared" si="118"/>
        <v>853</v>
      </c>
      <c r="L33" s="83">
        <f t="shared" si="118"/>
        <v>1274</v>
      </c>
      <c r="M33" s="83">
        <f t="shared" si="118"/>
        <v>938</v>
      </c>
      <c r="N33" s="83">
        <f t="shared" si="118"/>
        <v>834</v>
      </c>
      <c r="O33" s="83">
        <f t="shared" si="118"/>
        <v>1065</v>
      </c>
      <c r="P33" s="81">
        <f>SUM(P27:P32)</f>
        <v>11164</v>
      </c>
      <c r="Q33" s="83">
        <f>SUM(Q27:Q32)</f>
        <v>1003</v>
      </c>
      <c r="R33" s="83">
        <f t="shared" ref="R33:AB33" si="119">SUM(R27:R32)</f>
        <v>1091</v>
      </c>
      <c r="S33" s="83">
        <f t="shared" si="119"/>
        <v>978</v>
      </c>
      <c r="T33" s="83">
        <f t="shared" si="119"/>
        <v>915</v>
      </c>
      <c r="U33" s="83">
        <f t="shared" si="119"/>
        <v>1303</v>
      </c>
      <c r="V33" s="83">
        <f t="shared" si="119"/>
        <v>854</v>
      </c>
      <c r="W33" s="83">
        <f t="shared" si="119"/>
        <v>841</v>
      </c>
      <c r="X33" s="83">
        <f t="shared" si="119"/>
        <v>844</v>
      </c>
      <c r="Y33" s="83">
        <f t="shared" si="119"/>
        <v>834</v>
      </c>
      <c r="Z33" s="83">
        <f t="shared" si="119"/>
        <v>958</v>
      </c>
      <c r="AA33" s="83">
        <f t="shared" si="119"/>
        <v>858</v>
      </c>
      <c r="AB33" s="83">
        <f t="shared" si="119"/>
        <v>715</v>
      </c>
      <c r="AC33" s="81">
        <f>SUM(AC27:AC32)</f>
        <v>11194</v>
      </c>
      <c r="AD33" s="83">
        <f>SUM(AD27:AD32)</f>
        <v>1171</v>
      </c>
      <c r="AE33" s="83">
        <f t="shared" ref="AE33:CP33" si="120">SUM(AE27:AE32)</f>
        <v>805</v>
      </c>
      <c r="AF33" s="83">
        <f t="shared" si="120"/>
        <v>851</v>
      </c>
      <c r="AG33" s="83">
        <f t="shared" si="120"/>
        <v>744</v>
      </c>
      <c r="AH33" s="83">
        <f t="shared" si="120"/>
        <v>903</v>
      </c>
      <c r="AI33" s="83">
        <f t="shared" si="120"/>
        <v>755</v>
      </c>
      <c r="AJ33" s="83">
        <f t="shared" si="120"/>
        <v>748</v>
      </c>
      <c r="AK33" s="83">
        <f t="shared" si="120"/>
        <v>769</v>
      </c>
      <c r="AL33" s="83">
        <f t="shared" si="120"/>
        <v>771</v>
      </c>
      <c r="AM33" s="83">
        <f t="shared" si="120"/>
        <v>826</v>
      </c>
      <c r="AN33" s="83">
        <f t="shared" si="120"/>
        <v>768</v>
      </c>
      <c r="AO33" s="83">
        <f t="shared" si="120"/>
        <v>748</v>
      </c>
      <c r="AP33" s="121">
        <f t="shared" si="120"/>
        <v>9859</v>
      </c>
      <c r="AQ33" s="83">
        <f t="shared" si="120"/>
        <v>923</v>
      </c>
      <c r="AR33" s="83">
        <f t="shared" si="120"/>
        <v>779</v>
      </c>
      <c r="AS33" s="83">
        <f t="shared" si="120"/>
        <v>764</v>
      </c>
      <c r="AT33" s="83">
        <f t="shared" si="120"/>
        <v>904</v>
      </c>
      <c r="AU33" s="83">
        <f t="shared" si="120"/>
        <v>789</v>
      </c>
      <c r="AV33" s="83">
        <f t="shared" si="120"/>
        <v>725</v>
      </c>
      <c r="AW33" s="83">
        <f t="shared" si="120"/>
        <v>707</v>
      </c>
      <c r="AX33" s="83">
        <f t="shared" si="120"/>
        <v>800</v>
      </c>
      <c r="AY33" s="83">
        <f t="shared" si="120"/>
        <v>829</v>
      </c>
      <c r="AZ33" s="83">
        <f t="shared" si="120"/>
        <v>804</v>
      </c>
      <c r="BA33" s="83">
        <f t="shared" si="120"/>
        <v>730</v>
      </c>
      <c r="BB33" s="83">
        <f t="shared" si="120"/>
        <v>859</v>
      </c>
      <c r="BC33" s="121">
        <f t="shared" si="120"/>
        <v>9613</v>
      </c>
      <c r="BD33" s="83">
        <f t="shared" si="120"/>
        <v>905</v>
      </c>
      <c r="BE33" s="83">
        <f t="shared" si="120"/>
        <v>663</v>
      </c>
      <c r="BF33" s="83">
        <f t="shared" si="120"/>
        <v>970</v>
      </c>
      <c r="BG33" s="83">
        <f t="shared" si="120"/>
        <v>788</v>
      </c>
      <c r="BH33" s="83">
        <f t="shared" si="120"/>
        <v>837</v>
      </c>
      <c r="BI33" s="83">
        <f t="shared" si="120"/>
        <v>711</v>
      </c>
      <c r="BJ33" s="83">
        <f t="shared" si="120"/>
        <v>792</v>
      </c>
      <c r="BK33" s="83">
        <f t="shared" si="120"/>
        <v>660</v>
      </c>
      <c r="BL33" s="83">
        <f t="shared" si="120"/>
        <v>714</v>
      </c>
      <c r="BM33" s="83">
        <f t="shared" si="120"/>
        <v>795</v>
      </c>
      <c r="BN33" s="83">
        <f t="shared" si="120"/>
        <v>678</v>
      </c>
      <c r="BO33" s="83">
        <f t="shared" si="120"/>
        <v>954</v>
      </c>
      <c r="BP33" s="83">
        <f t="shared" si="120"/>
        <v>9467</v>
      </c>
      <c r="BQ33" s="83">
        <f t="shared" si="120"/>
        <v>1047</v>
      </c>
      <c r="BR33" s="83">
        <f t="shared" si="120"/>
        <v>798</v>
      </c>
      <c r="BS33" s="83">
        <f t="shared" si="120"/>
        <v>952</v>
      </c>
      <c r="BT33" s="83">
        <f t="shared" si="120"/>
        <v>759</v>
      </c>
      <c r="BU33" s="83">
        <f t="shared" si="120"/>
        <v>692</v>
      </c>
      <c r="BV33" s="83">
        <f t="shared" si="120"/>
        <v>764</v>
      </c>
      <c r="BW33" s="83">
        <f t="shared" si="120"/>
        <v>780</v>
      </c>
      <c r="BX33" s="83">
        <f t="shared" si="120"/>
        <v>799</v>
      </c>
      <c r="BY33" s="83">
        <f t="shared" si="120"/>
        <v>826</v>
      </c>
      <c r="BZ33" s="83">
        <f t="shared" si="120"/>
        <v>740</v>
      </c>
      <c r="CA33" s="83">
        <f t="shared" si="120"/>
        <v>777</v>
      </c>
      <c r="CB33" s="83">
        <f t="shared" si="120"/>
        <v>935</v>
      </c>
      <c r="CC33" s="122">
        <f t="shared" si="120"/>
        <v>9869</v>
      </c>
      <c r="CD33" s="83">
        <f t="shared" si="120"/>
        <v>986</v>
      </c>
      <c r="CE33" s="83">
        <f t="shared" si="120"/>
        <v>818</v>
      </c>
      <c r="CF33" s="83">
        <f t="shared" si="120"/>
        <v>1059</v>
      </c>
      <c r="CG33" s="83">
        <f t="shared" si="120"/>
        <v>810</v>
      </c>
      <c r="CH33" s="83">
        <f t="shared" si="120"/>
        <v>786</v>
      </c>
      <c r="CI33" s="83">
        <f t="shared" si="120"/>
        <v>757</v>
      </c>
      <c r="CJ33" s="83">
        <f t="shared" si="120"/>
        <v>747</v>
      </c>
      <c r="CK33" s="83">
        <f t="shared" si="120"/>
        <v>854</v>
      </c>
      <c r="CL33" s="83">
        <f t="shared" si="120"/>
        <v>743</v>
      </c>
      <c r="CM33" s="83">
        <f t="shared" si="120"/>
        <v>793</v>
      </c>
      <c r="CN33" s="83">
        <f t="shared" si="120"/>
        <v>841</v>
      </c>
      <c r="CO33" s="83">
        <f t="shared" si="120"/>
        <v>835</v>
      </c>
      <c r="CP33" s="82">
        <f t="shared" si="120"/>
        <v>10029</v>
      </c>
      <c r="CQ33" s="83">
        <f t="shared" ref="CQ33:FB33" si="121">SUM(CQ27:CQ32)</f>
        <v>834</v>
      </c>
      <c r="CR33" s="83">
        <f t="shared" si="121"/>
        <v>926</v>
      </c>
      <c r="CS33" s="83">
        <f t="shared" si="121"/>
        <v>958</v>
      </c>
      <c r="CT33" s="83">
        <f t="shared" si="121"/>
        <v>703</v>
      </c>
      <c r="CU33" s="83">
        <f t="shared" si="121"/>
        <v>827</v>
      </c>
      <c r="CV33" s="83">
        <f t="shared" si="121"/>
        <v>807</v>
      </c>
      <c r="CW33" s="83">
        <f t="shared" si="121"/>
        <v>537</v>
      </c>
      <c r="CX33" s="83">
        <f t="shared" si="121"/>
        <v>920</v>
      </c>
      <c r="CY33" s="83">
        <f t="shared" si="121"/>
        <v>1256</v>
      </c>
      <c r="CZ33" s="83">
        <f t="shared" si="121"/>
        <v>831</v>
      </c>
      <c r="DA33" s="83">
        <f t="shared" si="121"/>
        <v>961</v>
      </c>
      <c r="DB33" s="83">
        <f t="shared" si="121"/>
        <v>996</v>
      </c>
      <c r="DC33" s="82">
        <f t="shared" si="121"/>
        <v>10556</v>
      </c>
      <c r="DD33" s="83">
        <f t="shared" si="121"/>
        <v>1207</v>
      </c>
      <c r="DE33" s="83">
        <f t="shared" si="121"/>
        <v>1135</v>
      </c>
      <c r="DF33" s="83">
        <f t="shared" si="121"/>
        <v>1019</v>
      </c>
      <c r="DG33" s="83">
        <f t="shared" si="121"/>
        <v>948</v>
      </c>
      <c r="DH33" s="83">
        <f t="shared" si="121"/>
        <v>953</v>
      </c>
      <c r="DI33" s="83">
        <f t="shared" si="121"/>
        <v>871</v>
      </c>
      <c r="DJ33" s="83">
        <f t="shared" si="121"/>
        <v>977</v>
      </c>
      <c r="DK33" s="83">
        <f t="shared" si="121"/>
        <v>983</v>
      </c>
      <c r="DL33" s="83">
        <f t="shared" si="121"/>
        <v>869</v>
      </c>
      <c r="DM33" s="83">
        <f t="shared" si="121"/>
        <v>946</v>
      </c>
      <c r="DN33" s="83">
        <f t="shared" si="121"/>
        <v>950</v>
      </c>
      <c r="DO33" s="83">
        <f t="shared" si="121"/>
        <v>830</v>
      </c>
      <c r="DP33" s="82">
        <f t="shared" si="121"/>
        <v>11688</v>
      </c>
      <c r="DQ33" s="83">
        <f t="shared" si="121"/>
        <v>1099</v>
      </c>
      <c r="DR33" s="83">
        <f t="shared" si="121"/>
        <v>1115</v>
      </c>
      <c r="DS33" s="83">
        <f t="shared" si="121"/>
        <v>1070</v>
      </c>
      <c r="DT33" s="83">
        <f t="shared" si="121"/>
        <v>967</v>
      </c>
      <c r="DU33" s="83">
        <f t="shared" si="121"/>
        <v>891</v>
      </c>
      <c r="DV33" s="83">
        <f t="shared" si="121"/>
        <v>868</v>
      </c>
      <c r="DW33" s="83">
        <f t="shared" si="121"/>
        <v>891</v>
      </c>
      <c r="DX33" s="83">
        <f t="shared" si="121"/>
        <v>947</v>
      </c>
      <c r="DY33" s="83">
        <f t="shared" si="121"/>
        <v>923</v>
      </c>
      <c r="DZ33" s="83">
        <f t="shared" si="121"/>
        <v>973</v>
      </c>
      <c r="EA33" s="83">
        <f t="shared" si="121"/>
        <v>947</v>
      </c>
      <c r="EB33" s="83">
        <f t="shared" si="121"/>
        <v>937</v>
      </c>
      <c r="EC33" s="82">
        <f t="shared" si="121"/>
        <v>11628</v>
      </c>
      <c r="ED33" s="83">
        <f t="shared" si="121"/>
        <v>1217</v>
      </c>
      <c r="EE33" s="83">
        <f t="shared" si="121"/>
        <v>979</v>
      </c>
      <c r="EF33" s="83">
        <f t="shared" si="121"/>
        <v>1085</v>
      </c>
      <c r="EG33" s="83">
        <f t="shared" si="121"/>
        <v>1007</v>
      </c>
      <c r="EH33" s="83">
        <f t="shared" si="121"/>
        <v>907</v>
      </c>
      <c r="EI33" s="83">
        <f t="shared" si="121"/>
        <v>948</v>
      </c>
      <c r="EJ33" s="83">
        <f t="shared" si="121"/>
        <v>978</v>
      </c>
      <c r="EK33" s="83">
        <f t="shared" si="121"/>
        <v>984</v>
      </c>
      <c r="EL33" s="83">
        <f t="shared" si="121"/>
        <v>1004</v>
      </c>
      <c r="EM33" s="83">
        <f t="shared" si="121"/>
        <v>1048</v>
      </c>
      <c r="EN33" s="83">
        <f t="shared" si="121"/>
        <v>904</v>
      </c>
      <c r="EO33" s="83">
        <f t="shared" si="121"/>
        <v>1170</v>
      </c>
      <c r="EP33" s="82">
        <f t="shared" si="121"/>
        <v>12231</v>
      </c>
      <c r="EQ33" s="83">
        <f t="shared" si="121"/>
        <v>856</v>
      </c>
      <c r="ER33" s="83">
        <f t="shared" si="121"/>
        <v>1051</v>
      </c>
      <c r="ES33" s="83">
        <f t="shared" si="121"/>
        <v>1232</v>
      </c>
      <c r="ET33" s="83">
        <f t="shared" si="121"/>
        <v>1018</v>
      </c>
      <c r="EU33" s="83">
        <f t="shared" si="121"/>
        <v>921</v>
      </c>
      <c r="EV33" s="83">
        <f t="shared" si="121"/>
        <v>980</v>
      </c>
      <c r="EW33" s="83">
        <f t="shared" si="121"/>
        <v>983</v>
      </c>
      <c r="EX33" s="83">
        <f t="shared" si="121"/>
        <v>1020</v>
      </c>
      <c r="EY33" s="83">
        <f t="shared" si="121"/>
        <v>1040</v>
      </c>
      <c r="EZ33" s="83">
        <f t="shared" si="121"/>
        <v>1069</v>
      </c>
      <c r="FA33" s="83">
        <f t="shared" si="121"/>
        <v>1010</v>
      </c>
      <c r="FB33" s="83">
        <f t="shared" si="121"/>
        <v>1183</v>
      </c>
      <c r="FC33" s="82">
        <f t="shared" ref="FC33:HN33" si="122">SUM(FC27:FC32)</f>
        <v>12363</v>
      </c>
      <c r="FD33" s="83">
        <f t="shared" si="122"/>
        <v>1238</v>
      </c>
      <c r="FE33" s="83">
        <f t="shared" si="122"/>
        <v>1084</v>
      </c>
      <c r="FF33" s="83">
        <f t="shared" si="122"/>
        <v>1322</v>
      </c>
      <c r="FG33" s="83">
        <f t="shared" si="122"/>
        <v>1104</v>
      </c>
      <c r="FH33" s="83">
        <f t="shared" si="122"/>
        <v>1097</v>
      </c>
      <c r="FI33" s="83">
        <f t="shared" si="122"/>
        <v>1101</v>
      </c>
      <c r="FJ33" s="83">
        <f t="shared" si="122"/>
        <v>956</v>
      </c>
      <c r="FK33" s="83">
        <f t="shared" si="122"/>
        <v>926</v>
      </c>
      <c r="FL33" s="83">
        <f t="shared" si="122"/>
        <v>1221</v>
      </c>
      <c r="FM33" s="83">
        <f t="shared" si="122"/>
        <v>1060</v>
      </c>
      <c r="FN33" s="83">
        <f t="shared" si="122"/>
        <v>1104</v>
      </c>
      <c r="FO33" s="83">
        <f t="shared" si="122"/>
        <v>1174</v>
      </c>
      <c r="FP33" s="82">
        <f t="shared" si="122"/>
        <v>13387</v>
      </c>
      <c r="FQ33" s="83">
        <f t="shared" si="122"/>
        <v>1206</v>
      </c>
      <c r="FR33" s="83">
        <f t="shared" si="122"/>
        <v>1189</v>
      </c>
      <c r="FS33" s="83">
        <f t="shared" si="122"/>
        <v>1323</v>
      </c>
      <c r="FT33" s="83">
        <f t="shared" si="122"/>
        <v>1046</v>
      </c>
      <c r="FU33" s="83">
        <f t="shared" si="122"/>
        <v>1007</v>
      </c>
      <c r="FV33" s="83">
        <f t="shared" si="122"/>
        <v>1034</v>
      </c>
      <c r="FW33" s="83">
        <f t="shared" si="122"/>
        <v>983</v>
      </c>
      <c r="FX33" s="83">
        <f t="shared" si="122"/>
        <v>1112</v>
      </c>
      <c r="FY33" s="83">
        <f t="shared" si="122"/>
        <v>1046</v>
      </c>
      <c r="FZ33" s="83">
        <f t="shared" si="122"/>
        <v>1123</v>
      </c>
      <c r="GA33" s="83">
        <f t="shared" si="122"/>
        <v>1001</v>
      </c>
      <c r="GB33" s="83">
        <f t="shared" si="122"/>
        <v>1061</v>
      </c>
      <c r="GC33" s="82">
        <f t="shared" si="122"/>
        <v>13131</v>
      </c>
      <c r="GD33" s="83">
        <f t="shared" si="122"/>
        <v>1211</v>
      </c>
      <c r="GE33" s="83">
        <f t="shared" si="122"/>
        <v>1126</v>
      </c>
      <c r="GF33" s="83">
        <f t="shared" si="122"/>
        <v>1113</v>
      </c>
      <c r="GG33" s="83">
        <f t="shared" si="122"/>
        <v>1274</v>
      </c>
      <c r="GH33" s="83">
        <f t="shared" si="122"/>
        <v>983</v>
      </c>
      <c r="GI33" s="83">
        <f t="shared" si="122"/>
        <v>996</v>
      </c>
      <c r="GJ33" s="83">
        <f t="shared" si="122"/>
        <v>1079</v>
      </c>
      <c r="GK33" s="83">
        <f t="shared" si="122"/>
        <v>1020</v>
      </c>
      <c r="GL33" s="83">
        <f t="shared" si="122"/>
        <v>1023</v>
      </c>
      <c r="GM33" s="83">
        <f t="shared" si="122"/>
        <v>1099</v>
      </c>
      <c r="GN33" s="83">
        <f t="shared" si="122"/>
        <v>1090</v>
      </c>
      <c r="GO33" s="83">
        <f t="shared" si="122"/>
        <v>1138</v>
      </c>
      <c r="GP33" s="82">
        <f t="shared" si="122"/>
        <v>13152</v>
      </c>
      <c r="GQ33" s="83">
        <f t="shared" si="122"/>
        <v>1428</v>
      </c>
      <c r="GR33" s="83">
        <f t="shared" si="122"/>
        <v>1259</v>
      </c>
      <c r="GS33" s="83">
        <f t="shared" si="122"/>
        <v>1352</v>
      </c>
      <c r="GT33" s="83">
        <f t="shared" si="122"/>
        <v>1206</v>
      </c>
      <c r="GU33" s="83">
        <f t="shared" si="122"/>
        <v>1059</v>
      </c>
      <c r="GV33" s="83">
        <f t="shared" si="122"/>
        <v>1013</v>
      </c>
      <c r="GW33" s="83">
        <f t="shared" si="122"/>
        <v>895</v>
      </c>
      <c r="GX33" s="83">
        <f t="shared" si="122"/>
        <v>1085</v>
      </c>
      <c r="GY33" s="83">
        <f t="shared" si="122"/>
        <v>1195</v>
      </c>
      <c r="GZ33" s="83">
        <f t="shared" si="122"/>
        <v>1102</v>
      </c>
      <c r="HA33" s="83">
        <f t="shared" si="122"/>
        <v>1157</v>
      </c>
      <c r="HB33" s="83">
        <f t="shared" si="122"/>
        <v>1264</v>
      </c>
      <c r="HC33" s="82">
        <f t="shared" si="122"/>
        <v>14015</v>
      </c>
      <c r="HD33" s="83">
        <f t="shared" si="122"/>
        <v>1252</v>
      </c>
      <c r="HE33" s="83">
        <f t="shared" si="122"/>
        <v>1267</v>
      </c>
      <c r="HF33" s="83">
        <f t="shared" si="122"/>
        <v>1322</v>
      </c>
      <c r="HG33" s="83">
        <f t="shared" si="122"/>
        <v>1208</v>
      </c>
      <c r="HH33" s="83">
        <f t="shared" si="122"/>
        <v>1095</v>
      </c>
      <c r="HI33" s="83">
        <f t="shared" si="122"/>
        <v>1023</v>
      </c>
      <c r="HJ33" s="83">
        <f t="shared" si="122"/>
        <v>1024</v>
      </c>
      <c r="HK33" s="83">
        <f t="shared" si="122"/>
        <v>1099</v>
      </c>
      <c r="HL33" s="83">
        <f t="shared" si="122"/>
        <v>1059</v>
      </c>
      <c r="HM33" s="83">
        <f t="shared" si="122"/>
        <v>1153</v>
      </c>
      <c r="HN33" s="83">
        <f t="shared" si="122"/>
        <v>1044</v>
      </c>
      <c r="HO33" s="83">
        <f t="shared" ref="HO33:IP33" si="123">SUM(HO27:HO32)</f>
        <v>1207</v>
      </c>
      <c r="HP33" s="82">
        <f t="shared" si="123"/>
        <v>13753</v>
      </c>
      <c r="HQ33" s="83">
        <f t="shared" si="123"/>
        <v>1303</v>
      </c>
      <c r="HR33" s="83">
        <f t="shared" si="123"/>
        <v>1387</v>
      </c>
      <c r="HS33" s="83">
        <f t="shared" si="123"/>
        <v>1313</v>
      </c>
      <c r="HT33" s="83">
        <f t="shared" si="123"/>
        <v>1108</v>
      </c>
      <c r="HU33" s="83">
        <f t="shared" si="123"/>
        <v>860</v>
      </c>
      <c r="HV33" s="83">
        <f t="shared" si="123"/>
        <v>1132</v>
      </c>
      <c r="HW33" s="83">
        <f t="shared" si="123"/>
        <v>1031</v>
      </c>
      <c r="HX33" s="83">
        <f t="shared" si="123"/>
        <v>1040</v>
      </c>
      <c r="HY33" s="83">
        <f t="shared" si="123"/>
        <v>1073</v>
      </c>
      <c r="HZ33" s="83">
        <f t="shared" si="123"/>
        <v>1216</v>
      </c>
      <c r="IA33" s="83">
        <f t="shared" si="123"/>
        <v>1207</v>
      </c>
      <c r="IB33" s="83">
        <f t="shared" si="123"/>
        <v>1163</v>
      </c>
      <c r="IC33" s="82">
        <f t="shared" si="123"/>
        <v>13833</v>
      </c>
      <c r="ID33" s="83">
        <f t="shared" si="123"/>
        <v>1509</v>
      </c>
      <c r="IE33" s="83">
        <f t="shared" si="123"/>
        <v>1312</v>
      </c>
      <c r="IF33" s="83">
        <f t="shared" si="123"/>
        <v>1551</v>
      </c>
      <c r="IG33" s="83">
        <f t="shared" si="123"/>
        <v>1199</v>
      </c>
      <c r="IH33" s="83">
        <f t="shared" si="123"/>
        <v>1240</v>
      </c>
      <c r="II33" s="83">
        <f t="shared" si="123"/>
        <v>864</v>
      </c>
      <c r="IJ33" s="83">
        <f t="shared" si="123"/>
        <v>1242</v>
      </c>
      <c r="IK33" s="83">
        <f t="shared" si="123"/>
        <v>1235</v>
      </c>
      <c r="IL33" s="83">
        <f t="shared" si="123"/>
        <v>885</v>
      </c>
      <c r="IM33" s="83">
        <f t="shared" si="123"/>
        <v>1265</v>
      </c>
      <c r="IN33" s="83">
        <f t="shared" si="123"/>
        <v>1149</v>
      </c>
      <c r="IO33" s="83">
        <f t="shared" si="123"/>
        <v>1082</v>
      </c>
      <c r="IP33" s="82">
        <f t="shared" si="123"/>
        <v>14533</v>
      </c>
      <c r="IQ33" s="83">
        <f t="shared" ref="IQ33:JC33" si="124">SUM(IQ27:IQ32)</f>
        <v>1406</v>
      </c>
      <c r="IR33" s="83">
        <f t="shared" si="124"/>
        <v>1192</v>
      </c>
      <c r="IS33" s="83">
        <f t="shared" si="124"/>
        <v>1257</v>
      </c>
      <c r="IT33" s="83">
        <f t="shared" si="124"/>
        <v>1130</v>
      </c>
      <c r="IU33" s="83">
        <f t="shared" si="124"/>
        <v>1190</v>
      </c>
      <c r="IV33" s="83">
        <f t="shared" si="124"/>
        <v>1106</v>
      </c>
      <c r="IW33" s="83">
        <f t="shared" si="124"/>
        <v>1091</v>
      </c>
      <c r="IX33" s="83">
        <f t="shared" si="124"/>
        <v>988</v>
      </c>
      <c r="IY33" s="83">
        <f t="shared" si="124"/>
        <v>1581</v>
      </c>
      <c r="IZ33" s="83">
        <f t="shared" si="124"/>
        <v>1391</v>
      </c>
      <c r="JA33" s="83">
        <f t="shared" si="124"/>
        <v>1190</v>
      </c>
      <c r="JB33" s="83">
        <f t="shared" si="124"/>
        <v>1152</v>
      </c>
      <c r="JC33" s="82">
        <f t="shared" si="124"/>
        <v>14674</v>
      </c>
      <c r="JD33" s="83">
        <f t="shared" ref="JD33:JP33" si="125">SUM(JD27:JD32)</f>
        <v>1523</v>
      </c>
      <c r="JE33" s="83">
        <f t="shared" si="125"/>
        <v>1283</v>
      </c>
      <c r="JF33" s="83">
        <f t="shared" si="125"/>
        <v>1442</v>
      </c>
      <c r="JG33" s="83">
        <f t="shared" si="125"/>
        <v>1180</v>
      </c>
      <c r="JH33" s="83">
        <f t="shared" si="125"/>
        <v>1279</v>
      </c>
      <c r="JI33" s="83">
        <f t="shared" si="125"/>
        <v>1051</v>
      </c>
      <c r="JJ33" s="83">
        <f t="shared" si="125"/>
        <v>2939</v>
      </c>
      <c r="JK33" s="83">
        <f t="shared" si="125"/>
        <v>1050</v>
      </c>
      <c r="JL33" s="83">
        <f t="shared" si="125"/>
        <v>1094</v>
      </c>
      <c r="JM33" s="83">
        <f t="shared" si="125"/>
        <v>1094</v>
      </c>
      <c r="JN33" s="83">
        <f t="shared" si="125"/>
        <v>1004</v>
      </c>
      <c r="JO33" s="83">
        <f t="shared" si="125"/>
        <v>1227</v>
      </c>
      <c r="JP33" s="82">
        <f t="shared" si="125"/>
        <v>16166</v>
      </c>
      <c r="JQ33" s="83">
        <f t="shared" ref="JQ33:KC33" si="126">SUM(JQ27:JQ32)</f>
        <v>1506</v>
      </c>
      <c r="JR33" s="83">
        <f t="shared" si="126"/>
        <v>1303</v>
      </c>
      <c r="JS33" s="83">
        <f t="shared" si="126"/>
        <v>977</v>
      </c>
      <c r="JT33" s="83">
        <f t="shared" si="126"/>
        <v>960</v>
      </c>
      <c r="JU33" s="83">
        <f t="shared" si="126"/>
        <v>1093</v>
      </c>
      <c r="JV33" s="83">
        <f t="shared" si="126"/>
        <v>1454</v>
      </c>
      <c r="JW33" s="83">
        <f t="shared" si="126"/>
        <v>1225</v>
      </c>
      <c r="JX33" s="83">
        <f t="shared" si="126"/>
        <v>1120</v>
      </c>
      <c r="JY33" s="83">
        <f t="shared" si="126"/>
        <v>1448</v>
      </c>
      <c r="JZ33" s="83">
        <f t="shared" si="126"/>
        <v>1384</v>
      </c>
      <c r="KA33" s="83">
        <f t="shared" si="126"/>
        <v>1557</v>
      </c>
      <c r="KB33" s="83">
        <f t="shared" si="126"/>
        <v>1989</v>
      </c>
      <c r="KC33" s="82">
        <f t="shared" si="126"/>
        <v>16016</v>
      </c>
      <c r="KD33" s="83">
        <f t="shared" ref="KD33:KP33" si="127">SUM(KD27:KD32)</f>
        <v>1255</v>
      </c>
      <c r="KE33" s="83">
        <f t="shared" si="127"/>
        <v>2342</v>
      </c>
      <c r="KF33" s="83">
        <f t="shared" si="127"/>
        <v>2849</v>
      </c>
      <c r="KG33" s="83">
        <f t="shared" si="127"/>
        <v>2121</v>
      </c>
      <c r="KH33" s="83">
        <f t="shared" si="127"/>
        <v>1648</v>
      </c>
      <c r="KI33" s="83">
        <f t="shared" si="127"/>
        <v>1455</v>
      </c>
      <c r="KJ33" s="83">
        <f t="shared" si="127"/>
        <v>1044</v>
      </c>
      <c r="KK33" s="83">
        <f t="shared" si="127"/>
        <v>1175</v>
      </c>
      <c r="KL33" s="83">
        <f t="shared" si="127"/>
        <v>1487</v>
      </c>
      <c r="KM33" s="83">
        <f t="shared" si="127"/>
        <v>1249</v>
      </c>
      <c r="KN33" s="83">
        <f t="shared" si="127"/>
        <v>1455</v>
      </c>
      <c r="KO33" s="83">
        <f t="shared" si="127"/>
        <v>1604</v>
      </c>
      <c r="KP33" s="82">
        <f t="shared" si="127"/>
        <v>19684</v>
      </c>
    </row>
    <row r="34" spans="1:302" ht="13.5" thickBot="1">
      <c r="A34" s="204"/>
      <c r="B34" s="200" t="s">
        <v>44</v>
      </c>
      <c r="C34" s="201"/>
      <c r="D34" s="84">
        <f t="shared" ref="D34:BO34" si="128">D26+D33</f>
        <v>1525</v>
      </c>
      <c r="E34" s="84">
        <f t="shared" si="128"/>
        <v>1661</v>
      </c>
      <c r="F34" s="84">
        <f t="shared" si="128"/>
        <v>1749</v>
      </c>
      <c r="G34" s="84">
        <f t="shared" si="128"/>
        <v>1491</v>
      </c>
      <c r="H34" s="84">
        <f t="shared" si="128"/>
        <v>1635</v>
      </c>
      <c r="I34" s="84">
        <f t="shared" si="128"/>
        <v>1572</v>
      </c>
      <c r="J34" s="84">
        <f t="shared" si="128"/>
        <v>1442</v>
      </c>
      <c r="K34" s="84">
        <f t="shared" si="128"/>
        <v>1425</v>
      </c>
      <c r="L34" s="84">
        <f t="shared" si="128"/>
        <v>2290</v>
      </c>
      <c r="M34" s="84">
        <f t="shared" si="128"/>
        <v>1650</v>
      </c>
      <c r="N34" s="84">
        <f t="shared" si="128"/>
        <v>1518</v>
      </c>
      <c r="O34" s="84">
        <f t="shared" si="128"/>
        <v>1855</v>
      </c>
      <c r="P34" s="85">
        <f t="shared" si="128"/>
        <v>19813</v>
      </c>
      <c r="Q34" s="84">
        <f t="shared" si="128"/>
        <v>1798</v>
      </c>
      <c r="R34" s="84">
        <f t="shared" si="128"/>
        <v>1945</v>
      </c>
      <c r="S34" s="84">
        <f t="shared" si="128"/>
        <v>1741</v>
      </c>
      <c r="T34" s="84">
        <f t="shared" si="128"/>
        <v>1594</v>
      </c>
      <c r="U34" s="84">
        <f t="shared" si="128"/>
        <v>2061</v>
      </c>
      <c r="V34" s="84">
        <f t="shared" si="128"/>
        <v>1472</v>
      </c>
      <c r="W34" s="84">
        <f t="shared" si="128"/>
        <v>1465</v>
      </c>
      <c r="X34" s="84">
        <f t="shared" si="128"/>
        <v>1494</v>
      </c>
      <c r="Y34" s="84">
        <f t="shared" si="128"/>
        <v>1486</v>
      </c>
      <c r="Z34" s="84">
        <f t="shared" si="128"/>
        <v>1594</v>
      </c>
      <c r="AA34" s="84">
        <f t="shared" si="128"/>
        <v>1514</v>
      </c>
      <c r="AB34" s="84">
        <f t="shared" si="128"/>
        <v>1271</v>
      </c>
      <c r="AC34" s="85">
        <f t="shared" si="128"/>
        <v>19435</v>
      </c>
      <c r="AD34" s="84">
        <f t="shared" si="128"/>
        <v>1994</v>
      </c>
      <c r="AE34" s="84">
        <f t="shared" si="128"/>
        <v>1453</v>
      </c>
      <c r="AF34" s="84">
        <f t="shared" si="128"/>
        <v>1585</v>
      </c>
      <c r="AG34" s="84">
        <f t="shared" si="128"/>
        <v>1331</v>
      </c>
      <c r="AH34" s="84">
        <f t="shared" si="128"/>
        <v>1565</v>
      </c>
      <c r="AI34" s="84">
        <f t="shared" si="128"/>
        <v>1316</v>
      </c>
      <c r="AJ34" s="84">
        <f t="shared" si="128"/>
        <v>1349</v>
      </c>
      <c r="AK34" s="84">
        <f t="shared" si="128"/>
        <v>1411</v>
      </c>
      <c r="AL34" s="84">
        <f t="shared" si="128"/>
        <v>1399</v>
      </c>
      <c r="AM34" s="84">
        <f t="shared" si="128"/>
        <v>1494</v>
      </c>
      <c r="AN34" s="84">
        <f t="shared" si="128"/>
        <v>1362</v>
      </c>
      <c r="AO34" s="84">
        <f t="shared" si="128"/>
        <v>1309</v>
      </c>
      <c r="AP34" s="124">
        <f t="shared" si="128"/>
        <v>17568</v>
      </c>
      <c r="AQ34" s="84">
        <f t="shared" si="128"/>
        <v>1687</v>
      </c>
      <c r="AR34" s="84">
        <f t="shared" si="128"/>
        <v>1434</v>
      </c>
      <c r="AS34" s="84">
        <f t="shared" si="128"/>
        <v>1426</v>
      </c>
      <c r="AT34" s="84">
        <f t="shared" si="128"/>
        <v>1717</v>
      </c>
      <c r="AU34" s="84">
        <f t="shared" si="128"/>
        <v>1363</v>
      </c>
      <c r="AV34" s="84">
        <f t="shared" si="128"/>
        <v>1287</v>
      </c>
      <c r="AW34" s="84">
        <f t="shared" si="128"/>
        <v>1254</v>
      </c>
      <c r="AX34" s="84">
        <f t="shared" si="128"/>
        <v>1408</v>
      </c>
      <c r="AY34" s="84">
        <f t="shared" si="128"/>
        <v>1449</v>
      </c>
      <c r="AZ34" s="84">
        <f t="shared" si="128"/>
        <v>1449</v>
      </c>
      <c r="BA34" s="84">
        <f t="shared" si="128"/>
        <v>1305</v>
      </c>
      <c r="BB34" s="84">
        <f t="shared" si="128"/>
        <v>1515</v>
      </c>
      <c r="BC34" s="124">
        <f t="shared" si="128"/>
        <v>17294</v>
      </c>
      <c r="BD34" s="84">
        <f t="shared" si="128"/>
        <v>1696</v>
      </c>
      <c r="BE34" s="84">
        <f t="shared" si="128"/>
        <v>1241</v>
      </c>
      <c r="BF34" s="84">
        <f t="shared" si="128"/>
        <v>1803</v>
      </c>
      <c r="BG34" s="84">
        <f t="shared" si="128"/>
        <v>1470</v>
      </c>
      <c r="BH34" s="84">
        <f t="shared" si="128"/>
        <v>1482</v>
      </c>
      <c r="BI34" s="84">
        <f t="shared" si="128"/>
        <v>1242</v>
      </c>
      <c r="BJ34" s="84">
        <f t="shared" si="128"/>
        <v>1357</v>
      </c>
      <c r="BK34" s="84">
        <f t="shared" si="128"/>
        <v>1225</v>
      </c>
      <c r="BL34" s="84">
        <f t="shared" si="128"/>
        <v>1334</v>
      </c>
      <c r="BM34" s="84">
        <f t="shared" si="128"/>
        <v>1417</v>
      </c>
      <c r="BN34" s="84">
        <f t="shared" si="128"/>
        <v>1208</v>
      </c>
      <c r="BO34" s="84">
        <f t="shared" si="128"/>
        <v>1712</v>
      </c>
      <c r="BP34" s="84">
        <f t="shared" ref="BP34:EA34" si="129">BP26+BP33</f>
        <v>17187</v>
      </c>
      <c r="BQ34" s="84">
        <f t="shared" si="129"/>
        <v>1882</v>
      </c>
      <c r="BR34" s="84">
        <f t="shared" si="129"/>
        <v>1490</v>
      </c>
      <c r="BS34" s="84">
        <f t="shared" si="129"/>
        <v>1781</v>
      </c>
      <c r="BT34" s="84">
        <f t="shared" si="129"/>
        <v>1355</v>
      </c>
      <c r="BU34" s="84">
        <f t="shared" si="129"/>
        <v>1203</v>
      </c>
      <c r="BV34" s="84">
        <f t="shared" si="129"/>
        <v>1358</v>
      </c>
      <c r="BW34" s="84">
        <f t="shared" si="129"/>
        <v>1416</v>
      </c>
      <c r="BX34" s="84">
        <f t="shared" si="129"/>
        <v>1450</v>
      </c>
      <c r="BY34" s="84">
        <f t="shared" si="129"/>
        <v>1464</v>
      </c>
      <c r="BZ34" s="84">
        <f t="shared" si="129"/>
        <v>1351</v>
      </c>
      <c r="CA34" s="84">
        <f t="shared" si="129"/>
        <v>1354</v>
      </c>
      <c r="CB34" s="84">
        <f t="shared" si="129"/>
        <v>1670</v>
      </c>
      <c r="CC34" s="124">
        <f t="shared" si="129"/>
        <v>17774</v>
      </c>
      <c r="CD34" s="84">
        <f t="shared" si="129"/>
        <v>1761</v>
      </c>
      <c r="CE34" s="84">
        <f t="shared" si="129"/>
        <v>1477</v>
      </c>
      <c r="CF34" s="84">
        <f t="shared" si="129"/>
        <v>1896</v>
      </c>
      <c r="CG34" s="84">
        <f t="shared" si="129"/>
        <v>1455</v>
      </c>
      <c r="CH34" s="84">
        <f t="shared" si="129"/>
        <v>1457</v>
      </c>
      <c r="CI34" s="84">
        <f t="shared" si="129"/>
        <v>1326</v>
      </c>
      <c r="CJ34" s="84">
        <f t="shared" si="129"/>
        <v>1353</v>
      </c>
      <c r="CK34" s="84">
        <f t="shared" si="129"/>
        <v>1541</v>
      </c>
      <c r="CL34" s="84">
        <f t="shared" si="129"/>
        <v>1350</v>
      </c>
      <c r="CM34" s="84">
        <f t="shared" si="129"/>
        <v>1423</v>
      </c>
      <c r="CN34" s="84">
        <f t="shared" si="129"/>
        <v>1469</v>
      </c>
      <c r="CO34" s="84">
        <f t="shared" si="129"/>
        <v>1504</v>
      </c>
      <c r="CP34" s="86">
        <f t="shared" si="129"/>
        <v>18012</v>
      </c>
      <c r="CQ34" s="84">
        <f t="shared" si="129"/>
        <v>1500</v>
      </c>
      <c r="CR34" s="84">
        <f t="shared" si="129"/>
        <v>1676</v>
      </c>
      <c r="CS34" s="84">
        <f t="shared" si="129"/>
        <v>1774</v>
      </c>
      <c r="CT34" s="84">
        <f t="shared" si="129"/>
        <v>1256</v>
      </c>
      <c r="CU34" s="84">
        <f t="shared" si="129"/>
        <v>1499</v>
      </c>
      <c r="CV34" s="84">
        <f t="shared" si="129"/>
        <v>1448</v>
      </c>
      <c r="CW34" s="84">
        <f t="shared" si="129"/>
        <v>941</v>
      </c>
      <c r="CX34" s="84">
        <f t="shared" si="129"/>
        <v>1629</v>
      </c>
      <c r="CY34" s="84">
        <f t="shared" si="129"/>
        <v>2084</v>
      </c>
      <c r="CZ34" s="84">
        <f t="shared" si="129"/>
        <v>1486</v>
      </c>
      <c r="DA34" s="84">
        <f t="shared" si="129"/>
        <v>1711</v>
      </c>
      <c r="DB34" s="84">
        <f t="shared" si="129"/>
        <v>1783</v>
      </c>
      <c r="DC34" s="86">
        <f t="shared" si="129"/>
        <v>18787</v>
      </c>
      <c r="DD34" s="84">
        <f t="shared" si="129"/>
        <v>2257</v>
      </c>
      <c r="DE34" s="84">
        <f t="shared" si="129"/>
        <v>2059</v>
      </c>
      <c r="DF34" s="84">
        <f t="shared" si="129"/>
        <v>1872</v>
      </c>
      <c r="DG34" s="84">
        <f t="shared" si="129"/>
        <v>1737</v>
      </c>
      <c r="DH34" s="84">
        <f t="shared" si="129"/>
        <v>1692</v>
      </c>
      <c r="DI34" s="84">
        <f t="shared" si="129"/>
        <v>1495</v>
      </c>
      <c r="DJ34" s="84">
        <f t="shared" si="129"/>
        <v>1693</v>
      </c>
      <c r="DK34" s="84">
        <f t="shared" si="129"/>
        <v>1748</v>
      </c>
      <c r="DL34" s="84">
        <f t="shared" si="129"/>
        <v>1551</v>
      </c>
      <c r="DM34" s="84">
        <f t="shared" si="129"/>
        <v>1757</v>
      </c>
      <c r="DN34" s="84">
        <f t="shared" si="129"/>
        <v>1669</v>
      </c>
      <c r="DO34" s="84">
        <f t="shared" si="129"/>
        <v>1562</v>
      </c>
      <c r="DP34" s="86">
        <f t="shared" si="129"/>
        <v>21092</v>
      </c>
      <c r="DQ34" s="84">
        <f t="shared" si="129"/>
        <v>1976</v>
      </c>
      <c r="DR34" s="84">
        <f t="shared" si="129"/>
        <v>1994</v>
      </c>
      <c r="DS34" s="84">
        <f t="shared" si="129"/>
        <v>1962</v>
      </c>
      <c r="DT34" s="84">
        <f t="shared" si="129"/>
        <v>1782</v>
      </c>
      <c r="DU34" s="84">
        <f t="shared" si="129"/>
        <v>1621</v>
      </c>
      <c r="DV34" s="84">
        <f t="shared" si="129"/>
        <v>1588</v>
      </c>
      <c r="DW34" s="84">
        <f t="shared" si="129"/>
        <v>1625</v>
      </c>
      <c r="DX34" s="84">
        <f t="shared" si="129"/>
        <v>1666</v>
      </c>
      <c r="DY34" s="84">
        <f t="shared" si="129"/>
        <v>1720</v>
      </c>
      <c r="DZ34" s="84">
        <f t="shared" si="129"/>
        <v>1737</v>
      </c>
      <c r="EA34" s="84">
        <f t="shared" si="129"/>
        <v>1728</v>
      </c>
      <c r="EB34" s="84">
        <f t="shared" ref="EB34:GM34" si="130">EB26+EB33</f>
        <v>1649</v>
      </c>
      <c r="EC34" s="86">
        <f t="shared" si="130"/>
        <v>21048</v>
      </c>
      <c r="ED34" s="84">
        <f t="shared" si="130"/>
        <v>2234</v>
      </c>
      <c r="EE34" s="84">
        <f t="shared" si="130"/>
        <v>1801</v>
      </c>
      <c r="EF34" s="84">
        <f t="shared" si="130"/>
        <v>1976</v>
      </c>
      <c r="EG34" s="84">
        <f t="shared" si="130"/>
        <v>1863</v>
      </c>
      <c r="EH34" s="84">
        <f t="shared" si="130"/>
        <v>1701</v>
      </c>
      <c r="EI34" s="84">
        <f t="shared" si="130"/>
        <v>1706</v>
      </c>
      <c r="EJ34" s="84">
        <f t="shared" si="130"/>
        <v>1810</v>
      </c>
      <c r="EK34" s="84">
        <f t="shared" si="130"/>
        <v>1744</v>
      </c>
      <c r="EL34" s="84">
        <f t="shared" si="130"/>
        <v>1768</v>
      </c>
      <c r="EM34" s="84">
        <f t="shared" si="130"/>
        <v>1893</v>
      </c>
      <c r="EN34" s="84">
        <f t="shared" si="130"/>
        <v>1648</v>
      </c>
      <c r="EO34" s="84">
        <f t="shared" si="130"/>
        <v>2116</v>
      </c>
      <c r="EP34" s="86">
        <f t="shared" si="130"/>
        <v>22260</v>
      </c>
      <c r="EQ34" s="84">
        <f t="shared" si="130"/>
        <v>1867</v>
      </c>
      <c r="ER34" s="84">
        <f t="shared" si="130"/>
        <v>1976</v>
      </c>
      <c r="ES34" s="84">
        <f t="shared" si="130"/>
        <v>2285</v>
      </c>
      <c r="ET34" s="84">
        <f t="shared" si="130"/>
        <v>1819</v>
      </c>
      <c r="EU34" s="84">
        <f t="shared" si="130"/>
        <v>1721</v>
      </c>
      <c r="EV34" s="84">
        <f t="shared" si="130"/>
        <v>1772</v>
      </c>
      <c r="EW34" s="84">
        <f t="shared" si="130"/>
        <v>1740</v>
      </c>
      <c r="EX34" s="84">
        <f t="shared" si="130"/>
        <v>1906</v>
      </c>
      <c r="EY34" s="84">
        <f t="shared" si="130"/>
        <v>1893</v>
      </c>
      <c r="EZ34" s="84">
        <f t="shared" si="130"/>
        <v>1964</v>
      </c>
      <c r="FA34" s="84">
        <f t="shared" si="130"/>
        <v>1864</v>
      </c>
      <c r="FB34" s="84">
        <f t="shared" si="130"/>
        <v>2119</v>
      </c>
      <c r="FC34" s="86">
        <f t="shared" si="130"/>
        <v>22926</v>
      </c>
      <c r="FD34" s="84">
        <f t="shared" si="130"/>
        <v>2333</v>
      </c>
      <c r="FE34" s="84">
        <f t="shared" si="130"/>
        <v>2048</v>
      </c>
      <c r="FF34" s="84">
        <f t="shared" si="130"/>
        <v>2503</v>
      </c>
      <c r="FG34" s="84">
        <f t="shared" si="130"/>
        <v>2036</v>
      </c>
      <c r="FH34" s="84">
        <f t="shared" si="130"/>
        <v>2017</v>
      </c>
      <c r="FI34" s="84">
        <f t="shared" si="130"/>
        <v>1975</v>
      </c>
      <c r="FJ34" s="84">
        <f t="shared" si="130"/>
        <v>1762</v>
      </c>
      <c r="FK34" s="84">
        <f t="shared" si="130"/>
        <v>1720</v>
      </c>
      <c r="FL34" s="84">
        <f t="shared" si="130"/>
        <v>2238</v>
      </c>
      <c r="FM34" s="84">
        <f t="shared" si="130"/>
        <v>1907</v>
      </c>
      <c r="FN34" s="84">
        <f t="shared" si="130"/>
        <v>2015</v>
      </c>
      <c r="FO34" s="84">
        <f t="shared" si="130"/>
        <v>2177</v>
      </c>
      <c r="FP34" s="86">
        <f t="shared" si="130"/>
        <v>24731</v>
      </c>
      <c r="FQ34" s="84">
        <f t="shared" si="130"/>
        <v>2268</v>
      </c>
      <c r="FR34" s="84">
        <f t="shared" si="130"/>
        <v>3581</v>
      </c>
      <c r="FS34" s="84">
        <f t="shared" si="130"/>
        <v>2490</v>
      </c>
      <c r="FT34" s="84">
        <f t="shared" si="130"/>
        <v>1940</v>
      </c>
      <c r="FU34" s="84">
        <f t="shared" si="130"/>
        <v>1897</v>
      </c>
      <c r="FV34" s="84">
        <f t="shared" si="130"/>
        <v>1992</v>
      </c>
      <c r="FW34" s="84">
        <f t="shared" si="130"/>
        <v>1838</v>
      </c>
      <c r="FX34" s="84">
        <f t="shared" si="130"/>
        <v>1982</v>
      </c>
      <c r="FY34" s="84">
        <f t="shared" si="130"/>
        <v>1843</v>
      </c>
      <c r="FZ34" s="84">
        <f t="shared" si="130"/>
        <v>1997</v>
      </c>
      <c r="GA34" s="84">
        <f t="shared" si="130"/>
        <v>1895</v>
      </c>
      <c r="GB34" s="84">
        <f t="shared" si="130"/>
        <v>2008</v>
      </c>
      <c r="GC34" s="86">
        <f t="shared" si="130"/>
        <v>25731</v>
      </c>
      <c r="GD34" s="84">
        <f t="shared" si="130"/>
        <v>2173</v>
      </c>
      <c r="GE34" s="84">
        <f t="shared" si="130"/>
        <v>2085</v>
      </c>
      <c r="GF34" s="84">
        <f t="shared" si="130"/>
        <v>2063</v>
      </c>
      <c r="GG34" s="84">
        <f t="shared" si="130"/>
        <v>2384</v>
      </c>
      <c r="GH34" s="84">
        <f t="shared" si="130"/>
        <v>1820</v>
      </c>
      <c r="GI34" s="84">
        <f t="shared" si="130"/>
        <v>1790</v>
      </c>
      <c r="GJ34" s="84">
        <f t="shared" si="130"/>
        <v>1934</v>
      </c>
      <c r="GK34" s="84">
        <f t="shared" si="130"/>
        <v>1792.1399999999999</v>
      </c>
      <c r="GL34" s="84">
        <f t="shared" si="130"/>
        <v>2147</v>
      </c>
      <c r="GM34" s="84">
        <f t="shared" si="130"/>
        <v>1975</v>
      </c>
      <c r="GN34" s="84">
        <f t="shared" ref="GN34:IP34" si="131">GN26+GN33</f>
        <v>2127</v>
      </c>
      <c r="GO34" s="84">
        <f t="shared" si="131"/>
        <v>2061</v>
      </c>
      <c r="GP34" s="86">
        <f t="shared" si="131"/>
        <v>24351.14</v>
      </c>
      <c r="GQ34" s="84">
        <f t="shared" si="131"/>
        <v>2576</v>
      </c>
      <c r="GR34" s="84">
        <f t="shared" si="131"/>
        <v>2293</v>
      </c>
      <c r="GS34" s="84">
        <f t="shared" si="131"/>
        <v>2483</v>
      </c>
      <c r="GT34" s="84">
        <f t="shared" si="131"/>
        <v>2223</v>
      </c>
      <c r="GU34" s="84">
        <f t="shared" si="131"/>
        <v>1957</v>
      </c>
      <c r="GV34" s="84">
        <f t="shared" si="131"/>
        <v>1859</v>
      </c>
      <c r="GW34" s="84">
        <f t="shared" si="131"/>
        <v>1685</v>
      </c>
      <c r="GX34" s="84">
        <f t="shared" si="131"/>
        <v>1932</v>
      </c>
      <c r="GY34" s="84">
        <f t="shared" si="131"/>
        <v>2166</v>
      </c>
      <c r="GZ34" s="84">
        <f t="shared" si="131"/>
        <v>2047</v>
      </c>
      <c r="HA34" s="84">
        <f t="shared" si="131"/>
        <v>2089</v>
      </c>
      <c r="HB34" s="84">
        <f t="shared" si="131"/>
        <v>2315</v>
      </c>
      <c r="HC34" s="86">
        <f t="shared" si="131"/>
        <v>25625</v>
      </c>
      <c r="HD34" s="84">
        <f t="shared" si="131"/>
        <v>2297.1</v>
      </c>
      <c r="HE34" s="84">
        <f t="shared" si="131"/>
        <v>2246</v>
      </c>
      <c r="HF34" s="84">
        <f t="shared" si="131"/>
        <v>2531</v>
      </c>
      <c r="HG34" s="84">
        <f t="shared" si="131"/>
        <v>2197</v>
      </c>
      <c r="HH34" s="84">
        <f t="shared" si="131"/>
        <v>2076</v>
      </c>
      <c r="HI34" s="84">
        <f t="shared" si="131"/>
        <v>1905</v>
      </c>
      <c r="HJ34" s="84">
        <f t="shared" si="131"/>
        <v>1880</v>
      </c>
      <c r="HK34" s="84">
        <f t="shared" si="131"/>
        <v>2028</v>
      </c>
      <c r="HL34" s="84">
        <f t="shared" si="131"/>
        <v>1903</v>
      </c>
      <c r="HM34" s="84">
        <f t="shared" si="131"/>
        <v>2121</v>
      </c>
      <c r="HN34" s="84">
        <f t="shared" si="131"/>
        <v>1984</v>
      </c>
      <c r="HO34" s="84">
        <f t="shared" si="131"/>
        <v>2300</v>
      </c>
      <c r="HP34" s="86">
        <f t="shared" si="131"/>
        <v>25468.1</v>
      </c>
      <c r="HQ34" s="84">
        <f t="shared" si="131"/>
        <v>2452</v>
      </c>
      <c r="HR34" s="84">
        <f t="shared" si="131"/>
        <v>2531</v>
      </c>
      <c r="HS34" s="84">
        <f t="shared" si="131"/>
        <v>2432</v>
      </c>
      <c r="HT34" s="84">
        <f t="shared" si="131"/>
        <v>2058</v>
      </c>
      <c r="HU34" s="84">
        <f t="shared" si="131"/>
        <v>1633</v>
      </c>
      <c r="HV34" s="84">
        <f t="shared" si="131"/>
        <v>2111</v>
      </c>
      <c r="HW34" s="84">
        <f t="shared" si="131"/>
        <v>1877</v>
      </c>
      <c r="HX34" s="84">
        <f t="shared" si="131"/>
        <v>1898</v>
      </c>
      <c r="HY34" s="84">
        <f t="shared" si="131"/>
        <v>1979</v>
      </c>
      <c r="HZ34" s="84">
        <f t="shared" si="131"/>
        <v>2230</v>
      </c>
      <c r="IA34" s="84">
        <f t="shared" si="131"/>
        <v>2240</v>
      </c>
      <c r="IB34" s="84">
        <f t="shared" si="131"/>
        <v>2159</v>
      </c>
      <c r="IC34" s="86">
        <f t="shared" si="131"/>
        <v>25600</v>
      </c>
      <c r="ID34" s="84">
        <f t="shared" si="131"/>
        <v>2893</v>
      </c>
      <c r="IE34" s="84">
        <f t="shared" si="131"/>
        <v>2472</v>
      </c>
      <c r="IF34" s="84">
        <f t="shared" si="131"/>
        <v>2791</v>
      </c>
      <c r="IG34" s="84">
        <f t="shared" si="131"/>
        <v>2194</v>
      </c>
      <c r="IH34" s="84">
        <f t="shared" si="131"/>
        <v>2315</v>
      </c>
      <c r="II34" s="84">
        <f t="shared" si="131"/>
        <v>1730</v>
      </c>
      <c r="IJ34" s="84">
        <f t="shared" si="131"/>
        <v>2313</v>
      </c>
      <c r="IK34" s="84">
        <f t="shared" si="131"/>
        <v>2239</v>
      </c>
      <c r="IL34" s="84">
        <f t="shared" si="131"/>
        <v>1597</v>
      </c>
      <c r="IM34" s="84">
        <f t="shared" si="131"/>
        <v>2355</v>
      </c>
      <c r="IN34" s="84">
        <f t="shared" si="131"/>
        <v>2057</v>
      </c>
      <c r="IO34" s="84">
        <f t="shared" si="131"/>
        <v>1997</v>
      </c>
      <c r="IP34" s="86">
        <f t="shared" si="131"/>
        <v>26953</v>
      </c>
      <c r="IQ34" s="84">
        <f t="shared" ref="IQ34:JC34" si="132">IQ26+IQ33</f>
        <v>2597</v>
      </c>
      <c r="IR34" s="84">
        <f t="shared" si="132"/>
        <v>2193</v>
      </c>
      <c r="IS34" s="84">
        <f t="shared" si="132"/>
        <v>2441</v>
      </c>
      <c r="IT34" s="84">
        <f t="shared" si="132"/>
        <v>2095</v>
      </c>
      <c r="IU34" s="84">
        <f t="shared" si="132"/>
        <v>2210</v>
      </c>
      <c r="IV34" s="84">
        <f t="shared" si="132"/>
        <v>2052</v>
      </c>
      <c r="IW34" s="84">
        <f t="shared" si="132"/>
        <v>2046</v>
      </c>
      <c r="IX34" s="84">
        <f t="shared" si="132"/>
        <v>1831</v>
      </c>
      <c r="IY34" s="84">
        <f t="shared" si="132"/>
        <v>2451</v>
      </c>
      <c r="IZ34" s="84">
        <f t="shared" si="132"/>
        <v>2571</v>
      </c>
      <c r="JA34" s="84">
        <f t="shared" si="132"/>
        <v>2208</v>
      </c>
      <c r="JB34" s="84">
        <f t="shared" si="132"/>
        <v>2134</v>
      </c>
      <c r="JC34" s="86">
        <f t="shared" si="132"/>
        <v>26829</v>
      </c>
      <c r="JD34" s="84">
        <f t="shared" ref="JD34:JP34" si="133">JD26+JD33</f>
        <v>2941</v>
      </c>
      <c r="JE34" s="84">
        <f t="shared" si="133"/>
        <v>2344</v>
      </c>
      <c r="JF34" s="84">
        <f t="shared" si="133"/>
        <v>2629</v>
      </c>
      <c r="JG34" s="84">
        <f t="shared" si="133"/>
        <v>2232</v>
      </c>
      <c r="JH34" s="84">
        <f t="shared" si="133"/>
        <v>2410</v>
      </c>
      <c r="JI34" s="84">
        <f t="shared" si="133"/>
        <v>1967</v>
      </c>
      <c r="JJ34" s="84">
        <f t="shared" si="133"/>
        <v>5444</v>
      </c>
      <c r="JK34" s="84">
        <f t="shared" si="133"/>
        <v>1907</v>
      </c>
      <c r="JL34" s="84">
        <f t="shared" si="133"/>
        <v>2060</v>
      </c>
      <c r="JM34" s="84">
        <f t="shared" si="133"/>
        <v>2258</v>
      </c>
      <c r="JN34" s="84">
        <f t="shared" si="133"/>
        <v>1946</v>
      </c>
      <c r="JO34" s="84">
        <f t="shared" si="133"/>
        <v>2217</v>
      </c>
      <c r="JP34" s="86">
        <f t="shared" si="133"/>
        <v>30355</v>
      </c>
      <c r="JQ34" s="84">
        <f t="shared" ref="JQ34:KC34" si="134">JQ26+JQ33</f>
        <v>2786</v>
      </c>
      <c r="JR34" s="84">
        <f t="shared" si="134"/>
        <v>2489</v>
      </c>
      <c r="JS34" s="84">
        <f t="shared" si="134"/>
        <v>1807</v>
      </c>
      <c r="JT34" s="84">
        <f t="shared" si="134"/>
        <v>1675</v>
      </c>
      <c r="JU34" s="84">
        <f t="shared" si="134"/>
        <v>1935</v>
      </c>
      <c r="JV34" s="84">
        <f t="shared" si="134"/>
        <v>2695</v>
      </c>
      <c r="JW34" s="84">
        <f t="shared" si="134"/>
        <v>2232</v>
      </c>
      <c r="JX34" s="84">
        <f t="shared" si="134"/>
        <v>2026</v>
      </c>
      <c r="JY34" s="84">
        <f t="shared" si="134"/>
        <v>2603</v>
      </c>
      <c r="JZ34" s="84">
        <f t="shared" si="134"/>
        <v>2511</v>
      </c>
      <c r="KA34" s="84">
        <f t="shared" si="134"/>
        <v>2797</v>
      </c>
      <c r="KB34" s="84">
        <f t="shared" si="134"/>
        <v>3541</v>
      </c>
      <c r="KC34" s="86">
        <f t="shared" si="134"/>
        <v>29097</v>
      </c>
      <c r="KD34" s="84">
        <f t="shared" ref="KD34:KP34" si="135">KD26+KD33</f>
        <v>2160</v>
      </c>
      <c r="KE34" s="84">
        <f t="shared" si="135"/>
        <v>4087</v>
      </c>
      <c r="KF34" s="84">
        <f t="shared" si="135"/>
        <v>4988</v>
      </c>
      <c r="KG34" s="84">
        <f t="shared" si="135"/>
        <v>3858</v>
      </c>
      <c r="KH34" s="84">
        <f t="shared" si="135"/>
        <v>2949</v>
      </c>
      <c r="KI34" s="84">
        <f t="shared" si="135"/>
        <v>2581</v>
      </c>
      <c r="KJ34" s="84">
        <f t="shared" si="135"/>
        <v>1975</v>
      </c>
      <c r="KK34" s="84">
        <f t="shared" si="135"/>
        <v>2125</v>
      </c>
      <c r="KL34" s="84">
        <f t="shared" si="135"/>
        <v>2728</v>
      </c>
      <c r="KM34" s="84">
        <f t="shared" si="135"/>
        <v>2226</v>
      </c>
      <c r="KN34" s="84">
        <f t="shared" si="135"/>
        <v>2630</v>
      </c>
      <c r="KO34" s="84">
        <f t="shared" si="135"/>
        <v>2940</v>
      </c>
      <c r="KP34" s="86">
        <f t="shared" si="135"/>
        <v>35247</v>
      </c>
    </row>
    <row r="35" spans="1:302">
      <c r="A35" s="190" t="s">
        <v>45</v>
      </c>
      <c r="B35" s="191"/>
      <c r="C35" s="185" t="s">
        <v>33</v>
      </c>
      <c r="D35" s="62">
        <v>238</v>
      </c>
      <c r="E35" s="62">
        <v>290</v>
      </c>
      <c r="F35" s="62">
        <v>238</v>
      </c>
      <c r="G35" s="62">
        <v>267</v>
      </c>
      <c r="H35" s="62">
        <v>305</v>
      </c>
      <c r="I35" s="62">
        <v>290</v>
      </c>
      <c r="J35" s="62">
        <v>459</v>
      </c>
      <c r="K35" s="62">
        <v>451</v>
      </c>
      <c r="L35" s="62">
        <v>447</v>
      </c>
      <c r="M35" s="61">
        <v>414</v>
      </c>
      <c r="N35" s="62">
        <v>716</v>
      </c>
      <c r="O35" s="62">
        <v>318</v>
      </c>
      <c r="P35" s="63">
        <f t="shared" ref="P35:P40" si="136">SUM(D35:O35)</f>
        <v>4433</v>
      </c>
      <c r="Q35" s="62">
        <v>312</v>
      </c>
      <c r="R35" s="62">
        <v>383</v>
      </c>
      <c r="S35" s="62">
        <v>341</v>
      </c>
      <c r="T35" s="62">
        <v>301</v>
      </c>
      <c r="U35" s="62">
        <v>321</v>
      </c>
      <c r="V35" s="62">
        <v>302</v>
      </c>
      <c r="W35" s="62">
        <v>394</v>
      </c>
      <c r="X35" s="62">
        <v>521</v>
      </c>
      <c r="Y35" s="62">
        <v>481</v>
      </c>
      <c r="Z35" s="61">
        <v>394</v>
      </c>
      <c r="AA35" s="62">
        <v>355</v>
      </c>
      <c r="AB35" s="62">
        <v>269</v>
      </c>
      <c r="AC35" s="63">
        <f t="shared" ref="AC35:AC40" si="137">SUM(Q35:AB35)</f>
        <v>4374</v>
      </c>
      <c r="AD35" s="62">
        <v>480</v>
      </c>
      <c r="AE35" s="62">
        <v>276</v>
      </c>
      <c r="AF35" s="62">
        <v>286</v>
      </c>
      <c r="AG35" s="62">
        <v>192</v>
      </c>
      <c r="AH35" s="62">
        <v>524</v>
      </c>
      <c r="AI35" s="62">
        <v>455</v>
      </c>
      <c r="AJ35" s="62">
        <v>401</v>
      </c>
      <c r="AK35" s="62">
        <v>536</v>
      </c>
      <c r="AL35" s="62">
        <v>445</v>
      </c>
      <c r="AM35" s="61">
        <v>512</v>
      </c>
      <c r="AN35" s="62">
        <v>386</v>
      </c>
      <c r="AO35" s="62">
        <v>287</v>
      </c>
      <c r="AP35" s="64">
        <f t="shared" ref="AP35:AP40" si="138">SUM(AD35:AO35)</f>
        <v>4780</v>
      </c>
      <c r="AQ35" s="62">
        <v>370</v>
      </c>
      <c r="AR35" s="62">
        <v>342</v>
      </c>
      <c r="AS35" s="62">
        <v>338</v>
      </c>
      <c r="AT35" s="62">
        <v>344</v>
      </c>
      <c r="AU35" s="62">
        <v>328</v>
      </c>
      <c r="AV35" s="62">
        <v>314</v>
      </c>
      <c r="AW35" s="62">
        <v>440</v>
      </c>
      <c r="AX35" s="62">
        <v>496</v>
      </c>
      <c r="AY35" s="62">
        <v>449</v>
      </c>
      <c r="AZ35" s="61">
        <v>446</v>
      </c>
      <c r="BA35" s="62">
        <v>394</v>
      </c>
      <c r="BB35" s="62">
        <v>325</v>
      </c>
      <c r="BC35" s="64">
        <f t="shared" ref="BC35:BC40" si="139">SUM(AQ35:BB35)</f>
        <v>4586</v>
      </c>
      <c r="BD35" s="62">
        <v>503</v>
      </c>
      <c r="BE35" s="62">
        <v>284</v>
      </c>
      <c r="BF35" s="62">
        <v>318</v>
      </c>
      <c r="BG35" s="62">
        <v>262</v>
      </c>
      <c r="BH35" s="62">
        <v>326</v>
      </c>
      <c r="BI35" s="62">
        <v>298</v>
      </c>
      <c r="BJ35" s="62">
        <v>411</v>
      </c>
      <c r="BK35" s="62">
        <v>372</v>
      </c>
      <c r="BL35" s="62">
        <v>466</v>
      </c>
      <c r="BM35" s="61">
        <v>490</v>
      </c>
      <c r="BN35" s="62">
        <v>255</v>
      </c>
      <c r="BO35" s="62">
        <v>346</v>
      </c>
      <c r="BP35" s="63">
        <f t="shared" ref="BP35:BP40" si="140">SUM(BD35:BO35)</f>
        <v>4331</v>
      </c>
      <c r="BQ35" s="62">
        <v>326</v>
      </c>
      <c r="BR35" s="62">
        <v>295</v>
      </c>
      <c r="BS35" s="62">
        <v>304</v>
      </c>
      <c r="BT35" s="62">
        <v>271</v>
      </c>
      <c r="BU35" s="62">
        <v>300</v>
      </c>
      <c r="BV35" s="62">
        <v>407</v>
      </c>
      <c r="BW35" s="62">
        <v>381</v>
      </c>
      <c r="BX35" s="62">
        <v>528</v>
      </c>
      <c r="BY35" s="62">
        <v>444</v>
      </c>
      <c r="BZ35" s="61">
        <v>422</v>
      </c>
      <c r="CA35" s="62">
        <v>309</v>
      </c>
      <c r="CB35" s="62">
        <v>374</v>
      </c>
      <c r="CC35" s="64">
        <f t="shared" ref="CC35:CC40" si="141">SUM(BQ35:CB35)</f>
        <v>4361</v>
      </c>
      <c r="CD35" s="62">
        <v>306</v>
      </c>
      <c r="CE35" s="62">
        <v>262</v>
      </c>
      <c r="CF35" s="62">
        <v>359</v>
      </c>
      <c r="CG35" s="62">
        <v>315</v>
      </c>
      <c r="CH35" s="62">
        <v>320</v>
      </c>
      <c r="CI35" s="62">
        <v>339</v>
      </c>
      <c r="CJ35" s="62">
        <v>391</v>
      </c>
      <c r="CK35" s="62">
        <v>483</v>
      </c>
      <c r="CL35" s="62">
        <v>452</v>
      </c>
      <c r="CM35" s="61">
        <v>396</v>
      </c>
      <c r="CN35" s="62">
        <v>365</v>
      </c>
      <c r="CO35" s="62">
        <v>334</v>
      </c>
      <c r="CP35" s="64">
        <f t="shared" ref="CP35:CP40" si="142">SUM(CD35:CO35)</f>
        <v>4322</v>
      </c>
      <c r="CQ35" s="62">
        <v>354</v>
      </c>
      <c r="CR35" s="62">
        <v>371</v>
      </c>
      <c r="CS35" s="62">
        <v>366</v>
      </c>
      <c r="CT35" s="62">
        <v>287</v>
      </c>
      <c r="CU35" s="62">
        <v>381</v>
      </c>
      <c r="CV35" s="62">
        <v>365</v>
      </c>
      <c r="CW35" s="62">
        <v>303</v>
      </c>
      <c r="CX35" s="62">
        <v>255</v>
      </c>
      <c r="CY35" s="62">
        <v>398</v>
      </c>
      <c r="CZ35" s="61">
        <v>365</v>
      </c>
      <c r="DA35" s="62">
        <v>391</v>
      </c>
      <c r="DB35" s="62">
        <v>281</v>
      </c>
      <c r="DC35" s="64">
        <f t="shared" ref="DC35:DC40" si="143">SUM(CQ35:DB35)</f>
        <v>4117</v>
      </c>
      <c r="DD35" s="62">
        <v>384</v>
      </c>
      <c r="DE35" s="62">
        <v>56</v>
      </c>
      <c r="DF35" s="62">
        <v>290</v>
      </c>
      <c r="DG35" s="62">
        <v>242</v>
      </c>
      <c r="DH35" s="62">
        <v>366</v>
      </c>
      <c r="DI35" s="62">
        <v>338</v>
      </c>
      <c r="DJ35" s="62">
        <v>460</v>
      </c>
      <c r="DK35" s="62">
        <v>454</v>
      </c>
      <c r="DL35" s="62">
        <v>380</v>
      </c>
      <c r="DM35" s="61">
        <v>424</v>
      </c>
      <c r="DN35" s="62">
        <v>368</v>
      </c>
      <c r="DO35" s="62">
        <v>294</v>
      </c>
      <c r="DP35" s="64">
        <f t="shared" ref="DP35:DP40" si="144">SUM(DD35:DO35)</f>
        <v>4056</v>
      </c>
      <c r="DQ35" s="62">
        <v>335</v>
      </c>
      <c r="DR35" s="62">
        <v>306</v>
      </c>
      <c r="DS35" s="62">
        <v>354</v>
      </c>
      <c r="DT35" s="62">
        <v>312</v>
      </c>
      <c r="DU35" s="62">
        <v>287</v>
      </c>
      <c r="DV35" s="62">
        <v>327</v>
      </c>
      <c r="DW35" s="62">
        <v>459</v>
      </c>
      <c r="DX35" s="62">
        <v>646</v>
      </c>
      <c r="DY35" s="62">
        <v>426</v>
      </c>
      <c r="DZ35" s="61">
        <v>427</v>
      </c>
      <c r="EA35" s="62">
        <v>368</v>
      </c>
      <c r="EB35" s="62">
        <v>294</v>
      </c>
      <c r="EC35" s="64">
        <f t="shared" ref="EC35:EC40" si="145">SUM(DQ35:EB35)</f>
        <v>4541</v>
      </c>
      <c r="ED35" s="62">
        <v>351</v>
      </c>
      <c r="EE35" s="62">
        <v>306</v>
      </c>
      <c r="EF35" s="62">
        <v>356</v>
      </c>
      <c r="EG35" s="62">
        <v>298</v>
      </c>
      <c r="EH35" s="62">
        <v>310</v>
      </c>
      <c r="EI35" s="62">
        <v>353</v>
      </c>
      <c r="EJ35" s="62">
        <v>454</v>
      </c>
      <c r="EK35" s="62">
        <v>484</v>
      </c>
      <c r="EL35" s="62">
        <v>416</v>
      </c>
      <c r="EM35" s="61">
        <v>466</v>
      </c>
      <c r="EN35" s="62">
        <v>298</v>
      </c>
      <c r="EO35" s="62">
        <v>386</v>
      </c>
      <c r="EP35" s="64">
        <f t="shared" ref="EP35:EP40" si="146">SUM(ED35:EO35)</f>
        <v>4478</v>
      </c>
      <c r="EQ35" s="62">
        <v>264</v>
      </c>
      <c r="ER35" s="62">
        <v>348</v>
      </c>
      <c r="ES35" s="62">
        <v>343</v>
      </c>
      <c r="ET35" s="62">
        <v>350</v>
      </c>
      <c r="EU35" s="62">
        <v>318</v>
      </c>
      <c r="EV35" s="62">
        <v>392</v>
      </c>
      <c r="EW35" s="62">
        <v>465</v>
      </c>
      <c r="EX35" s="62">
        <v>458</v>
      </c>
      <c r="EY35" s="62">
        <v>359</v>
      </c>
      <c r="EZ35" s="61">
        <v>401</v>
      </c>
      <c r="FA35" s="62">
        <v>326</v>
      </c>
      <c r="FB35" s="62">
        <v>420</v>
      </c>
      <c r="FC35" s="64">
        <f t="shared" ref="FC35:FC40" si="147">SUM(EQ35:FB35)</f>
        <v>4444</v>
      </c>
      <c r="FD35" s="62">
        <v>369</v>
      </c>
      <c r="FE35" s="62">
        <v>292</v>
      </c>
      <c r="FF35" s="62">
        <v>437</v>
      </c>
      <c r="FG35" s="62">
        <v>335</v>
      </c>
      <c r="FH35" s="62">
        <v>361</v>
      </c>
      <c r="FI35" s="62">
        <v>447</v>
      </c>
      <c r="FJ35" s="62">
        <v>490</v>
      </c>
      <c r="FK35" s="62">
        <v>343</v>
      </c>
      <c r="FL35" s="62">
        <v>392</v>
      </c>
      <c r="FM35" s="61">
        <v>489</v>
      </c>
      <c r="FN35" s="62">
        <v>319</v>
      </c>
      <c r="FO35" s="62">
        <v>335</v>
      </c>
      <c r="FP35" s="64">
        <f t="shared" ref="FP35:FP40" si="148">SUM(FD35:FO35)</f>
        <v>4609</v>
      </c>
      <c r="FQ35" s="62">
        <v>293</v>
      </c>
      <c r="FR35" s="62">
        <v>299</v>
      </c>
      <c r="FS35" s="62">
        <v>336</v>
      </c>
      <c r="FT35" s="62">
        <v>286</v>
      </c>
      <c r="FU35" s="62">
        <v>321</v>
      </c>
      <c r="FV35" s="62">
        <v>344</v>
      </c>
      <c r="FW35" s="62">
        <v>448</v>
      </c>
      <c r="FX35" s="62">
        <v>332</v>
      </c>
      <c r="FY35" s="62">
        <v>395</v>
      </c>
      <c r="FZ35" s="61">
        <v>402</v>
      </c>
      <c r="GA35" s="62">
        <v>345</v>
      </c>
      <c r="GB35" s="62">
        <v>347</v>
      </c>
      <c r="GC35" s="64">
        <f t="shared" ref="GC35:GC40" si="149">SUM(FQ35:GB35)</f>
        <v>4148</v>
      </c>
      <c r="GD35" s="62">
        <v>306</v>
      </c>
      <c r="GE35" s="62">
        <v>286</v>
      </c>
      <c r="GF35" s="62">
        <v>312</v>
      </c>
      <c r="GG35" s="62">
        <v>346</v>
      </c>
      <c r="GH35" s="62">
        <v>316</v>
      </c>
      <c r="GI35" s="62">
        <v>376</v>
      </c>
      <c r="GJ35" s="62">
        <v>434</v>
      </c>
      <c r="GK35" s="62">
        <v>397</v>
      </c>
      <c r="GL35" s="62">
        <v>444</v>
      </c>
      <c r="GM35" s="61">
        <v>463</v>
      </c>
      <c r="GN35" s="62">
        <v>416</v>
      </c>
      <c r="GO35" s="62">
        <v>316</v>
      </c>
      <c r="GP35" s="64">
        <f t="shared" ref="GP35:GP40" si="150">SUM(GD35:GO35)</f>
        <v>4412</v>
      </c>
      <c r="GQ35" s="62">
        <v>335</v>
      </c>
      <c r="GR35" s="62">
        <v>378</v>
      </c>
      <c r="GS35" s="62">
        <v>360</v>
      </c>
      <c r="GT35" s="62">
        <v>356</v>
      </c>
      <c r="GU35" s="62">
        <v>429</v>
      </c>
      <c r="GV35" s="62">
        <v>413</v>
      </c>
      <c r="GW35" s="62">
        <v>352</v>
      </c>
      <c r="GX35" s="62">
        <v>529</v>
      </c>
      <c r="GY35" s="62">
        <v>477</v>
      </c>
      <c r="GZ35" s="61">
        <v>474</v>
      </c>
      <c r="HA35" s="62">
        <v>385</v>
      </c>
      <c r="HB35" s="62">
        <v>377</v>
      </c>
      <c r="HC35" s="64">
        <f t="shared" ref="HC35:HC40" si="151">SUM(GQ35:HB35)</f>
        <v>4865</v>
      </c>
      <c r="HD35" s="62">
        <v>372</v>
      </c>
      <c r="HE35" s="62">
        <v>310</v>
      </c>
      <c r="HF35" s="62">
        <v>376</v>
      </c>
      <c r="HG35" s="62">
        <v>396</v>
      </c>
      <c r="HH35" s="62">
        <v>384</v>
      </c>
      <c r="HI35" s="62">
        <v>411</v>
      </c>
      <c r="HJ35" s="62">
        <v>343</v>
      </c>
      <c r="HK35" s="62">
        <v>412</v>
      </c>
      <c r="HL35" s="62">
        <v>412</v>
      </c>
      <c r="HM35" s="61">
        <v>426</v>
      </c>
      <c r="HN35" s="62">
        <v>323</v>
      </c>
      <c r="HO35" s="62">
        <v>402</v>
      </c>
      <c r="HP35" s="64">
        <f t="shared" ref="HP35:HP40" si="152">SUM(HD35:HO35)</f>
        <v>4567</v>
      </c>
      <c r="HQ35" s="62">
        <v>332</v>
      </c>
      <c r="HR35" s="62">
        <v>330</v>
      </c>
      <c r="HS35" s="62">
        <v>354</v>
      </c>
      <c r="HT35" s="62">
        <v>367</v>
      </c>
      <c r="HU35" s="62">
        <v>285</v>
      </c>
      <c r="HV35" s="62">
        <v>406</v>
      </c>
      <c r="HW35" s="62">
        <v>333</v>
      </c>
      <c r="HX35" s="62">
        <v>419</v>
      </c>
      <c r="HY35" s="62">
        <v>412</v>
      </c>
      <c r="HZ35" s="61">
        <v>428</v>
      </c>
      <c r="IA35" s="62">
        <v>335</v>
      </c>
      <c r="IB35" s="62">
        <v>332</v>
      </c>
      <c r="IC35" s="64">
        <f t="shared" ref="IC35:IC40" si="153">SUM(HQ35:IB35)</f>
        <v>4333</v>
      </c>
      <c r="ID35" s="62">
        <v>331</v>
      </c>
      <c r="IE35" s="62">
        <v>320</v>
      </c>
      <c r="IF35" s="62">
        <v>320</v>
      </c>
      <c r="IG35" s="62">
        <v>349</v>
      </c>
      <c r="IH35" s="62">
        <v>390</v>
      </c>
      <c r="II35" s="62">
        <v>310</v>
      </c>
      <c r="IJ35" s="62">
        <v>414</v>
      </c>
      <c r="IK35" s="62">
        <v>423</v>
      </c>
      <c r="IL35" s="62">
        <v>369</v>
      </c>
      <c r="IM35" s="61">
        <v>425</v>
      </c>
      <c r="IN35" s="62">
        <v>353</v>
      </c>
      <c r="IO35" s="62">
        <v>185</v>
      </c>
      <c r="IP35" s="64">
        <f t="shared" ref="IP35:IP40" si="154">SUM(ID35:IO35)</f>
        <v>4189</v>
      </c>
      <c r="IQ35" s="62">
        <v>328</v>
      </c>
      <c r="IR35" s="62">
        <v>306</v>
      </c>
      <c r="IS35" s="62">
        <v>357</v>
      </c>
      <c r="IT35" s="62">
        <v>342</v>
      </c>
      <c r="IU35" s="62">
        <v>332</v>
      </c>
      <c r="IV35" s="62">
        <v>354</v>
      </c>
      <c r="IW35" s="62">
        <v>446</v>
      </c>
      <c r="IX35" s="62">
        <v>444</v>
      </c>
      <c r="IY35" s="62">
        <v>439</v>
      </c>
      <c r="IZ35" s="61">
        <v>480</v>
      </c>
      <c r="JA35" s="62">
        <v>338</v>
      </c>
      <c r="JB35" s="62">
        <v>114</v>
      </c>
      <c r="JC35" s="64">
        <f t="shared" ref="JC35:JC40" si="155">SUM(IQ35:JB35)</f>
        <v>4280</v>
      </c>
      <c r="JD35" s="62">
        <v>313</v>
      </c>
      <c r="JE35" s="62">
        <v>292</v>
      </c>
      <c r="JF35" s="62">
        <v>336</v>
      </c>
      <c r="JG35" s="62">
        <v>284</v>
      </c>
      <c r="JH35" s="62">
        <v>327</v>
      </c>
      <c r="JI35" s="62">
        <v>262</v>
      </c>
      <c r="JJ35" s="62">
        <v>3980</v>
      </c>
      <c r="JK35" s="62">
        <v>376</v>
      </c>
      <c r="JL35" s="62">
        <v>380</v>
      </c>
      <c r="JM35" s="61">
        <v>289</v>
      </c>
      <c r="JN35" s="62">
        <v>262</v>
      </c>
      <c r="JO35" s="62">
        <v>377</v>
      </c>
      <c r="JP35" s="64">
        <f t="shared" ref="JP35:JP40" si="156">SUM(JD35:JO35)</f>
        <v>7478</v>
      </c>
      <c r="JQ35" s="62">
        <v>308</v>
      </c>
      <c r="JR35" s="62">
        <v>279</v>
      </c>
      <c r="JS35" s="62">
        <v>183</v>
      </c>
      <c r="JT35" s="62">
        <v>48</v>
      </c>
      <c r="JU35" s="62">
        <v>121</v>
      </c>
      <c r="JV35" s="62">
        <v>324</v>
      </c>
      <c r="JW35" s="62">
        <v>300</v>
      </c>
      <c r="JX35" s="62">
        <v>229</v>
      </c>
      <c r="JY35" s="62">
        <v>366</v>
      </c>
      <c r="JZ35" s="61">
        <v>360</v>
      </c>
      <c r="KA35" s="62">
        <v>285</v>
      </c>
      <c r="KB35" s="62">
        <v>343</v>
      </c>
      <c r="KC35" s="64">
        <f t="shared" ref="KC35:KC40" si="157">SUM(JQ35:KB35)</f>
        <v>3146</v>
      </c>
      <c r="KD35" s="62">
        <v>135</v>
      </c>
      <c r="KE35" s="62">
        <v>172</v>
      </c>
      <c r="KF35" s="62">
        <v>395</v>
      </c>
      <c r="KG35" s="62">
        <v>347</v>
      </c>
      <c r="KH35" s="62">
        <v>128</v>
      </c>
      <c r="KI35" s="62">
        <v>356</v>
      </c>
      <c r="KJ35" s="62">
        <v>339</v>
      </c>
      <c r="KK35" s="62">
        <v>340</v>
      </c>
      <c r="KL35" s="62">
        <v>402</v>
      </c>
      <c r="KM35" s="61">
        <v>365</v>
      </c>
      <c r="KN35" s="62">
        <v>368</v>
      </c>
      <c r="KO35" s="62">
        <v>437</v>
      </c>
      <c r="KP35" s="64">
        <f t="shared" ref="KP35:KP40" si="158">SUM(KD35:KO35)</f>
        <v>3784</v>
      </c>
    </row>
    <row r="36" spans="1:302" ht="22.5">
      <c r="A36" s="192"/>
      <c r="B36" s="193"/>
      <c r="C36" s="184" t="s">
        <v>119</v>
      </c>
      <c r="D36" s="62">
        <v>388</v>
      </c>
      <c r="E36" s="62">
        <v>395</v>
      </c>
      <c r="F36" s="62">
        <v>415</v>
      </c>
      <c r="G36" s="62">
        <v>371</v>
      </c>
      <c r="H36" s="62">
        <v>583</v>
      </c>
      <c r="I36" s="62">
        <v>443</v>
      </c>
      <c r="J36" s="62">
        <v>578</v>
      </c>
      <c r="K36" s="62">
        <v>734</v>
      </c>
      <c r="L36" s="62">
        <v>837</v>
      </c>
      <c r="M36" s="62">
        <v>834</v>
      </c>
      <c r="N36" s="62">
        <v>658</v>
      </c>
      <c r="O36" s="62">
        <v>591</v>
      </c>
      <c r="P36" s="67">
        <f t="shared" si="136"/>
        <v>6827</v>
      </c>
      <c r="Q36" s="62">
        <v>424</v>
      </c>
      <c r="R36" s="62">
        <v>458</v>
      </c>
      <c r="S36" s="62">
        <v>485</v>
      </c>
      <c r="T36" s="62">
        <v>395</v>
      </c>
      <c r="U36" s="62">
        <v>420</v>
      </c>
      <c r="V36" s="62">
        <v>474</v>
      </c>
      <c r="W36" s="62">
        <v>556</v>
      </c>
      <c r="X36" s="62">
        <v>727</v>
      </c>
      <c r="Y36" s="62">
        <v>685</v>
      </c>
      <c r="Z36" s="62">
        <v>828</v>
      </c>
      <c r="AA36" s="62">
        <v>713</v>
      </c>
      <c r="AB36" s="62">
        <v>488</v>
      </c>
      <c r="AC36" s="67">
        <f t="shared" si="137"/>
        <v>6653</v>
      </c>
      <c r="AD36" s="62">
        <v>589</v>
      </c>
      <c r="AE36" s="62">
        <v>390</v>
      </c>
      <c r="AF36" s="62">
        <v>439</v>
      </c>
      <c r="AG36" s="62">
        <v>339</v>
      </c>
      <c r="AH36" s="62">
        <v>538</v>
      </c>
      <c r="AI36" s="62">
        <v>538</v>
      </c>
      <c r="AJ36" s="62">
        <v>599</v>
      </c>
      <c r="AK36" s="62">
        <v>784</v>
      </c>
      <c r="AL36" s="62">
        <v>765</v>
      </c>
      <c r="AM36" s="62">
        <v>782</v>
      </c>
      <c r="AN36" s="62">
        <v>578</v>
      </c>
      <c r="AO36" s="62">
        <v>456</v>
      </c>
      <c r="AP36" s="68">
        <f t="shared" si="138"/>
        <v>6797</v>
      </c>
      <c r="AQ36" s="62">
        <v>488</v>
      </c>
      <c r="AR36" s="62">
        <v>395</v>
      </c>
      <c r="AS36" s="62">
        <v>651</v>
      </c>
      <c r="AT36" s="62">
        <v>446</v>
      </c>
      <c r="AU36" s="62">
        <v>484</v>
      </c>
      <c r="AV36" s="62">
        <v>447</v>
      </c>
      <c r="AW36" s="62">
        <v>602</v>
      </c>
      <c r="AX36" s="62">
        <v>794</v>
      </c>
      <c r="AY36" s="62">
        <v>781</v>
      </c>
      <c r="AZ36" s="62">
        <v>869</v>
      </c>
      <c r="BA36" s="62">
        <v>624</v>
      </c>
      <c r="BB36" s="62">
        <v>455</v>
      </c>
      <c r="BC36" s="68">
        <f t="shared" si="139"/>
        <v>7036</v>
      </c>
      <c r="BD36" s="62">
        <v>733</v>
      </c>
      <c r="BE36" s="62">
        <v>450</v>
      </c>
      <c r="BF36" s="62">
        <v>438</v>
      </c>
      <c r="BG36" s="62">
        <v>335</v>
      </c>
      <c r="BH36" s="62">
        <v>445</v>
      </c>
      <c r="BI36" s="62">
        <v>485</v>
      </c>
      <c r="BJ36" s="62">
        <v>611</v>
      </c>
      <c r="BK36" s="62">
        <v>712</v>
      </c>
      <c r="BL36" s="62">
        <v>842</v>
      </c>
      <c r="BM36" s="62">
        <v>910</v>
      </c>
      <c r="BN36" s="62">
        <v>505</v>
      </c>
      <c r="BO36" s="62">
        <v>576</v>
      </c>
      <c r="BP36" s="67">
        <f t="shared" si="140"/>
        <v>7042</v>
      </c>
      <c r="BQ36" s="62">
        <v>406</v>
      </c>
      <c r="BR36" s="62">
        <v>353</v>
      </c>
      <c r="BS36" s="62">
        <v>458</v>
      </c>
      <c r="BT36" s="62">
        <v>264</v>
      </c>
      <c r="BU36" s="62">
        <v>419</v>
      </c>
      <c r="BV36" s="62">
        <v>514</v>
      </c>
      <c r="BW36" s="62">
        <v>585</v>
      </c>
      <c r="BX36" s="62">
        <v>748</v>
      </c>
      <c r="BY36" s="62">
        <v>952</v>
      </c>
      <c r="BZ36" s="62">
        <v>861</v>
      </c>
      <c r="CA36" s="62">
        <v>518</v>
      </c>
      <c r="CB36" s="62">
        <v>510</v>
      </c>
      <c r="CC36" s="68">
        <f t="shared" si="141"/>
        <v>6588</v>
      </c>
      <c r="CD36" s="62">
        <v>423</v>
      </c>
      <c r="CE36" s="62">
        <v>320</v>
      </c>
      <c r="CF36" s="62">
        <v>398</v>
      </c>
      <c r="CG36" s="62">
        <v>387</v>
      </c>
      <c r="CH36" s="62">
        <v>413</v>
      </c>
      <c r="CI36" s="62">
        <v>438</v>
      </c>
      <c r="CJ36" s="62">
        <v>586</v>
      </c>
      <c r="CK36" s="62">
        <v>858</v>
      </c>
      <c r="CL36" s="62">
        <v>918</v>
      </c>
      <c r="CM36" s="62">
        <v>730</v>
      </c>
      <c r="CN36" s="62">
        <v>580</v>
      </c>
      <c r="CO36" s="62">
        <v>483</v>
      </c>
      <c r="CP36" s="68">
        <f t="shared" si="142"/>
        <v>6534</v>
      </c>
      <c r="CQ36" s="62">
        <v>417</v>
      </c>
      <c r="CR36" s="62">
        <v>417</v>
      </c>
      <c r="CS36" s="62">
        <v>428</v>
      </c>
      <c r="CT36" s="62">
        <v>336</v>
      </c>
      <c r="CU36" s="62">
        <v>444</v>
      </c>
      <c r="CV36" s="62">
        <v>525</v>
      </c>
      <c r="CW36" s="62">
        <v>398</v>
      </c>
      <c r="CX36" s="62">
        <v>529</v>
      </c>
      <c r="CY36" s="62">
        <v>810</v>
      </c>
      <c r="CZ36" s="62">
        <v>774</v>
      </c>
      <c r="DA36" s="62">
        <v>586</v>
      </c>
      <c r="DB36" s="62">
        <v>486</v>
      </c>
      <c r="DC36" s="68">
        <f t="shared" si="143"/>
        <v>6150</v>
      </c>
      <c r="DD36" s="62">
        <v>443</v>
      </c>
      <c r="DE36" s="62">
        <v>384</v>
      </c>
      <c r="DF36" s="62">
        <v>401</v>
      </c>
      <c r="DG36" s="62">
        <v>353</v>
      </c>
      <c r="DH36" s="62">
        <v>495</v>
      </c>
      <c r="DI36" s="62">
        <v>487</v>
      </c>
      <c r="DJ36" s="62">
        <v>675</v>
      </c>
      <c r="DK36" s="62">
        <v>899</v>
      </c>
      <c r="DL36" s="62">
        <v>922</v>
      </c>
      <c r="DM36" s="62">
        <v>836</v>
      </c>
      <c r="DN36" s="62">
        <v>563</v>
      </c>
      <c r="DO36" s="62">
        <v>447</v>
      </c>
      <c r="DP36" s="68">
        <f t="shared" si="144"/>
        <v>6905</v>
      </c>
      <c r="DQ36" s="62">
        <v>488</v>
      </c>
      <c r="DR36" s="62">
        <v>409</v>
      </c>
      <c r="DS36" s="62">
        <v>426</v>
      </c>
      <c r="DT36" s="62">
        <v>431</v>
      </c>
      <c r="DU36" s="62">
        <v>411</v>
      </c>
      <c r="DV36" s="62">
        <v>510</v>
      </c>
      <c r="DW36" s="62">
        <v>772</v>
      </c>
      <c r="DX36" s="62">
        <v>836</v>
      </c>
      <c r="DY36" s="62">
        <v>889</v>
      </c>
      <c r="DZ36" s="62">
        <v>780</v>
      </c>
      <c r="EA36" s="62">
        <v>586</v>
      </c>
      <c r="EB36" s="62">
        <v>504</v>
      </c>
      <c r="EC36" s="68">
        <f t="shared" si="145"/>
        <v>7042</v>
      </c>
      <c r="ED36" s="62">
        <v>575</v>
      </c>
      <c r="EE36" s="62">
        <v>416</v>
      </c>
      <c r="EF36" s="62">
        <v>437</v>
      </c>
      <c r="EG36" s="62">
        <v>375</v>
      </c>
      <c r="EH36" s="62">
        <v>475</v>
      </c>
      <c r="EI36" s="62">
        <v>585</v>
      </c>
      <c r="EJ36" s="62">
        <v>771</v>
      </c>
      <c r="EK36" s="62">
        <v>840</v>
      </c>
      <c r="EL36" s="62">
        <v>999</v>
      </c>
      <c r="EM36" s="62">
        <v>925</v>
      </c>
      <c r="EN36" s="62">
        <v>533</v>
      </c>
      <c r="EO36" s="62">
        <v>566</v>
      </c>
      <c r="EP36" s="68">
        <f t="shared" si="146"/>
        <v>7497</v>
      </c>
      <c r="EQ36" s="62">
        <v>448</v>
      </c>
      <c r="ER36" s="62">
        <v>454</v>
      </c>
      <c r="ES36" s="62">
        <v>467</v>
      </c>
      <c r="ET36" s="62">
        <v>373</v>
      </c>
      <c r="EU36" s="62">
        <v>584</v>
      </c>
      <c r="EV36" s="62">
        <v>617</v>
      </c>
      <c r="EW36" s="62">
        <v>739</v>
      </c>
      <c r="EX36" s="62">
        <v>874</v>
      </c>
      <c r="EY36" s="62">
        <v>925</v>
      </c>
      <c r="EZ36" s="62">
        <v>844</v>
      </c>
      <c r="FA36" s="62">
        <v>654</v>
      </c>
      <c r="FB36" s="62">
        <v>630</v>
      </c>
      <c r="FC36" s="68">
        <f t="shared" si="147"/>
        <v>7609</v>
      </c>
      <c r="FD36" s="62">
        <v>608</v>
      </c>
      <c r="FE36" s="62">
        <v>379</v>
      </c>
      <c r="FF36" s="62">
        <v>442</v>
      </c>
      <c r="FG36" s="62">
        <v>471</v>
      </c>
      <c r="FH36" s="62">
        <v>542</v>
      </c>
      <c r="FI36" s="62">
        <v>664</v>
      </c>
      <c r="FJ36" s="62">
        <v>713</v>
      </c>
      <c r="FK36" s="62">
        <v>758</v>
      </c>
      <c r="FL36" s="62">
        <v>946</v>
      </c>
      <c r="FM36" s="62">
        <v>799</v>
      </c>
      <c r="FN36" s="62">
        <v>581</v>
      </c>
      <c r="FO36" s="62">
        <v>563</v>
      </c>
      <c r="FP36" s="68">
        <f t="shared" si="148"/>
        <v>7466</v>
      </c>
      <c r="FQ36" s="62">
        <v>483</v>
      </c>
      <c r="FR36" s="62">
        <v>439</v>
      </c>
      <c r="FS36" s="62">
        <v>405</v>
      </c>
      <c r="FT36" s="62">
        <v>419</v>
      </c>
      <c r="FU36" s="62">
        <v>508</v>
      </c>
      <c r="FV36" s="62">
        <v>527</v>
      </c>
      <c r="FW36" s="62">
        <v>765</v>
      </c>
      <c r="FX36" s="62">
        <v>843</v>
      </c>
      <c r="FY36" s="62">
        <v>916</v>
      </c>
      <c r="FZ36" s="62">
        <v>771</v>
      </c>
      <c r="GA36" s="62">
        <v>584</v>
      </c>
      <c r="GB36" s="62">
        <v>467</v>
      </c>
      <c r="GC36" s="68">
        <f t="shared" si="149"/>
        <v>7127</v>
      </c>
      <c r="GD36" s="62">
        <v>507</v>
      </c>
      <c r="GE36" s="62">
        <v>412</v>
      </c>
      <c r="GF36" s="62">
        <v>392</v>
      </c>
      <c r="GG36" s="62">
        <v>540</v>
      </c>
      <c r="GH36" s="62">
        <v>518</v>
      </c>
      <c r="GI36" s="62">
        <v>585</v>
      </c>
      <c r="GJ36" s="62">
        <v>697</v>
      </c>
      <c r="GK36" s="62">
        <v>827</v>
      </c>
      <c r="GL36" s="62">
        <v>934</v>
      </c>
      <c r="GM36" s="62">
        <v>834</v>
      </c>
      <c r="GN36" s="62">
        <v>607</v>
      </c>
      <c r="GO36" s="62">
        <v>408</v>
      </c>
      <c r="GP36" s="68">
        <f t="shared" si="150"/>
        <v>7261</v>
      </c>
      <c r="GQ36" s="62">
        <v>501</v>
      </c>
      <c r="GR36" s="62">
        <v>486</v>
      </c>
      <c r="GS36" s="62">
        <v>460</v>
      </c>
      <c r="GT36" s="62">
        <v>463</v>
      </c>
      <c r="GU36" s="62">
        <v>455</v>
      </c>
      <c r="GV36" s="62">
        <v>572</v>
      </c>
      <c r="GW36" s="62">
        <v>610</v>
      </c>
      <c r="GX36" s="62">
        <v>892</v>
      </c>
      <c r="GY36" s="62">
        <v>991</v>
      </c>
      <c r="GZ36" s="62">
        <v>797</v>
      </c>
      <c r="HA36" s="62">
        <v>585</v>
      </c>
      <c r="HB36" s="62">
        <v>659</v>
      </c>
      <c r="HC36" s="68">
        <f t="shared" si="151"/>
        <v>7471</v>
      </c>
      <c r="HD36" s="62">
        <v>470</v>
      </c>
      <c r="HE36" s="62">
        <v>518</v>
      </c>
      <c r="HF36" s="62">
        <v>465</v>
      </c>
      <c r="HG36" s="62">
        <v>511</v>
      </c>
      <c r="HH36" s="62">
        <v>584</v>
      </c>
      <c r="HI36" s="62">
        <v>664</v>
      </c>
      <c r="HJ36" s="62">
        <v>685</v>
      </c>
      <c r="HK36" s="62">
        <v>873</v>
      </c>
      <c r="HL36" s="62">
        <v>803</v>
      </c>
      <c r="HM36" s="62">
        <v>808</v>
      </c>
      <c r="HN36" s="62">
        <v>550</v>
      </c>
      <c r="HO36" s="62">
        <v>463</v>
      </c>
      <c r="HP36" s="68">
        <f t="shared" si="152"/>
        <v>7394</v>
      </c>
      <c r="HQ36" s="62">
        <v>484</v>
      </c>
      <c r="HR36" s="62">
        <v>459</v>
      </c>
      <c r="HS36" s="62">
        <v>636</v>
      </c>
      <c r="HT36" s="62">
        <v>441</v>
      </c>
      <c r="HU36" s="62">
        <v>408</v>
      </c>
      <c r="HV36" s="62">
        <v>629</v>
      </c>
      <c r="HW36" s="62">
        <v>597</v>
      </c>
      <c r="HX36" s="62">
        <v>967</v>
      </c>
      <c r="HY36" s="62">
        <v>804</v>
      </c>
      <c r="HZ36" s="62">
        <v>804</v>
      </c>
      <c r="IA36" s="62">
        <v>571</v>
      </c>
      <c r="IB36" s="62">
        <v>442</v>
      </c>
      <c r="IC36" s="68">
        <f t="shared" si="153"/>
        <v>7242</v>
      </c>
      <c r="ID36" s="62">
        <v>467</v>
      </c>
      <c r="IE36" s="62">
        <v>371</v>
      </c>
      <c r="IF36" s="62">
        <v>447</v>
      </c>
      <c r="IG36" s="62">
        <v>412</v>
      </c>
      <c r="IH36" s="62">
        <v>537</v>
      </c>
      <c r="II36" s="62">
        <v>519</v>
      </c>
      <c r="IJ36" s="62">
        <v>721</v>
      </c>
      <c r="IK36" s="62">
        <v>853</v>
      </c>
      <c r="IL36" s="62">
        <v>722</v>
      </c>
      <c r="IM36" s="62">
        <v>925</v>
      </c>
      <c r="IN36" s="62">
        <v>581</v>
      </c>
      <c r="IO36" s="62">
        <v>521</v>
      </c>
      <c r="IP36" s="68">
        <f t="shared" si="154"/>
        <v>7076</v>
      </c>
      <c r="IQ36" s="62">
        <v>435</v>
      </c>
      <c r="IR36" s="62">
        <v>390</v>
      </c>
      <c r="IS36" s="62">
        <v>456</v>
      </c>
      <c r="IT36" s="62">
        <v>389</v>
      </c>
      <c r="IU36" s="62">
        <v>509</v>
      </c>
      <c r="IV36" s="62">
        <v>504</v>
      </c>
      <c r="IW36" s="62">
        <v>734</v>
      </c>
      <c r="IX36" s="62">
        <v>711</v>
      </c>
      <c r="IY36" s="62">
        <v>82</v>
      </c>
      <c r="IZ36" s="62">
        <v>1041</v>
      </c>
      <c r="JA36" s="62">
        <v>571</v>
      </c>
      <c r="JB36" s="62">
        <v>410</v>
      </c>
      <c r="JC36" s="68">
        <f t="shared" si="155"/>
        <v>6232</v>
      </c>
      <c r="JD36" s="27">
        <v>436</v>
      </c>
      <c r="JE36" s="27">
        <v>348</v>
      </c>
      <c r="JF36" s="27">
        <v>403</v>
      </c>
      <c r="JG36" s="27">
        <v>329</v>
      </c>
      <c r="JH36" s="27">
        <v>469</v>
      </c>
      <c r="JI36" s="27">
        <v>477</v>
      </c>
      <c r="JJ36" s="27">
        <v>708</v>
      </c>
      <c r="JK36" s="27">
        <v>741</v>
      </c>
      <c r="JL36" s="27">
        <v>860</v>
      </c>
      <c r="JM36" s="27">
        <v>667</v>
      </c>
      <c r="JN36" s="27">
        <v>478</v>
      </c>
      <c r="JO36" s="27">
        <v>550</v>
      </c>
      <c r="JP36" s="68">
        <f t="shared" si="156"/>
        <v>6466</v>
      </c>
      <c r="JQ36" s="27">
        <v>446</v>
      </c>
      <c r="JR36" s="27">
        <v>342</v>
      </c>
      <c r="JS36" s="27">
        <v>241</v>
      </c>
      <c r="JT36" s="27">
        <v>91</v>
      </c>
      <c r="JU36" s="27">
        <v>179</v>
      </c>
      <c r="JV36" s="27">
        <v>484</v>
      </c>
      <c r="JW36" s="27">
        <v>509</v>
      </c>
      <c r="JX36" s="27">
        <v>511</v>
      </c>
      <c r="JY36" s="27">
        <v>722</v>
      </c>
      <c r="JZ36" s="27">
        <v>570</v>
      </c>
      <c r="KA36" s="27">
        <v>481</v>
      </c>
      <c r="KB36" s="27">
        <v>693</v>
      </c>
      <c r="KC36" s="68">
        <f t="shared" si="157"/>
        <v>5269</v>
      </c>
      <c r="KD36" s="27">
        <v>206</v>
      </c>
      <c r="KE36" s="27">
        <v>265</v>
      </c>
      <c r="KF36" s="27">
        <v>444</v>
      </c>
      <c r="KG36" s="27">
        <v>491</v>
      </c>
      <c r="KH36" s="27">
        <v>376</v>
      </c>
      <c r="KI36" s="27">
        <v>613</v>
      </c>
      <c r="KJ36" s="27">
        <v>514</v>
      </c>
      <c r="KK36" s="27">
        <v>557</v>
      </c>
      <c r="KL36" s="27">
        <v>841</v>
      </c>
      <c r="KM36" s="27">
        <v>683</v>
      </c>
      <c r="KN36" s="27">
        <v>548</v>
      </c>
      <c r="KO36" s="27">
        <v>491</v>
      </c>
      <c r="KP36" s="68">
        <f t="shared" si="158"/>
        <v>6029</v>
      </c>
    </row>
    <row r="37" spans="1:302" ht="22.5">
      <c r="A37" s="192"/>
      <c r="B37" s="193"/>
      <c r="C37" s="184" t="s">
        <v>120</v>
      </c>
      <c r="D37" s="123">
        <v>459</v>
      </c>
      <c r="E37" s="123">
        <v>465</v>
      </c>
      <c r="F37" s="123">
        <v>459</v>
      </c>
      <c r="G37" s="123">
        <v>431</v>
      </c>
      <c r="H37" s="123">
        <v>601</v>
      </c>
      <c r="I37" s="123">
        <v>642</v>
      </c>
      <c r="J37" s="123">
        <v>710</v>
      </c>
      <c r="K37" s="123">
        <v>599</v>
      </c>
      <c r="L37" s="123">
        <v>833</v>
      </c>
      <c r="M37" s="123">
        <v>804</v>
      </c>
      <c r="N37" s="123">
        <v>654</v>
      </c>
      <c r="O37" s="123">
        <v>583</v>
      </c>
      <c r="P37" s="119">
        <f t="shared" si="136"/>
        <v>7240</v>
      </c>
      <c r="Q37" s="123">
        <v>452</v>
      </c>
      <c r="R37" s="123">
        <v>476</v>
      </c>
      <c r="S37" s="123">
        <v>489</v>
      </c>
      <c r="T37" s="123">
        <v>510</v>
      </c>
      <c r="U37" s="123">
        <v>574</v>
      </c>
      <c r="V37" s="123">
        <v>542</v>
      </c>
      <c r="W37" s="123">
        <v>747</v>
      </c>
      <c r="X37" s="123">
        <v>899</v>
      </c>
      <c r="Y37" s="123">
        <v>707</v>
      </c>
      <c r="Z37" s="123">
        <v>771</v>
      </c>
      <c r="AA37" s="123">
        <v>697</v>
      </c>
      <c r="AB37" s="123">
        <v>617</v>
      </c>
      <c r="AC37" s="119">
        <f t="shared" si="137"/>
        <v>7481</v>
      </c>
      <c r="AD37" s="123">
        <v>685</v>
      </c>
      <c r="AE37" s="123">
        <v>480</v>
      </c>
      <c r="AF37" s="123">
        <v>480</v>
      </c>
      <c r="AG37" s="123">
        <v>496</v>
      </c>
      <c r="AH37" s="123">
        <v>669</v>
      </c>
      <c r="AI37" s="123">
        <v>591</v>
      </c>
      <c r="AJ37" s="123">
        <v>710</v>
      </c>
      <c r="AK37" s="123">
        <v>852</v>
      </c>
      <c r="AL37" s="123">
        <v>692</v>
      </c>
      <c r="AM37" s="123">
        <v>906</v>
      </c>
      <c r="AN37" s="123">
        <v>620</v>
      </c>
      <c r="AO37" s="123">
        <v>535</v>
      </c>
      <c r="AP37" s="120">
        <f t="shared" si="138"/>
        <v>7716</v>
      </c>
      <c r="AQ37" s="123">
        <v>618</v>
      </c>
      <c r="AR37" s="123">
        <v>392</v>
      </c>
      <c r="AS37" s="123">
        <v>536</v>
      </c>
      <c r="AT37" s="123">
        <v>619</v>
      </c>
      <c r="AU37" s="123">
        <v>564</v>
      </c>
      <c r="AV37" s="123">
        <v>528</v>
      </c>
      <c r="AW37" s="123">
        <v>754</v>
      </c>
      <c r="AX37" s="123">
        <v>839</v>
      </c>
      <c r="AY37" s="123">
        <v>860</v>
      </c>
      <c r="AZ37" s="123">
        <v>1071</v>
      </c>
      <c r="BA37" s="123">
        <v>757</v>
      </c>
      <c r="BB37" s="123">
        <v>1028</v>
      </c>
      <c r="BC37" s="120">
        <f t="shared" si="139"/>
        <v>8566</v>
      </c>
      <c r="BD37" s="123">
        <v>862</v>
      </c>
      <c r="BE37" s="123">
        <v>376</v>
      </c>
      <c r="BF37" s="123">
        <v>508</v>
      </c>
      <c r="BG37" s="123">
        <v>455</v>
      </c>
      <c r="BH37" s="123">
        <v>504</v>
      </c>
      <c r="BI37" s="123">
        <v>556</v>
      </c>
      <c r="BJ37" s="123">
        <v>724</v>
      </c>
      <c r="BK37" s="123">
        <v>784</v>
      </c>
      <c r="BL37" s="123">
        <v>872</v>
      </c>
      <c r="BM37" s="123">
        <v>884</v>
      </c>
      <c r="BN37" s="123">
        <v>437</v>
      </c>
      <c r="BO37" s="123">
        <v>658</v>
      </c>
      <c r="BP37" s="119">
        <f t="shared" si="140"/>
        <v>7620</v>
      </c>
      <c r="BQ37" s="123">
        <v>587</v>
      </c>
      <c r="BR37" s="123">
        <v>411</v>
      </c>
      <c r="BS37" s="123">
        <v>660</v>
      </c>
      <c r="BT37" s="123">
        <v>488</v>
      </c>
      <c r="BU37" s="123">
        <v>458</v>
      </c>
      <c r="BV37" s="123">
        <v>643</v>
      </c>
      <c r="BW37" s="123">
        <v>782</v>
      </c>
      <c r="BX37" s="123">
        <v>878</v>
      </c>
      <c r="BY37" s="123">
        <v>976</v>
      </c>
      <c r="BZ37" s="123">
        <v>955</v>
      </c>
      <c r="CA37" s="123">
        <v>549</v>
      </c>
      <c r="CB37" s="123">
        <v>655</v>
      </c>
      <c r="CC37" s="120">
        <f t="shared" si="141"/>
        <v>8042</v>
      </c>
      <c r="CD37" s="123">
        <v>535</v>
      </c>
      <c r="CE37" s="123">
        <v>424</v>
      </c>
      <c r="CF37" s="123">
        <v>598</v>
      </c>
      <c r="CG37" s="123">
        <v>572</v>
      </c>
      <c r="CH37" s="123">
        <v>523</v>
      </c>
      <c r="CI37" s="123">
        <v>573</v>
      </c>
      <c r="CJ37" s="123">
        <v>719</v>
      </c>
      <c r="CK37" s="123">
        <v>978</v>
      </c>
      <c r="CL37" s="123">
        <v>958</v>
      </c>
      <c r="CM37" s="123">
        <v>820</v>
      </c>
      <c r="CN37" s="123">
        <v>609</v>
      </c>
      <c r="CO37" s="123">
        <v>580</v>
      </c>
      <c r="CP37" s="120">
        <f t="shared" si="142"/>
        <v>7889</v>
      </c>
      <c r="CQ37" s="123">
        <v>498</v>
      </c>
      <c r="CR37" s="123">
        <v>553</v>
      </c>
      <c r="CS37" s="123">
        <v>669</v>
      </c>
      <c r="CT37" s="123">
        <v>560</v>
      </c>
      <c r="CU37" s="123">
        <v>695</v>
      </c>
      <c r="CV37" s="123">
        <v>735</v>
      </c>
      <c r="CW37" s="123">
        <v>659</v>
      </c>
      <c r="CX37" s="123">
        <v>680</v>
      </c>
      <c r="CY37" s="123">
        <v>864</v>
      </c>
      <c r="CZ37" s="123">
        <v>690</v>
      </c>
      <c r="DA37" s="123">
        <v>676</v>
      </c>
      <c r="DB37" s="123">
        <v>506</v>
      </c>
      <c r="DC37" s="120">
        <f t="shared" si="143"/>
        <v>7785</v>
      </c>
      <c r="DD37" s="123">
        <v>563</v>
      </c>
      <c r="DE37" s="123">
        <v>545</v>
      </c>
      <c r="DF37" s="123">
        <v>598</v>
      </c>
      <c r="DG37" s="123">
        <v>550</v>
      </c>
      <c r="DH37" s="123">
        <v>604</v>
      </c>
      <c r="DI37" s="123">
        <v>491</v>
      </c>
      <c r="DJ37" s="123">
        <v>819</v>
      </c>
      <c r="DK37" s="123">
        <v>1015</v>
      </c>
      <c r="DL37" s="123">
        <v>827</v>
      </c>
      <c r="DM37" s="123">
        <v>778</v>
      </c>
      <c r="DN37" s="123">
        <v>670</v>
      </c>
      <c r="DO37" s="123">
        <v>469</v>
      </c>
      <c r="DP37" s="120">
        <f t="shared" si="144"/>
        <v>7929</v>
      </c>
      <c r="DQ37" s="123">
        <v>693</v>
      </c>
      <c r="DR37" s="123">
        <v>524</v>
      </c>
      <c r="DS37" s="123">
        <v>616</v>
      </c>
      <c r="DT37" s="123">
        <v>637</v>
      </c>
      <c r="DU37" s="123">
        <v>580</v>
      </c>
      <c r="DV37" s="123">
        <v>655</v>
      </c>
      <c r="DW37" s="123">
        <v>850</v>
      </c>
      <c r="DX37" s="123">
        <v>1075</v>
      </c>
      <c r="DY37" s="123">
        <v>926</v>
      </c>
      <c r="DZ37" s="123">
        <v>944</v>
      </c>
      <c r="EA37" s="123">
        <v>684</v>
      </c>
      <c r="EB37" s="123">
        <v>537</v>
      </c>
      <c r="EC37" s="120">
        <f t="shared" si="145"/>
        <v>8721</v>
      </c>
      <c r="ED37" s="123">
        <v>928</v>
      </c>
      <c r="EE37" s="123">
        <v>658</v>
      </c>
      <c r="EF37" s="123">
        <v>781</v>
      </c>
      <c r="EG37" s="123">
        <v>708</v>
      </c>
      <c r="EH37" s="123">
        <v>604</v>
      </c>
      <c r="EI37" s="123">
        <v>776</v>
      </c>
      <c r="EJ37" s="123">
        <v>1044</v>
      </c>
      <c r="EK37" s="123">
        <v>1106</v>
      </c>
      <c r="EL37" s="123">
        <v>1025</v>
      </c>
      <c r="EM37" s="123">
        <v>1062</v>
      </c>
      <c r="EN37" s="123">
        <v>626</v>
      </c>
      <c r="EO37" s="123">
        <v>799</v>
      </c>
      <c r="EP37" s="120">
        <f t="shared" si="146"/>
        <v>10117</v>
      </c>
      <c r="EQ37" s="123">
        <v>690</v>
      </c>
      <c r="ER37" s="123">
        <v>680</v>
      </c>
      <c r="ES37" s="123">
        <v>905</v>
      </c>
      <c r="ET37" s="123">
        <v>806</v>
      </c>
      <c r="EU37" s="123">
        <v>693</v>
      </c>
      <c r="EV37" s="123">
        <v>936</v>
      </c>
      <c r="EW37" s="123">
        <v>1082</v>
      </c>
      <c r="EX37" s="123">
        <v>1078</v>
      </c>
      <c r="EY37" s="123">
        <v>1008</v>
      </c>
      <c r="EZ37" s="123">
        <v>1046</v>
      </c>
      <c r="FA37" s="123">
        <v>1063</v>
      </c>
      <c r="FB37" s="123">
        <v>982</v>
      </c>
      <c r="FC37" s="120">
        <f t="shared" si="147"/>
        <v>10969</v>
      </c>
      <c r="FD37" s="123">
        <v>854</v>
      </c>
      <c r="FE37" s="123">
        <v>667.12</v>
      </c>
      <c r="FF37" s="123">
        <v>888</v>
      </c>
      <c r="FG37" s="123">
        <v>880</v>
      </c>
      <c r="FH37" s="123">
        <v>1065</v>
      </c>
      <c r="FI37" s="123">
        <v>955</v>
      </c>
      <c r="FJ37" s="123">
        <v>1329</v>
      </c>
      <c r="FK37" s="123">
        <v>958</v>
      </c>
      <c r="FL37" s="123">
        <v>1070</v>
      </c>
      <c r="FM37" s="123">
        <v>1010</v>
      </c>
      <c r="FN37" s="123">
        <v>78</v>
      </c>
      <c r="FO37" s="123">
        <v>910</v>
      </c>
      <c r="FP37" s="120">
        <f t="shared" si="148"/>
        <v>10664.119999999999</v>
      </c>
      <c r="FQ37" s="123">
        <v>780</v>
      </c>
      <c r="FR37" s="123">
        <v>637</v>
      </c>
      <c r="FS37" s="123">
        <v>766</v>
      </c>
      <c r="FT37" s="123">
        <v>745</v>
      </c>
      <c r="FU37" s="123">
        <v>796</v>
      </c>
      <c r="FV37" s="123">
        <v>1040</v>
      </c>
      <c r="FW37" s="123">
        <v>925</v>
      </c>
      <c r="FX37" s="123">
        <v>883</v>
      </c>
      <c r="FY37" s="123">
        <v>1018</v>
      </c>
      <c r="FZ37" s="123">
        <v>812</v>
      </c>
      <c r="GA37" s="123">
        <v>766</v>
      </c>
      <c r="GB37" s="123">
        <v>822</v>
      </c>
      <c r="GC37" s="120">
        <f t="shared" si="149"/>
        <v>9990</v>
      </c>
      <c r="GD37" s="123">
        <v>687</v>
      </c>
      <c r="GE37" s="123">
        <v>594</v>
      </c>
      <c r="GF37" s="123">
        <v>790</v>
      </c>
      <c r="GG37" s="123">
        <v>849</v>
      </c>
      <c r="GH37" s="123">
        <v>655</v>
      </c>
      <c r="GI37" s="123">
        <v>742</v>
      </c>
      <c r="GJ37" s="123">
        <v>976</v>
      </c>
      <c r="GK37" s="123">
        <v>959</v>
      </c>
      <c r="GL37" s="123">
        <v>914</v>
      </c>
      <c r="GM37" s="123">
        <v>893</v>
      </c>
      <c r="GN37" s="123">
        <v>786</v>
      </c>
      <c r="GO37" s="123">
        <v>868</v>
      </c>
      <c r="GP37" s="120">
        <f t="shared" si="150"/>
        <v>9713</v>
      </c>
      <c r="GQ37" s="123">
        <v>814</v>
      </c>
      <c r="GR37" s="123">
        <v>717</v>
      </c>
      <c r="GS37" s="123">
        <v>759</v>
      </c>
      <c r="GT37" s="123">
        <v>750</v>
      </c>
      <c r="GU37" s="123">
        <v>872</v>
      </c>
      <c r="GV37" s="123">
        <v>901</v>
      </c>
      <c r="GW37" s="123">
        <v>813</v>
      </c>
      <c r="GX37" s="123">
        <v>1094</v>
      </c>
      <c r="GY37" s="123">
        <v>1004</v>
      </c>
      <c r="GZ37" s="123">
        <v>1001</v>
      </c>
      <c r="HA37" s="123">
        <v>800</v>
      </c>
      <c r="HB37" s="123">
        <v>913</v>
      </c>
      <c r="HC37" s="120">
        <f t="shared" si="151"/>
        <v>10438</v>
      </c>
      <c r="HD37" s="123">
        <v>815</v>
      </c>
      <c r="HE37" s="123">
        <v>764</v>
      </c>
      <c r="HF37" s="123">
        <v>869</v>
      </c>
      <c r="HG37" s="123">
        <v>931</v>
      </c>
      <c r="HH37" s="123">
        <v>877</v>
      </c>
      <c r="HI37" s="123">
        <v>1112</v>
      </c>
      <c r="HJ37" s="123">
        <v>897</v>
      </c>
      <c r="HK37" s="123">
        <v>1049</v>
      </c>
      <c r="HL37" s="123">
        <v>921</v>
      </c>
      <c r="HM37" s="123">
        <v>1287</v>
      </c>
      <c r="HN37" s="123">
        <v>813</v>
      </c>
      <c r="HO37" s="123">
        <v>840</v>
      </c>
      <c r="HP37" s="120">
        <f t="shared" si="152"/>
        <v>11175</v>
      </c>
      <c r="HQ37" s="123">
        <v>696</v>
      </c>
      <c r="HR37" s="123">
        <v>759</v>
      </c>
      <c r="HS37" s="123">
        <v>928</v>
      </c>
      <c r="HT37" s="123">
        <v>786</v>
      </c>
      <c r="HU37" s="123">
        <v>788</v>
      </c>
      <c r="HV37" s="123">
        <v>1018</v>
      </c>
      <c r="HW37" s="123">
        <v>886</v>
      </c>
      <c r="HX37" s="123">
        <v>1144</v>
      </c>
      <c r="HY37" s="123">
        <v>943</v>
      </c>
      <c r="HZ37" s="123">
        <v>1212</v>
      </c>
      <c r="IA37" s="123">
        <v>954</v>
      </c>
      <c r="IB37" s="123">
        <v>815</v>
      </c>
      <c r="IC37" s="120">
        <f t="shared" si="153"/>
        <v>10929</v>
      </c>
      <c r="ID37" s="123">
        <v>769</v>
      </c>
      <c r="IE37" s="123">
        <v>742</v>
      </c>
      <c r="IF37" s="123">
        <v>959</v>
      </c>
      <c r="IG37" s="123">
        <v>861</v>
      </c>
      <c r="IH37" s="123">
        <v>1105</v>
      </c>
      <c r="II37" s="123">
        <v>905</v>
      </c>
      <c r="IJ37" s="123">
        <v>1151</v>
      </c>
      <c r="IK37" s="123">
        <v>2066</v>
      </c>
      <c r="IL37" s="123">
        <v>727</v>
      </c>
      <c r="IM37" s="123">
        <v>1176</v>
      </c>
      <c r="IN37" s="123">
        <v>842</v>
      </c>
      <c r="IO37" s="123">
        <v>717</v>
      </c>
      <c r="IP37" s="120">
        <f t="shared" si="154"/>
        <v>12020</v>
      </c>
      <c r="IQ37" s="123">
        <v>834</v>
      </c>
      <c r="IR37" s="123">
        <v>603</v>
      </c>
      <c r="IS37" s="123">
        <v>833</v>
      </c>
      <c r="IT37" s="123">
        <v>719</v>
      </c>
      <c r="IU37" s="123">
        <v>960</v>
      </c>
      <c r="IV37" s="123">
        <v>901</v>
      </c>
      <c r="IW37" s="123">
        <v>988</v>
      </c>
      <c r="IX37" s="123">
        <v>836</v>
      </c>
      <c r="IY37" s="123">
        <v>1032</v>
      </c>
      <c r="IZ37" s="123">
        <v>1277</v>
      </c>
      <c r="JA37" s="123">
        <v>860</v>
      </c>
      <c r="JB37" s="123">
        <v>1166</v>
      </c>
      <c r="JC37" s="68">
        <f t="shared" si="155"/>
        <v>11009</v>
      </c>
      <c r="JD37" s="62">
        <v>763</v>
      </c>
      <c r="JE37" s="62">
        <v>681</v>
      </c>
      <c r="JF37" s="62">
        <v>889</v>
      </c>
      <c r="JG37" s="62">
        <v>744</v>
      </c>
      <c r="JH37" s="62">
        <v>827</v>
      </c>
      <c r="JI37" s="62">
        <v>658</v>
      </c>
      <c r="JJ37" s="62">
        <v>921</v>
      </c>
      <c r="JK37" s="62">
        <v>810</v>
      </c>
      <c r="JL37" s="62">
        <v>1036</v>
      </c>
      <c r="JM37" s="62">
        <v>886</v>
      </c>
      <c r="JN37" s="62">
        <v>738</v>
      </c>
      <c r="JO37" s="62">
        <v>843</v>
      </c>
      <c r="JP37" s="68">
        <f t="shared" si="156"/>
        <v>9796</v>
      </c>
      <c r="JQ37" s="62">
        <v>779</v>
      </c>
      <c r="JR37" s="62">
        <v>630</v>
      </c>
      <c r="JS37" s="62">
        <v>490</v>
      </c>
      <c r="JT37" s="62">
        <v>352</v>
      </c>
      <c r="JU37" s="62">
        <v>451</v>
      </c>
      <c r="JV37" s="62">
        <v>811</v>
      </c>
      <c r="JW37" s="62">
        <v>1110</v>
      </c>
      <c r="JX37" s="62">
        <v>679</v>
      </c>
      <c r="JY37" s="62">
        <v>946</v>
      </c>
      <c r="JZ37" s="62">
        <v>904</v>
      </c>
      <c r="KA37" s="62">
        <v>820</v>
      </c>
      <c r="KB37" s="62">
        <v>888</v>
      </c>
      <c r="KC37" s="68">
        <f t="shared" si="157"/>
        <v>8860</v>
      </c>
      <c r="KD37" s="62">
        <v>504</v>
      </c>
      <c r="KE37" s="62">
        <v>510</v>
      </c>
      <c r="KF37" s="62">
        <v>896</v>
      </c>
      <c r="KG37" s="62">
        <v>853</v>
      </c>
      <c r="KH37" s="62">
        <v>586</v>
      </c>
      <c r="KI37" s="62">
        <v>935</v>
      </c>
      <c r="KJ37" s="62">
        <v>786</v>
      </c>
      <c r="KK37" s="62">
        <v>848</v>
      </c>
      <c r="KL37" s="62">
        <v>1061</v>
      </c>
      <c r="KM37" s="62">
        <v>814</v>
      </c>
      <c r="KN37" s="62">
        <v>858</v>
      </c>
      <c r="KO37" s="62">
        <v>765</v>
      </c>
      <c r="KP37" s="68">
        <f t="shared" si="158"/>
        <v>9416</v>
      </c>
    </row>
    <row r="38" spans="1:302" ht="22.5">
      <c r="A38" s="192"/>
      <c r="B38" s="193"/>
      <c r="C38" s="184" t="s">
        <v>121</v>
      </c>
      <c r="D38" s="62">
        <v>228</v>
      </c>
      <c r="E38" s="62">
        <v>285</v>
      </c>
      <c r="F38" s="62">
        <v>300</v>
      </c>
      <c r="G38" s="62">
        <v>385</v>
      </c>
      <c r="H38" s="62">
        <v>278</v>
      </c>
      <c r="I38" s="62">
        <v>321</v>
      </c>
      <c r="J38" s="62">
        <v>384</v>
      </c>
      <c r="K38" s="62">
        <v>456</v>
      </c>
      <c r="L38" s="62">
        <v>456</v>
      </c>
      <c r="M38" s="62">
        <v>412</v>
      </c>
      <c r="N38" s="62">
        <v>357</v>
      </c>
      <c r="O38" s="62">
        <v>284</v>
      </c>
      <c r="P38" s="67">
        <f t="shared" si="136"/>
        <v>4146</v>
      </c>
      <c r="Q38" s="62">
        <v>217</v>
      </c>
      <c r="R38" s="62">
        <v>468</v>
      </c>
      <c r="S38" s="62">
        <v>316</v>
      </c>
      <c r="T38" s="62">
        <v>236</v>
      </c>
      <c r="U38" s="62">
        <v>314</v>
      </c>
      <c r="V38" s="62">
        <v>293</v>
      </c>
      <c r="W38" s="62">
        <v>391</v>
      </c>
      <c r="X38" s="62">
        <v>430</v>
      </c>
      <c r="Y38" s="62">
        <v>323</v>
      </c>
      <c r="Z38" s="62">
        <v>457</v>
      </c>
      <c r="AA38" s="62">
        <v>411</v>
      </c>
      <c r="AB38" s="62">
        <v>226</v>
      </c>
      <c r="AC38" s="67">
        <f t="shared" si="137"/>
        <v>4082</v>
      </c>
      <c r="AD38" s="62">
        <v>350</v>
      </c>
      <c r="AE38" s="62">
        <v>316</v>
      </c>
      <c r="AF38" s="62">
        <v>317</v>
      </c>
      <c r="AG38" s="62">
        <v>232</v>
      </c>
      <c r="AH38" s="62">
        <v>339</v>
      </c>
      <c r="AI38" s="62">
        <v>318</v>
      </c>
      <c r="AJ38" s="62">
        <v>399</v>
      </c>
      <c r="AK38" s="62">
        <v>438</v>
      </c>
      <c r="AL38" s="62">
        <v>401</v>
      </c>
      <c r="AM38" s="62">
        <v>523</v>
      </c>
      <c r="AN38" s="62">
        <v>319</v>
      </c>
      <c r="AO38" s="62">
        <v>250</v>
      </c>
      <c r="AP38" s="68">
        <f t="shared" si="138"/>
        <v>4202</v>
      </c>
      <c r="AQ38" s="62">
        <v>315</v>
      </c>
      <c r="AR38" s="62">
        <v>292</v>
      </c>
      <c r="AS38" s="62">
        <v>296</v>
      </c>
      <c r="AT38" s="62">
        <v>342</v>
      </c>
      <c r="AU38" s="62">
        <v>306</v>
      </c>
      <c r="AV38" s="62">
        <v>286</v>
      </c>
      <c r="AW38" s="62">
        <v>399</v>
      </c>
      <c r="AX38" s="62">
        <v>482</v>
      </c>
      <c r="AY38" s="62">
        <v>444</v>
      </c>
      <c r="AZ38" s="62">
        <v>458</v>
      </c>
      <c r="BA38" s="62">
        <v>320</v>
      </c>
      <c r="BB38" s="62">
        <v>385</v>
      </c>
      <c r="BC38" s="68">
        <f t="shared" si="139"/>
        <v>4325</v>
      </c>
      <c r="BD38" s="62">
        <v>579</v>
      </c>
      <c r="BE38" s="62">
        <v>283</v>
      </c>
      <c r="BF38" s="62">
        <v>278</v>
      </c>
      <c r="BG38" s="62">
        <v>258</v>
      </c>
      <c r="BH38" s="62">
        <v>297</v>
      </c>
      <c r="BI38" s="62">
        <v>330</v>
      </c>
      <c r="BJ38" s="62">
        <v>443</v>
      </c>
      <c r="BK38" s="62">
        <v>469</v>
      </c>
      <c r="BL38" s="62">
        <v>455</v>
      </c>
      <c r="BM38" s="62">
        <v>423</v>
      </c>
      <c r="BN38" s="62">
        <v>224</v>
      </c>
      <c r="BO38" s="62">
        <v>347</v>
      </c>
      <c r="BP38" s="67">
        <f t="shared" si="140"/>
        <v>4386</v>
      </c>
      <c r="BQ38" s="62">
        <v>321</v>
      </c>
      <c r="BR38" s="62">
        <v>269</v>
      </c>
      <c r="BS38" s="62">
        <v>290</v>
      </c>
      <c r="BT38" s="62">
        <v>261</v>
      </c>
      <c r="BU38" s="62">
        <v>234</v>
      </c>
      <c r="BV38" s="62">
        <v>374</v>
      </c>
      <c r="BW38" s="62">
        <v>444</v>
      </c>
      <c r="BX38" s="62">
        <v>459</v>
      </c>
      <c r="BY38" s="62">
        <v>361</v>
      </c>
      <c r="BZ38" s="62">
        <v>393</v>
      </c>
      <c r="CA38" s="62">
        <v>314</v>
      </c>
      <c r="CB38" s="62">
        <v>420</v>
      </c>
      <c r="CC38" s="68">
        <f t="shared" si="141"/>
        <v>4140</v>
      </c>
      <c r="CD38" s="62">
        <v>308</v>
      </c>
      <c r="CE38" s="62">
        <v>265</v>
      </c>
      <c r="CF38" s="62">
        <v>342</v>
      </c>
      <c r="CG38" s="62">
        <v>285</v>
      </c>
      <c r="CH38" s="62">
        <v>355</v>
      </c>
      <c r="CI38" s="62">
        <v>356</v>
      </c>
      <c r="CJ38" s="62">
        <v>406</v>
      </c>
      <c r="CK38" s="62">
        <v>447</v>
      </c>
      <c r="CL38" s="62">
        <v>502</v>
      </c>
      <c r="CM38" s="62">
        <v>380</v>
      </c>
      <c r="CN38" s="62">
        <v>277</v>
      </c>
      <c r="CO38" s="62">
        <v>390</v>
      </c>
      <c r="CP38" s="68">
        <f t="shared" si="142"/>
        <v>4313</v>
      </c>
      <c r="CQ38" s="62">
        <v>289</v>
      </c>
      <c r="CR38" s="62">
        <v>317</v>
      </c>
      <c r="CS38" s="62">
        <v>297</v>
      </c>
      <c r="CT38" s="62">
        <v>365</v>
      </c>
      <c r="CU38" s="62">
        <v>395</v>
      </c>
      <c r="CV38" s="62">
        <v>386</v>
      </c>
      <c r="CW38" s="62">
        <v>200</v>
      </c>
      <c r="CX38" s="62">
        <v>244</v>
      </c>
      <c r="CY38" s="62">
        <v>545</v>
      </c>
      <c r="CZ38" s="62">
        <v>374</v>
      </c>
      <c r="DA38" s="62">
        <v>545</v>
      </c>
      <c r="DB38" s="62">
        <v>388</v>
      </c>
      <c r="DC38" s="68">
        <f t="shared" si="143"/>
        <v>4345</v>
      </c>
      <c r="DD38" s="62">
        <v>385</v>
      </c>
      <c r="DE38" s="62">
        <v>323</v>
      </c>
      <c r="DF38" s="62">
        <v>335</v>
      </c>
      <c r="DG38" s="62">
        <v>363</v>
      </c>
      <c r="DH38" s="62">
        <v>402</v>
      </c>
      <c r="DI38" s="62">
        <v>384</v>
      </c>
      <c r="DJ38" s="62">
        <v>500</v>
      </c>
      <c r="DK38" s="62">
        <v>657</v>
      </c>
      <c r="DL38" s="62">
        <v>527</v>
      </c>
      <c r="DM38" s="62">
        <v>456</v>
      </c>
      <c r="DN38" s="62">
        <v>483</v>
      </c>
      <c r="DO38" s="62">
        <v>316</v>
      </c>
      <c r="DP38" s="68">
        <f t="shared" si="144"/>
        <v>5131</v>
      </c>
      <c r="DQ38" s="62">
        <v>357</v>
      </c>
      <c r="DR38" s="62">
        <v>300</v>
      </c>
      <c r="DS38" s="62">
        <v>390</v>
      </c>
      <c r="DT38" s="62">
        <v>398</v>
      </c>
      <c r="DU38" s="62">
        <v>324</v>
      </c>
      <c r="DV38" s="62">
        <v>359</v>
      </c>
      <c r="DW38" s="62">
        <v>515</v>
      </c>
      <c r="DX38" s="62">
        <v>543</v>
      </c>
      <c r="DY38" s="62">
        <v>462</v>
      </c>
      <c r="DZ38" s="62">
        <v>474</v>
      </c>
      <c r="EA38" s="62">
        <v>434</v>
      </c>
      <c r="EB38" s="62">
        <v>358</v>
      </c>
      <c r="EC38" s="68">
        <f t="shared" si="145"/>
        <v>4914</v>
      </c>
      <c r="ED38" s="62">
        <v>363</v>
      </c>
      <c r="EE38" s="62">
        <v>332</v>
      </c>
      <c r="EF38" s="62">
        <v>416</v>
      </c>
      <c r="EG38" s="62">
        <v>390</v>
      </c>
      <c r="EH38" s="62">
        <v>323</v>
      </c>
      <c r="EI38" s="62">
        <v>418</v>
      </c>
      <c r="EJ38" s="62">
        <v>586</v>
      </c>
      <c r="EK38" s="62">
        <v>544</v>
      </c>
      <c r="EL38" s="62">
        <v>429</v>
      </c>
      <c r="EM38" s="62">
        <v>547</v>
      </c>
      <c r="EN38" s="62">
        <v>392</v>
      </c>
      <c r="EO38" s="62">
        <v>434</v>
      </c>
      <c r="EP38" s="68">
        <f t="shared" si="146"/>
        <v>5174</v>
      </c>
      <c r="EQ38" s="62">
        <v>327</v>
      </c>
      <c r="ER38" s="62">
        <v>336</v>
      </c>
      <c r="ES38" s="62">
        <v>431</v>
      </c>
      <c r="ET38" s="62">
        <v>392</v>
      </c>
      <c r="EU38" s="62">
        <v>329</v>
      </c>
      <c r="EV38" s="62">
        <v>403</v>
      </c>
      <c r="EW38" s="62">
        <v>623</v>
      </c>
      <c r="EX38" s="62">
        <v>526</v>
      </c>
      <c r="EY38" s="62">
        <v>516</v>
      </c>
      <c r="EZ38" s="62">
        <v>430</v>
      </c>
      <c r="FA38" s="62">
        <v>400</v>
      </c>
      <c r="FB38" s="62">
        <v>386</v>
      </c>
      <c r="FC38" s="68">
        <f t="shared" si="147"/>
        <v>5099</v>
      </c>
      <c r="FD38" s="62">
        <v>377</v>
      </c>
      <c r="FE38" s="62">
        <v>369</v>
      </c>
      <c r="FF38" s="62">
        <v>425</v>
      </c>
      <c r="FG38" s="62">
        <v>371</v>
      </c>
      <c r="FH38" s="62">
        <v>387</v>
      </c>
      <c r="FI38" s="62">
        <v>463</v>
      </c>
      <c r="FJ38" s="62">
        <v>515</v>
      </c>
      <c r="FK38" s="62">
        <v>413</v>
      </c>
      <c r="FL38" s="62">
        <v>532</v>
      </c>
      <c r="FM38" s="62">
        <v>484</v>
      </c>
      <c r="FN38" s="62">
        <v>379</v>
      </c>
      <c r="FO38" s="62">
        <v>364</v>
      </c>
      <c r="FP38" s="68">
        <f t="shared" si="148"/>
        <v>5079</v>
      </c>
      <c r="FQ38" s="62">
        <v>325</v>
      </c>
      <c r="FR38" s="62">
        <v>374</v>
      </c>
      <c r="FS38" s="62">
        <v>364</v>
      </c>
      <c r="FT38" s="62">
        <v>366</v>
      </c>
      <c r="FU38" s="62">
        <v>379</v>
      </c>
      <c r="FV38" s="62">
        <v>447</v>
      </c>
      <c r="FW38" s="62">
        <v>576</v>
      </c>
      <c r="FX38" s="62">
        <v>424</v>
      </c>
      <c r="FY38" s="62">
        <v>554</v>
      </c>
      <c r="FZ38" s="62">
        <v>432</v>
      </c>
      <c r="GA38" s="62">
        <v>419</v>
      </c>
      <c r="GB38" s="62">
        <v>387</v>
      </c>
      <c r="GC38" s="68">
        <f t="shared" si="149"/>
        <v>5047</v>
      </c>
      <c r="GD38" s="62">
        <v>381</v>
      </c>
      <c r="GE38" s="62">
        <v>297</v>
      </c>
      <c r="GF38" s="62">
        <v>315</v>
      </c>
      <c r="GG38" s="62">
        <v>482</v>
      </c>
      <c r="GH38" s="62">
        <v>382</v>
      </c>
      <c r="GI38" s="62">
        <v>384</v>
      </c>
      <c r="GJ38" s="62">
        <v>442</v>
      </c>
      <c r="GK38" s="62">
        <v>537</v>
      </c>
      <c r="GL38" s="62">
        <v>603</v>
      </c>
      <c r="GM38" s="62">
        <v>490</v>
      </c>
      <c r="GN38" s="62">
        <v>362</v>
      </c>
      <c r="GO38" s="62">
        <v>326</v>
      </c>
      <c r="GP38" s="68">
        <f t="shared" si="150"/>
        <v>5001</v>
      </c>
      <c r="GQ38" s="62">
        <v>415</v>
      </c>
      <c r="GR38" s="62">
        <v>434</v>
      </c>
      <c r="GS38" s="62">
        <v>405</v>
      </c>
      <c r="GT38" s="62">
        <v>388</v>
      </c>
      <c r="GU38" s="62">
        <v>407</v>
      </c>
      <c r="GV38" s="62">
        <v>413</v>
      </c>
      <c r="GW38" s="62">
        <v>377</v>
      </c>
      <c r="GX38" s="62">
        <v>595</v>
      </c>
      <c r="GY38" s="62">
        <v>622</v>
      </c>
      <c r="GZ38" s="62">
        <v>492</v>
      </c>
      <c r="HA38" s="62">
        <v>382</v>
      </c>
      <c r="HB38" s="62">
        <v>373</v>
      </c>
      <c r="HC38" s="68">
        <f t="shared" si="151"/>
        <v>5303</v>
      </c>
      <c r="HD38" s="62">
        <v>339</v>
      </c>
      <c r="HE38" s="62">
        <v>404</v>
      </c>
      <c r="HF38" s="62">
        <v>424</v>
      </c>
      <c r="HG38" s="62">
        <v>441</v>
      </c>
      <c r="HH38" s="62">
        <v>395</v>
      </c>
      <c r="HI38" s="62">
        <v>431</v>
      </c>
      <c r="HJ38" s="62">
        <v>424</v>
      </c>
      <c r="HK38" s="62">
        <v>611</v>
      </c>
      <c r="HL38" s="62">
        <v>494</v>
      </c>
      <c r="HM38" s="62">
        <v>563</v>
      </c>
      <c r="HN38" s="62">
        <v>380</v>
      </c>
      <c r="HO38" s="62">
        <v>418</v>
      </c>
      <c r="HP38" s="68">
        <f t="shared" si="152"/>
        <v>5324</v>
      </c>
      <c r="HQ38" s="62">
        <v>370</v>
      </c>
      <c r="HR38" s="62">
        <v>120</v>
      </c>
      <c r="HS38" s="62">
        <v>424</v>
      </c>
      <c r="HT38" s="62">
        <v>391</v>
      </c>
      <c r="HU38" s="62">
        <v>383</v>
      </c>
      <c r="HV38" s="62">
        <v>390</v>
      </c>
      <c r="HW38" s="62">
        <v>446</v>
      </c>
      <c r="HX38" s="62">
        <v>570</v>
      </c>
      <c r="HY38" s="62">
        <v>527</v>
      </c>
      <c r="HZ38" s="62">
        <v>476</v>
      </c>
      <c r="IA38" s="62">
        <v>371</v>
      </c>
      <c r="IB38" s="62">
        <v>331</v>
      </c>
      <c r="IC38" s="68">
        <f t="shared" si="153"/>
        <v>4799</v>
      </c>
      <c r="ID38" s="62">
        <v>367</v>
      </c>
      <c r="IE38" s="62">
        <v>301</v>
      </c>
      <c r="IF38" s="62">
        <v>385</v>
      </c>
      <c r="IG38" s="62">
        <v>394</v>
      </c>
      <c r="IH38" s="62">
        <v>482</v>
      </c>
      <c r="II38" s="62">
        <v>356</v>
      </c>
      <c r="IJ38" s="62">
        <v>463</v>
      </c>
      <c r="IK38" s="62">
        <v>570</v>
      </c>
      <c r="IL38" s="62">
        <v>419</v>
      </c>
      <c r="IM38" s="62">
        <v>512</v>
      </c>
      <c r="IN38" s="62">
        <v>368</v>
      </c>
      <c r="IO38" s="62">
        <v>379</v>
      </c>
      <c r="IP38" s="68">
        <f t="shared" si="154"/>
        <v>4996</v>
      </c>
      <c r="IQ38" s="62">
        <v>397</v>
      </c>
      <c r="IR38" s="62">
        <v>322</v>
      </c>
      <c r="IS38" s="62">
        <v>412</v>
      </c>
      <c r="IT38" s="62">
        <v>380</v>
      </c>
      <c r="IU38" s="62">
        <v>360</v>
      </c>
      <c r="IV38" s="62">
        <v>370</v>
      </c>
      <c r="IW38" s="62">
        <v>578</v>
      </c>
      <c r="IX38" s="62">
        <v>559</v>
      </c>
      <c r="IY38" s="62">
        <v>453</v>
      </c>
      <c r="IZ38" s="62">
        <v>491</v>
      </c>
      <c r="JA38" s="62">
        <v>317</v>
      </c>
      <c r="JB38" s="62">
        <v>410</v>
      </c>
      <c r="JC38" s="68">
        <f t="shared" si="155"/>
        <v>5049</v>
      </c>
      <c r="JD38" s="27">
        <v>367</v>
      </c>
      <c r="JE38" s="27">
        <v>314</v>
      </c>
      <c r="JF38" s="27">
        <v>356</v>
      </c>
      <c r="JG38" s="27">
        <v>296</v>
      </c>
      <c r="JH38" s="27">
        <v>350</v>
      </c>
      <c r="JI38" s="27">
        <v>339</v>
      </c>
      <c r="JJ38" s="27">
        <v>553</v>
      </c>
      <c r="JK38" s="27">
        <v>508</v>
      </c>
      <c r="JL38" s="27">
        <v>471</v>
      </c>
      <c r="JM38" s="27">
        <v>371</v>
      </c>
      <c r="JN38" s="27">
        <v>323</v>
      </c>
      <c r="JO38" s="27">
        <v>382</v>
      </c>
      <c r="JP38" s="68">
        <f t="shared" si="156"/>
        <v>4630</v>
      </c>
      <c r="JQ38" s="27">
        <v>393</v>
      </c>
      <c r="JR38" s="27">
        <v>312</v>
      </c>
      <c r="JS38" s="27">
        <v>210</v>
      </c>
      <c r="JT38" s="27">
        <v>60</v>
      </c>
      <c r="JU38" s="27">
        <v>131</v>
      </c>
      <c r="JV38" s="27">
        <v>411</v>
      </c>
      <c r="JW38" s="27">
        <v>456</v>
      </c>
      <c r="JX38" s="27">
        <v>433</v>
      </c>
      <c r="JY38" s="27">
        <v>393</v>
      </c>
      <c r="JZ38" s="27">
        <v>462</v>
      </c>
      <c r="KA38" s="27">
        <v>376</v>
      </c>
      <c r="KB38" s="27">
        <v>484</v>
      </c>
      <c r="KC38" s="68">
        <f t="shared" si="157"/>
        <v>4121</v>
      </c>
      <c r="KD38" s="27">
        <v>214</v>
      </c>
      <c r="KE38" s="27">
        <v>221</v>
      </c>
      <c r="KF38" s="27">
        <v>436</v>
      </c>
      <c r="KG38" s="27">
        <v>407</v>
      </c>
      <c r="KH38" s="27">
        <v>343</v>
      </c>
      <c r="KI38" s="27">
        <v>433</v>
      </c>
      <c r="KJ38" s="27">
        <v>400</v>
      </c>
      <c r="KK38" s="27">
        <v>429</v>
      </c>
      <c r="KL38" s="27">
        <v>439</v>
      </c>
      <c r="KM38" s="27">
        <v>473</v>
      </c>
      <c r="KN38" s="27">
        <v>435</v>
      </c>
      <c r="KO38" s="27">
        <v>400</v>
      </c>
      <c r="KP38" s="68">
        <f t="shared" si="158"/>
        <v>4630</v>
      </c>
    </row>
    <row r="39" spans="1:302" ht="22.5">
      <c r="A39" s="192"/>
      <c r="B39" s="193"/>
      <c r="C39" s="184" t="s">
        <v>122</v>
      </c>
      <c r="D39" s="62">
        <v>280</v>
      </c>
      <c r="E39" s="62">
        <v>321</v>
      </c>
      <c r="F39" s="62">
        <v>321</v>
      </c>
      <c r="G39" s="62">
        <v>290</v>
      </c>
      <c r="H39" s="62">
        <v>321</v>
      </c>
      <c r="I39" s="62">
        <v>314</v>
      </c>
      <c r="J39" s="62">
        <v>417</v>
      </c>
      <c r="K39" s="62">
        <v>497</v>
      </c>
      <c r="L39" s="62">
        <v>512</v>
      </c>
      <c r="M39" s="62">
        <v>412</v>
      </c>
      <c r="N39" s="62">
        <v>379</v>
      </c>
      <c r="O39" s="62">
        <v>286</v>
      </c>
      <c r="P39" s="67">
        <f t="shared" si="136"/>
        <v>4350</v>
      </c>
      <c r="Q39" s="62">
        <v>307</v>
      </c>
      <c r="R39" s="62">
        <v>321</v>
      </c>
      <c r="S39" s="62">
        <v>268</v>
      </c>
      <c r="T39" s="62">
        <v>302</v>
      </c>
      <c r="U39" s="62">
        <v>238</v>
      </c>
      <c r="V39" s="62">
        <v>423</v>
      </c>
      <c r="W39" s="62">
        <v>464</v>
      </c>
      <c r="X39" s="62">
        <v>474</v>
      </c>
      <c r="Y39" s="62">
        <v>491</v>
      </c>
      <c r="Z39" s="62">
        <v>482</v>
      </c>
      <c r="AA39" s="62">
        <v>363</v>
      </c>
      <c r="AB39" s="62">
        <v>217</v>
      </c>
      <c r="AC39" s="67">
        <f t="shared" si="137"/>
        <v>4350</v>
      </c>
      <c r="AD39" s="62">
        <v>391</v>
      </c>
      <c r="AE39" s="62">
        <v>322</v>
      </c>
      <c r="AF39" s="62">
        <v>343</v>
      </c>
      <c r="AG39" s="62">
        <v>292</v>
      </c>
      <c r="AH39" s="62">
        <v>350</v>
      </c>
      <c r="AI39" s="62">
        <v>379</v>
      </c>
      <c r="AJ39" s="62">
        <v>497</v>
      </c>
      <c r="AK39" s="62">
        <v>517</v>
      </c>
      <c r="AL39" s="62">
        <v>422</v>
      </c>
      <c r="AM39" s="62">
        <v>452</v>
      </c>
      <c r="AN39" s="62">
        <v>322</v>
      </c>
      <c r="AO39" s="62">
        <v>297</v>
      </c>
      <c r="AP39" s="68">
        <f t="shared" si="138"/>
        <v>4584</v>
      </c>
      <c r="AQ39" s="62">
        <v>371</v>
      </c>
      <c r="AR39" s="62">
        <v>310</v>
      </c>
      <c r="AS39" s="62">
        <v>360</v>
      </c>
      <c r="AT39" s="62">
        <v>367</v>
      </c>
      <c r="AU39" s="62">
        <v>301</v>
      </c>
      <c r="AV39" s="62">
        <v>307</v>
      </c>
      <c r="AW39" s="62">
        <v>453</v>
      </c>
      <c r="AX39" s="62">
        <v>672</v>
      </c>
      <c r="AY39" s="62">
        <v>581</v>
      </c>
      <c r="AZ39" s="62">
        <v>501</v>
      </c>
      <c r="BA39" s="62">
        <v>276</v>
      </c>
      <c r="BB39" s="62">
        <v>480</v>
      </c>
      <c r="BC39" s="68">
        <f t="shared" si="139"/>
        <v>4979</v>
      </c>
      <c r="BD39" s="62">
        <v>817</v>
      </c>
      <c r="BE39" s="62">
        <v>277</v>
      </c>
      <c r="BF39" s="62">
        <v>326</v>
      </c>
      <c r="BG39" s="62">
        <v>295</v>
      </c>
      <c r="BH39" s="62">
        <v>347</v>
      </c>
      <c r="BI39" s="62">
        <v>315</v>
      </c>
      <c r="BJ39" s="62">
        <v>453</v>
      </c>
      <c r="BK39" s="62">
        <v>524</v>
      </c>
      <c r="BL39" s="62">
        <v>539</v>
      </c>
      <c r="BM39" s="62">
        <v>447</v>
      </c>
      <c r="BN39" s="62">
        <v>265</v>
      </c>
      <c r="BO39" s="62">
        <v>390</v>
      </c>
      <c r="BP39" s="67">
        <f t="shared" si="140"/>
        <v>4995</v>
      </c>
      <c r="BQ39" s="62">
        <v>343</v>
      </c>
      <c r="BR39" s="62">
        <v>280</v>
      </c>
      <c r="BS39" s="62">
        <v>307</v>
      </c>
      <c r="BT39" s="62">
        <v>275</v>
      </c>
      <c r="BU39" s="62">
        <v>259</v>
      </c>
      <c r="BV39" s="62">
        <v>354</v>
      </c>
      <c r="BW39" s="62">
        <v>470</v>
      </c>
      <c r="BX39" s="62">
        <v>600</v>
      </c>
      <c r="BY39" s="62">
        <v>505</v>
      </c>
      <c r="BZ39" s="62">
        <v>477</v>
      </c>
      <c r="CA39" s="62">
        <v>362</v>
      </c>
      <c r="CB39" s="62">
        <v>326</v>
      </c>
      <c r="CC39" s="68">
        <f t="shared" si="141"/>
        <v>4558</v>
      </c>
      <c r="CD39" s="62">
        <v>326</v>
      </c>
      <c r="CE39" s="62">
        <v>271</v>
      </c>
      <c r="CF39" s="62">
        <v>343</v>
      </c>
      <c r="CG39" s="62">
        <v>293</v>
      </c>
      <c r="CH39" s="62">
        <v>351</v>
      </c>
      <c r="CI39" s="62">
        <v>367</v>
      </c>
      <c r="CJ39" s="62">
        <v>447</v>
      </c>
      <c r="CK39" s="62">
        <v>684</v>
      </c>
      <c r="CL39" s="62">
        <v>590</v>
      </c>
      <c r="CM39" s="62">
        <v>424</v>
      </c>
      <c r="CN39" s="62">
        <v>327</v>
      </c>
      <c r="CO39" s="62">
        <v>392</v>
      </c>
      <c r="CP39" s="68">
        <f t="shared" si="142"/>
        <v>4815</v>
      </c>
      <c r="CQ39" s="62">
        <v>307</v>
      </c>
      <c r="CR39" s="62">
        <v>311</v>
      </c>
      <c r="CS39" s="62">
        <v>380</v>
      </c>
      <c r="CT39" s="62">
        <v>340</v>
      </c>
      <c r="CU39" s="62">
        <v>411</v>
      </c>
      <c r="CV39" s="62">
        <v>357</v>
      </c>
      <c r="CW39" s="62">
        <v>195</v>
      </c>
      <c r="CX39" s="62">
        <v>158</v>
      </c>
      <c r="CY39" s="62">
        <v>555</v>
      </c>
      <c r="CZ39" s="62">
        <v>413</v>
      </c>
      <c r="DA39" s="62">
        <v>527</v>
      </c>
      <c r="DB39" s="62">
        <v>380</v>
      </c>
      <c r="DC39" s="68">
        <f t="shared" si="143"/>
        <v>4334</v>
      </c>
      <c r="DD39" s="62">
        <v>407</v>
      </c>
      <c r="DE39" s="62">
        <v>329</v>
      </c>
      <c r="DF39" s="62">
        <v>386</v>
      </c>
      <c r="DG39" s="62">
        <v>399</v>
      </c>
      <c r="DH39" s="62">
        <v>412</v>
      </c>
      <c r="DI39" s="62">
        <v>407</v>
      </c>
      <c r="DJ39" s="62">
        <v>538</v>
      </c>
      <c r="DK39" s="62">
        <v>624</v>
      </c>
      <c r="DL39" s="62">
        <v>558</v>
      </c>
      <c r="DM39" s="62">
        <v>489</v>
      </c>
      <c r="DN39" s="62">
        <v>447</v>
      </c>
      <c r="DO39" s="62">
        <v>363</v>
      </c>
      <c r="DP39" s="68">
        <f t="shared" si="144"/>
        <v>5359</v>
      </c>
      <c r="DQ39" s="62">
        <v>391</v>
      </c>
      <c r="DR39" s="62">
        <v>361</v>
      </c>
      <c r="DS39" s="62">
        <v>424</v>
      </c>
      <c r="DT39" s="62">
        <v>432</v>
      </c>
      <c r="DU39" s="62">
        <v>319</v>
      </c>
      <c r="DV39" s="62">
        <v>388</v>
      </c>
      <c r="DW39" s="62">
        <v>597</v>
      </c>
      <c r="DX39" s="62">
        <v>689</v>
      </c>
      <c r="DY39" s="62">
        <v>507</v>
      </c>
      <c r="DZ39" s="62">
        <v>546</v>
      </c>
      <c r="EA39" s="62">
        <v>431</v>
      </c>
      <c r="EB39" s="62">
        <v>389</v>
      </c>
      <c r="EC39" s="68">
        <f t="shared" si="145"/>
        <v>5474</v>
      </c>
      <c r="ED39" s="62">
        <v>419</v>
      </c>
      <c r="EE39" s="62">
        <v>373</v>
      </c>
      <c r="EF39" s="62">
        <v>414</v>
      </c>
      <c r="EG39" s="62">
        <v>403</v>
      </c>
      <c r="EH39" s="62">
        <v>364</v>
      </c>
      <c r="EI39" s="62">
        <v>369</v>
      </c>
      <c r="EJ39" s="62">
        <v>689</v>
      </c>
      <c r="EK39" s="62">
        <v>685</v>
      </c>
      <c r="EL39" s="62">
        <v>430</v>
      </c>
      <c r="EM39" s="62">
        <v>606</v>
      </c>
      <c r="EN39" s="62">
        <v>423</v>
      </c>
      <c r="EO39" s="62">
        <v>404</v>
      </c>
      <c r="EP39" s="68">
        <f t="shared" si="146"/>
        <v>5579</v>
      </c>
      <c r="EQ39" s="62">
        <v>355</v>
      </c>
      <c r="ER39" s="62">
        <v>335</v>
      </c>
      <c r="ES39" s="62">
        <v>479</v>
      </c>
      <c r="ET39" s="62">
        <v>411</v>
      </c>
      <c r="EU39" s="62">
        <v>359</v>
      </c>
      <c r="EV39" s="62">
        <v>435</v>
      </c>
      <c r="EW39" s="62">
        <v>740</v>
      </c>
      <c r="EX39" s="62">
        <v>489</v>
      </c>
      <c r="EY39" s="62">
        <v>519</v>
      </c>
      <c r="EZ39" s="62">
        <v>556</v>
      </c>
      <c r="FA39" s="62">
        <v>355</v>
      </c>
      <c r="FB39" s="62">
        <v>463</v>
      </c>
      <c r="FC39" s="68">
        <f t="shared" si="147"/>
        <v>5496</v>
      </c>
      <c r="FD39" s="62">
        <v>447</v>
      </c>
      <c r="FE39" s="62">
        <v>350</v>
      </c>
      <c r="FF39" s="62">
        <v>460</v>
      </c>
      <c r="FG39" s="62">
        <v>422</v>
      </c>
      <c r="FH39" s="62">
        <v>437</v>
      </c>
      <c r="FI39" s="62">
        <v>538</v>
      </c>
      <c r="FJ39" s="62">
        <v>652</v>
      </c>
      <c r="FK39" s="62">
        <v>489</v>
      </c>
      <c r="FL39" s="62">
        <v>564</v>
      </c>
      <c r="FM39" s="62">
        <v>577</v>
      </c>
      <c r="FN39" s="62">
        <v>383</v>
      </c>
      <c r="FO39" s="62">
        <v>406</v>
      </c>
      <c r="FP39" s="68">
        <f t="shared" si="148"/>
        <v>5725</v>
      </c>
      <c r="FQ39" s="62">
        <v>299</v>
      </c>
      <c r="FR39" s="62">
        <v>366</v>
      </c>
      <c r="FS39" s="62">
        <v>442</v>
      </c>
      <c r="FT39" s="62">
        <v>375</v>
      </c>
      <c r="FU39" s="62">
        <v>481</v>
      </c>
      <c r="FV39" s="62">
        <v>428</v>
      </c>
      <c r="FW39" s="62">
        <v>540</v>
      </c>
      <c r="FX39" s="62">
        <v>447</v>
      </c>
      <c r="FY39" s="62">
        <v>607</v>
      </c>
      <c r="FZ39" s="62">
        <v>498</v>
      </c>
      <c r="GA39" s="62">
        <v>384</v>
      </c>
      <c r="GB39" s="62">
        <v>392</v>
      </c>
      <c r="GC39" s="68">
        <f t="shared" si="149"/>
        <v>5259</v>
      </c>
      <c r="GD39" s="62">
        <v>375</v>
      </c>
      <c r="GE39" s="62">
        <v>320</v>
      </c>
      <c r="GF39" s="62">
        <v>384</v>
      </c>
      <c r="GG39" s="62">
        <v>448</v>
      </c>
      <c r="GH39" s="62">
        <v>413</v>
      </c>
      <c r="GI39" s="62">
        <v>429</v>
      </c>
      <c r="GJ39" s="62">
        <v>458</v>
      </c>
      <c r="GK39" s="62">
        <v>505</v>
      </c>
      <c r="GL39" s="62">
        <v>634</v>
      </c>
      <c r="GM39" s="62">
        <v>506</v>
      </c>
      <c r="GN39" s="62">
        <v>355.68</v>
      </c>
      <c r="GO39" s="62">
        <v>311</v>
      </c>
      <c r="GP39" s="68">
        <f t="shared" si="150"/>
        <v>5138.68</v>
      </c>
      <c r="GQ39" s="62">
        <v>373</v>
      </c>
      <c r="GR39" s="62">
        <v>392</v>
      </c>
      <c r="GS39" s="62">
        <v>434</v>
      </c>
      <c r="GT39" s="62">
        <v>356</v>
      </c>
      <c r="GU39" s="62">
        <v>413</v>
      </c>
      <c r="GV39" s="62">
        <v>424</v>
      </c>
      <c r="GW39" s="62">
        <v>350</v>
      </c>
      <c r="GX39" s="62">
        <v>715</v>
      </c>
      <c r="GY39" s="62">
        <v>539</v>
      </c>
      <c r="GZ39" s="62">
        <v>475</v>
      </c>
      <c r="HA39" s="62">
        <v>709</v>
      </c>
      <c r="HB39" s="62">
        <v>380</v>
      </c>
      <c r="HC39" s="68">
        <f t="shared" si="151"/>
        <v>5560</v>
      </c>
      <c r="HD39" s="62">
        <v>397</v>
      </c>
      <c r="HE39" s="62">
        <v>378</v>
      </c>
      <c r="HF39" s="62">
        <v>448</v>
      </c>
      <c r="HG39" s="62">
        <v>436</v>
      </c>
      <c r="HH39" s="62">
        <v>437</v>
      </c>
      <c r="HI39" s="62">
        <v>432</v>
      </c>
      <c r="HJ39" s="62">
        <v>383</v>
      </c>
      <c r="HK39" s="62">
        <v>604</v>
      </c>
      <c r="HL39" s="62">
        <v>492</v>
      </c>
      <c r="HM39" s="62">
        <v>473</v>
      </c>
      <c r="HN39" s="62">
        <v>364</v>
      </c>
      <c r="HO39" s="62">
        <v>387</v>
      </c>
      <c r="HP39" s="68">
        <f t="shared" si="152"/>
        <v>5231</v>
      </c>
      <c r="HQ39" s="62">
        <v>401</v>
      </c>
      <c r="HR39" s="62">
        <v>310</v>
      </c>
      <c r="HS39" s="62">
        <v>440</v>
      </c>
      <c r="HT39" s="62">
        <v>433</v>
      </c>
      <c r="HU39" s="62">
        <v>427</v>
      </c>
      <c r="HV39" s="62">
        <v>394</v>
      </c>
      <c r="HW39" s="62">
        <v>395</v>
      </c>
      <c r="HX39" s="62">
        <v>702</v>
      </c>
      <c r="HY39" s="62">
        <v>530</v>
      </c>
      <c r="HZ39" s="62">
        <v>470</v>
      </c>
      <c r="IA39" s="62">
        <v>336</v>
      </c>
      <c r="IB39" s="62">
        <v>383</v>
      </c>
      <c r="IC39" s="68">
        <f t="shared" si="153"/>
        <v>5221</v>
      </c>
      <c r="ID39" s="62">
        <v>430</v>
      </c>
      <c r="IE39" s="62">
        <v>377</v>
      </c>
      <c r="IF39" s="62">
        <v>408</v>
      </c>
      <c r="IG39" s="62">
        <v>373</v>
      </c>
      <c r="IH39" s="62">
        <v>516</v>
      </c>
      <c r="II39" s="62">
        <v>296</v>
      </c>
      <c r="IJ39" s="62">
        <v>501</v>
      </c>
      <c r="IK39" s="62">
        <v>607</v>
      </c>
      <c r="IL39" s="62">
        <v>386</v>
      </c>
      <c r="IM39" s="62">
        <v>486</v>
      </c>
      <c r="IN39" s="62">
        <v>357</v>
      </c>
      <c r="IO39" s="62">
        <v>951</v>
      </c>
      <c r="IP39" s="68">
        <f t="shared" si="154"/>
        <v>5688</v>
      </c>
      <c r="IQ39" s="62">
        <v>410</v>
      </c>
      <c r="IR39" s="62">
        <v>310</v>
      </c>
      <c r="IS39" s="62">
        <v>436</v>
      </c>
      <c r="IT39" s="62">
        <v>388</v>
      </c>
      <c r="IU39" s="62">
        <v>440</v>
      </c>
      <c r="IV39" s="62">
        <v>349</v>
      </c>
      <c r="IW39" s="62">
        <v>528</v>
      </c>
      <c r="IX39" s="62">
        <v>540</v>
      </c>
      <c r="IY39" s="62">
        <v>478</v>
      </c>
      <c r="IZ39" s="62">
        <v>504</v>
      </c>
      <c r="JA39" s="62">
        <v>361</v>
      </c>
      <c r="JB39" s="62">
        <v>387</v>
      </c>
      <c r="JC39" s="68">
        <f t="shared" si="155"/>
        <v>5131</v>
      </c>
      <c r="JD39" s="62">
        <v>373</v>
      </c>
      <c r="JE39" s="62">
        <v>359</v>
      </c>
      <c r="JF39" s="62">
        <v>378</v>
      </c>
      <c r="JG39" s="62">
        <v>358</v>
      </c>
      <c r="JH39" s="62">
        <v>373</v>
      </c>
      <c r="JI39" s="62">
        <v>360</v>
      </c>
      <c r="JJ39" s="62">
        <v>510</v>
      </c>
      <c r="JK39" s="62">
        <v>520</v>
      </c>
      <c r="JL39" s="62">
        <v>507</v>
      </c>
      <c r="JM39" s="62">
        <v>386</v>
      </c>
      <c r="JN39" s="62">
        <v>351</v>
      </c>
      <c r="JO39" s="62">
        <v>426</v>
      </c>
      <c r="JP39" s="68">
        <f t="shared" si="156"/>
        <v>4901</v>
      </c>
      <c r="JQ39" s="62">
        <v>392</v>
      </c>
      <c r="JR39" s="62">
        <v>336</v>
      </c>
      <c r="JS39" s="62">
        <v>205</v>
      </c>
      <c r="JT39" s="62">
        <v>85</v>
      </c>
      <c r="JU39" s="62">
        <v>159</v>
      </c>
      <c r="JV39" s="62">
        <v>423</v>
      </c>
      <c r="JW39" s="62">
        <v>435</v>
      </c>
      <c r="JX39" s="62">
        <v>434</v>
      </c>
      <c r="JY39" s="62">
        <v>441</v>
      </c>
      <c r="JZ39" s="62">
        <v>413</v>
      </c>
      <c r="KA39" s="62">
        <v>383</v>
      </c>
      <c r="KB39" s="62">
        <v>475</v>
      </c>
      <c r="KC39" s="68">
        <f t="shared" si="157"/>
        <v>4181</v>
      </c>
      <c r="KD39" s="62">
        <v>218</v>
      </c>
      <c r="KE39" s="62">
        <v>187</v>
      </c>
      <c r="KF39" s="62">
        <v>517</v>
      </c>
      <c r="KG39" s="62">
        <v>439</v>
      </c>
      <c r="KH39" s="62">
        <v>389</v>
      </c>
      <c r="KI39" s="62">
        <v>470</v>
      </c>
      <c r="KJ39" s="62">
        <v>421</v>
      </c>
      <c r="KK39" s="62">
        <v>425</v>
      </c>
      <c r="KL39" s="62">
        <v>463</v>
      </c>
      <c r="KM39" s="62">
        <v>494</v>
      </c>
      <c r="KN39" s="62">
        <v>474</v>
      </c>
      <c r="KO39" s="62">
        <v>466</v>
      </c>
      <c r="KP39" s="68">
        <f t="shared" si="158"/>
        <v>4963</v>
      </c>
    </row>
    <row r="40" spans="1:302" ht="13.5" thickBot="1">
      <c r="A40" s="192"/>
      <c r="B40" s="193"/>
      <c r="C40" s="116" t="s">
        <v>123</v>
      </c>
      <c r="D40" s="62">
        <v>349</v>
      </c>
      <c r="E40" s="62">
        <v>394</v>
      </c>
      <c r="F40" s="62">
        <v>412</v>
      </c>
      <c r="G40" s="62">
        <v>256</v>
      </c>
      <c r="H40" s="62">
        <v>515</v>
      </c>
      <c r="I40" s="62">
        <v>403</v>
      </c>
      <c r="J40" s="62">
        <v>485</v>
      </c>
      <c r="K40" s="62">
        <v>554</v>
      </c>
      <c r="L40" s="62">
        <v>787</v>
      </c>
      <c r="M40" s="62">
        <v>599</v>
      </c>
      <c r="N40" s="62">
        <v>430</v>
      </c>
      <c r="O40" s="62">
        <v>493</v>
      </c>
      <c r="P40" s="67">
        <f t="shared" si="136"/>
        <v>5677</v>
      </c>
      <c r="Q40" s="62">
        <v>303</v>
      </c>
      <c r="R40" s="62">
        <v>395</v>
      </c>
      <c r="S40" s="62">
        <v>481</v>
      </c>
      <c r="T40" s="62">
        <v>360</v>
      </c>
      <c r="U40" s="62">
        <v>435</v>
      </c>
      <c r="V40" s="62">
        <v>379</v>
      </c>
      <c r="W40" s="62">
        <v>563</v>
      </c>
      <c r="X40" s="62">
        <v>603</v>
      </c>
      <c r="Y40" s="62">
        <v>659</v>
      </c>
      <c r="Z40" s="62">
        <v>602</v>
      </c>
      <c r="AA40" s="62">
        <v>501</v>
      </c>
      <c r="AB40" s="62">
        <v>343</v>
      </c>
      <c r="AC40" s="67">
        <f t="shared" si="137"/>
        <v>5624</v>
      </c>
      <c r="AD40" s="62">
        <v>470</v>
      </c>
      <c r="AE40" s="62">
        <v>315</v>
      </c>
      <c r="AF40" s="62">
        <v>316</v>
      </c>
      <c r="AG40" s="62">
        <v>260</v>
      </c>
      <c r="AH40" s="62">
        <v>486</v>
      </c>
      <c r="AI40" s="62">
        <v>313</v>
      </c>
      <c r="AJ40" s="62">
        <v>359</v>
      </c>
      <c r="AK40" s="62">
        <v>345</v>
      </c>
      <c r="AL40" s="62">
        <v>352</v>
      </c>
      <c r="AM40" s="62">
        <v>469</v>
      </c>
      <c r="AN40" s="62">
        <v>257</v>
      </c>
      <c r="AO40" s="62">
        <v>204</v>
      </c>
      <c r="AP40" s="68">
        <f t="shared" si="138"/>
        <v>4146</v>
      </c>
      <c r="AQ40" s="62">
        <v>204</v>
      </c>
      <c r="AR40" s="62">
        <v>123</v>
      </c>
      <c r="AS40" s="62">
        <v>139</v>
      </c>
      <c r="AT40" s="62">
        <v>141</v>
      </c>
      <c r="AU40" s="62">
        <v>133</v>
      </c>
      <c r="AV40" s="62">
        <v>138</v>
      </c>
      <c r="AW40" s="62">
        <v>225</v>
      </c>
      <c r="AX40" s="62">
        <v>215</v>
      </c>
      <c r="AY40" s="62">
        <v>240</v>
      </c>
      <c r="AZ40" s="62">
        <v>255</v>
      </c>
      <c r="BA40" s="62">
        <v>179</v>
      </c>
      <c r="BB40" s="62">
        <v>169</v>
      </c>
      <c r="BC40" s="68">
        <f t="shared" si="139"/>
        <v>2161</v>
      </c>
      <c r="BD40" s="62">
        <v>307</v>
      </c>
      <c r="BE40" s="62">
        <v>80</v>
      </c>
      <c r="BF40" s="62">
        <v>168</v>
      </c>
      <c r="BG40" s="62">
        <v>124</v>
      </c>
      <c r="BH40" s="62">
        <v>138</v>
      </c>
      <c r="BI40" s="62">
        <v>154</v>
      </c>
      <c r="BJ40" s="62">
        <v>186</v>
      </c>
      <c r="BK40" s="62">
        <v>258</v>
      </c>
      <c r="BL40" s="62">
        <v>264</v>
      </c>
      <c r="BM40" s="62">
        <v>250</v>
      </c>
      <c r="BN40" s="62">
        <v>147</v>
      </c>
      <c r="BO40" s="62">
        <v>186</v>
      </c>
      <c r="BP40" s="67">
        <f t="shared" si="140"/>
        <v>2262</v>
      </c>
      <c r="BQ40" s="62">
        <v>128</v>
      </c>
      <c r="BR40" s="62">
        <v>104</v>
      </c>
      <c r="BS40" s="62">
        <v>184</v>
      </c>
      <c r="BT40" s="62">
        <v>105</v>
      </c>
      <c r="BU40" s="62">
        <v>139</v>
      </c>
      <c r="BV40" s="62">
        <v>245</v>
      </c>
      <c r="BW40" s="62">
        <v>237</v>
      </c>
      <c r="BX40" s="62">
        <v>266</v>
      </c>
      <c r="BY40" s="62">
        <v>282</v>
      </c>
      <c r="BZ40" s="62">
        <v>294</v>
      </c>
      <c r="CA40" s="62">
        <v>160</v>
      </c>
      <c r="CB40" s="62">
        <v>181</v>
      </c>
      <c r="CC40" s="68">
        <f t="shared" si="141"/>
        <v>2325</v>
      </c>
      <c r="CD40" s="62">
        <v>110</v>
      </c>
      <c r="CE40" s="62">
        <v>116</v>
      </c>
      <c r="CF40" s="62">
        <v>120</v>
      </c>
      <c r="CG40" s="62">
        <v>154</v>
      </c>
      <c r="CH40" s="62">
        <v>127</v>
      </c>
      <c r="CI40" s="62">
        <v>108</v>
      </c>
      <c r="CJ40" s="62">
        <v>141</v>
      </c>
      <c r="CK40" s="62">
        <v>244</v>
      </c>
      <c r="CL40" s="62">
        <v>242</v>
      </c>
      <c r="CM40" s="62">
        <v>230</v>
      </c>
      <c r="CN40" s="62">
        <v>122</v>
      </c>
      <c r="CO40" s="62">
        <v>118</v>
      </c>
      <c r="CP40" s="68">
        <f t="shared" si="142"/>
        <v>1832</v>
      </c>
      <c r="CQ40" s="62">
        <v>124</v>
      </c>
      <c r="CR40" s="62">
        <v>127</v>
      </c>
      <c r="CS40" s="62">
        <v>143</v>
      </c>
      <c r="CT40" s="62">
        <v>85</v>
      </c>
      <c r="CU40" s="62">
        <v>153</v>
      </c>
      <c r="CV40" s="62">
        <v>146</v>
      </c>
      <c r="CW40" s="62">
        <v>85</v>
      </c>
      <c r="CX40" s="62">
        <v>31</v>
      </c>
      <c r="CY40" s="62">
        <v>210</v>
      </c>
      <c r="CZ40" s="62">
        <v>183</v>
      </c>
      <c r="DA40" s="62">
        <v>552</v>
      </c>
      <c r="DB40" s="62">
        <v>508</v>
      </c>
      <c r="DC40" s="68">
        <f t="shared" si="143"/>
        <v>2347</v>
      </c>
      <c r="DD40" s="62">
        <v>447</v>
      </c>
      <c r="DE40" s="62">
        <v>417</v>
      </c>
      <c r="DF40" s="62">
        <v>443</v>
      </c>
      <c r="DG40" s="62">
        <v>389</v>
      </c>
      <c r="DH40" s="62">
        <v>489</v>
      </c>
      <c r="DI40" s="62">
        <v>485</v>
      </c>
      <c r="DJ40" s="62">
        <v>639</v>
      </c>
      <c r="DK40" s="62">
        <v>756</v>
      </c>
      <c r="DL40" s="62">
        <v>705</v>
      </c>
      <c r="DM40" s="62">
        <v>574</v>
      </c>
      <c r="DN40" s="62">
        <v>675</v>
      </c>
      <c r="DO40" s="62">
        <v>397</v>
      </c>
      <c r="DP40" s="68">
        <f t="shared" si="144"/>
        <v>6416</v>
      </c>
      <c r="DQ40" s="62">
        <v>497</v>
      </c>
      <c r="DR40" s="62">
        <v>423</v>
      </c>
      <c r="DS40" s="62">
        <v>388</v>
      </c>
      <c r="DT40" s="62">
        <v>578</v>
      </c>
      <c r="DU40" s="62">
        <v>460</v>
      </c>
      <c r="DV40" s="62">
        <v>553</v>
      </c>
      <c r="DW40" s="62">
        <v>756</v>
      </c>
      <c r="DX40" s="62">
        <v>727</v>
      </c>
      <c r="DY40" s="62">
        <v>740</v>
      </c>
      <c r="DZ40" s="62">
        <v>719</v>
      </c>
      <c r="EA40" s="62">
        <v>617</v>
      </c>
      <c r="EB40" s="62">
        <v>443</v>
      </c>
      <c r="EC40" s="68">
        <f t="shared" si="145"/>
        <v>6901</v>
      </c>
      <c r="ED40" s="62">
        <v>593</v>
      </c>
      <c r="EE40" s="62">
        <v>517</v>
      </c>
      <c r="EF40" s="62">
        <v>612</v>
      </c>
      <c r="EG40" s="62">
        <v>578</v>
      </c>
      <c r="EH40" s="62">
        <v>563</v>
      </c>
      <c r="EI40" s="62">
        <v>551</v>
      </c>
      <c r="EJ40" s="62">
        <v>813</v>
      </c>
      <c r="EK40" s="62">
        <v>791</v>
      </c>
      <c r="EL40" s="62">
        <v>762</v>
      </c>
      <c r="EM40" s="62">
        <v>760</v>
      </c>
      <c r="EN40" s="62">
        <v>500</v>
      </c>
      <c r="EO40" s="62">
        <v>680</v>
      </c>
      <c r="EP40" s="68">
        <f t="shared" si="146"/>
        <v>7720</v>
      </c>
      <c r="EQ40" s="62">
        <v>554</v>
      </c>
      <c r="ER40" s="62">
        <v>485</v>
      </c>
      <c r="ES40" s="62">
        <v>582</v>
      </c>
      <c r="ET40" s="62">
        <v>462</v>
      </c>
      <c r="EU40" s="62">
        <v>541</v>
      </c>
      <c r="EV40" s="62">
        <v>681</v>
      </c>
      <c r="EW40" s="62">
        <v>562</v>
      </c>
      <c r="EX40" s="62">
        <v>987</v>
      </c>
      <c r="EY40" s="62">
        <v>740</v>
      </c>
      <c r="EZ40" s="62">
        <v>1220</v>
      </c>
      <c r="FA40" s="62">
        <v>748</v>
      </c>
      <c r="FB40" s="62">
        <v>579</v>
      </c>
      <c r="FC40" s="68">
        <f t="shared" si="147"/>
        <v>8141</v>
      </c>
      <c r="FD40" s="62">
        <v>577</v>
      </c>
      <c r="FE40" s="62">
        <v>495</v>
      </c>
      <c r="FF40" s="62">
        <v>583</v>
      </c>
      <c r="FG40" s="62">
        <v>657</v>
      </c>
      <c r="FH40" s="62">
        <v>669</v>
      </c>
      <c r="FI40" s="62">
        <v>719</v>
      </c>
      <c r="FJ40" s="62">
        <v>723</v>
      </c>
      <c r="FK40" s="62">
        <v>716</v>
      </c>
      <c r="FL40" s="62">
        <v>1119</v>
      </c>
      <c r="FM40" s="62">
        <v>857</v>
      </c>
      <c r="FN40" s="62">
        <v>548</v>
      </c>
      <c r="FO40" s="62">
        <v>605</v>
      </c>
      <c r="FP40" s="68">
        <f t="shared" si="148"/>
        <v>8268</v>
      </c>
      <c r="FQ40" s="62">
        <v>458</v>
      </c>
      <c r="FR40" s="62">
        <v>491</v>
      </c>
      <c r="FS40" s="62">
        <v>488</v>
      </c>
      <c r="FT40" s="62">
        <v>497</v>
      </c>
      <c r="FU40" s="62">
        <v>596</v>
      </c>
      <c r="FV40" s="62">
        <v>589</v>
      </c>
      <c r="FW40" s="62">
        <v>693</v>
      </c>
      <c r="FX40" s="62">
        <v>659</v>
      </c>
      <c r="FY40" s="62">
        <v>812</v>
      </c>
      <c r="FZ40" s="62">
        <v>616</v>
      </c>
      <c r="GA40" s="62">
        <v>600</v>
      </c>
      <c r="GB40" s="62">
        <v>601</v>
      </c>
      <c r="GC40" s="68">
        <f t="shared" si="149"/>
        <v>7100</v>
      </c>
      <c r="GD40" s="62">
        <v>409</v>
      </c>
      <c r="GE40" s="62">
        <v>442</v>
      </c>
      <c r="GF40" s="62">
        <v>503</v>
      </c>
      <c r="GG40" s="62">
        <v>632</v>
      </c>
      <c r="GH40" s="62">
        <v>553</v>
      </c>
      <c r="GI40" s="62">
        <v>528</v>
      </c>
      <c r="GJ40" s="62">
        <v>662</v>
      </c>
      <c r="GK40" s="62">
        <v>670</v>
      </c>
      <c r="GL40" s="62">
        <v>876</v>
      </c>
      <c r="GM40" s="62">
        <v>677</v>
      </c>
      <c r="GN40" s="62">
        <v>699</v>
      </c>
      <c r="GO40" s="62">
        <v>481</v>
      </c>
      <c r="GP40" s="68">
        <f t="shared" si="150"/>
        <v>7132</v>
      </c>
      <c r="GQ40" s="62">
        <v>549</v>
      </c>
      <c r="GR40" s="62">
        <v>503</v>
      </c>
      <c r="GS40" s="62">
        <v>585</v>
      </c>
      <c r="GT40" s="62">
        <v>492</v>
      </c>
      <c r="GU40" s="62">
        <v>605</v>
      </c>
      <c r="GV40" s="62">
        <v>268</v>
      </c>
      <c r="GW40" s="62">
        <v>541</v>
      </c>
      <c r="GX40" s="62">
        <v>799</v>
      </c>
      <c r="GY40" s="62">
        <v>808</v>
      </c>
      <c r="GZ40" s="62">
        <v>796</v>
      </c>
      <c r="HA40" s="62">
        <v>676</v>
      </c>
      <c r="HB40" s="62">
        <v>730</v>
      </c>
      <c r="HC40" s="68">
        <f t="shared" si="151"/>
        <v>7352</v>
      </c>
      <c r="HD40" s="62">
        <v>487</v>
      </c>
      <c r="HE40" s="62">
        <v>541</v>
      </c>
      <c r="HF40" s="62">
        <v>650</v>
      </c>
      <c r="HG40" s="62">
        <v>612</v>
      </c>
      <c r="HH40" s="62">
        <v>607</v>
      </c>
      <c r="HI40" s="62">
        <v>610</v>
      </c>
      <c r="HJ40" s="62">
        <v>605</v>
      </c>
      <c r="HK40" s="62">
        <v>858</v>
      </c>
      <c r="HL40" s="62">
        <v>758</v>
      </c>
      <c r="HM40" s="62">
        <v>732</v>
      </c>
      <c r="HN40" s="62">
        <v>637</v>
      </c>
      <c r="HO40" s="62">
        <v>629</v>
      </c>
      <c r="HP40" s="68">
        <f t="shared" si="152"/>
        <v>7726</v>
      </c>
      <c r="HQ40" s="62">
        <v>535</v>
      </c>
      <c r="HR40" s="62">
        <v>562</v>
      </c>
      <c r="HS40" s="62">
        <v>713</v>
      </c>
      <c r="HT40" s="62">
        <v>521</v>
      </c>
      <c r="HU40" s="62">
        <v>530</v>
      </c>
      <c r="HV40" s="62">
        <v>678</v>
      </c>
      <c r="HW40" s="62">
        <v>593</v>
      </c>
      <c r="HX40" s="62">
        <v>878</v>
      </c>
      <c r="HY40" s="62">
        <v>704</v>
      </c>
      <c r="HZ40" s="62">
        <v>889</v>
      </c>
      <c r="IA40" s="62">
        <v>725</v>
      </c>
      <c r="IB40" s="62">
        <v>796</v>
      </c>
      <c r="IC40" s="68">
        <f t="shared" si="153"/>
        <v>8124</v>
      </c>
      <c r="ID40" s="62">
        <v>520</v>
      </c>
      <c r="IE40" s="62">
        <v>483</v>
      </c>
      <c r="IF40" s="62">
        <v>630</v>
      </c>
      <c r="IG40" s="62">
        <v>608</v>
      </c>
      <c r="IH40" s="62">
        <v>659</v>
      </c>
      <c r="II40" s="62">
        <v>529</v>
      </c>
      <c r="IJ40" s="62">
        <v>854</v>
      </c>
      <c r="IK40" s="62">
        <v>828</v>
      </c>
      <c r="IL40" s="62">
        <v>705</v>
      </c>
      <c r="IM40" s="62">
        <v>958</v>
      </c>
      <c r="IN40" s="62">
        <v>648</v>
      </c>
      <c r="IO40" s="62">
        <v>498</v>
      </c>
      <c r="IP40" s="68">
        <f t="shared" si="154"/>
        <v>7920</v>
      </c>
      <c r="IQ40" s="62">
        <v>491</v>
      </c>
      <c r="IR40" s="62">
        <v>564</v>
      </c>
      <c r="IS40" s="62">
        <v>723</v>
      </c>
      <c r="IT40" s="62">
        <v>577</v>
      </c>
      <c r="IU40" s="62">
        <v>597</v>
      </c>
      <c r="IV40" s="62">
        <v>548</v>
      </c>
      <c r="IW40" s="62">
        <v>723</v>
      </c>
      <c r="IX40" s="62">
        <v>704</v>
      </c>
      <c r="IY40" s="62">
        <v>795</v>
      </c>
      <c r="IZ40" s="62">
        <v>1118</v>
      </c>
      <c r="JA40" s="62">
        <v>703</v>
      </c>
      <c r="JB40" s="62">
        <v>596</v>
      </c>
      <c r="JC40" s="68">
        <f t="shared" si="155"/>
        <v>8139</v>
      </c>
      <c r="JD40" s="27">
        <v>494</v>
      </c>
      <c r="JE40" s="27">
        <v>509</v>
      </c>
      <c r="JF40" s="27">
        <v>608</v>
      </c>
      <c r="JG40" s="27">
        <v>506</v>
      </c>
      <c r="JH40" s="27">
        <v>595</v>
      </c>
      <c r="JI40" s="27">
        <v>506</v>
      </c>
      <c r="JJ40" s="27">
        <v>904</v>
      </c>
      <c r="JK40" s="27">
        <v>1376</v>
      </c>
      <c r="JL40" s="27">
        <v>704</v>
      </c>
      <c r="JM40" s="27">
        <v>668</v>
      </c>
      <c r="JN40" s="27">
        <v>469</v>
      </c>
      <c r="JO40" s="27">
        <v>625</v>
      </c>
      <c r="JP40" s="68">
        <f t="shared" si="156"/>
        <v>7964</v>
      </c>
      <c r="JQ40" s="27">
        <v>541</v>
      </c>
      <c r="JR40" s="27">
        <v>479</v>
      </c>
      <c r="JS40" s="27">
        <v>358</v>
      </c>
      <c r="JT40" s="27">
        <v>104</v>
      </c>
      <c r="JU40" s="27">
        <v>169</v>
      </c>
      <c r="JV40" s="27">
        <v>686</v>
      </c>
      <c r="JW40" s="27">
        <v>640</v>
      </c>
      <c r="JX40" s="27">
        <v>628</v>
      </c>
      <c r="JY40" s="27">
        <v>686</v>
      </c>
      <c r="JZ40" s="27">
        <v>504</v>
      </c>
      <c r="KA40" s="27">
        <v>470</v>
      </c>
      <c r="KB40" s="27">
        <v>696</v>
      </c>
      <c r="KC40" s="68">
        <f t="shared" si="157"/>
        <v>5961</v>
      </c>
      <c r="KD40" s="27">
        <v>262</v>
      </c>
      <c r="KE40" s="27">
        <v>245</v>
      </c>
      <c r="KF40" s="27">
        <v>604</v>
      </c>
      <c r="KG40" s="27">
        <v>591</v>
      </c>
      <c r="KH40" s="27">
        <v>547</v>
      </c>
      <c r="KI40" s="27">
        <v>1098</v>
      </c>
      <c r="KJ40" s="27">
        <v>556</v>
      </c>
      <c r="KK40" s="27">
        <v>683</v>
      </c>
      <c r="KL40" s="27">
        <v>762</v>
      </c>
      <c r="KM40" s="27">
        <v>785</v>
      </c>
      <c r="KN40" s="27">
        <v>685</v>
      </c>
      <c r="KO40" s="27">
        <v>647</v>
      </c>
      <c r="KP40" s="68">
        <f t="shared" si="158"/>
        <v>7465</v>
      </c>
    </row>
    <row r="41" spans="1:302" ht="13.5" thickBot="1">
      <c r="A41" s="194"/>
      <c r="B41" s="195"/>
      <c r="C41" s="93" t="s">
        <v>125</v>
      </c>
      <c r="D41" s="84">
        <f>SUM(D35:D40)</f>
        <v>1942</v>
      </c>
      <c r="E41" s="84">
        <f t="shared" ref="E41:O41" si="159">SUM(E35:E40)</f>
        <v>2150</v>
      </c>
      <c r="F41" s="84">
        <f t="shared" si="159"/>
        <v>2145</v>
      </c>
      <c r="G41" s="84">
        <f t="shared" si="159"/>
        <v>2000</v>
      </c>
      <c r="H41" s="84">
        <f t="shared" si="159"/>
        <v>2603</v>
      </c>
      <c r="I41" s="84">
        <f t="shared" si="159"/>
        <v>2413</v>
      </c>
      <c r="J41" s="84">
        <f t="shared" si="159"/>
        <v>3033</v>
      </c>
      <c r="K41" s="84">
        <f t="shared" si="159"/>
        <v>3291</v>
      </c>
      <c r="L41" s="84">
        <f t="shared" si="159"/>
        <v>3872</v>
      </c>
      <c r="M41" s="84">
        <f t="shared" si="159"/>
        <v>3475</v>
      </c>
      <c r="N41" s="84">
        <f t="shared" si="159"/>
        <v>3194</v>
      </c>
      <c r="O41" s="84">
        <f t="shared" si="159"/>
        <v>2555</v>
      </c>
      <c r="P41" s="85">
        <f>SUM(D41:O41)</f>
        <v>32673</v>
      </c>
      <c r="Q41" s="84">
        <f>SUM(Q35:Q40)</f>
        <v>2015</v>
      </c>
      <c r="R41" s="84">
        <f t="shared" ref="R41:AB41" si="160">SUM(R35:R40)</f>
        <v>2501</v>
      </c>
      <c r="S41" s="84">
        <f t="shared" si="160"/>
        <v>2380</v>
      </c>
      <c r="T41" s="84">
        <f t="shared" si="160"/>
        <v>2104</v>
      </c>
      <c r="U41" s="84">
        <f t="shared" si="160"/>
        <v>2302</v>
      </c>
      <c r="V41" s="84">
        <f t="shared" si="160"/>
        <v>2413</v>
      </c>
      <c r="W41" s="84">
        <f t="shared" si="160"/>
        <v>3115</v>
      </c>
      <c r="X41" s="84">
        <f t="shared" si="160"/>
        <v>3654</v>
      </c>
      <c r="Y41" s="84">
        <f t="shared" si="160"/>
        <v>3346</v>
      </c>
      <c r="Z41" s="84">
        <f t="shared" si="160"/>
        <v>3534</v>
      </c>
      <c r="AA41" s="84">
        <f t="shared" si="160"/>
        <v>3040</v>
      </c>
      <c r="AB41" s="84">
        <f t="shared" si="160"/>
        <v>2160</v>
      </c>
      <c r="AC41" s="85">
        <f>SUM(Q41:AB41)</f>
        <v>32564</v>
      </c>
      <c r="AD41" s="84">
        <f>SUM(AD35:AD40)</f>
        <v>2965</v>
      </c>
      <c r="AE41" s="84">
        <f t="shared" ref="AE41:CP41" si="161">SUM(AE35:AE40)</f>
        <v>2099</v>
      </c>
      <c r="AF41" s="84">
        <f t="shared" si="161"/>
        <v>2181</v>
      </c>
      <c r="AG41" s="84">
        <f t="shared" si="161"/>
        <v>1811</v>
      </c>
      <c r="AH41" s="84">
        <f t="shared" si="161"/>
        <v>2906</v>
      </c>
      <c r="AI41" s="84">
        <f t="shared" si="161"/>
        <v>2594</v>
      </c>
      <c r="AJ41" s="84">
        <f t="shared" si="161"/>
        <v>2965</v>
      </c>
      <c r="AK41" s="84">
        <f t="shared" si="161"/>
        <v>3472</v>
      </c>
      <c r="AL41" s="84">
        <f t="shared" si="161"/>
        <v>3077</v>
      </c>
      <c r="AM41" s="84">
        <f t="shared" si="161"/>
        <v>3644</v>
      </c>
      <c r="AN41" s="84">
        <f t="shared" si="161"/>
        <v>2482</v>
      </c>
      <c r="AO41" s="84">
        <f t="shared" si="161"/>
        <v>2029</v>
      </c>
      <c r="AP41" s="124">
        <f t="shared" si="161"/>
        <v>32225</v>
      </c>
      <c r="AQ41" s="84">
        <f t="shared" si="161"/>
        <v>2366</v>
      </c>
      <c r="AR41" s="84">
        <f t="shared" si="161"/>
        <v>1854</v>
      </c>
      <c r="AS41" s="84">
        <f t="shared" si="161"/>
        <v>2320</v>
      </c>
      <c r="AT41" s="84">
        <f t="shared" si="161"/>
        <v>2259</v>
      </c>
      <c r="AU41" s="84">
        <f t="shared" si="161"/>
        <v>2116</v>
      </c>
      <c r="AV41" s="84">
        <f t="shared" si="161"/>
        <v>2020</v>
      </c>
      <c r="AW41" s="84">
        <f t="shared" si="161"/>
        <v>2873</v>
      </c>
      <c r="AX41" s="84">
        <f t="shared" si="161"/>
        <v>3498</v>
      </c>
      <c r="AY41" s="84">
        <f t="shared" si="161"/>
        <v>3355</v>
      </c>
      <c r="AZ41" s="84">
        <f t="shared" si="161"/>
        <v>3600</v>
      </c>
      <c r="BA41" s="84">
        <f t="shared" si="161"/>
        <v>2550</v>
      </c>
      <c r="BB41" s="84">
        <f t="shared" si="161"/>
        <v>2842</v>
      </c>
      <c r="BC41" s="124">
        <f t="shared" si="161"/>
        <v>31653</v>
      </c>
      <c r="BD41" s="84">
        <f t="shared" si="161"/>
        <v>3801</v>
      </c>
      <c r="BE41" s="84">
        <f t="shared" si="161"/>
        <v>1750</v>
      </c>
      <c r="BF41" s="84">
        <f t="shared" si="161"/>
        <v>2036</v>
      </c>
      <c r="BG41" s="84">
        <f t="shared" si="161"/>
        <v>1729</v>
      </c>
      <c r="BH41" s="84">
        <f t="shared" si="161"/>
        <v>2057</v>
      </c>
      <c r="BI41" s="84">
        <f t="shared" si="161"/>
        <v>2138</v>
      </c>
      <c r="BJ41" s="84">
        <f t="shared" si="161"/>
        <v>2828</v>
      </c>
      <c r="BK41" s="84">
        <f t="shared" si="161"/>
        <v>3119</v>
      </c>
      <c r="BL41" s="84">
        <f t="shared" si="161"/>
        <v>3438</v>
      </c>
      <c r="BM41" s="84">
        <f t="shared" si="161"/>
        <v>3404</v>
      </c>
      <c r="BN41" s="84">
        <f t="shared" si="161"/>
        <v>1833</v>
      </c>
      <c r="BO41" s="84">
        <f t="shared" si="161"/>
        <v>2503</v>
      </c>
      <c r="BP41" s="84">
        <f t="shared" si="161"/>
        <v>30636</v>
      </c>
      <c r="BQ41" s="84">
        <f t="shared" si="161"/>
        <v>2111</v>
      </c>
      <c r="BR41" s="84">
        <f t="shared" si="161"/>
        <v>1712</v>
      </c>
      <c r="BS41" s="84">
        <f t="shared" si="161"/>
        <v>2203</v>
      </c>
      <c r="BT41" s="84">
        <f t="shared" si="161"/>
        <v>1664</v>
      </c>
      <c r="BU41" s="84">
        <f t="shared" si="161"/>
        <v>1809</v>
      </c>
      <c r="BV41" s="84">
        <f t="shared" si="161"/>
        <v>2537</v>
      </c>
      <c r="BW41" s="84">
        <f t="shared" si="161"/>
        <v>2899</v>
      </c>
      <c r="BX41" s="84">
        <f t="shared" si="161"/>
        <v>3479</v>
      </c>
      <c r="BY41" s="84">
        <f t="shared" si="161"/>
        <v>3520</v>
      </c>
      <c r="BZ41" s="84">
        <f t="shared" si="161"/>
        <v>3402</v>
      </c>
      <c r="CA41" s="84">
        <f t="shared" si="161"/>
        <v>2212</v>
      </c>
      <c r="CB41" s="84">
        <f t="shared" si="161"/>
        <v>2466</v>
      </c>
      <c r="CC41" s="124">
        <f t="shared" si="161"/>
        <v>30014</v>
      </c>
      <c r="CD41" s="84">
        <f t="shared" si="161"/>
        <v>2008</v>
      </c>
      <c r="CE41" s="84">
        <f t="shared" si="161"/>
        <v>1658</v>
      </c>
      <c r="CF41" s="84">
        <f t="shared" si="161"/>
        <v>2160</v>
      </c>
      <c r="CG41" s="84">
        <f t="shared" si="161"/>
        <v>2006</v>
      </c>
      <c r="CH41" s="84">
        <f t="shared" si="161"/>
        <v>2089</v>
      </c>
      <c r="CI41" s="84">
        <f t="shared" si="161"/>
        <v>2181</v>
      </c>
      <c r="CJ41" s="84">
        <f t="shared" si="161"/>
        <v>2690</v>
      </c>
      <c r="CK41" s="84">
        <f t="shared" si="161"/>
        <v>3694</v>
      </c>
      <c r="CL41" s="84">
        <f t="shared" si="161"/>
        <v>3662</v>
      </c>
      <c r="CM41" s="84">
        <f t="shared" si="161"/>
        <v>2980</v>
      </c>
      <c r="CN41" s="84">
        <f t="shared" si="161"/>
        <v>2280</v>
      </c>
      <c r="CO41" s="84">
        <f t="shared" si="161"/>
        <v>2297</v>
      </c>
      <c r="CP41" s="86">
        <f t="shared" si="161"/>
        <v>29705</v>
      </c>
      <c r="CQ41" s="84">
        <f t="shared" ref="CQ41:FB41" si="162">SUM(CQ35:CQ40)</f>
        <v>1989</v>
      </c>
      <c r="CR41" s="84">
        <f t="shared" si="162"/>
        <v>2096</v>
      </c>
      <c r="CS41" s="84">
        <f t="shared" si="162"/>
        <v>2283</v>
      </c>
      <c r="CT41" s="84">
        <f t="shared" si="162"/>
        <v>1973</v>
      </c>
      <c r="CU41" s="84">
        <f t="shared" si="162"/>
        <v>2479</v>
      </c>
      <c r="CV41" s="84">
        <f t="shared" si="162"/>
        <v>2514</v>
      </c>
      <c r="CW41" s="84">
        <f t="shared" si="162"/>
        <v>1840</v>
      </c>
      <c r="CX41" s="84">
        <f t="shared" si="162"/>
        <v>1897</v>
      </c>
      <c r="CY41" s="84">
        <f t="shared" si="162"/>
        <v>3382</v>
      </c>
      <c r="CZ41" s="84">
        <f t="shared" si="162"/>
        <v>2799</v>
      </c>
      <c r="DA41" s="84">
        <f t="shared" si="162"/>
        <v>3277</v>
      </c>
      <c r="DB41" s="84">
        <f t="shared" si="162"/>
        <v>2549</v>
      </c>
      <c r="DC41" s="86">
        <f t="shared" si="162"/>
        <v>29078</v>
      </c>
      <c r="DD41" s="84">
        <f t="shared" si="162"/>
        <v>2629</v>
      </c>
      <c r="DE41" s="84">
        <f t="shared" si="162"/>
        <v>2054</v>
      </c>
      <c r="DF41" s="84">
        <f t="shared" si="162"/>
        <v>2453</v>
      </c>
      <c r="DG41" s="84">
        <f t="shared" si="162"/>
        <v>2296</v>
      </c>
      <c r="DH41" s="84">
        <f t="shared" si="162"/>
        <v>2768</v>
      </c>
      <c r="DI41" s="84">
        <f t="shared" si="162"/>
        <v>2592</v>
      </c>
      <c r="DJ41" s="84">
        <f t="shared" si="162"/>
        <v>3631</v>
      </c>
      <c r="DK41" s="84">
        <f t="shared" si="162"/>
        <v>4405</v>
      </c>
      <c r="DL41" s="84">
        <f t="shared" si="162"/>
        <v>3919</v>
      </c>
      <c r="DM41" s="84">
        <f t="shared" si="162"/>
        <v>3557</v>
      </c>
      <c r="DN41" s="84">
        <f t="shared" si="162"/>
        <v>3206</v>
      </c>
      <c r="DO41" s="84">
        <f t="shared" si="162"/>
        <v>2286</v>
      </c>
      <c r="DP41" s="86">
        <f t="shared" si="162"/>
        <v>35796</v>
      </c>
      <c r="DQ41" s="84">
        <f t="shared" si="162"/>
        <v>2761</v>
      </c>
      <c r="DR41" s="84">
        <f t="shared" si="162"/>
        <v>2323</v>
      </c>
      <c r="DS41" s="84">
        <f t="shared" si="162"/>
        <v>2598</v>
      </c>
      <c r="DT41" s="84">
        <f t="shared" si="162"/>
        <v>2788</v>
      </c>
      <c r="DU41" s="84">
        <f t="shared" si="162"/>
        <v>2381</v>
      </c>
      <c r="DV41" s="84">
        <f t="shared" si="162"/>
        <v>2792</v>
      </c>
      <c r="DW41" s="84">
        <f t="shared" si="162"/>
        <v>3949</v>
      </c>
      <c r="DX41" s="84">
        <f t="shared" si="162"/>
        <v>4516</v>
      </c>
      <c r="DY41" s="84">
        <f t="shared" si="162"/>
        <v>3950</v>
      </c>
      <c r="DZ41" s="84">
        <f t="shared" si="162"/>
        <v>3890</v>
      </c>
      <c r="EA41" s="84">
        <f t="shared" si="162"/>
        <v>3120</v>
      </c>
      <c r="EB41" s="84">
        <f t="shared" si="162"/>
        <v>2525</v>
      </c>
      <c r="EC41" s="86">
        <f t="shared" si="162"/>
        <v>37593</v>
      </c>
      <c r="ED41" s="84">
        <f t="shared" si="162"/>
        <v>3229</v>
      </c>
      <c r="EE41" s="84">
        <f t="shared" si="162"/>
        <v>2602</v>
      </c>
      <c r="EF41" s="84">
        <f t="shared" si="162"/>
        <v>3016</v>
      </c>
      <c r="EG41" s="84">
        <f t="shared" si="162"/>
        <v>2752</v>
      </c>
      <c r="EH41" s="84">
        <f t="shared" si="162"/>
        <v>2639</v>
      </c>
      <c r="EI41" s="84">
        <f t="shared" si="162"/>
        <v>3052</v>
      </c>
      <c r="EJ41" s="84">
        <f t="shared" si="162"/>
        <v>4357</v>
      </c>
      <c r="EK41" s="84">
        <f t="shared" si="162"/>
        <v>4450</v>
      </c>
      <c r="EL41" s="84">
        <f t="shared" si="162"/>
        <v>4061</v>
      </c>
      <c r="EM41" s="84">
        <f t="shared" si="162"/>
        <v>4366</v>
      </c>
      <c r="EN41" s="84">
        <f t="shared" si="162"/>
        <v>2772</v>
      </c>
      <c r="EO41" s="84">
        <f t="shared" si="162"/>
        <v>3269</v>
      </c>
      <c r="EP41" s="86">
        <f t="shared" si="162"/>
        <v>40565</v>
      </c>
      <c r="EQ41" s="84">
        <f t="shared" si="162"/>
        <v>2638</v>
      </c>
      <c r="ER41" s="84">
        <f t="shared" si="162"/>
        <v>2638</v>
      </c>
      <c r="ES41" s="84">
        <f t="shared" si="162"/>
        <v>3207</v>
      </c>
      <c r="ET41" s="84">
        <f t="shared" si="162"/>
        <v>2794</v>
      </c>
      <c r="EU41" s="84">
        <f t="shared" si="162"/>
        <v>2824</v>
      </c>
      <c r="EV41" s="84">
        <f t="shared" si="162"/>
        <v>3464</v>
      </c>
      <c r="EW41" s="84">
        <f t="shared" si="162"/>
        <v>4211</v>
      </c>
      <c r="EX41" s="84">
        <f t="shared" si="162"/>
        <v>4412</v>
      </c>
      <c r="EY41" s="84">
        <f t="shared" si="162"/>
        <v>4067</v>
      </c>
      <c r="EZ41" s="84">
        <f t="shared" si="162"/>
        <v>4497</v>
      </c>
      <c r="FA41" s="84">
        <f t="shared" si="162"/>
        <v>3546</v>
      </c>
      <c r="FB41" s="84">
        <f t="shared" si="162"/>
        <v>3460</v>
      </c>
      <c r="FC41" s="86">
        <f t="shared" ref="FC41:HN41" si="163">SUM(FC35:FC40)</f>
        <v>41758</v>
      </c>
      <c r="FD41" s="84">
        <f t="shared" si="163"/>
        <v>3232</v>
      </c>
      <c r="FE41" s="84">
        <f t="shared" si="163"/>
        <v>2552.12</v>
      </c>
      <c r="FF41" s="84">
        <f t="shared" si="163"/>
        <v>3235</v>
      </c>
      <c r="FG41" s="84">
        <f t="shared" si="163"/>
        <v>3136</v>
      </c>
      <c r="FH41" s="84">
        <f t="shared" si="163"/>
        <v>3461</v>
      </c>
      <c r="FI41" s="84">
        <f t="shared" si="163"/>
        <v>3786</v>
      </c>
      <c r="FJ41" s="84">
        <f t="shared" si="163"/>
        <v>4422</v>
      </c>
      <c r="FK41" s="84">
        <f t="shared" si="163"/>
        <v>3677</v>
      </c>
      <c r="FL41" s="84">
        <f t="shared" si="163"/>
        <v>4623</v>
      </c>
      <c r="FM41" s="84">
        <f t="shared" si="163"/>
        <v>4216</v>
      </c>
      <c r="FN41" s="84">
        <f t="shared" si="163"/>
        <v>2288</v>
      </c>
      <c r="FO41" s="84">
        <f t="shared" si="163"/>
        <v>3183</v>
      </c>
      <c r="FP41" s="86">
        <f t="shared" si="163"/>
        <v>41811.119999999995</v>
      </c>
      <c r="FQ41" s="84">
        <f t="shared" si="163"/>
        <v>2638</v>
      </c>
      <c r="FR41" s="84">
        <f t="shared" si="163"/>
        <v>2606</v>
      </c>
      <c r="FS41" s="84">
        <f t="shared" si="163"/>
        <v>2801</v>
      </c>
      <c r="FT41" s="84">
        <f t="shared" si="163"/>
        <v>2688</v>
      </c>
      <c r="FU41" s="84">
        <f t="shared" si="163"/>
        <v>3081</v>
      </c>
      <c r="FV41" s="84">
        <f t="shared" si="163"/>
        <v>3375</v>
      </c>
      <c r="FW41" s="84">
        <f t="shared" si="163"/>
        <v>3947</v>
      </c>
      <c r="FX41" s="84">
        <f t="shared" si="163"/>
        <v>3588</v>
      </c>
      <c r="FY41" s="84">
        <f t="shared" si="163"/>
        <v>4302</v>
      </c>
      <c r="FZ41" s="84">
        <f t="shared" si="163"/>
        <v>3531</v>
      </c>
      <c r="GA41" s="84">
        <f t="shared" si="163"/>
        <v>3098</v>
      </c>
      <c r="GB41" s="84">
        <f t="shared" si="163"/>
        <v>3016</v>
      </c>
      <c r="GC41" s="86">
        <f t="shared" si="163"/>
        <v>38671</v>
      </c>
      <c r="GD41" s="84">
        <f t="shared" si="163"/>
        <v>2665</v>
      </c>
      <c r="GE41" s="84">
        <f t="shared" si="163"/>
        <v>2351</v>
      </c>
      <c r="GF41" s="84">
        <f t="shared" si="163"/>
        <v>2696</v>
      </c>
      <c r="GG41" s="84">
        <f t="shared" si="163"/>
        <v>3297</v>
      </c>
      <c r="GH41" s="84">
        <f t="shared" si="163"/>
        <v>2837</v>
      </c>
      <c r="GI41" s="84">
        <f t="shared" si="163"/>
        <v>3044</v>
      </c>
      <c r="GJ41" s="84">
        <f t="shared" si="163"/>
        <v>3669</v>
      </c>
      <c r="GK41" s="84">
        <f t="shared" si="163"/>
        <v>3895</v>
      </c>
      <c r="GL41" s="84">
        <f t="shared" si="163"/>
        <v>4405</v>
      </c>
      <c r="GM41" s="84">
        <f t="shared" si="163"/>
        <v>3863</v>
      </c>
      <c r="GN41" s="84">
        <f t="shared" si="163"/>
        <v>3225.68</v>
      </c>
      <c r="GO41" s="84">
        <f t="shared" si="163"/>
        <v>2710</v>
      </c>
      <c r="GP41" s="86">
        <f t="shared" si="163"/>
        <v>38657.68</v>
      </c>
      <c r="GQ41" s="84">
        <f t="shared" si="163"/>
        <v>2987</v>
      </c>
      <c r="GR41" s="84">
        <f t="shared" si="163"/>
        <v>2910</v>
      </c>
      <c r="GS41" s="84">
        <f t="shared" si="163"/>
        <v>3003</v>
      </c>
      <c r="GT41" s="84">
        <f t="shared" si="163"/>
        <v>2805</v>
      </c>
      <c r="GU41" s="84">
        <f t="shared" si="163"/>
        <v>3181</v>
      </c>
      <c r="GV41" s="84">
        <f t="shared" si="163"/>
        <v>2991</v>
      </c>
      <c r="GW41" s="84">
        <f t="shared" si="163"/>
        <v>3043</v>
      </c>
      <c r="GX41" s="84">
        <f t="shared" si="163"/>
        <v>4624</v>
      </c>
      <c r="GY41" s="84">
        <f t="shared" si="163"/>
        <v>4441</v>
      </c>
      <c r="GZ41" s="84">
        <f t="shared" si="163"/>
        <v>4035</v>
      </c>
      <c r="HA41" s="84">
        <f t="shared" si="163"/>
        <v>3537</v>
      </c>
      <c r="HB41" s="84">
        <f t="shared" si="163"/>
        <v>3432</v>
      </c>
      <c r="HC41" s="86">
        <f t="shared" si="163"/>
        <v>40989</v>
      </c>
      <c r="HD41" s="84">
        <f t="shared" si="163"/>
        <v>2880</v>
      </c>
      <c r="HE41" s="84">
        <f t="shared" si="163"/>
        <v>2915</v>
      </c>
      <c r="HF41" s="84">
        <f t="shared" si="163"/>
        <v>3232</v>
      </c>
      <c r="HG41" s="84">
        <f t="shared" si="163"/>
        <v>3327</v>
      </c>
      <c r="HH41" s="84">
        <f t="shared" si="163"/>
        <v>3284</v>
      </c>
      <c r="HI41" s="84">
        <f t="shared" si="163"/>
        <v>3660</v>
      </c>
      <c r="HJ41" s="84">
        <f t="shared" si="163"/>
        <v>3337</v>
      </c>
      <c r="HK41" s="84">
        <f t="shared" si="163"/>
        <v>4407</v>
      </c>
      <c r="HL41" s="84">
        <f t="shared" si="163"/>
        <v>3880</v>
      </c>
      <c r="HM41" s="84">
        <f t="shared" si="163"/>
        <v>4289</v>
      </c>
      <c r="HN41" s="84">
        <f t="shared" si="163"/>
        <v>3067</v>
      </c>
      <c r="HO41" s="84">
        <f t="shared" ref="HO41:IP41" si="164">SUM(HO35:HO40)</f>
        <v>3139</v>
      </c>
      <c r="HP41" s="86">
        <f t="shared" si="164"/>
        <v>41417</v>
      </c>
      <c r="HQ41" s="84">
        <f t="shared" si="164"/>
        <v>2818</v>
      </c>
      <c r="HR41" s="84">
        <f t="shared" si="164"/>
        <v>2540</v>
      </c>
      <c r="HS41" s="84">
        <f t="shared" si="164"/>
        <v>3495</v>
      </c>
      <c r="HT41" s="84">
        <f t="shared" si="164"/>
        <v>2939</v>
      </c>
      <c r="HU41" s="84">
        <f t="shared" si="164"/>
        <v>2821</v>
      </c>
      <c r="HV41" s="84">
        <f t="shared" si="164"/>
        <v>3515</v>
      </c>
      <c r="HW41" s="84">
        <f t="shared" si="164"/>
        <v>3250</v>
      </c>
      <c r="HX41" s="84">
        <f t="shared" si="164"/>
        <v>4680</v>
      </c>
      <c r="HY41" s="84">
        <f t="shared" si="164"/>
        <v>3920</v>
      </c>
      <c r="HZ41" s="84">
        <f t="shared" si="164"/>
        <v>4279</v>
      </c>
      <c r="IA41" s="84">
        <f t="shared" si="164"/>
        <v>3292</v>
      </c>
      <c r="IB41" s="84">
        <f t="shared" si="164"/>
        <v>3099</v>
      </c>
      <c r="IC41" s="86">
        <f t="shared" si="164"/>
        <v>40648</v>
      </c>
      <c r="ID41" s="84">
        <f t="shared" si="164"/>
        <v>2884</v>
      </c>
      <c r="IE41" s="84">
        <f t="shared" si="164"/>
        <v>2594</v>
      </c>
      <c r="IF41" s="84">
        <f t="shared" si="164"/>
        <v>3149</v>
      </c>
      <c r="IG41" s="84">
        <f t="shared" si="164"/>
        <v>2997</v>
      </c>
      <c r="IH41" s="84">
        <f t="shared" si="164"/>
        <v>3689</v>
      </c>
      <c r="II41" s="84">
        <f t="shared" si="164"/>
        <v>2915</v>
      </c>
      <c r="IJ41" s="84">
        <f t="shared" si="164"/>
        <v>4104</v>
      </c>
      <c r="IK41" s="84">
        <f t="shared" si="164"/>
        <v>5347</v>
      </c>
      <c r="IL41" s="84">
        <f t="shared" si="164"/>
        <v>3328</v>
      </c>
      <c r="IM41" s="84">
        <f t="shared" si="164"/>
        <v>4482</v>
      </c>
      <c r="IN41" s="84">
        <f t="shared" si="164"/>
        <v>3149</v>
      </c>
      <c r="IO41" s="84">
        <f t="shared" si="164"/>
        <v>3251</v>
      </c>
      <c r="IP41" s="86">
        <f t="shared" si="164"/>
        <v>41889</v>
      </c>
      <c r="IQ41" s="84">
        <f t="shared" ref="IQ41:JC41" si="165">SUM(IQ35:IQ40)</f>
        <v>2895</v>
      </c>
      <c r="IR41" s="84">
        <f t="shared" si="165"/>
        <v>2495</v>
      </c>
      <c r="IS41" s="84">
        <f t="shared" si="165"/>
        <v>3217</v>
      </c>
      <c r="IT41" s="84">
        <f t="shared" si="165"/>
        <v>2795</v>
      </c>
      <c r="IU41" s="84">
        <f t="shared" si="165"/>
        <v>3198</v>
      </c>
      <c r="IV41" s="84">
        <f t="shared" si="165"/>
        <v>3026</v>
      </c>
      <c r="IW41" s="84">
        <f t="shared" si="165"/>
        <v>3997</v>
      </c>
      <c r="IX41" s="84">
        <f t="shared" si="165"/>
        <v>3794</v>
      </c>
      <c r="IY41" s="84">
        <f t="shared" si="165"/>
        <v>3279</v>
      </c>
      <c r="IZ41" s="84">
        <f t="shared" si="165"/>
        <v>4911</v>
      </c>
      <c r="JA41" s="84">
        <f t="shared" si="165"/>
        <v>3150</v>
      </c>
      <c r="JB41" s="84">
        <f t="shared" si="165"/>
        <v>3083</v>
      </c>
      <c r="JC41" s="86">
        <f t="shared" si="165"/>
        <v>39840</v>
      </c>
      <c r="JD41" s="84">
        <f t="shared" ref="JD41:JP41" si="166">SUM(JD35:JD40)</f>
        <v>2746</v>
      </c>
      <c r="JE41" s="84">
        <f t="shared" si="166"/>
        <v>2503</v>
      </c>
      <c r="JF41" s="84">
        <f t="shared" si="166"/>
        <v>2970</v>
      </c>
      <c r="JG41" s="84">
        <f t="shared" si="166"/>
        <v>2517</v>
      </c>
      <c r="JH41" s="84">
        <f t="shared" si="166"/>
        <v>2941</v>
      </c>
      <c r="JI41" s="84">
        <f t="shared" si="166"/>
        <v>2602</v>
      </c>
      <c r="JJ41" s="84">
        <f t="shared" si="166"/>
        <v>7576</v>
      </c>
      <c r="JK41" s="84">
        <f t="shared" si="166"/>
        <v>4331</v>
      </c>
      <c r="JL41" s="84">
        <f t="shared" si="166"/>
        <v>3958</v>
      </c>
      <c r="JM41" s="84">
        <f t="shared" si="166"/>
        <v>3267</v>
      </c>
      <c r="JN41" s="84">
        <f t="shared" si="166"/>
        <v>2621</v>
      </c>
      <c r="JO41" s="84">
        <f t="shared" si="166"/>
        <v>3203</v>
      </c>
      <c r="JP41" s="86">
        <f t="shared" si="166"/>
        <v>41235</v>
      </c>
      <c r="JQ41" s="84">
        <f t="shared" ref="JQ41:KC41" si="167">SUM(JQ35:JQ40)</f>
        <v>2859</v>
      </c>
      <c r="JR41" s="84">
        <f t="shared" si="167"/>
        <v>2378</v>
      </c>
      <c r="JS41" s="84">
        <f t="shared" si="167"/>
        <v>1687</v>
      </c>
      <c r="JT41" s="84">
        <f t="shared" si="167"/>
        <v>740</v>
      </c>
      <c r="JU41" s="84">
        <f t="shared" si="167"/>
        <v>1210</v>
      </c>
      <c r="JV41" s="84">
        <f t="shared" si="167"/>
        <v>3139</v>
      </c>
      <c r="JW41" s="84">
        <f t="shared" si="167"/>
        <v>3450</v>
      </c>
      <c r="JX41" s="84">
        <f t="shared" si="167"/>
        <v>2914</v>
      </c>
      <c r="JY41" s="84">
        <f t="shared" si="167"/>
        <v>3554</v>
      </c>
      <c r="JZ41" s="84">
        <f t="shared" si="167"/>
        <v>3213</v>
      </c>
      <c r="KA41" s="84">
        <f t="shared" si="167"/>
        <v>2815</v>
      </c>
      <c r="KB41" s="84">
        <f t="shared" si="167"/>
        <v>3579</v>
      </c>
      <c r="KC41" s="86">
        <f t="shared" si="167"/>
        <v>31538</v>
      </c>
      <c r="KD41" s="84">
        <f t="shared" ref="KD41:KP41" si="168">SUM(KD35:KD40)</f>
        <v>1539</v>
      </c>
      <c r="KE41" s="84">
        <f t="shared" si="168"/>
        <v>1600</v>
      </c>
      <c r="KF41" s="84">
        <f t="shared" si="168"/>
        <v>3292</v>
      </c>
      <c r="KG41" s="84">
        <f t="shared" si="168"/>
        <v>3128</v>
      </c>
      <c r="KH41" s="84">
        <f t="shared" si="168"/>
        <v>2369</v>
      </c>
      <c r="KI41" s="84">
        <f t="shared" si="168"/>
        <v>3905</v>
      </c>
      <c r="KJ41" s="84">
        <f t="shared" si="168"/>
        <v>3016</v>
      </c>
      <c r="KK41" s="84">
        <f t="shared" si="168"/>
        <v>3282</v>
      </c>
      <c r="KL41" s="84">
        <f t="shared" si="168"/>
        <v>3968</v>
      </c>
      <c r="KM41" s="84">
        <f t="shared" si="168"/>
        <v>3614</v>
      </c>
      <c r="KN41" s="84">
        <f t="shared" si="168"/>
        <v>3368</v>
      </c>
      <c r="KO41" s="84">
        <f t="shared" si="168"/>
        <v>3206</v>
      </c>
      <c r="KP41" s="86">
        <f t="shared" si="168"/>
        <v>36287</v>
      </c>
    </row>
    <row r="42" spans="1:302">
      <c r="A42" s="190" t="s">
        <v>47</v>
      </c>
      <c r="B42" s="191"/>
      <c r="C42" s="185" t="s">
        <v>33</v>
      </c>
      <c r="D42" s="62">
        <v>42</v>
      </c>
      <c r="E42" s="62">
        <v>51</v>
      </c>
      <c r="F42" s="62">
        <v>57</v>
      </c>
      <c r="G42" s="62">
        <v>53</v>
      </c>
      <c r="H42" s="62">
        <v>72</v>
      </c>
      <c r="I42" s="62">
        <v>50</v>
      </c>
      <c r="J42" s="62">
        <v>60</v>
      </c>
      <c r="K42" s="62">
        <v>76</v>
      </c>
      <c r="L42" s="62">
        <v>71</v>
      </c>
      <c r="M42" s="61">
        <v>67</v>
      </c>
      <c r="N42" s="62">
        <v>7</v>
      </c>
      <c r="O42" s="62">
        <v>69</v>
      </c>
      <c r="P42" s="63">
        <f t="shared" ref="P42:P47" si="169">SUM(D42:O42)</f>
        <v>675</v>
      </c>
      <c r="Q42" s="62">
        <v>52</v>
      </c>
      <c r="R42" s="62">
        <v>69</v>
      </c>
      <c r="S42" s="62">
        <v>55</v>
      </c>
      <c r="T42" s="62">
        <v>79</v>
      </c>
      <c r="U42" s="62">
        <v>55</v>
      </c>
      <c r="V42" s="62">
        <v>69</v>
      </c>
      <c r="W42" s="62">
        <v>74</v>
      </c>
      <c r="X42" s="62">
        <v>78</v>
      </c>
      <c r="Y42" s="62">
        <v>88</v>
      </c>
      <c r="Z42" s="61">
        <v>72</v>
      </c>
      <c r="AA42" s="62">
        <v>80</v>
      </c>
      <c r="AB42" s="62">
        <v>41</v>
      </c>
      <c r="AC42" s="63">
        <f t="shared" ref="AC42:AC47" si="170">SUM(Q42:AB42)</f>
        <v>812</v>
      </c>
      <c r="AD42" s="62">
        <v>91</v>
      </c>
      <c r="AE42" s="62">
        <v>54</v>
      </c>
      <c r="AF42" s="62">
        <v>57</v>
      </c>
      <c r="AG42" s="62">
        <v>64</v>
      </c>
      <c r="AH42" s="62">
        <v>74</v>
      </c>
      <c r="AI42" s="62">
        <v>70</v>
      </c>
      <c r="AJ42" s="62">
        <v>70</v>
      </c>
      <c r="AK42" s="62">
        <v>84</v>
      </c>
      <c r="AL42" s="62">
        <v>65</v>
      </c>
      <c r="AM42" s="61">
        <v>80</v>
      </c>
      <c r="AN42" s="62">
        <v>68</v>
      </c>
      <c r="AO42" s="62">
        <v>55</v>
      </c>
      <c r="AP42" s="64">
        <f t="shared" ref="AP42:AP47" si="171">SUM(AD42:AO42)</f>
        <v>832</v>
      </c>
      <c r="AQ42" s="62">
        <v>69</v>
      </c>
      <c r="AR42" s="62">
        <v>55</v>
      </c>
      <c r="AS42" s="62">
        <v>56</v>
      </c>
      <c r="AT42" s="62">
        <v>83</v>
      </c>
      <c r="AU42" s="62">
        <v>62</v>
      </c>
      <c r="AV42" s="62">
        <v>74</v>
      </c>
      <c r="AW42" s="62">
        <v>75</v>
      </c>
      <c r="AX42" s="62">
        <v>97</v>
      </c>
      <c r="AY42" s="62">
        <v>79</v>
      </c>
      <c r="AZ42" s="61">
        <v>74</v>
      </c>
      <c r="BA42" s="62">
        <v>78</v>
      </c>
      <c r="BB42" s="62">
        <v>59</v>
      </c>
      <c r="BC42" s="64">
        <f t="shared" ref="BC42:BC47" si="172">SUM(AQ42:BB42)</f>
        <v>861</v>
      </c>
      <c r="BD42" s="62">
        <v>75</v>
      </c>
      <c r="BE42" s="62">
        <v>57</v>
      </c>
      <c r="BF42" s="62">
        <v>71</v>
      </c>
      <c r="BG42" s="62">
        <v>67</v>
      </c>
      <c r="BH42" s="62">
        <v>67</v>
      </c>
      <c r="BI42" s="62">
        <v>85</v>
      </c>
      <c r="BJ42" s="62">
        <v>65</v>
      </c>
      <c r="BK42" s="62">
        <v>84</v>
      </c>
      <c r="BL42" s="62">
        <v>84</v>
      </c>
      <c r="BM42" s="61">
        <v>70</v>
      </c>
      <c r="BN42" s="62">
        <v>35</v>
      </c>
      <c r="BO42" s="62">
        <v>72</v>
      </c>
      <c r="BP42" s="63">
        <f t="shared" ref="BP42:BP47" si="173">SUM(BD42:BO42)</f>
        <v>832</v>
      </c>
      <c r="BQ42" s="62">
        <v>80</v>
      </c>
      <c r="BR42" s="62">
        <v>51</v>
      </c>
      <c r="BS42" s="62">
        <v>85</v>
      </c>
      <c r="BT42" s="62">
        <v>71</v>
      </c>
      <c r="BU42" s="62">
        <v>62</v>
      </c>
      <c r="BV42" s="62">
        <v>68</v>
      </c>
      <c r="BW42" s="62">
        <v>83</v>
      </c>
      <c r="BX42" s="62">
        <v>93</v>
      </c>
      <c r="BY42" s="62">
        <v>75</v>
      </c>
      <c r="BZ42" s="61">
        <v>77</v>
      </c>
      <c r="CA42" s="62">
        <v>56</v>
      </c>
      <c r="CB42" s="62">
        <v>68</v>
      </c>
      <c r="CC42" s="64">
        <f t="shared" ref="CC42:CC47" si="174">SUM(BQ42:CB42)</f>
        <v>869</v>
      </c>
      <c r="CD42" s="62">
        <v>49</v>
      </c>
      <c r="CE42" s="62">
        <v>58</v>
      </c>
      <c r="CF42" s="62">
        <v>94</v>
      </c>
      <c r="CG42" s="62">
        <v>81</v>
      </c>
      <c r="CH42" s="62">
        <v>66</v>
      </c>
      <c r="CI42" s="62">
        <v>100</v>
      </c>
      <c r="CJ42" s="62">
        <v>88</v>
      </c>
      <c r="CK42" s="62">
        <v>88</v>
      </c>
      <c r="CL42" s="62">
        <v>193</v>
      </c>
      <c r="CM42" s="61">
        <v>67</v>
      </c>
      <c r="CN42" s="62">
        <v>81</v>
      </c>
      <c r="CO42" s="62">
        <v>76</v>
      </c>
      <c r="CP42" s="64">
        <f t="shared" ref="CP42:CP47" si="175">SUM(CD42:CO42)</f>
        <v>1041</v>
      </c>
      <c r="CQ42" s="62">
        <v>54</v>
      </c>
      <c r="CR42" s="62">
        <v>74</v>
      </c>
      <c r="CS42" s="62">
        <v>100</v>
      </c>
      <c r="CT42" s="62">
        <v>80</v>
      </c>
      <c r="CU42" s="62">
        <v>98</v>
      </c>
      <c r="CV42" s="62">
        <v>87</v>
      </c>
      <c r="CW42" s="62">
        <v>33</v>
      </c>
      <c r="CX42" s="62">
        <v>48</v>
      </c>
      <c r="CY42" s="62">
        <v>84</v>
      </c>
      <c r="CZ42" s="61">
        <v>64</v>
      </c>
      <c r="DA42" s="62">
        <v>73</v>
      </c>
      <c r="DB42" s="62">
        <v>78</v>
      </c>
      <c r="DC42" s="64">
        <f t="shared" ref="DC42:DC47" si="176">SUM(CQ42:DB42)</f>
        <v>873</v>
      </c>
      <c r="DD42" s="62">
        <v>63</v>
      </c>
      <c r="DE42" s="62">
        <v>69</v>
      </c>
      <c r="DF42" s="62">
        <v>84</v>
      </c>
      <c r="DG42" s="62">
        <v>64</v>
      </c>
      <c r="DH42" s="62">
        <v>77</v>
      </c>
      <c r="DI42" s="62">
        <v>80</v>
      </c>
      <c r="DJ42" s="62">
        <v>86</v>
      </c>
      <c r="DK42" s="62">
        <v>104</v>
      </c>
      <c r="DL42" s="62">
        <v>83</v>
      </c>
      <c r="DM42" s="61">
        <v>81</v>
      </c>
      <c r="DN42" s="62">
        <v>63</v>
      </c>
      <c r="DO42" s="62">
        <v>65</v>
      </c>
      <c r="DP42" s="64">
        <f t="shared" ref="DP42:DP47" si="177">SUM(DD42:DO42)</f>
        <v>919</v>
      </c>
      <c r="DQ42" s="62">
        <v>65</v>
      </c>
      <c r="DR42" s="62">
        <v>78</v>
      </c>
      <c r="DS42" s="62">
        <v>79</v>
      </c>
      <c r="DT42" s="62">
        <v>69</v>
      </c>
      <c r="DU42" s="62">
        <v>72</v>
      </c>
      <c r="DV42" s="62">
        <v>91</v>
      </c>
      <c r="DW42" s="62">
        <v>83</v>
      </c>
      <c r="DX42" s="62">
        <v>78</v>
      </c>
      <c r="DY42" s="62">
        <v>84</v>
      </c>
      <c r="DZ42" s="61">
        <v>70</v>
      </c>
      <c r="EA42" s="62">
        <v>79</v>
      </c>
      <c r="EB42" s="62">
        <v>63</v>
      </c>
      <c r="EC42" s="64">
        <f t="shared" ref="EC42:EC47" si="178">SUM(DQ42:EB42)</f>
        <v>911</v>
      </c>
      <c r="ED42" s="62">
        <v>58</v>
      </c>
      <c r="EE42" s="62">
        <v>76</v>
      </c>
      <c r="EF42" s="62">
        <v>82</v>
      </c>
      <c r="EG42" s="62">
        <v>74</v>
      </c>
      <c r="EH42" s="62">
        <v>70</v>
      </c>
      <c r="EI42" s="62">
        <v>74</v>
      </c>
      <c r="EJ42" s="62">
        <v>93</v>
      </c>
      <c r="EK42" s="62">
        <v>88</v>
      </c>
      <c r="EL42" s="62">
        <v>60</v>
      </c>
      <c r="EM42" s="61">
        <v>100</v>
      </c>
      <c r="EN42" s="62">
        <v>48</v>
      </c>
      <c r="EO42" s="62">
        <v>84</v>
      </c>
      <c r="EP42" s="64">
        <f t="shared" ref="EP42:EP47" si="179">SUM(ED42:EO42)</f>
        <v>907</v>
      </c>
      <c r="EQ42" s="62">
        <v>77</v>
      </c>
      <c r="ER42" s="62">
        <v>88</v>
      </c>
      <c r="ES42" s="62">
        <v>84</v>
      </c>
      <c r="ET42" s="62">
        <v>73</v>
      </c>
      <c r="EU42" s="62">
        <v>82</v>
      </c>
      <c r="EV42" s="62">
        <v>76</v>
      </c>
      <c r="EW42" s="62">
        <v>89</v>
      </c>
      <c r="EX42" s="62">
        <v>74</v>
      </c>
      <c r="EY42" s="62">
        <v>77</v>
      </c>
      <c r="EZ42" s="61">
        <v>101</v>
      </c>
      <c r="FA42" s="62">
        <v>75</v>
      </c>
      <c r="FB42" s="62">
        <v>97</v>
      </c>
      <c r="FC42" s="64">
        <f t="shared" ref="FC42:FC47" si="180">SUM(EQ42:FB42)</f>
        <v>993</v>
      </c>
      <c r="FD42" s="62">
        <v>96</v>
      </c>
      <c r="FE42" s="62">
        <v>76</v>
      </c>
      <c r="FF42" s="62">
        <v>111</v>
      </c>
      <c r="FG42" s="62">
        <v>78</v>
      </c>
      <c r="FH42" s="62">
        <v>89</v>
      </c>
      <c r="FI42" s="62">
        <v>83</v>
      </c>
      <c r="FJ42" s="62">
        <v>99</v>
      </c>
      <c r="FK42" s="62">
        <v>70</v>
      </c>
      <c r="FL42" s="62">
        <v>100</v>
      </c>
      <c r="FM42" s="61">
        <v>105</v>
      </c>
      <c r="FN42" s="62">
        <v>59</v>
      </c>
      <c r="FO42" s="62">
        <v>96</v>
      </c>
      <c r="FP42" s="64">
        <f t="shared" ref="FP42:FP47" si="181">SUM(FD42:FO42)</f>
        <v>1062</v>
      </c>
      <c r="FQ42" s="62">
        <v>76</v>
      </c>
      <c r="FR42" s="62">
        <v>93</v>
      </c>
      <c r="FS42" s="62">
        <v>105</v>
      </c>
      <c r="FT42" s="62">
        <v>76</v>
      </c>
      <c r="FU42" s="62">
        <v>96</v>
      </c>
      <c r="FV42" s="62">
        <v>95</v>
      </c>
      <c r="FW42" s="62">
        <v>76</v>
      </c>
      <c r="FX42" s="62">
        <v>76</v>
      </c>
      <c r="FY42" s="62">
        <v>86</v>
      </c>
      <c r="FZ42" s="61">
        <v>83</v>
      </c>
      <c r="GA42" s="62">
        <v>82</v>
      </c>
      <c r="GB42" s="62">
        <v>98</v>
      </c>
      <c r="GC42" s="64">
        <f t="shared" ref="GC42:GC47" si="182">SUM(FQ42:GB42)</f>
        <v>1042</v>
      </c>
      <c r="GD42" s="62">
        <v>81</v>
      </c>
      <c r="GE42" s="62">
        <v>66</v>
      </c>
      <c r="GF42" s="62">
        <v>75</v>
      </c>
      <c r="GG42" s="62">
        <v>84</v>
      </c>
      <c r="GH42" s="62">
        <v>73</v>
      </c>
      <c r="GI42" s="62">
        <v>80</v>
      </c>
      <c r="GJ42" s="62">
        <v>91</v>
      </c>
      <c r="GK42" s="62">
        <v>80</v>
      </c>
      <c r="GL42" s="62">
        <v>169</v>
      </c>
      <c r="GM42" s="61">
        <v>79</v>
      </c>
      <c r="GN42" s="62">
        <v>80</v>
      </c>
      <c r="GO42" s="62">
        <v>95</v>
      </c>
      <c r="GP42" s="64">
        <f t="shared" ref="GP42:GP47" si="183">SUM(GD42:GO42)</f>
        <v>1053</v>
      </c>
      <c r="GQ42" s="62">
        <v>79</v>
      </c>
      <c r="GR42" s="62">
        <v>87</v>
      </c>
      <c r="GS42" s="62">
        <v>79</v>
      </c>
      <c r="GT42" s="62">
        <v>104</v>
      </c>
      <c r="GU42" s="62">
        <v>82</v>
      </c>
      <c r="GV42" s="62">
        <v>93</v>
      </c>
      <c r="GW42" s="62">
        <v>79</v>
      </c>
      <c r="GX42" s="62">
        <v>107</v>
      </c>
      <c r="GY42" s="62">
        <v>110</v>
      </c>
      <c r="GZ42" s="61">
        <v>238</v>
      </c>
      <c r="HA42" s="62">
        <v>111</v>
      </c>
      <c r="HB42" s="62">
        <v>100</v>
      </c>
      <c r="HC42" s="64">
        <f t="shared" ref="HC42:HC47" si="184">SUM(GQ42:HB42)</f>
        <v>1269</v>
      </c>
      <c r="HD42" s="62">
        <v>105</v>
      </c>
      <c r="HE42" s="62">
        <v>107</v>
      </c>
      <c r="HF42" s="62">
        <v>107</v>
      </c>
      <c r="HG42" s="62">
        <v>99</v>
      </c>
      <c r="HH42" s="62">
        <v>89</v>
      </c>
      <c r="HI42" s="62">
        <v>93</v>
      </c>
      <c r="HJ42" s="62">
        <v>84</v>
      </c>
      <c r="HK42" s="62">
        <v>101</v>
      </c>
      <c r="HL42" s="62">
        <v>100</v>
      </c>
      <c r="HM42" s="61">
        <v>126</v>
      </c>
      <c r="HN42" s="62">
        <v>114</v>
      </c>
      <c r="HO42" s="62">
        <v>85</v>
      </c>
      <c r="HP42" s="64">
        <f t="shared" ref="HP42:HP47" si="185">SUM(HD42:HO42)</f>
        <v>1210</v>
      </c>
      <c r="HQ42" s="62">
        <v>99</v>
      </c>
      <c r="HR42" s="62">
        <v>104</v>
      </c>
      <c r="HS42" s="62">
        <v>108</v>
      </c>
      <c r="HT42" s="62">
        <v>101</v>
      </c>
      <c r="HU42" s="62">
        <v>93</v>
      </c>
      <c r="HV42" s="62">
        <v>85</v>
      </c>
      <c r="HW42" s="62">
        <v>95</v>
      </c>
      <c r="HX42" s="62">
        <v>105</v>
      </c>
      <c r="HY42" s="62">
        <v>98</v>
      </c>
      <c r="HZ42" s="61">
        <v>113</v>
      </c>
      <c r="IA42" s="62">
        <v>100</v>
      </c>
      <c r="IB42" s="62">
        <v>88</v>
      </c>
      <c r="IC42" s="64">
        <f t="shared" ref="IC42:IC47" si="186">SUM(HQ42:IB42)</f>
        <v>1189</v>
      </c>
      <c r="ID42" s="62">
        <v>86</v>
      </c>
      <c r="IE42" s="62">
        <v>74</v>
      </c>
      <c r="IF42" s="62">
        <v>219</v>
      </c>
      <c r="IG42" s="62">
        <v>118</v>
      </c>
      <c r="IH42" s="62">
        <v>109</v>
      </c>
      <c r="II42" s="62">
        <v>72</v>
      </c>
      <c r="IJ42" s="62">
        <v>111</v>
      </c>
      <c r="IK42" s="62">
        <v>61</v>
      </c>
      <c r="IL42" s="62">
        <v>98</v>
      </c>
      <c r="IM42" s="61">
        <v>117</v>
      </c>
      <c r="IN42" s="62">
        <v>124</v>
      </c>
      <c r="IO42" s="62">
        <v>287</v>
      </c>
      <c r="IP42" s="64">
        <f t="shared" ref="IP42:IP47" si="187">SUM(ID42:IO42)</f>
        <v>1476</v>
      </c>
      <c r="IQ42" s="62">
        <v>106</v>
      </c>
      <c r="IR42" s="62">
        <v>97</v>
      </c>
      <c r="IS42" s="62">
        <v>209</v>
      </c>
      <c r="IT42" s="62">
        <v>83</v>
      </c>
      <c r="IU42" s="62">
        <v>89</v>
      </c>
      <c r="IV42" s="62">
        <v>109</v>
      </c>
      <c r="IW42" s="62">
        <v>123</v>
      </c>
      <c r="IX42" s="62">
        <v>110</v>
      </c>
      <c r="IY42" s="62">
        <v>94</v>
      </c>
      <c r="IZ42" s="61">
        <v>129</v>
      </c>
      <c r="JA42" s="62">
        <v>106</v>
      </c>
      <c r="JB42" s="62">
        <v>92</v>
      </c>
      <c r="JC42" s="64">
        <f t="shared" ref="JC42:JC47" si="188">SUM(IQ42:JB42)</f>
        <v>1347</v>
      </c>
      <c r="JD42" s="62">
        <v>101</v>
      </c>
      <c r="JE42" s="62">
        <v>108</v>
      </c>
      <c r="JF42" s="62">
        <v>97</v>
      </c>
      <c r="JG42" s="62">
        <v>93</v>
      </c>
      <c r="JH42" s="62">
        <v>108</v>
      </c>
      <c r="JI42" s="62">
        <v>100</v>
      </c>
      <c r="JJ42" s="62">
        <v>1195</v>
      </c>
      <c r="JK42" s="62">
        <v>123</v>
      </c>
      <c r="JL42" s="62">
        <v>98</v>
      </c>
      <c r="JM42" s="61">
        <v>90</v>
      </c>
      <c r="JN42" s="62">
        <v>74</v>
      </c>
      <c r="JO42" s="62">
        <v>95</v>
      </c>
      <c r="JP42" s="64">
        <f t="shared" ref="JP42:JP47" si="189">SUM(JD42:JO42)</f>
        <v>2282</v>
      </c>
      <c r="JQ42" s="62">
        <v>96</v>
      </c>
      <c r="JR42" s="62">
        <v>119</v>
      </c>
      <c r="JS42" s="62">
        <v>52</v>
      </c>
      <c r="JT42" s="62">
        <v>5</v>
      </c>
      <c r="JU42" s="62">
        <v>34</v>
      </c>
      <c r="JV42" s="62">
        <v>90</v>
      </c>
      <c r="JW42" s="62">
        <v>119</v>
      </c>
      <c r="JX42" s="62">
        <v>55</v>
      </c>
      <c r="JY42" s="62">
        <v>111</v>
      </c>
      <c r="JZ42" s="61">
        <v>112</v>
      </c>
      <c r="KA42" s="62">
        <v>71</v>
      </c>
      <c r="KB42" s="62">
        <v>127</v>
      </c>
      <c r="KC42" s="64">
        <f t="shared" ref="KC42:KC47" si="190">SUM(JQ42:KB42)</f>
        <v>991</v>
      </c>
      <c r="KD42" s="62">
        <v>24</v>
      </c>
      <c r="KE42" s="62">
        <v>35</v>
      </c>
      <c r="KF42" s="62">
        <v>120</v>
      </c>
      <c r="KG42" s="62">
        <v>113</v>
      </c>
      <c r="KH42" s="62">
        <v>65</v>
      </c>
      <c r="KI42" s="62">
        <v>123</v>
      </c>
      <c r="KJ42" s="62">
        <v>86</v>
      </c>
      <c r="KK42" s="62">
        <v>102</v>
      </c>
      <c r="KL42" s="62">
        <v>127</v>
      </c>
      <c r="KM42" s="61">
        <v>113</v>
      </c>
      <c r="KN42" s="62">
        <v>138</v>
      </c>
      <c r="KO42" s="62">
        <v>130</v>
      </c>
      <c r="KP42" s="64">
        <f t="shared" ref="KP42:KP47" si="191">SUM(KD42:KO42)</f>
        <v>1176</v>
      </c>
    </row>
    <row r="43" spans="1:302" ht="22.5">
      <c r="A43" s="192"/>
      <c r="B43" s="193"/>
      <c r="C43" s="184" t="s">
        <v>119</v>
      </c>
      <c r="D43" s="62">
        <v>25</v>
      </c>
      <c r="E43" s="62">
        <v>40</v>
      </c>
      <c r="F43" s="62">
        <v>45</v>
      </c>
      <c r="G43" s="62">
        <v>44</v>
      </c>
      <c r="H43" s="62">
        <v>44</v>
      </c>
      <c r="I43" s="62">
        <v>42</v>
      </c>
      <c r="J43" s="62">
        <v>46</v>
      </c>
      <c r="K43" s="62">
        <v>46</v>
      </c>
      <c r="L43" s="62">
        <v>57</v>
      </c>
      <c r="M43" s="62">
        <v>48</v>
      </c>
      <c r="N43" s="62">
        <v>49</v>
      </c>
      <c r="O43" s="62">
        <v>55</v>
      </c>
      <c r="P43" s="67">
        <f t="shared" si="169"/>
        <v>541</v>
      </c>
      <c r="Q43" s="62">
        <v>33</v>
      </c>
      <c r="R43" s="62">
        <v>58</v>
      </c>
      <c r="S43" s="62">
        <v>41</v>
      </c>
      <c r="T43" s="62">
        <v>55</v>
      </c>
      <c r="U43" s="62">
        <v>51</v>
      </c>
      <c r="V43" s="62">
        <v>45</v>
      </c>
      <c r="W43" s="62">
        <v>42</v>
      </c>
      <c r="X43" s="62">
        <v>52</v>
      </c>
      <c r="Y43" s="62">
        <v>66</v>
      </c>
      <c r="Z43" s="62">
        <v>56</v>
      </c>
      <c r="AA43" s="62">
        <v>58</v>
      </c>
      <c r="AB43" s="62">
        <v>41</v>
      </c>
      <c r="AC43" s="67">
        <f t="shared" si="170"/>
        <v>598</v>
      </c>
      <c r="AD43" s="62">
        <v>53</v>
      </c>
      <c r="AE43" s="62">
        <v>53</v>
      </c>
      <c r="AF43" s="62">
        <v>58</v>
      </c>
      <c r="AG43" s="62">
        <v>53</v>
      </c>
      <c r="AH43" s="62">
        <v>76</v>
      </c>
      <c r="AI43" s="62">
        <v>64</v>
      </c>
      <c r="AJ43" s="62">
        <v>64</v>
      </c>
      <c r="AK43" s="62">
        <v>52</v>
      </c>
      <c r="AL43" s="62">
        <v>57</v>
      </c>
      <c r="AM43" s="62">
        <v>70</v>
      </c>
      <c r="AN43" s="62">
        <v>54</v>
      </c>
      <c r="AO43" s="62">
        <v>46</v>
      </c>
      <c r="AP43" s="68">
        <f t="shared" si="171"/>
        <v>700</v>
      </c>
      <c r="AQ43" s="62">
        <v>51</v>
      </c>
      <c r="AR43" s="62">
        <v>65</v>
      </c>
      <c r="AS43" s="62">
        <v>51</v>
      </c>
      <c r="AT43" s="62">
        <v>46</v>
      </c>
      <c r="AU43" s="62">
        <v>50</v>
      </c>
      <c r="AV43" s="62">
        <v>54</v>
      </c>
      <c r="AW43" s="62">
        <v>63</v>
      </c>
      <c r="AX43" s="62">
        <v>64</v>
      </c>
      <c r="AY43" s="62">
        <v>58</v>
      </c>
      <c r="AZ43" s="62">
        <v>55</v>
      </c>
      <c r="BA43" s="62">
        <v>66</v>
      </c>
      <c r="BB43" s="62">
        <v>55</v>
      </c>
      <c r="BC43" s="68">
        <f t="shared" si="172"/>
        <v>678</v>
      </c>
      <c r="BD43" s="62">
        <v>61</v>
      </c>
      <c r="BE43" s="62">
        <v>32</v>
      </c>
      <c r="BF43" s="62">
        <v>68</v>
      </c>
      <c r="BG43" s="62">
        <v>56</v>
      </c>
      <c r="BH43" s="62">
        <v>68</v>
      </c>
      <c r="BI43" s="62">
        <v>74</v>
      </c>
      <c r="BJ43" s="62">
        <v>51</v>
      </c>
      <c r="BK43" s="62">
        <v>76</v>
      </c>
      <c r="BL43" s="62">
        <v>63</v>
      </c>
      <c r="BM43" s="62">
        <v>79</v>
      </c>
      <c r="BN43" s="62">
        <v>47</v>
      </c>
      <c r="BO43" s="62">
        <v>60</v>
      </c>
      <c r="BP43" s="67">
        <f t="shared" si="173"/>
        <v>735</v>
      </c>
      <c r="BQ43" s="62">
        <v>52</v>
      </c>
      <c r="BR43" s="62">
        <v>51</v>
      </c>
      <c r="BS43" s="62">
        <v>67</v>
      </c>
      <c r="BT43" s="62">
        <v>52</v>
      </c>
      <c r="BU43" s="62">
        <v>73</v>
      </c>
      <c r="BV43" s="62">
        <v>59</v>
      </c>
      <c r="BW43" s="62">
        <v>72</v>
      </c>
      <c r="BX43" s="62">
        <v>90</v>
      </c>
      <c r="BY43" s="62">
        <v>62</v>
      </c>
      <c r="BZ43" s="62">
        <v>67</v>
      </c>
      <c r="CA43" s="62">
        <v>49</v>
      </c>
      <c r="CB43" s="62">
        <v>95</v>
      </c>
      <c r="CC43" s="68">
        <f t="shared" si="174"/>
        <v>789</v>
      </c>
      <c r="CD43" s="62">
        <v>48</v>
      </c>
      <c r="CE43" s="62">
        <v>49</v>
      </c>
      <c r="CF43" s="62">
        <v>77</v>
      </c>
      <c r="CG43" s="62">
        <v>69</v>
      </c>
      <c r="CH43" s="62">
        <v>45</v>
      </c>
      <c r="CI43" s="62">
        <v>79</v>
      </c>
      <c r="CJ43" s="62">
        <v>73</v>
      </c>
      <c r="CK43" s="62">
        <v>77</v>
      </c>
      <c r="CL43" s="62">
        <v>78</v>
      </c>
      <c r="CM43" s="62">
        <v>61</v>
      </c>
      <c r="CN43" s="62">
        <v>65</v>
      </c>
      <c r="CO43" s="62">
        <v>74</v>
      </c>
      <c r="CP43" s="68">
        <f t="shared" si="175"/>
        <v>795</v>
      </c>
      <c r="CQ43" s="62">
        <v>42</v>
      </c>
      <c r="CR43" s="62">
        <v>62</v>
      </c>
      <c r="CS43" s="62">
        <v>73</v>
      </c>
      <c r="CT43" s="62">
        <v>62</v>
      </c>
      <c r="CU43" s="62">
        <v>66</v>
      </c>
      <c r="CV43" s="62">
        <v>88</v>
      </c>
      <c r="CW43" s="62">
        <v>40</v>
      </c>
      <c r="CX43" s="62">
        <v>55</v>
      </c>
      <c r="CY43" s="62">
        <v>53</v>
      </c>
      <c r="CZ43" s="62">
        <v>51</v>
      </c>
      <c r="DA43" s="62">
        <v>70</v>
      </c>
      <c r="DB43" s="62">
        <v>51</v>
      </c>
      <c r="DC43" s="68">
        <f t="shared" si="176"/>
        <v>713</v>
      </c>
      <c r="DD43" s="62">
        <v>86</v>
      </c>
      <c r="DE43" s="62">
        <v>55</v>
      </c>
      <c r="DF43" s="62">
        <v>78</v>
      </c>
      <c r="DG43" s="62">
        <v>53</v>
      </c>
      <c r="DH43" s="62">
        <v>61</v>
      </c>
      <c r="DI43" s="62">
        <v>65</v>
      </c>
      <c r="DJ43" s="62">
        <v>83</v>
      </c>
      <c r="DK43" s="62">
        <v>68</v>
      </c>
      <c r="DL43" s="62">
        <v>73</v>
      </c>
      <c r="DM43" s="62">
        <v>80</v>
      </c>
      <c r="DN43" s="62">
        <v>51</v>
      </c>
      <c r="DO43" s="62">
        <v>60</v>
      </c>
      <c r="DP43" s="68">
        <f t="shared" si="177"/>
        <v>813</v>
      </c>
      <c r="DQ43" s="62">
        <v>58</v>
      </c>
      <c r="DR43" s="62">
        <v>68</v>
      </c>
      <c r="DS43" s="62">
        <v>66</v>
      </c>
      <c r="DT43" s="62">
        <v>95</v>
      </c>
      <c r="DU43" s="62">
        <v>65</v>
      </c>
      <c r="DV43" s="62">
        <v>80</v>
      </c>
      <c r="DW43" s="62">
        <v>92</v>
      </c>
      <c r="DX43" s="62">
        <v>74</v>
      </c>
      <c r="DY43" s="62">
        <v>87</v>
      </c>
      <c r="DZ43" s="62">
        <v>139</v>
      </c>
      <c r="EA43" s="62">
        <v>61</v>
      </c>
      <c r="EB43" s="62">
        <v>74</v>
      </c>
      <c r="EC43" s="68">
        <f t="shared" si="178"/>
        <v>959</v>
      </c>
      <c r="ED43" s="62">
        <v>106</v>
      </c>
      <c r="EE43" s="62">
        <v>56</v>
      </c>
      <c r="EF43" s="62">
        <v>80</v>
      </c>
      <c r="EG43" s="62">
        <v>94</v>
      </c>
      <c r="EH43" s="62">
        <v>68</v>
      </c>
      <c r="EI43" s="62">
        <v>80</v>
      </c>
      <c r="EJ43" s="62">
        <v>73</v>
      </c>
      <c r="EK43" s="62">
        <v>84</v>
      </c>
      <c r="EL43" s="62">
        <v>74</v>
      </c>
      <c r="EM43" s="62">
        <v>89</v>
      </c>
      <c r="EN43" s="62">
        <v>74</v>
      </c>
      <c r="EO43" s="62">
        <v>80</v>
      </c>
      <c r="EP43" s="68">
        <f t="shared" si="179"/>
        <v>958</v>
      </c>
      <c r="EQ43" s="62">
        <v>59</v>
      </c>
      <c r="ER43" s="62">
        <v>73</v>
      </c>
      <c r="ES43" s="62">
        <v>84</v>
      </c>
      <c r="ET43" s="62">
        <v>70</v>
      </c>
      <c r="EU43" s="62">
        <v>110</v>
      </c>
      <c r="EV43" s="62">
        <v>70</v>
      </c>
      <c r="EW43" s="62">
        <v>71</v>
      </c>
      <c r="EX43" s="62">
        <v>76</v>
      </c>
      <c r="EY43" s="62">
        <v>81</v>
      </c>
      <c r="EZ43" s="62">
        <v>56</v>
      </c>
      <c r="FA43" s="62">
        <v>59</v>
      </c>
      <c r="FB43" s="62">
        <v>81</v>
      </c>
      <c r="FC43" s="68">
        <f t="shared" si="180"/>
        <v>890</v>
      </c>
      <c r="FD43" s="62">
        <v>84</v>
      </c>
      <c r="FE43" s="62">
        <v>65</v>
      </c>
      <c r="FF43" s="62">
        <v>90</v>
      </c>
      <c r="FG43" s="62">
        <v>97</v>
      </c>
      <c r="FH43" s="62">
        <v>107</v>
      </c>
      <c r="FI43" s="62">
        <v>99</v>
      </c>
      <c r="FJ43" s="62">
        <v>62</v>
      </c>
      <c r="FK43" s="62">
        <v>62</v>
      </c>
      <c r="FL43" s="62">
        <v>78</v>
      </c>
      <c r="FM43" s="62">
        <v>113</v>
      </c>
      <c r="FN43" s="62">
        <v>67</v>
      </c>
      <c r="FO43" s="62">
        <v>79</v>
      </c>
      <c r="FP43" s="68">
        <f t="shared" si="181"/>
        <v>1003</v>
      </c>
      <c r="FQ43" s="62">
        <v>73</v>
      </c>
      <c r="FR43" s="62">
        <v>91</v>
      </c>
      <c r="FS43" s="62">
        <v>73</v>
      </c>
      <c r="FT43" s="62">
        <v>75</v>
      </c>
      <c r="FU43" s="62">
        <v>77</v>
      </c>
      <c r="FV43" s="62">
        <v>90</v>
      </c>
      <c r="FW43" s="62">
        <v>87</v>
      </c>
      <c r="FX43" s="62">
        <v>86</v>
      </c>
      <c r="FY43" s="62">
        <v>81</v>
      </c>
      <c r="FZ43" s="62">
        <v>102</v>
      </c>
      <c r="GA43" s="62">
        <v>59</v>
      </c>
      <c r="GB43" s="62">
        <v>72</v>
      </c>
      <c r="GC43" s="68">
        <f t="shared" si="182"/>
        <v>966</v>
      </c>
      <c r="GD43" s="62">
        <v>67</v>
      </c>
      <c r="GE43" s="62">
        <v>65</v>
      </c>
      <c r="GF43" s="62">
        <v>74</v>
      </c>
      <c r="GG43" s="62">
        <v>109</v>
      </c>
      <c r="GH43" s="62">
        <v>72</v>
      </c>
      <c r="GI43" s="62">
        <v>96</v>
      </c>
      <c r="GJ43" s="62">
        <v>102</v>
      </c>
      <c r="GK43" s="62">
        <v>81</v>
      </c>
      <c r="GL43" s="62">
        <v>75</v>
      </c>
      <c r="GM43" s="62">
        <v>79</v>
      </c>
      <c r="GN43" s="62">
        <v>67</v>
      </c>
      <c r="GO43" s="62">
        <v>72</v>
      </c>
      <c r="GP43" s="68">
        <f t="shared" si="183"/>
        <v>959</v>
      </c>
      <c r="GQ43" s="62">
        <v>68</v>
      </c>
      <c r="GR43" s="62">
        <v>83</v>
      </c>
      <c r="GS43" s="62">
        <v>88</v>
      </c>
      <c r="GT43" s="62">
        <v>92</v>
      </c>
      <c r="GU43" s="62">
        <v>102</v>
      </c>
      <c r="GV43" s="62">
        <v>99</v>
      </c>
      <c r="GW43" s="62">
        <v>69</v>
      </c>
      <c r="GX43" s="62">
        <v>104</v>
      </c>
      <c r="GY43" s="62">
        <v>98</v>
      </c>
      <c r="GZ43" s="62">
        <v>78</v>
      </c>
      <c r="HA43" s="62">
        <v>82</v>
      </c>
      <c r="HB43" s="62">
        <v>98</v>
      </c>
      <c r="HC43" s="68">
        <f t="shared" si="184"/>
        <v>1061</v>
      </c>
      <c r="HD43" s="62">
        <v>83</v>
      </c>
      <c r="HE43" s="62">
        <v>78</v>
      </c>
      <c r="HF43" s="62">
        <v>111</v>
      </c>
      <c r="HG43" s="62">
        <v>80</v>
      </c>
      <c r="HH43" s="62">
        <v>84</v>
      </c>
      <c r="HI43" s="62">
        <v>104</v>
      </c>
      <c r="HJ43" s="62">
        <v>96</v>
      </c>
      <c r="HK43" s="62">
        <v>86</v>
      </c>
      <c r="HL43" s="62">
        <v>85</v>
      </c>
      <c r="HM43" s="62">
        <v>89</v>
      </c>
      <c r="HN43" s="62">
        <v>74</v>
      </c>
      <c r="HO43" s="62">
        <v>81</v>
      </c>
      <c r="HP43" s="68">
        <f t="shared" si="185"/>
        <v>1051</v>
      </c>
      <c r="HQ43" s="62">
        <v>110</v>
      </c>
      <c r="HR43" s="62">
        <v>74</v>
      </c>
      <c r="HS43" s="62">
        <v>118</v>
      </c>
      <c r="HT43" s="62">
        <v>111</v>
      </c>
      <c r="HU43" s="62">
        <v>100</v>
      </c>
      <c r="HV43" s="62">
        <v>106</v>
      </c>
      <c r="HW43" s="62">
        <v>81</v>
      </c>
      <c r="HX43" s="62">
        <v>109</v>
      </c>
      <c r="HY43" s="62">
        <v>89</v>
      </c>
      <c r="HZ43" s="62">
        <v>104</v>
      </c>
      <c r="IA43" s="62">
        <v>72</v>
      </c>
      <c r="IB43" s="62">
        <v>99</v>
      </c>
      <c r="IC43" s="68">
        <f t="shared" si="186"/>
        <v>1173</v>
      </c>
      <c r="ID43" s="62">
        <v>95</v>
      </c>
      <c r="IE43" s="62">
        <v>78</v>
      </c>
      <c r="IF43" s="62">
        <v>116</v>
      </c>
      <c r="IG43" s="62">
        <v>132</v>
      </c>
      <c r="IH43" s="62">
        <v>123</v>
      </c>
      <c r="II43" s="62">
        <v>120</v>
      </c>
      <c r="IJ43" s="62">
        <v>126</v>
      </c>
      <c r="IK43" s="62">
        <v>87</v>
      </c>
      <c r="IL43" s="62">
        <v>103</v>
      </c>
      <c r="IM43" s="62">
        <v>140</v>
      </c>
      <c r="IN43" s="62">
        <v>120</v>
      </c>
      <c r="IO43" s="62">
        <v>108</v>
      </c>
      <c r="IP43" s="68">
        <f t="shared" si="187"/>
        <v>1348</v>
      </c>
      <c r="IQ43" s="62">
        <v>102</v>
      </c>
      <c r="IR43" s="62">
        <v>99</v>
      </c>
      <c r="IS43" s="62">
        <v>131</v>
      </c>
      <c r="IT43" s="62">
        <v>91</v>
      </c>
      <c r="IU43" s="62">
        <v>94</v>
      </c>
      <c r="IV43" s="62">
        <v>95</v>
      </c>
      <c r="IW43" s="62">
        <v>114</v>
      </c>
      <c r="IX43" s="62">
        <v>111</v>
      </c>
      <c r="IY43" s="62">
        <v>82</v>
      </c>
      <c r="IZ43" s="62">
        <v>168</v>
      </c>
      <c r="JA43" s="62">
        <v>110</v>
      </c>
      <c r="JB43" s="62">
        <v>100</v>
      </c>
      <c r="JC43" s="68">
        <f t="shared" si="188"/>
        <v>1297</v>
      </c>
      <c r="JD43" s="27">
        <v>108</v>
      </c>
      <c r="JE43" s="27">
        <v>92</v>
      </c>
      <c r="JF43" s="27">
        <v>109</v>
      </c>
      <c r="JG43" s="27">
        <v>131</v>
      </c>
      <c r="JH43" s="27">
        <v>86</v>
      </c>
      <c r="JI43" s="27">
        <v>116</v>
      </c>
      <c r="JJ43" s="27">
        <v>147</v>
      </c>
      <c r="JK43" s="27">
        <v>111</v>
      </c>
      <c r="JL43" s="27">
        <v>128</v>
      </c>
      <c r="JM43" s="27">
        <v>89</v>
      </c>
      <c r="JN43" s="27">
        <v>87</v>
      </c>
      <c r="JO43" s="27">
        <v>108</v>
      </c>
      <c r="JP43" s="68">
        <f t="shared" si="189"/>
        <v>1312</v>
      </c>
      <c r="JQ43" s="27">
        <v>93</v>
      </c>
      <c r="JR43" s="27">
        <v>85</v>
      </c>
      <c r="JS43" s="27">
        <v>65</v>
      </c>
      <c r="JT43" s="27">
        <v>38</v>
      </c>
      <c r="JU43" s="27">
        <v>20</v>
      </c>
      <c r="JV43" s="27">
        <v>68</v>
      </c>
      <c r="JW43" s="27">
        <v>172</v>
      </c>
      <c r="JX43" s="27">
        <v>61</v>
      </c>
      <c r="JY43" s="27">
        <v>114</v>
      </c>
      <c r="JZ43" s="27">
        <v>87</v>
      </c>
      <c r="KA43" s="27">
        <v>100</v>
      </c>
      <c r="KB43" s="27">
        <v>187</v>
      </c>
      <c r="KC43" s="68">
        <f t="shared" si="190"/>
        <v>1090</v>
      </c>
      <c r="KD43" s="27">
        <v>63</v>
      </c>
      <c r="KE43" s="27">
        <v>29</v>
      </c>
      <c r="KF43" s="27">
        <v>69</v>
      </c>
      <c r="KG43" s="27">
        <v>119</v>
      </c>
      <c r="KH43" s="27">
        <v>102</v>
      </c>
      <c r="KI43" s="27">
        <v>128</v>
      </c>
      <c r="KJ43" s="27">
        <v>87</v>
      </c>
      <c r="KK43" s="27">
        <v>83</v>
      </c>
      <c r="KL43" s="27">
        <v>100</v>
      </c>
      <c r="KM43" s="27">
        <v>105</v>
      </c>
      <c r="KN43" s="27">
        <v>84</v>
      </c>
      <c r="KO43" s="27">
        <v>124</v>
      </c>
      <c r="KP43" s="68">
        <f t="shared" si="191"/>
        <v>1093</v>
      </c>
    </row>
    <row r="44" spans="1:302" ht="22.5">
      <c r="A44" s="192"/>
      <c r="B44" s="193"/>
      <c r="C44" s="184" t="s">
        <v>120</v>
      </c>
      <c r="D44" s="123">
        <v>38</v>
      </c>
      <c r="E44" s="123">
        <v>49</v>
      </c>
      <c r="F44" s="123">
        <v>77</v>
      </c>
      <c r="G44" s="123">
        <v>51</v>
      </c>
      <c r="H44" s="123">
        <v>69</v>
      </c>
      <c r="I44" s="123">
        <v>46</v>
      </c>
      <c r="J44" s="123">
        <v>55</v>
      </c>
      <c r="K44" s="123">
        <v>72</v>
      </c>
      <c r="L44" s="123">
        <v>64</v>
      </c>
      <c r="M44" s="123">
        <v>87</v>
      </c>
      <c r="N44" s="123">
        <v>91</v>
      </c>
      <c r="O44" s="123">
        <v>75</v>
      </c>
      <c r="P44" s="119">
        <f t="shared" si="169"/>
        <v>774</v>
      </c>
      <c r="Q44" s="123">
        <v>65</v>
      </c>
      <c r="R44" s="123">
        <v>58</v>
      </c>
      <c r="S44" s="123">
        <v>97</v>
      </c>
      <c r="T44" s="123">
        <v>78</v>
      </c>
      <c r="U44" s="123">
        <v>93</v>
      </c>
      <c r="V44" s="123">
        <v>61</v>
      </c>
      <c r="W44" s="123">
        <v>102</v>
      </c>
      <c r="X44" s="123">
        <v>66</v>
      </c>
      <c r="Y44" s="123">
        <v>98</v>
      </c>
      <c r="Z44" s="123">
        <v>85</v>
      </c>
      <c r="AA44" s="123">
        <v>65</v>
      </c>
      <c r="AB44" s="123">
        <v>189</v>
      </c>
      <c r="AC44" s="119">
        <f t="shared" si="170"/>
        <v>1057</v>
      </c>
      <c r="AD44" s="123">
        <v>78</v>
      </c>
      <c r="AE44" s="123">
        <v>81</v>
      </c>
      <c r="AF44" s="123">
        <v>63</v>
      </c>
      <c r="AG44" s="123">
        <v>67</v>
      </c>
      <c r="AH44" s="123">
        <v>88</v>
      </c>
      <c r="AI44" s="123">
        <v>68</v>
      </c>
      <c r="AJ44" s="123">
        <v>58</v>
      </c>
      <c r="AK44" s="123">
        <v>83</v>
      </c>
      <c r="AL44" s="123">
        <v>61</v>
      </c>
      <c r="AM44" s="123">
        <v>85</v>
      </c>
      <c r="AN44" s="123">
        <v>62</v>
      </c>
      <c r="AO44" s="123">
        <v>55</v>
      </c>
      <c r="AP44" s="120">
        <f t="shared" si="171"/>
        <v>849</v>
      </c>
      <c r="AQ44" s="123">
        <v>57</v>
      </c>
      <c r="AR44" s="123">
        <v>60</v>
      </c>
      <c r="AS44" s="123">
        <v>71</v>
      </c>
      <c r="AT44" s="123">
        <v>65</v>
      </c>
      <c r="AU44" s="123">
        <v>73</v>
      </c>
      <c r="AV44" s="123">
        <v>86</v>
      </c>
      <c r="AW44" s="123">
        <v>86</v>
      </c>
      <c r="AX44" s="123">
        <v>67</v>
      </c>
      <c r="AY44" s="123">
        <v>58</v>
      </c>
      <c r="AZ44" s="123">
        <v>82</v>
      </c>
      <c r="BA44" s="123">
        <v>56</v>
      </c>
      <c r="BB44" s="123">
        <v>59</v>
      </c>
      <c r="BC44" s="120">
        <f t="shared" si="172"/>
        <v>820</v>
      </c>
      <c r="BD44" s="123">
        <v>64</v>
      </c>
      <c r="BE44" s="123">
        <v>37</v>
      </c>
      <c r="BF44" s="123">
        <v>122</v>
      </c>
      <c r="BG44" s="123">
        <v>75</v>
      </c>
      <c r="BH44" s="123">
        <v>87</v>
      </c>
      <c r="BI44" s="123">
        <v>75</v>
      </c>
      <c r="BJ44" s="123">
        <v>82</v>
      </c>
      <c r="BK44" s="123">
        <v>90</v>
      </c>
      <c r="BL44" s="123">
        <v>61</v>
      </c>
      <c r="BM44" s="123">
        <v>76</v>
      </c>
      <c r="BN44" s="123">
        <v>73</v>
      </c>
      <c r="BO44" s="123">
        <v>79</v>
      </c>
      <c r="BP44" s="119">
        <f t="shared" si="173"/>
        <v>921</v>
      </c>
      <c r="BQ44" s="123">
        <v>94</v>
      </c>
      <c r="BR44" s="123">
        <v>68</v>
      </c>
      <c r="BS44" s="123">
        <v>77</v>
      </c>
      <c r="BT44" s="123">
        <v>82</v>
      </c>
      <c r="BU44" s="123">
        <v>64</v>
      </c>
      <c r="BV44" s="123">
        <v>95</v>
      </c>
      <c r="BW44" s="123">
        <v>77</v>
      </c>
      <c r="BX44" s="123">
        <v>88</v>
      </c>
      <c r="BY44" s="123">
        <v>56</v>
      </c>
      <c r="BZ44" s="123">
        <v>88</v>
      </c>
      <c r="CA44" s="123">
        <v>49</v>
      </c>
      <c r="CB44" s="123">
        <v>95</v>
      </c>
      <c r="CC44" s="120">
        <f t="shared" si="174"/>
        <v>933</v>
      </c>
      <c r="CD44" s="123">
        <v>74</v>
      </c>
      <c r="CE44" s="123">
        <v>53</v>
      </c>
      <c r="CF44" s="123">
        <v>98</v>
      </c>
      <c r="CG44" s="123">
        <v>83</v>
      </c>
      <c r="CH44" s="123">
        <v>75</v>
      </c>
      <c r="CI44" s="123">
        <v>104</v>
      </c>
      <c r="CJ44" s="123">
        <v>103</v>
      </c>
      <c r="CK44" s="123">
        <v>102</v>
      </c>
      <c r="CL44" s="123">
        <v>104</v>
      </c>
      <c r="CM44" s="123">
        <v>96</v>
      </c>
      <c r="CN44" s="123">
        <v>96</v>
      </c>
      <c r="CO44" s="123">
        <v>79</v>
      </c>
      <c r="CP44" s="120">
        <f t="shared" si="175"/>
        <v>1067</v>
      </c>
      <c r="CQ44" s="123">
        <v>57</v>
      </c>
      <c r="CR44" s="123">
        <v>79</v>
      </c>
      <c r="CS44" s="123">
        <v>96</v>
      </c>
      <c r="CT44" s="123">
        <v>95</v>
      </c>
      <c r="CU44" s="123">
        <v>120</v>
      </c>
      <c r="CV44" s="123">
        <v>112</v>
      </c>
      <c r="CW44" s="123">
        <v>82</v>
      </c>
      <c r="CX44" s="123">
        <v>65</v>
      </c>
      <c r="CY44" s="123">
        <v>98</v>
      </c>
      <c r="CZ44" s="123">
        <v>89</v>
      </c>
      <c r="DA44" s="123">
        <v>87</v>
      </c>
      <c r="DB44" s="123">
        <v>87</v>
      </c>
      <c r="DC44" s="120">
        <f t="shared" si="176"/>
        <v>1067</v>
      </c>
      <c r="DD44" s="123">
        <v>87</v>
      </c>
      <c r="DE44" s="123">
        <v>92</v>
      </c>
      <c r="DF44" s="123">
        <v>122</v>
      </c>
      <c r="DG44" s="123">
        <v>88</v>
      </c>
      <c r="DH44" s="123">
        <v>77</v>
      </c>
      <c r="DI44" s="123">
        <v>63</v>
      </c>
      <c r="DJ44" s="123">
        <v>85</v>
      </c>
      <c r="DK44" s="123">
        <v>97</v>
      </c>
      <c r="DL44" s="123">
        <v>83</v>
      </c>
      <c r="DM44" s="123">
        <v>78</v>
      </c>
      <c r="DN44" s="123">
        <v>86</v>
      </c>
      <c r="DO44" s="123">
        <v>82</v>
      </c>
      <c r="DP44" s="120">
        <f t="shared" si="177"/>
        <v>1040</v>
      </c>
      <c r="DQ44" s="123">
        <v>76</v>
      </c>
      <c r="DR44" s="123">
        <v>77</v>
      </c>
      <c r="DS44" s="123">
        <v>110</v>
      </c>
      <c r="DT44" s="123">
        <v>102</v>
      </c>
      <c r="DU44" s="123">
        <v>79</v>
      </c>
      <c r="DV44" s="123">
        <v>84</v>
      </c>
      <c r="DW44" s="123">
        <v>100</v>
      </c>
      <c r="DX44" s="123">
        <v>88</v>
      </c>
      <c r="DY44" s="123">
        <v>75</v>
      </c>
      <c r="DZ44" s="123">
        <v>80</v>
      </c>
      <c r="EA44" s="123">
        <v>83</v>
      </c>
      <c r="EB44" s="123">
        <v>49</v>
      </c>
      <c r="EC44" s="120">
        <f t="shared" si="178"/>
        <v>1003</v>
      </c>
      <c r="ED44" s="123">
        <v>84</v>
      </c>
      <c r="EE44" s="123">
        <v>90</v>
      </c>
      <c r="EF44" s="123">
        <v>91</v>
      </c>
      <c r="EG44" s="123">
        <v>106</v>
      </c>
      <c r="EH44" s="123">
        <v>88</v>
      </c>
      <c r="EI44" s="123">
        <v>110</v>
      </c>
      <c r="EJ44" s="123">
        <v>108</v>
      </c>
      <c r="EK44" s="123">
        <v>101</v>
      </c>
      <c r="EL44" s="123">
        <v>86</v>
      </c>
      <c r="EM44" s="123">
        <v>134</v>
      </c>
      <c r="EN44" s="123">
        <v>103</v>
      </c>
      <c r="EO44" s="123">
        <v>126</v>
      </c>
      <c r="EP44" s="120">
        <f t="shared" si="179"/>
        <v>1227</v>
      </c>
      <c r="EQ44" s="123">
        <v>111</v>
      </c>
      <c r="ER44" s="123">
        <v>118</v>
      </c>
      <c r="ES44" s="123">
        <v>128</v>
      </c>
      <c r="ET44" s="123">
        <v>87</v>
      </c>
      <c r="EU44" s="123">
        <v>72</v>
      </c>
      <c r="EV44" s="123">
        <v>121</v>
      </c>
      <c r="EW44" s="123">
        <v>134</v>
      </c>
      <c r="EX44" s="123">
        <v>100</v>
      </c>
      <c r="EY44" s="123">
        <v>77</v>
      </c>
      <c r="EZ44" s="123">
        <v>125</v>
      </c>
      <c r="FA44" s="123">
        <v>97</v>
      </c>
      <c r="FB44" s="123">
        <v>111</v>
      </c>
      <c r="FC44" s="120">
        <f t="shared" si="180"/>
        <v>1281</v>
      </c>
      <c r="FD44" s="123">
        <v>95</v>
      </c>
      <c r="FE44" s="123">
        <v>98</v>
      </c>
      <c r="FF44" s="123">
        <v>120</v>
      </c>
      <c r="FG44" s="123">
        <v>123</v>
      </c>
      <c r="FH44" s="123">
        <v>130</v>
      </c>
      <c r="FI44" s="123">
        <v>161</v>
      </c>
      <c r="FJ44" s="123">
        <v>119</v>
      </c>
      <c r="FK44" s="123">
        <v>116</v>
      </c>
      <c r="FL44" s="123">
        <v>96</v>
      </c>
      <c r="FM44" s="123">
        <v>129</v>
      </c>
      <c r="FN44" s="123">
        <v>78</v>
      </c>
      <c r="FO44" s="123">
        <v>118</v>
      </c>
      <c r="FP44" s="120">
        <f t="shared" si="181"/>
        <v>1383</v>
      </c>
      <c r="FQ44" s="123">
        <v>95</v>
      </c>
      <c r="FR44" s="123">
        <v>122</v>
      </c>
      <c r="FS44" s="123">
        <v>141</v>
      </c>
      <c r="FT44" s="123">
        <v>122</v>
      </c>
      <c r="FU44" s="123">
        <v>103</v>
      </c>
      <c r="FV44" s="123">
        <v>126</v>
      </c>
      <c r="FW44" s="123">
        <v>78</v>
      </c>
      <c r="FX44" s="123">
        <v>145</v>
      </c>
      <c r="FY44" s="123">
        <v>93</v>
      </c>
      <c r="FZ44" s="123">
        <v>129</v>
      </c>
      <c r="GA44" s="123">
        <v>145</v>
      </c>
      <c r="GB44" s="123">
        <v>151</v>
      </c>
      <c r="GC44" s="120">
        <f t="shared" si="182"/>
        <v>1450</v>
      </c>
      <c r="GD44" s="123">
        <v>112</v>
      </c>
      <c r="GE44" s="123">
        <v>92</v>
      </c>
      <c r="GF44" s="123">
        <v>77</v>
      </c>
      <c r="GG44" s="123">
        <v>171</v>
      </c>
      <c r="GH44" s="123">
        <v>114</v>
      </c>
      <c r="GI44" s="123">
        <v>136</v>
      </c>
      <c r="GJ44" s="123">
        <v>115</v>
      </c>
      <c r="GK44" s="123">
        <v>101</v>
      </c>
      <c r="GL44" s="123">
        <v>146</v>
      </c>
      <c r="GM44" s="123">
        <v>123</v>
      </c>
      <c r="GN44" s="123">
        <v>138</v>
      </c>
      <c r="GO44" s="123">
        <v>128</v>
      </c>
      <c r="GP44" s="120">
        <f t="shared" si="183"/>
        <v>1453</v>
      </c>
      <c r="GQ44" s="123">
        <v>136</v>
      </c>
      <c r="GR44" s="123">
        <v>145</v>
      </c>
      <c r="GS44" s="123">
        <v>113</v>
      </c>
      <c r="GT44" s="123">
        <v>134</v>
      </c>
      <c r="GU44" s="123">
        <v>111</v>
      </c>
      <c r="GV44" s="123">
        <v>124</v>
      </c>
      <c r="GW44" s="123">
        <v>109</v>
      </c>
      <c r="GX44" s="123">
        <v>138</v>
      </c>
      <c r="GY44" s="123">
        <v>152</v>
      </c>
      <c r="GZ44" s="123">
        <v>146</v>
      </c>
      <c r="HA44" s="123">
        <v>136</v>
      </c>
      <c r="HB44" s="123">
        <v>163</v>
      </c>
      <c r="HC44" s="120">
        <f t="shared" si="184"/>
        <v>1607</v>
      </c>
      <c r="HD44" s="123">
        <v>130</v>
      </c>
      <c r="HE44" s="123">
        <v>156</v>
      </c>
      <c r="HF44" s="123">
        <v>166</v>
      </c>
      <c r="HG44" s="123">
        <v>166</v>
      </c>
      <c r="HH44" s="123">
        <v>178</v>
      </c>
      <c r="HI44" s="123">
        <v>153</v>
      </c>
      <c r="HJ44" s="123">
        <v>169</v>
      </c>
      <c r="HK44" s="123">
        <v>159</v>
      </c>
      <c r="HL44" s="123">
        <v>143</v>
      </c>
      <c r="HM44" s="123">
        <v>172</v>
      </c>
      <c r="HN44" s="123">
        <v>161</v>
      </c>
      <c r="HO44" s="123">
        <v>162</v>
      </c>
      <c r="HP44" s="120">
        <f t="shared" si="185"/>
        <v>1915</v>
      </c>
      <c r="HQ44" s="123">
        <v>114</v>
      </c>
      <c r="HR44" s="123">
        <v>149</v>
      </c>
      <c r="HS44" s="123">
        <v>192</v>
      </c>
      <c r="HT44" s="123">
        <v>169</v>
      </c>
      <c r="HU44" s="123">
        <v>109</v>
      </c>
      <c r="HV44" s="123">
        <v>136</v>
      </c>
      <c r="HW44" s="123">
        <v>138</v>
      </c>
      <c r="HX44" s="123">
        <v>145</v>
      </c>
      <c r="HY44" s="123">
        <v>144</v>
      </c>
      <c r="HZ44" s="123">
        <v>190</v>
      </c>
      <c r="IA44" s="123">
        <v>190</v>
      </c>
      <c r="IB44" s="123">
        <v>151</v>
      </c>
      <c r="IC44" s="120">
        <f t="shared" si="186"/>
        <v>1827</v>
      </c>
      <c r="ID44" s="123">
        <v>136</v>
      </c>
      <c r="IE44" s="123">
        <v>132</v>
      </c>
      <c r="IF44" s="123">
        <v>160</v>
      </c>
      <c r="IG44" s="123">
        <v>199</v>
      </c>
      <c r="IH44" s="123">
        <v>154</v>
      </c>
      <c r="II44" s="123">
        <v>122</v>
      </c>
      <c r="IJ44" s="123">
        <v>161</v>
      </c>
      <c r="IK44" s="123">
        <v>154</v>
      </c>
      <c r="IL44" s="123">
        <v>108.5</v>
      </c>
      <c r="IM44" s="123">
        <v>195</v>
      </c>
      <c r="IN44" s="123">
        <v>182</v>
      </c>
      <c r="IO44" s="123">
        <v>132</v>
      </c>
      <c r="IP44" s="120">
        <f t="shared" si="187"/>
        <v>1835.5</v>
      </c>
      <c r="IQ44" s="123">
        <v>156</v>
      </c>
      <c r="IR44" s="123">
        <v>131</v>
      </c>
      <c r="IS44" s="123">
        <v>204</v>
      </c>
      <c r="IT44" s="123">
        <v>129</v>
      </c>
      <c r="IU44" s="123">
        <v>113</v>
      </c>
      <c r="IV44" s="123">
        <v>140</v>
      </c>
      <c r="IW44" s="123">
        <v>171</v>
      </c>
      <c r="IX44" s="123">
        <v>115</v>
      </c>
      <c r="IY44" s="123">
        <v>161</v>
      </c>
      <c r="IZ44" s="123">
        <v>240</v>
      </c>
      <c r="JA44" s="123">
        <v>188</v>
      </c>
      <c r="JB44" s="123">
        <v>181</v>
      </c>
      <c r="JC44" s="68">
        <f t="shared" si="188"/>
        <v>1929</v>
      </c>
      <c r="JD44" s="62">
        <v>123</v>
      </c>
      <c r="JE44" s="62">
        <v>176</v>
      </c>
      <c r="JF44" s="62">
        <v>165</v>
      </c>
      <c r="JG44" s="62">
        <v>150</v>
      </c>
      <c r="JH44" s="62">
        <v>155</v>
      </c>
      <c r="JI44" s="62">
        <v>106</v>
      </c>
      <c r="JJ44" s="62">
        <v>174</v>
      </c>
      <c r="JK44" s="62">
        <v>123</v>
      </c>
      <c r="JL44" s="62">
        <v>139</v>
      </c>
      <c r="JM44" s="62">
        <v>152</v>
      </c>
      <c r="JN44" s="62">
        <v>113</v>
      </c>
      <c r="JO44" s="62">
        <v>142</v>
      </c>
      <c r="JP44" s="68">
        <f t="shared" si="189"/>
        <v>1718</v>
      </c>
      <c r="JQ44" s="62">
        <v>138</v>
      </c>
      <c r="JR44" s="62">
        <v>154</v>
      </c>
      <c r="JS44" s="62">
        <v>465</v>
      </c>
      <c r="JT44" s="62">
        <v>62</v>
      </c>
      <c r="JU44" s="62">
        <v>59</v>
      </c>
      <c r="JV44" s="62">
        <v>158</v>
      </c>
      <c r="JW44" s="62">
        <v>211</v>
      </c>
      <c r="JX44" s="62">
        <v>122</v>
      </c>
      <c r="JY44" s="62">
        <v>182</v>
      </c>
      <c r="JZ44" s="62">
        <v>189</v>
      </c>
      <c r="KA44" s="62">
        <v>183</v>
      </c>
      <c r="KB44" s="62">
        <v>208</v>
      </c>
      <c r="KC44" s="68">
        <f t="shared" si="190"/>
        <v>2131</v>
      </c>
      <c r="KD44" s="62">
        <v>110</v>
      </c>
      <c r="KE44" s="62">
        <v>111</v>
      </c>
      <c r="KF44" s="62">
        <v>180</v>
      </c>
      <c r="KG44" s="62">
        <v>190</v>
      </c>
      <c r="KH44" s="62">
        <v>162</v>
      </c>
      <c r="KI44" s="62">
        <v>232</v>
      </c>
      <c r="KJ44" s="62">
        <v>155</v>
      </c>
      <c r="KK44" s="62">
        <v>166</v>
      </c>
      <c r="KL44" s="62">
        <v>199</v>
      </c>
      <c r="KM44" s="62">
        <v>198</v>
      </c>
      <c r="KN44" s="62">
        <v>202</v>
      </c>
      <c r="KO44" s="62">
        <v>255</v>
      </c>
      <c r="KP44" s="68">
        <f t="shared" si="191"/>
        <v>2160</v>
      </c>
    </row>
    <row r="45" spans="1:302" ht="22.5">
      <c r="A45" s="192"/>
      <c r="B45" s="193"/>
      <c r="C45" s="184" t="s">
        <v>121</v>
      </c>
      <c r="D45" s="62">
        <v>25</v>
      </c>
      <c r="E45" s="62">
        <v>39</v>
      </c>
      <c r="F45" s="62">
        <v>42</v>
      </c>
      <c r="G45" s="62">
        <v>36</v>
      </c>
      <c r="H45" s="62">
        <v>37</v>
      </c>
      <c r="I45" s="62">
        <v>47</v>
      </c>
      <c r="J45" s="62">
        <v>55</v>
      </c>
      <c r="K45" s="62">
        <v>60</v>
      </c>
      <c r="L45" s="62">
        <v>52</v>
      </c>
      <c r="M45" s="62">
        <v>38</v>
      </c>
      <c r="N45" s="62">
        <v>56</v>
      </c>
      <c r="O45" s="62">
        <v>47</v>
      </c>
      <c r="P45" s="67">
        <f t="shared" si="169"/>
        <v>534</v>
      </c>
      <c r="Q45" s="62">
        <v>33</v>
      </c>
      <c r="R45" s="62">
        <v>58</v>
      </c>
      <c r="S45" s="62">
        <v>41</v>
      </c>
      <c r="T45" s="62">
        <v>37</v>
      </c>
      <c r="U45" s="62">
        <v>43</v>
      </c>
      <c r="V45" s="62">
        <v>52</v>
      </c>
      <c r="W45" s="62">
        <v>68</v>
      </c>
      <c r="X45" s="62">
        <v>64</v>
      </c>
      <c r="Y45" s="62">
        <v>37</v>
      </c>
      <c r="Z45" s="62">
        <v>63</v>
      </c>
      <c r="AA45" s="62">
        <v>61</v>
      </c>
      <c r="AB45" s="62">
        <v>35</v>
      </c>
      <c r="AC45" s="67">
        <f t="shared" si="170"/>
        <v>592</v>
      </c>
      <c r="AD45" s="62">
        <v>65</v>
      </c>
      <c r="AE45" s="62">
        <v>46</v>
      </c>
      <c r="AF45" s="62">
        <v>59</v>
      </c>
      <c r="AG45" s="62">
        <v>59</v>
      </c>
      <c r="AH45" s="62">
        <v>49</v>
      </c>
      <c r="AI45" s="62">
        <v>59</v>
      </c>
      <c r="AJ45" s="62">
        <v>62</v>
      </c>
      <c r="AK45" s="62">
        <v>74</v>
      </c>
      <c r="AL45" s="62">
        <v>64</v>
      </c>
      <c r="AM45" s="62">
        <v>82</v>
      </c>
      <c r="AN45" s="62">
        <v>59</v>
      </c>
      <c r="AO45" s="62">
        <v>45</v>
      </c>
      <c r="AP45" s="68">
        <f t="shared" si="171"/>
        <v>723</v>
      </c>
      <c r="AQ45" s="62">
        <v>54</v>
      </c>
      <c r="AR45" s="62">
        <v>56</v>
      </c>
      <c r="AS45" s="62">
        <v>47</v>
      </c>
      <c r="AT45" s="62">
        <v>60</v>
      </c>
      <c r="AU45" s="62">
        <v>43</v>
      </c>
      <c r="AV45" s="62">
        <v>45</v>
      </c>
      <c r="AW45" s="62">
        <v>59</v>
      </c>
      <c r="AX45" s="62">
        <v>53</v>
      </c>
      <c r="AY45" s="62">
        <v>62</v>
      </c>
      <c r="AZ45" s="62">
        <v>79</v>
      </c>
      <c r="BA45" s="62">
        <v>32</v>
      </c>
      <c r="BB45" s="62">
        <v>36</v>
      </c>
      <c r="BC45" s="68">
        <f t="shared" si="172"/>
        <v>626</v>
      </c>
      <c r="BD45" s="62">
        <v>57</v>
      </c>
      <c r="BE45" s="62">
        <v>47</v>
      </c>
      <c r="BF45" s="62">
        <v>72</v>
      </c>
      <c r="BG45" s="62">
        <v>59</v>
      </c>
      <c r="BH45" s="62">
        <v>54</v>
      </c>
      <c r="BI45" s="62">
        <v>58</v>
      </c>
      <c r="BJ45" s="62">
        <v>75</v>
      </c>
      <c r="BK45" s="62">
        <v>78</v>
      </c>
      <c r="BL45" s="62">
        <v>64</v>
      </c>
      <c r="BM45" s="62">
        <v>75</v>
      </c>
      <c r="BN45" s="62">
        <v>41</v>
      </c>
      <c r="BO45" s="62">
        <v>48</v>
      </c>
      <c r="BP45" s="67">
        <f t="shared" si="173"/>
        <v>728</v>
      </c>
      <c r="BQ45" s="62">
        <v>55</v>
      </c>
      <c r="BR45" s="62">
        <v>38</v>
      </c>
      <c r="BS45" s="62">
        <v>70</v>
      </c>
      <c r="BT45" s="62">
        <v>59</v>
      </c>
      <c r="BU45" s="62">
        <v>44</v>
      </c>
      <c r="BV45" s="62">
        <v>47</v>
      </c>
      <c r="BW45" s="62">
        <v>56</v>
      </c>
      <c r="BX45" s="62">
        <v>46</v>
      </c>
      <c r="BY45" s="62">
        <v>60</v>
      </c>
      <c r="BZ45" s="62">
        <v>62</v>
      </c>
      <c r="CA45" s="62">
        <v>86</v>
      </c>
      <c r="CB45" s="62">
        <v>76</v>
      </c>
      <c r="CC45" s="68">
        <f t="shared" si="174"/>
        <v>699</v>
      </c>
      <c r="CD45" s="62">
        <v>52</v>
      </c>
      <c r="CE45" s="62">
        <v>44</v>
      </c>
      <c r="CF45" s="62">
        <v>63</v>
      </c>
      <c r="CG45" s="62">
        <v>49</v>
      </c>
      <c r="CH45" s="62">
        <v>56</v>
      </c>
      <c r="CI45" s="62">
        <v>65</v>
      </c>
      <c r="CJ45" s="62">
        <v>80</v>
      </c>
      <c r="CK45" s="62">
        <v>63</v>
      </c>
      <c r="CL45" s="62">
        <v>73</v>
      </c>
      <c r="CM45" s="62">
        <v>80</v>
      </c>
      <c r="CN45" s="62">
        <v>68</v>
      </c>
      <c r="CO45" s="62">
        <v>82</v>
      </c>
      <c r="CP45" s="68">
        <f t="shared" si="175"/>
        <v>775</v>
      </c>
      <c r="CQ45" s="62">
        <v>44</v>
      </c>
      <c r="CR45" s="62">
        <v>53</v>
      </c>
      <c r="CS45" s="62">
        <v>72</v>
      </c>
      <c r="CT45" s="62">
        <v>64</v>
      </c>
      <c r="CU45" s="62">
        <v>71</v>
      </c>
      <c r="CV45" s="62">
        <v>56</v>
      </c>
      <c r="CW45" s="62">
        <v>41</v>
      </c>
      <c r="CX45" s="62">
        <v>21</v>
      </c>
      <c r="CY45" s="62">
        <v>63</v>
      </c>
      <c r="CZ45" s="62">
        <v>56</v>
      </c>
      <c r="DA45" s="62">
        <v>85</v>
      </c>
      <c r="DB45" s="62">
        <v>64</v>
      </c>
      <c r="DC45" s="68">
        <f t="shared" si="176"/>
        <v>690</v>
      </c>
      <c r="DD45" s="62">
        <v>57</v>
      </c>
      <c r="DE45" s="62">
        <v>62</v>
      </c>
      <c r="DF45" s="62">
        <v>98</v>
      </c>
      <c r="DG45" s="62">
        <v>62</v>
      </c>
      <c r="DH45" s="62">
        <v>55</v>
      </c>
      <c r="DI45" s="62">
        <v>62</v>
      </c>
      <c r="DJ45" s="62">
        <v>91</v>
      </c>
      <c r="DK45" s="62">
        <v>67</v>
      </c>
      <c r="DL45" s="62">
        <v>50</v>
      </c>
      <c r="DM45" s="62">
        <v>75</v>
      </c>
      <c r="DN45" s="62">
        <v>87</v>
      </c>
      <c r="DO45" s="62">
        <v>65</v>
      </c>
      <c r="DP45" s="68">
        <f t="shared" si="177"/>
        <v>831</v>
      </c>
      <c r="DQ45" s="62">
        <v>73</v>
      </c>
      <c r="DR45" s="62">
        <v>59</v>
      </c>
      <c r="DS45" s="62">
        <v>71</v>
      </c>
      <c r="DT45" s="62">
        <v>67</v>
      </c>
      <c r="DU45" s="62">
        <v>59</v>
      </c>
      <c r="DV45" s="62">
        <v>55</v>
      </c>
      <c r="DW45" s="62">
        <v>80</v>
      </c>
      <c r="DX45" s="62">
        <v>64</v>
      </c>
      <c r="DY45" s="62">
        <v>75</v>
      </c>
      <c r="DZ45" s="62">
        <v>61</v>
      </c>
      <c r="EA45" s="62">
        <v>68</v>
      </c>
      <c r="EB45" s="62">
        <v>59</v>
      </c>
      <c r="EC45" s="68">
        <f t="shared" si="178"/>
        <v>791</v>
      </c>
      <c r="ED45" s="62">
        <v>45</v>
      </c>
      <c r="EE45" s="62">
        <v>76</v>
      </c>
      <c r="EF45" s="62">
        <v>76</v>
      </c>
      <c r="EG45" s="62">
        <v>78</v>
      </c>
      <c r="EH45" s="62">
        <v>65</v>
      </c>
      <c r="EI45" s="62">
        <v>58</v>
      </c>
      <c r="EJ45" s="62">
        <v>128</v>
      </c>
      <c r="EK45" s="62">
        <v>104</v>
      </c>
      <c r="EL45" s="62">
        <v>76</v>
      </c>
      <c r="EM45" s="62">
        <v>117</v>
      </c>
      <c r="EN45" s="62">
        <v>61</v>
      </c>
      <c r="EO45" s="62">
        <v>72</v>
      </c>
      <c r="EP45" s="68">
        <f t="shared" si="179"/>
        <v>956</v>
      </c>
      <c r="EQ45" s="62">
        <v>56</v>
      </c>
      <c r="ER45" s="62">
        <v>80</v>
      </c>
      <c r="ES45" s="62">
        <v>104</v>
      </c>
      <c r="ET45" s="62">
        <v>60</v>
      </c>
      <c r="EU45" s="62">
        <v>56</v>
      </c>
      <c r="EV45" s="62">
        <v>94</v>
      </c>
      <c r="EW45" s="62">
        <v>75</v>
      </c>
      <c r="EX45" s="62">
        <v>100</v>
      </c>
      <c r="EY45" s="62">
        <v>69</v>
      </c>
      <c r="EZ45" s="62">
        <v>67</v>
      </c>
      <c r="FA45" s="62">
        <v>72</v>
      </c>
      <c r="FB45" s="62">
        <v>84</v>
      </c>
      <c r="FC45" s="68">
        <f t="shared" si="180"/>
        <v>917</v>
      </c>
      <c r="FD45" s="62">
        <v>64</v>
      </c>
      <c r="FE45" s="62">
        <v>52</v>
      </c>
      <c r="FF45" s="62">
        <v>105</v>
      </c>
      <c r="FG45" s="62">
        <v>85</v>
      </c>
      <c r="FH45" s="62">
        <v>73</v>
      </c>
      <c r="FI45" s="62">
        <v>98</v>
      </c>
      <c r="FJ45" s="62">
        <v>81</v>
      </c>
      <c r="FK45" s="62">
        <v>61</v>
      </c>
      <c r="FL45" s="62">
        <v>73</v>
      </c>
      <c r="FM45" s="62">
        <v>92</v>
      </c>
      <c r="FN45" s="62">
        <v>53</v>
      </c>
      <c r="FO45" s="62">
        <v>77</v>
      </c>
      <c r="FP45" s="68">
        <f t="shared" si="181"/>
        <v>914</v>
      </c>
      <c r="FQ45" s="62">
        <v>78</v>
      </c>
      <c r="FR45" s="62">
        <v>89</v>
      </c>
      <c r="FS45" s="62">
        <v>98</v>
      </c>
      <c r="FT45" s="62">
        <v>81</v>
      </c>
      <c r="FU45" s="62">
        <v>76</v>
      </c>
      <c r="FV45" s="62">
        <v>78</v>
      </c>
      <c r="FW45" s="62">
        <v>125</v>
      </c>
      <c r="FX45" s="62">
        <v>81</v>
      </c>
      <c r="FY45" s="62">
        <v>90</v>
      </c>
      <c r="FZ45" s="62">
        <v>87</v>
      </c>
      <c r="GA45" s="62">
        <v>76</v>
      </c>
      <c r="GB45" s="62">
        <v>63</v>
      </c>
      <c r="GC45" s="68">
        <f t="shared" si="182"/>
        <v>1022</v>
      </c>
      <c r="GD45" s="62">
        <v>82</v>
      </c>
      <c r="GE45" s="62">
        <v>50</v>
      </c>
      <c r="GF45" s="62">
        <v>61</v>
      </c>
      <c r="GG45" s="62">
        <v>109</v>
      </c>
      <c r="GH45" s="62">
        <v>77</v>
      </c>
      <c r="GI45" s="62">
        <v>81</v>
      </c>
      <c r="GJ45" s="62">
        <v>76</v>
      </c>
      <c r="GK45" s="62">
        <v>77</v>
      </c>
      <c r="GL45" s="62">
        <v>93</v>
      </c>
      <c r="GM45" s="62">
        <v>82</v>
      </c>
      <c r="GN45" s="62">
        <v>64</v>
      </c>
      <c r="GO45" s="62">
        <v>96</v>
      </c>
      <c r="GP45" s="68">
        <f t="shared" si="183"/>
        <v>948</v>
      </c>
      <c r="GQ45" s="62">
        <v>60</v>
      </c>
      <c r="GR45" s="62">
        <v>66</v>
      </c>
      <c r="GS45" s="62">
        <v>107</v>
      </c>
      <c r="GT45" s="62">
        <v>64</v>
      </c>
      <c r="GU45" s="62">
        <v>108</v>
      </c>
      <c r="GV45" s="62">
        <v>89</v>
      </c>
      <c r="GW45" s="62">
        <v>83</v>
      </c>
      <c r="GX45" s="62">
        <v>74</v>
      </c>
      <c r="GY45" s="62">
        <v>102</v>
      </c>
      <c r="GZ45" s="62">
        <v>116</v>
      </c>
      <c r="HA45" s="62">
        <v>79</v>
      </c>
      <c r="HB45" s="62">
        <v>101</v>
      </c>
      <c r="HC45" s="68">
        <f t="shared" si="184"/>
        <v>1049</v>
      </c>
      <c r="HD45" s="62">
        <v>78</v>
      </c>
      <c r="HE45" s="62">
        <v>86</v>
      </c>
      <c r="HF45" s="62">
        <v>99</v>
      </c>
      <c r="HG45" s="62">
        <v>108</v>
      </c>
      <c r="HH45" s="62">
        <v>89</v>
      </c>
      <c r="HI45" s="62">
        <v>92</v>
      </c>
      <c r="HJ45" s="62">
        <v>86</v>
      </c>
      <c r="HK45" s="62">
        <v>90</v>
      </c>
      <c r="HL45" s="62">
        <v>95</v>
      </c>
      <c r="HM45" s="62">
        <v>99</v>
      </c>
      <c r="HN45" s="62">
        <v>97</v>
      </c>
      <c r="HO45" s="62">
        <v>75</v>
      </c>
      <c r="HP45" s="68">
        <f t="shared" si="185"/>
        <v>1094</v>
      </c>
      <c r="HQ45" s="62">
        <v>64</v>
      </c>
      <c r="HR45" s="62">
        <v>162</v>
      </c>
      <c r="HS45" s="62">
        <v>99</v>
      </c>
      <c r="HT45" s="62">
        <v>83</v>
      </c>
      <c r="HU45" s="62">
        <v>75</v>
      </c>
      <c r="HV45" s="62">
        <v>119</v>
      </c>
      <c r="HW45" s="62">
        <v>84</v>
      </c>
      <c r="HX45" s="62">
        <v>105</v>
      </c>
      <c r="HY45" s="62">
        <v>107</v>
      </c>
      <c r="HZ45" s="62">
        <v>108</v>
      </c>
      <c r="IA45" s="62">
        <v>130</v>
      </c>
      <c r="IB45" s="62">
        <v>92</v>
      </c>
      <c r="IC45" s="68">
        <f t="shared" si="186"/>
        <v>1228</v>
      </c>
      <c r="ID45" s="62">
        <v>89</v>
      </c>
      <c r="IE45" s="62">
        <v>69</v>
      </c>
      <c r="IF45" s="62">
        <v>135</v>
      </c>
      <c r="IG45" s="62">
        <v>97</v>
      </c>
      <c r="IH45" s="62">
        <v>114</v>
      </c>
      <c r="II45" s="62">
        <v>98</v>
      </c>
      <c r="IJ45" s="62">
        <v>85</v>
      </c>
      <c r="IK45" s="62">
        <v>108</v>
      </c>
      <c r="IL45" s="62">
        <v>60</v>
      </c>
      <c r="IM45" s="62">
        <v>133</v>
      </c>
      <c r="IN45" s="62">
        <v>144</v>
      </c>
      <c r="IO45" s="62">
        <v>99</v>
      </c>
      <c r="IP45" s="68">
        <f t="shared" si="187"/>
        <v>1231</v>
      </c>
      <c r="IQ45" s="62">
        <v>103</v>
      </c>
      <c r="IR45" s="62">
        <v>101</v>
      </c>
      <c r="IS45" s="62">
        <v>143</v>
      </c>
      <c r="IT45" s="62">
        <v>101</v>
      </c>
      <c r="IU45" s="62">
        <v>108</v>
      </c>
      <c r="IV45" s="62">
        <v>90</v>
      </c>
      <c r="IW45" s="62">
        <v>110</v>
      </c>
      <c r="IX45" s="62">
        <v>95</v>
      </c>
      <c r="IY45" s="62">
        <v>100</v>
      </c>
      <c r="IZ45" s="62">
        <v>124</v>
      </c>
      <c r="JA45" s="62">
        <v>82</v>
      </c>
      <c r="JB45" s="62">
        <v>180</v>
      </c>
      <c r="JC45" s="68">
        <f t="shared" si="188"/>
        <v>1337</v>
      </c>
      <c r="JD45" s="27">
        <v>115</v>
      </c>
      <c r="JE45" s="27">
        <v>93</v>
      </c>
      <c r="JF45" s="27">
        <v>100</v>
      </c>
      <c r="JG45" s="27">
        <v>82</v>
      </c>
      <c r="JH45" s="27">
        <v>97</v>
      </c>
      <c r="JI45" s="27">
        <v>88</v>
      </c>
      <c r="JJ45" s="27">
        <v>113</v>
      </c>
      <c r="JK45" s="27">
        <v>109</v>
      </c>
      <c r="JL45" s="27">
        <v>115</v>
      </c>
      <c r="JM45" s="27">
        <v>96</v>
      </c>
      <c r="JN45" s="27">
        <v>82</v>
      </c>
      <c r="JO45" s="27">
        <v>93</v>
      </c>
      <c r="JP45" s="68">
        <f t="shared" si="189"/>
        <v>1183</v>
      </c>
      <c r="JQ45" s="27">
        <v>96</v>
      </c>
      <c r="JR45" s="27">
        <v>112</v>
      </c>
      <c r="JS45" s="27">
        <v>48</v>
      </c>
      <c r="JT45" s="27">
        <v>15</v>
      </c>
      <c r="JU45" s="27">
        <v>18</v>
      </c>
      <c r="JV45" s="27">
        <v>109</v>
      </c>
      <c r="JW45" s="27">
        <v>114</v>
      </c>
      <c r="JX45" s="27">
        <v>90</v>
      </c>
      <c r="JY45" s="27">
        <v>104</v>
      </c>
      <c r="JZ45" s="27">
        <v>118</v>
      </c>
      <c r="KA45" s="27">
        <v>114</v>
      </c>
      <c r="KB45" s="27">
        <v>100</v>
      </c>
      <c r="KC45" s="68">
        <f t="shared" si="190"/>
        <v>1038</v>
      </c>
      <c r="KD45" s="27">
        <v>65</v>
      </c>
      <c r="KE45" s="27">
        <v>47</v>
      </c>
      <c r="KF45" s="27">
        <v>118</v>
      </c>
      <c r="KG45" s="27">
        <v>128</v>
      </c>
      <c r="KH45" s="27">
        <v>69</v>
      </c>
      <c r="KI45" s="27">
        <v>107</v>
      </c>
      <c r="KJ45" s="27">
        <v>79</v>
      </c>
      <c r="KK45" s="27">
        <v>77</v>
      </c>
      <c r="KL45" s="27">
        <v>91</v>
      </c>
      <c r="KM45" s="27">
        <v>100</v>
      </c>
      <c r="KN45" s="27">
        <v>115</v>
      </c>
      <c r="KO45" s="27">
        <v>170</v>
      </c>
      <c r="KP45" s="68">
        <f t="shared" si="191"/>
        <v>1166</v>
      </c>
    </row>
    <row r="46" spans="1:302" ht="22.5">
      <c r="A46" s="192"/>
      <c r="B46" s="193"/>
      <c r="C46" s="184" t="s">
        <v>122</v>
      </c>
      <c r="D46" s="62">
        <v>59</v>
      </c>
      <c r="E46" s="62">
        <v>53</v>
      </c>
      <c r="F46" s="62">
        <v>67</v>
      </c>
      <c r="G46" s="62">
        <v>40</v>
      </c>
      <c r="H46" s="62">
        <v>57</v>
      </c>
      <c r="I46" s="62">
        <v>47</v>
      </c>
      <c r="J46" s="62">
        <v>63</v>
      </c>
      <c r="K46" s="62">
        <v>67</v>
      </c>
      <c r="L46" s="62">
        <v>51</v>
      </c>
      <c r="M46" s="62">
        <v>62</v>
      </c>
      <c r="N46" s="62">
        <v>65</v>
      </c>
      <c r="O46" s="62">
        <v>50</v>
      </c>
      <c r="P46" s="67">
        <f t="shared" si="169"/>
        <v>681</v>
      </c>
      <c r="Q46" s="62">
        <v>39</v>
      </c>
      <c r="R46" s="62">
        <v>55</v>
      </c>
      <c r="S46" s="62">
        <v>44</v>
      </c>
      <c r="T46" s="62">
        <v>51</v>
      </c>
      <c r="U46" s="62">
        <v>58</v>
      </c>
      <c r="V46" s="62">
        <v>50</v>
      </c>
      <c r="W46" s="62">
        <v>84</v>
      </c>
      <c r="X46" s="62">
        <v>91</v>
      </c>
      <c r="Y46" s="62">
        <v>67</v>
      </c>
      <c r="Z46" s="62">
        <v>73</v>
      </c>
      <c r="AA46" s="62">
        <v>66</v>
      </c>
      <c r="AB46" s="62">
        <v>37</v>
      </c>
      <c r="AC46" s="67">
        <f t="shared" si="170"/>
        <v>715</v>
      </c>
      <c r="AD46" s="62">
        <v>77</v>
      </c>
      <c r="AE46" s="62">
        <v>67</v>
      </c>
      <c r="AF46" s="62">
        <v>75</v>
      </c>
      <c r="AG46" s="62">
        <v>62</v>
      </c>
      <c r="AH46" s="62">
        <v>97</v>
      </c>
      <c r="AI46" s="62">
        <v>75</v>
      </c>
      <c r="AJ46" s="62">
        <v>86</v>
      </c>
      <c r="AK46" s="62">
        <v>74</v>
      </c>
      <c r="AL46" s="62">
        <v>90</v>
      </c>
      <c r="AM46" s="62">
        <v>80</v>
      </c>
      <c r="AN46" s="62">
        <v>68</v>
      </c>
      <c r="AO46" s="62">
        <v>38</v>
      </c>
      <c r="AP46" s="68">
        <f t="shared" si="171"/>
        <v>889</v>
      </c>
      <c r="AQ46" s="62">
        <v>72</v>
      </c>
      <c r="AR46" s="62">
        <v>70</v>
      </c>
      <c r="AS46" s="62">
        <v>62</v>
      </c>
      <c r="AT46" s="62">
        <v>69</v>
      </c>
      <c r="AU46" s="62">
        <v>73</v>
      </c>
      <c r="AV46" s="62">
        <v>64</v>
      </c>
      <c r="AW46" s="62">
        <v>78</v>
      </c>
      <c r="AX46" s="62">
        <v>66</v>
      </c>
      <c r="AY46" s="62">
        <v>80</v>
      </c>
      <c r="AZ46" s="62">
        <v>91</v>
      </c>
      <c r="BA46" s="62">
        <v>64</v>
      </c>
      <c r="BB46" s="62">
        <v>58</v>
      </c>
      <c r="BC46" s="68">
        <f t="shared" si="172"/>
        <v>847</v>
      </c>
      <c r="BD46" s="62">
        <v>79</v>
      </c>
      <c r="BE46" s="62">
        <v>45</v>
      </c>
      <c r="BF46" s="62">
        <v>67</v>
      </c>
      <c r="BG46" s="62">
        <v>88</v>
      </c>
      <c r="BH46" s="62">
        <v>80</v>
      </c>
      <c r="BI46" s="62">
        <v>88</v>
      </c>
      <c r="BJ46" s="62">
        <v>76</v>
      </c>
      <c r="BK46" s="62">
        <v>81</v>
      </c>
      <c r="BL46" s="62">
        <v>81</v>
      </c>
      <c r="BM46" s="62">
        <v>89</v>
      </c>
      <c r="BN46" s="62">
        <v>47</v>
      </c>
      <c r="BO46" s="62">
        <v>75</v>
      </c>
      <c r="BP46" s="67">
        <f t="shared" si="173"/>
        <v>896</v>
      </c>
      <c r="BQ46" s="62">
        <v>76</v>
      </c>
      <c r="BR46" s="62">
        <v>54</v>
      </c>
      <c r="BS46" s="62">
        <v>81</v>
      </c>
      <c r="BT46" s="62">
        <v>70</v>
      </c>
      <c r="BU46" s="62">
        <v>58</v>
      </c>
      <c r="BV46" s="62">
        <v>76</v>
      </c>
      <c r="BW46" s="62">
        <v>84</v>
      </c>
      <c r="BX46" s="62">
        <v>72</v>
      </c>
      <c r="BY46" s="62">
        <v>91</v>
      </c>
      <c r="BZ46" s="62">
        <v>83</v>
      </c>
      <c r="CA46" s="62">
        <v>53</v>
      </c>
      <c r="CB46" s="62">
        <v>76</v>
      </c>
      <c r="CC46" s="68">
        <f t="shared" si="174"/>
        <v>874</v>
      </c>
      <c r="CD46" s="62">
        <v>69</v>
      </c>
      <c r="CE46" s="62">
        <v>40</v>
      </c>
      <c r="CF46" s="62">
        <v>95</v>
      </c>
      <c r="CG46" s="62">
        <v>66</v>
      </c>
      <c r="CH46" s="62">
        <v>56</v>
      </c>
      <c r="CI46" s="62">
        <v>88</v>
      </c>
      <c r="CJ46" s="62">
        <v>96</v>
      </c>
      <c r="CK46" s="62">
        <v>78</v>
      </c>
      <c r="CL46" s="62">
        <v>91</v>
      </c>
      <c r="CM46" s="62">
        <v>73</v>
      </c>
      <c r="CN46" s="62">
        <v>55</v>
      </c>
      <c r="CO46" s="62">
        <v>79</v>
      </c>
      <c r="CP46" s="68">
        <f t="shared" si="175"/>
        <v>886</v>
      </c>
      <c r="CQ46" s="62">
        <v>55</v>
      </c>
      <c r="CR46" s="62">
        <v>73</v>
      </c>
      <c r="CS46" s="62">
        <v>94</v>
      </c>
      <c r="CT46" s="62">
        <v>76</v>
      </c>
      <c r="CU46" s="62">
        <v>94</v>
      </c>
      <c r="CV46" s="62">
        <v>100</v>
      </c>
      <c r="CW46" s="62">
        <v>23</v>
      </c>
      <c r="CX46" s="62">
        <v>15</v>
      </c>
      <c r="CY46" s="62">
        <v>70</v>
      </c>
      <c r="CZ46" s="62">
        <v>54</v>
      </c>
      <c r="DA46" s="62">
        <v>65</v>
      </c>
      <c r="DB46" s="62">
        <v>67</v>
      </c>
      <c r="DC46" s="68">
        <f t="shared" si="176"/>
        <v>786</v>
      </c>
      <c r="DD46" s="62">
        <v>59</v>
      </c>
      <c r="DE46" s="62">
        <v>52</v>
      </c>
      <c r="DF46" s="62">
        <v>79</v>
      </c>
      <c r="DG46" s="62">
        <v>68</v>
      </c>
      <c r="DH46" s="62">
        <v>83</v>
      </c>
      <c r="DI46" s="62">
        <v>93</v>
      </c>
      <c r="DJ46" s="62">
        <v>96</v>
      </c>
      <c r="DK46" s="62">
        <v>87</v>
      </c>
      <c r="DL46" s="62">
        <v>75</v>
      </c>
      <c r="DM46" s="62">
        <v>84</v>
      </c>
      <c r="DN46" s="62">
        <v>77</v>
      </c>
      <c r="DO46" s="62">
        <v>73</v>
      </c>
      <c r="DP46" s="68">
        <f t="shared" si="177"/>
        <v>926</v>
      </c>
      <c r="DQ46" s="62">
        <v>59</v>
      </c>
      <c r="DR46" s="62">
        <v>70</v>
      </c>
      <c r="DS46" s="62">
        <v>87</v>
      </c>
      <c r="DT46" s="62">
        <v>79</v>
      </c>
      <c r="DU46" s="62">
        <v>75</v>
      </c>
      <c r="DV46" s="62">
        <v>109</v>
      </c>
      <c r="DW46" s="62">
        <v>91</v>
      </c>
      <c r="DX46" s="62">
        <v>92</v>
      </c>
      <c r="DY46" s="62">
        <v>77</v>
      </c>
      <c r="DZ46" s="62">
        <v>70</v>
      </c>
      <c r="EA46" s="62">
        <v>88</v>
      </c>
      <c r="EB46" s="62">
        <v>69</v>
      </c>
      <c r="EC46" s="68">
        <f t="shared" si="178"/>
        <v>966</v>
      </c>
      <c r="ED46" s="62">
        <v>78</v>
      </c>
      <c r="EE46" s="62">
        <v>80</v>
      </c>
      <c r="EF46" s="62">
        <v>109</v>
      </c>
      <c r="EG46" s="62">
        <v>92</v>
      </c>
      <c r="EH46" s="62">
        <v>101</v>
      </c>
      <c r="EI46" s="62">
        <v>76</v>
      </c>
      <c r="EJ46" s="62">
        <v>97</v>
      </c>
      <c r="EK46" s="62">
        <v>96</v>
      </c>
      <c r="EL46" s="62">
        <v>66</v>
      </c>
      <c r="EM46" s="62">
        <v>103</v>
      </c>
      <c r="EN46" s="62">
        <v>106</v>
      </c>
      <c r="EO46" s="62">
        <v>76</v>
      </c>
      <c r="EP46" s="68">
        <f t="shared" si="179"/>
        <v>1080</v>
      </c>
      <c r="EQ46" s="62">
        <v>68</v>
      </c>
      <c r="ER46" s="62">
        <v>77</v>
      </c>
      <c r="ES46" s="62">
        <v>94</v>
      </c>
      <c r="ET46" s="62">
        <v>108</v>
      </c>
      <c r="EU46" s="62">
        <v>61</v>
      </c>
      <c r="EV46" s="62">
        <v>93</v>
      </c>
      <c r="EW46" s="62">
        <v>77</v>
      </c>
      <c r="EX46" s="62">
        <v>94</v>
      </c>
      <c r="EY46" s="62">
        <v>92</v>
      </c>
      <c r="EZ46" s="62">
        <v>103</v>
      </c>
      <c r="FA46" s="62">
        <v>76</v>
      </c>
      <c r="FB46" s="62">
        <v>61</v>
      </c>
      <c r="FC46" s="68">
        <f t="shared" si="180"/>
        <v>1004</v>
      </c>
      <c r="FD46" s="62">
        <v>93</v>
      </c>
      <c r="FE46" s="62">
        <v>107</v>
      </c>
      <c r="FF46" s="62">
        <v>112</v>
      </c>
      <c r="FG46" s="62">
        <v>96</v>
      </c>
      <c r="FH46" s="62">
        <v>110</v>
      </c>
      <c r="FI46" s="62">
        <v>133</v>
      </c>
      <c r="FJ46" s="62">
        <v>98</v>
      </c>
      <c r="FK46" s="62">
        <v>80</v>
      </c>
      <c r="FL46" s="62">
        <v>95</v>
      </c>
      <c r="FM46" s="62">
        <v>110</v>
      </c>
      <c r="FN46" s="62">
        <v>70</v>
      </c>
      <c r="FO46" s="62">
        <v>88</v>
      </c>
      <c r="FP46" s="68">
        <f t="shared" si="181"/>
        <v>1192</v>
      </c>
      <c r="FQ46" s="62">
        <v>80</v>
      </c>
      <c r="FR46" s="62">
        <v>96</v>
      </c>
      <c r="FS46" s="62">
        <v>108</v>
      </c>
      <c r="FT46" s="62">
        <v>86</v>
      </c>
      <c r="FU46" s="62">
        <v>81</v>
      </c>
      <c r="FV46" s="62">
        <v>87</v>
      </c>
      <c r="FW46" s="62">
        <v>84</v>
      </c>
      <c r="FX46" s="62">
        <v>90</v>
      </c>
      <c r="FY46" s="62">
        <v>112</v>
      </c>
      <c r="FZ46" s="62">
        <v>98</v>
      </c>
      <c r="GA46" s="62">
        <v>103</v>
      </c>
      <c r="GB46" s="62">
        <v>75</v>
      </c>
      <c r="GC46" s="68">
        <f t="shared" si="182"/>
        <v>1100</v>
      </c>
      <c r="GD46" s="62">
        <v>170</v>
      </c>
      <c r="GE46" s="62">
        <v>88</v>
      </c>
      <c r="GF46" s="62">
        <v>83</v>
      </c>
      <c r="GG46" s="62">
        <v>135</v>
      </c>
      <c r="GH46" s="62">
        <v>115</v>
      </c>
      <c r="GI46" s="62">
        <v>104</v>
      </c>
      <c r="GJ46" s="62">
        <v>94</v>
      </c>
      <c r="GK46" s="62">
        <v>76</v>
      </c>
      <c r="GL46" s="62">
        <v>114</v>
      </c>
      <c r="GM46" s="62">
        <v>102</v>
      </c>
      <c r="GN46" s="62">
        <v>79</v>
      </c>
      <c r="GO46" s="62">
        <v>79</v>
      </c>
      <c r="GP46" s="68">
        <f t="shared" si="183"/>
        <v>1239</v>
      </c>
      <c r="GQ46" s="62">
        <v>95</v>
      </c>
      <c r="GR46" s="62">
        <v>132</v>
      </c>
      <c r="GS46" s="62">
        <v>104</v>
      </c>
      <c r="GT46" s="62">
        <v>79</v>
      </c>
      <c r="GU46" s="62">
        <v>80</v>
      </c>
      <c r="GV46" s="62">
        <v>109</v>
      </c>
      <c r="GW46" s="62">
        <v>86</v>
      </c>
      <c r="GX46" s="62">
        <v>110</v>
      </c>
      <c r="GY46" s="62">
        <v>120</v>
      </c>
      <c r="GZ46" s="62">
        <v>112</v>
      </c>
      <c r="HA46" s="62">
        <v>91</v>
      </c>
      <c r="HB46" s="62">
        <v>104</v>
      </c>
      <c r="HC46" s="68">
        <f t="shared" si="184"/>
        <v>1222</v>
      </c>
      <c r="HD46" s="62">
        <v>78</v>
      </c>
      <c r="HE46" s="62">
        <v>98</v>
      </c>
      <c r="HF46" s="62">
        <v>95</v>
      </c>
      <c r="HG46" s="62">
        <v>61</v>
      </c>
      <c r="HH46" s="62">
        <v>111</v>
      </c>
      <c r="HI46" s="62">
        <v>106</v>
      </c>
      <c r="HJ46" s="62">
        <v>63</v>
      </c>
      <c r="HK46" s="62">
        <v>109</v>
      </c>
      <c r="HL46" s="62">
        <v>102</v>
      </c>
      <c r="HM46" s="62">
        <v>87</v>
      </c>
      <c r="HN46" s="62">
        <v>96</v>
      </c>
      <c r="HO46" s="62">
        <v>85</v>
      </c>
      <c r="HP46" s="68">
        <f t="shared" si="185"/>
        <v>1091</v>
      </c>
      <c r="HQ46" s="62">
        <v>70</v>
      </c>
      <c r="HR46" s="62">
        <v>105</v>
      </c>
      <c r="HS46" s="62">
        <v>104</v>
      </c>
      <c r="HT46" s="62">
        <v>122</v>
      </c>
      <c r="HU46" s="62">
        <v>81</v>
      </c>
      <c r="HV46" s="62">
        <v>106</v>
      </c>
      <c r="HW46" s="62">
        <v>78</v>
      </c>
      <c r="HX46" s="62">
        <v>120</v>
      </c>
      <c r="HY46" s="62">
        <v>126</v>
      </c>
      <c r="HZ46" s="62">
        <v>132</v>
      </c>
      <c r="IA46" s="62">
        <v>195</v>
      </c>
      <c r="IB46" s="62">
        <v>90</v>
      </c>
      <c r="IC46" s="68">
        <f t="shared" si="186"/>
        <v>1329</v>
      </c>
      <c r="ID46" s="62">
        <v>96</v>
      </c>
      <c r="IE46" s="62">
        <v>100</v>
      </c>
      <c r="IF46" s="62">
        <v>130</v>
      </c>
      <c r="IG46" s="62">
        <v>122</v>
      </c>
      <c r="IH46" s="62">
        <v>108</v>
      </c>
      <c r="II46" s="62">
        <v>75</v>
      </c>
      <c r="IJ46" s="62">
        <v>108</v>
      </c>
      <c r="IK46" s="62">
        <v>104</v>
      </c>
      <c r="IL46" s="62">
        <v>68</v>
      </c>
      <c r="IM46" s="62">
        <v>143</v>
      </c>
      <c r="IN46" s="62">
        <v>110</v>
      </c>
      <c r="IO46" s="62">
        <v>106</v>
      </c>
      <c r="IP46" s="68">
        <f t="shared" si="187"/>
        <v>1270</v>
      </c>
      <c r="IQ46" s="62">
        <v>104</v>
      </c>
      <c r="IR46" s="62">
        <v>101</v>
      </c>
      <c r="IS46" s="62">
        <v>113</v>
      </c>
      <c r="IT46" s="62">
        <v>72</v>
      </c>
      <c r="IU46" s="62">
        <v>85</v>
      </c>
      <c r="IV46" s="62">
        <v>182</v>
      </c>
      <c r="IW46" s="62">
        <v>121</v>
      </c>
      <c r="IX46" s="62">
        <v>97</v>
      </c>
      <c r="IY46" s="62">
        <v>108</v>
      </c>
      <c r="IZ46" s="62">
        <v>127</v>
      </c>
      <c r="JA46" s="62">
        <v>85</v>
      </c>
      <c r="JB46" s="62">
        <v>97</v>
      </c>
      <c r="JC46" s="68">
        <f t="shared" si="188"/>
        <v>1292</v>
      </c>
      <c r="JD46" s="62">
        <v>104</v>
      </c>
      <c r="JE46" s="62">
        <v>92</v>
      </c>
      <c r="JF46" s="62">
        <v>105</v>
      </c>
      <c r="JG46" s="62">
        <v>90</v>
      </c>
      <c r="JH46" s="62">
        <v>111</v>
      </c>
      <c r="JI46" s="62">
        <v>72</v>
      </c>
      <c r="JJ46" s="62">
        <v>130</v>
      </c>
      <c r="JK46" s="62">
        <v>116</v>
      </c>
      <c r="JL46" s="62">
        <v>116</v>
      </c>
      <c r="JM46" s="62">
        <v>83</v>
      </c>
      <c r="JN46" s="62">
        <v>124</v>
      </c>
      <c r="JO46" s="62">
        <v>97</v>
      </c>
      <c r="JP46" s="68">
        <f t="shared" si="189"/>
        <v>1240</v>
      </c>
      <c r="JQ46" s="62">
        <v>106</v>
      </c>
      <c r="JR46" s="62">
        <v>100</v>
      </c>
      <c r="JS46" s="62">
        <v>47</v>
      </c>
      <c r="JT46" s="62">
        <v>24</v>
      </c>
      <c r="JU46" s="62">
        <v>43</v>
      </c>
      <c r="JV46" s="62">
        <v>116</v>
      </c>
      <c r="JW46" s="62">
        <v>119</v>
      </c>
      <c r="JX46" s="62">
        <v>81</v>
      </c>
      <c r="JY46" s="62">
        <v>97</v>
      </c>
      <c r="JZ46" s="62">
        <v>101</v>
      </c>
      <c r="KA46" s="62">
        <v>99</v>
      </c>
      <c r="KB46" s="62">
        <v>122</v>
      </c>
      <c r="KC46" s="68">
        <f t="shared" si="190"/>
        <v>1055</v>
      </c>
      <c r="KD46" s="62">
        <v>43</v>
      </c>
      <c r="KE46" s="62">
        <v>40</v>
      </c>
      <c r="KF46" s="62">
        <v>123</v>
      </c>
      <c r="KG46" s="62">
        <v>111</v>
      </c>
      <c r="KH46" s="62">
        <v>100</v>
      </c>
      <c r="KI46" s="62">
        <v>119</v>
      </c>
      <c r="KJ46" s="62">
        <v>85</v>
      </c>
      <c r="KK46" s="62">
        <v>80</v>
      </c>
      <c r="KL46" s="62">
        <v>114</v>
      </c>
      <c r="KM46" s="62">
        <v>119</v>
      </c>
      <c r="KN46" s="62">
        <v>148</v>
      </c>
      <c r="KO46" s="62">
        <v>102</v>
      </c>
      <c r="KP46" s="68">
        <f t="shared" si="191"/>
        <v>1184</v>
      </c>
    </row>
    <row r="47" spans="1:302" ht="13.5" thickBot="1">
      <c r="A47" s="192"/>
      <c r="B47" s="193"/>
      <c r="C47" s="116" t="s">
        <v>123</v>
      </c>
      <c r="D47" s="62">
        <v>30</v>
      </c>
      <c r="E47" s="62">
        <v>25</v>
      </c>
      <c r="F47" s="62">
        <v>40</v>
      </c>
      <c r="G47" s="62">
        <v>34</v>
      </c>
      <c r="H47" s="62">
        <v>39</v>
      </c>
      <c r="I47" s="62">
        <v>36</v>
      </c>
      <c r="J47" s="62">
        <v>42</v>
      </c>
      <c r="K47" s="62">
        <v>28</v>
      </c>
      <c r="L47" s="62">
        <v>44</v>
      </c>
      <c r="M47" s="62">
        <v>68</v>
      </c>
      <c r="N47" s="62">
        <v>30</v>
      </c>
      <c r="O47" s="62">
        <v>33</v>
      </c>
      <c r="P47" s="67">
        <f t="shared" si="169"/>
        <v>449</v>
      </c>
      <c r="Q47" s="62">
        <v>40</v>
      </c>
      <c r="R47" s="62">
        <v>31</v>
      </c>
      <c r="S47" s="62">
        <v>23</v>
      </c>
      <c r="T47" s="62">
        <v>41</v>
      </c>
      <c r="U47" s="62">
        <v>60</v>
      </c>
      <c r="V47" s="62">
        <v>34</v>
      </c>
      <c r="W47" s="62">
        <v>52</v>
      </c>
      <c r="X47" s="62">
        <v>50</v>
      </c>
      <c r="Y47" s="62">
        <v>62</v>
      </c>
      <c r="Z47" s="62">
        <v>47</v>
      </c>
      <c r="AA47" s="62">
        <v>52</v>
      </c>
      <c r="AB47" s="62">
        <v>16</v>
      </c>
      <c r="AC47" s="67">
        <f t="shared" si="170"/>
        <v>508</v>
      </c>
      <c r="AD47" s="62">
        <v>65</v>
      </c>
      <c r="AE47" s="62">
        <v>32</v>
      </c>
      <c r="AF47" s="62">
        <v>40</v>
      </c>
      <c r="AG47" s="62">
        <v>54</v>
      </c>
      <c r="AH47" s="62">
        <v>51</v>
      </c>
      <c r="AI47" s="62">
        <v>41</v>
      </c>
      <c r="AJ47" s="62">
        <v>35</v>
      </c>
      <c r="AK47" s="62">
        <v>38</v>
      </c>
      <c r="AL47" s="62">
        <v>41</v>
      </c>
      <c r="AM47" s="62">
        <v>44</v>
      </c>
      <c r="AN47" s="62">
        <v>29</v>
      </c>
      <c r="AO47" s="62">
        <v>17</v>
      </c>
      <c r="AP47" s="68">
        <f t="shared" si="171"/>
        <v>487</v>
      </c>
      <c r="AQ47" s="62">
        <v>28</v>
      </c>
      <c r="AR47" s="62">
        <v>11</v>
      </c>
      <c r="AS47" s="62">
        <v>16</v>
      </c>
      <c r="AT47" s="62">
        <v>16</v>
      </c>
      <c r="AU47" s="62">
        <v>20</v>
      </c>
      <c r="AV47" s="62">
        <v>22</v>
      </c>
      <c r="AW47" s="62">
        <v>20</v>
      </c>
      <c r="AX47" s="62">
        <v>19</v>
      </c>
      <c r="AY47" s="62">
        <v>15</v>
      </c>
      <c r="AZ47" s="62">
        <v>25</v>
      </c>
      <c r="BA47" s="62">
        <v>18</v>
      </c>
      <c r="BB47" s="62">
        <v>18</v>
      </c>
      <c r="BC47" s="68">
        <f t="shared" si="172"/>
        <v>228</v>
      </c>
      <c r="BD47" s="62">
        <v>21</v>
      </c>
      <c r="BE47" s="62">
        <v>10</v>
      </c>
      <c r="BF47" s="62">
        <v>24</v>
      </c>
      <c r="BG47" s="62">
        <v>24</v>
      </c>
      <c r="BH47" s="62">
        <v>21</v>
      </c>
      <c r="BI47" s="62">
        <v>12</v>
      </c>
      <c r="BJ47" s="62">
        <v>19</v>
      </c>
      <c r="BK47" s="62">
        <v>15</v>
      </c>
      <c r="BL47" s="62">
        <v>29</v>
      </c>
      <c r="BM47" s="62">
        <v>11</v>
      </c>
      <c r="BN47" s="62">
        <v>8</v>
      </c>
      <c r="BO47" s="62">
        <v>22</v>
      </c>
      <c r="BP47" s="67">
        <f t="shared" si="173"/>
        <v>216</v>
      </c>
      <c r="BQ47" s="62">
        <v>10</v>
      </c>
      <c r="BR47" s="62">
        <v>12</v>
      </c>
      <c r="BS47" s="62">
        <v>12</v>
      </c>
      <c r="BT47" s="62">
        <v>11</v>
      </c>
      <c r="BU47" s="62">
        <v>12</v>
      </c>
      <c r="BV47" s="62">
        <v>20</v>
      </c>
      <c r="BW47" s="62">
        <v>14</v>
      </c>
      <c r="BX47" s="62">
        <v>26</v>
      </c>
      <c r="BY47" s="62">
        <v>19</v>
      </c>
      <c r="BZ47" s="62">
        <v>29</v>
      </c>
      <c r="CA47" s="62">
        <v>16</v>
      </c>
      <c r="CB47" s="62">
        <v>27</v>
      </c>
      <c r="CC47" s="68">
        <f t="shared" si="174"/>
        <v>208</v>
      </c>
      <c r="CD47" s="62">
        <v>11</v>
      </c>
      <c r="CE47" s="62">
        <v>15</v>
      </c>
      <c r="CF47" s="62">
        <v>18</v>
      </c>
      <c r="CG47" s="62">
        <v>26</v>
      </c>
      <c r="CH47" s="62">
        <v>10</v>
      </c>
      <c r="CI47" s="62">
        <v>15</v>
      </c>
      <c r="CJ47" s="62">
        <v>22</v>
      </c>
      <c r="CK47" s="62">
        <v>14</v>
      </c>
      <c r="CL47" s="62">
        <v>9</v>
      </c>
      <c r="CM47" s="62">
        <v>11</v>
      </c>
      <c r="CN47" s="62">
        <v>13</v>
      </c>
      <c r="CO47" s="62">
        <v>18</v>
      </c>
      <c r="CP47" s="68">
        <f t="shared" si="175"/>
        <v>182</v>
      </c>
      <c r="CQ47" s="62">
        <v>7</v>
      </c>
      <c r="CR47" s="62">
        <v>19</v>
      </c>
      <c r="CS47" s="62">
        <v>22</v>
      </c>
      <c r="CT47" s="62">
        <v>30</v>
      </c>
      <c r="CU47" s="62">
        <v>18</v>
      </c>
      <c r="CV47" s="62">
        <v>16</v>
      </c>
      <c r="CW47" s="62">
        <v>6</v>
      </c>
      <c r="CX47" s="62">
        <v>13</v>
      </c>
      <c r="CY47" s="62">
        <v>11</v>
      </c>
      <c r="CZ47" s="62">
        <v>11</v>
      </c>
      <c r="DA47" s="62">
        <v>69</v>
      </c>
      <c r="DB47" s="62">
        <v>37</v>
      </c>
      <c r="DC47" s="68">
        <f t="shared" si="176"/>
        <v>259</v>
      </c>
      <c r="DD47" s="62">
        <v>39</v>
      </c>
      <c r="DE47" s="62">
        <v>45</v>
      </c>
      <c r="DF47" s="62">
        <v>69</v>
      </c>
      <c r="DG47" s="62">
        <v>50</v>
      </c>
      <c r="DH47" s="62">
        <v>51</v>
      </c>
      <c r="DI47" s="62">
        <v>39</v>
      </c>
      <c r="DJ47" s="62">
        <v>87</v>
      </c>
      <c r="DK47" s="62">
        <v>76</v>
      </c>
      <c r="DL47" s="62">
        <v>705</v>
      </c>
      <c r="DM47" s="62">
        <v>53</v>
      </c>
      <c r="DN47" s="62">
        <v>77</v>
      </c>
      <c r="DO47" s="62">
        <v>39</v>
      </c>
      <c r="DP47" s="68">
        <f t="shared" si="177"/>
        <v>1330</v>
      </c>
      <c r="DQ47" s="62">
        <v>46</v>
      </c>
      <c r="DR47" s="62">
        <v>61</v>
      </c>
      <c r="DS47" s="62">
        <v>54</v>
      </c>
      <c r="DT47" s="62">
        <v>63</v>
      </c>
      <c r="DU47" s="62">
        <v>57</v>
      </c>
      <c r="DV47" s="62">
        <v>69</v>
      </c>
      <c r="DW47" s="62">
        <v>81</v>
      </c>
      <c r="DX47" s="62">
        <v>67</v>
      </c>
      <c r="DY47" s="62">
        <v>59</v>
      </c>
      <c r="DZ47" s="62">
        <v>80</v>
      </c>
      <c r="EA47" s="62">
        <v>76</v>
      </c>
      <c r="EB47" s="62">
        <v>46</v>
      </c>
      <c r="EC47" s="68">
        <f t="shared" si="178"/>
        <v>759</v>
      </c>
      <c r="ED47" s="62">
        <v>50</v>
      </c>
      <c r="EE47" s="62">
        <v>85</v>
      </c>
      <c r="EF47" s="62">
        <v>67</v>
      </c>
      <c r="EG47" s="62">
        <v>89</v>
      </c>
      <c r="EH47" s="62">
        <v>57</v>
      </c>
      <c r="EI47" s="62">
        <v>50</v>
      </c>
      <c r="EJ47" s="62">
        <v>86</v>
      </c>
      <c r="EK47" s="62">
        <v>70</v>
      </c>
      <c r="EL47" s="62">
        <v>70</v>
      </c>
      <c r="EM47" s="62">
        <v>79</v>
      </c>
      <c r="EN47" s="62">
        <v>65</v>
      </c>
      <c r="EO47" s="62">
        <v>61</v>
      </c>
      <c r="EP47" s="68">
        <f t="shared" si="179"/>
        <v>829</v>
      </c>
      <c r="EQ47" s="62">
        <v>60</v>
      </c>
      <c r="ER47" s="62">
        <v>62</v>
      </c>
      <c r="ES47" s="62">
        <v>99</v>
      </c>
      <c r="ET47" s="62">
        <v>41</v>
      </c>
      <c r="EU47" s="62">
        <v>66</v>
      </c>
      <c r="EV47" s="62">
        <v>74</v>
      </c>
      <c r="EW47" s="62">
        <v>58</v>
      </c>
      <c r="EX47" s="62">
        <v>66</v>
      </c>
      <c r="EY47" s="62">
        <v>85</v>
      </c>
      <c r="EZ47" s="62">
        <v>74</v>
      </c>
      <c r="FA47" s="62">
        <v>62</v>
      </c>
      <c r="FB47" s="62">
        <v>65</v>
      </c>
      <c r="FC47" s="68">
        <f t="shared" si="180"/>
        <v>812</v>
      </c>
      <c r="FD47" s="62">
        <v>70</v>
      </c>
      <c r="FE47" s="62">
        <v>69</v>
      </c>
      <c r="FF47" s="62">
        <v>87</v>
      </c>
      <c r="FG47" s="62">
        <v>72</v>
      </c>
      <c r="FH47" s="62">
        <v>75</v>
      </c>
      <c r="FI47" s="62">
        <v>86</v>
      </c>
      <c r="FJ47" s="62">
        <v>69</v>
      </c>
      <c r="FK47" s="62">
        <v>72</v>
      </c>
      <c r="FL47" s="62">
        <v>56</v>
      </c>
      <c r="FM47" s="62">
        <v>89</v>
      </c>
      <c r="FN47" s="62">
        <v>62</v>
      </c>
      <c r="FO47" s="62">
        <v>81</v>
      </c>
      <c r="FP47" s="68">
        <f t="shared" si="181"/>
        <v>888</v>
      </c>
      <c r="FQ47" s="62">
        <v>72</v>
      </c>
      <c r="FR47" s="62">
        <v>74</v>
      </c>
      <c r="FS47" s="62">
        <v>76</v>
      </c>
      <c r="FT47" s="62">
        <v>79</v>
      </c>
      <c r="FU47" s="62">
        <v>74</v>
      </c>
      <c r="FV47" s="62">
        <v>69</v>
      </c>
      <c r="FW47" s="62">
        <v>50</v>
      </c>
      <c r="FX47" s="62">
        <v>80</v>
      </c>
      <c r="FY47" s="62">
        <v>85</v>
      </c>
      <c r="FZ47" s="62">
        <v>89</v>
      </c>
      <c r="GA47" s="62">
        <v>83</v>
      </c>
      <c r="GB47" s="62">
        <v>91</v>
      </c>
      <c r="GC47" s="68">
        <f t="shared" si="182"/>
        <v>922</v>
      </c>
      <c r="GD47" s="62">
        <v>73</v>
      </c>
      <c r="GE47" s="62">
        <v>59</v>
      </c>
      <c r="GF47" s="62">
        <v>74</v>
      </c>
      <c r="GG47" s="62">
        <v>92</v>
      </c>
      <c r="GH47" s="62">
        <v>64</v>
      </c>
      <c r="GI47" s="62">
        <v>93</v>
      </c>
      <c r="GJ47" s="62">
        <v>77</v>
      </c>
      <c r="GK47" s="62">
        <v>69</v>
      </c>
      <c r="GL47" s="62">
        <v>112</v>
      </c>
      <c r="GM47" s="62">
        <v>83</v>
      </c>
      <c r="GN47" s="62">
        <v>107</v>
      </c>
      <c r="GO47" s="62">
        <v>82</v>
      </c>
      <c r="GP47" s="68">
        <f t="shared" si="183"/>
        <v>985</v>
      </c>
      <c r="GQ47" s="62">
        <v>87</v>
      </c>
      <c r="GR47" s="62">
        <v>62</v>
      </c>
      <c r="GS47" s="62">
        <v>70</v>
      </c>
      <c r="GT47" s="62">
        <v>73</v>
      </c>
      <c r="GU47" s="62">
        <v>81</v>
      </c>
      <c r="GV47" s="62">
        <v>81</v>
      </c>
      <c r="GW47" s="62">
        <v>60</v>
      </c>
      <c r="GX47" s="62">
        <v>87</v>
      </c>
      <c r="GY47" s="62">
        <v>109</v>
      </c>
      <c r="GZ47" s="62">
        <v>99</v>
      </c>
      <c r="HA47" s="62">
        <v>79</v>
      </c>
      <c r="HB47" s="62">
        <v>110</v>
      </c>
      <c r="HC47" s="68">
        <f t="shared" si="184"/>
        <v>998</v>
      </c>
      <c r="HD47" s="62">
        <v>82</v>
      </c>
      <c r="HE47" s="62">
        <v>77</v>
      </c>
      <c r="HF47" s="62">
        <v>106</v>
      </c>
      <c r="HG47" s="62">
        <v>91</v>
      </c>
      <c r="HH47" s="62">
        <v>97</v>
      </c>
      <c r="HI47" s="62">
        <v>80</v>
      </c>
      <c r="HJ47" s="62">
        <v>60</v>
      </c>
      <c r="HK47" s="62">
        <v>91</v>
      </c>
      <c r="HL47" s="62">
        <v>128</v>
      </c>
      <c r="HM47" s="62">
        <v>131</v>
      </c>
      <c r="HN47" s="62">
        <v>101</v>
      </c>
      <c r="HO47" s="62">
        <v>100</v>
      </c>
      <c r="HP47" s="68">
        <f t="shared" si="185"/>
        <v>1144</v>
      </c>
      <c r="HQ47" s="62">
        <v>86</v>
      </c>
      <c r="HR47" s="62">
        <v>116</v>
      </c>
      <c r="HS47" s="62">
        <v>143</v>
      </c>
      <c r="HT47" s="62">
        <v>136</v>
      </c>
      <c r="HU47" s="62">
        <v>98</v>
      </c>
      <c r="HV47" s="62">
        <v>92</v>
      </c>
      <c r="HW47" s="62">
        <v>145</v>
      </c>
      <c r="HX47" s="62">
        <v>136</v>
      </c>
      <c r="HY47" s="62">
        <v>89</v>
      </c>
      <c r="HZ47" s="62">
        <v>117</v>
      </c>
      <c r="IA47" s="62">
        <v>75</v>
      </c>
      <c r="IB47" s="62">
        <v>94</v>
      </c>
      <c r="IC47" s="68">
        <f t="shared" si="186"/>
        <v>1327</v>
      </c>
      <c r="ID47" s="62">
        <v>108</v>
      </c>
      <c r="IE47" s="62">
        <v>86</v>
      </c>
      <c r="IF47" s="62">
        <v>134</v>
      </c>
      <c r="IG47" s="62">
        <v>106</v>
      </c>
      <c r="IH47" s="62">
        <v>99</v>
      </c>
      <c r="II47" s="62">
        <v>101</v>
      </c>
      <c r="IJ47" s="62">
        <v>192</v>
      </c>
      <c r="IK47" s="62">
        <v>113</v>
      </c>
      <c r="IL47" s="62">
        <v>117</v>
      </c>
      <c r="IM47" s="62">
        <v>153</v>
      </c>
      <c r="IN47" s="62">
        <v>110</v>
      </c>
      <c r="IO47" s="62">
        <v>123</v>
      </c>
      <c r="IP47" s="68">
        <f t="shared" si="187"/>
        <v>1442</v>
      </c>
      <c r="IQ47" s="62">
        <v>111</v>
      </c>
      <c r="IR47" s="62">
        <v>115</v>
      </c>
      <c r="IS47" s="62">
        <v>198</v>
      </c>
      <c r="IT47" s="62">
        <v>92</v>
      </c>
      <c r="IU47" s="62">
        <v>115</v>
      </c>
      <c r="IV47" s="62">
        <v>108</v>
      </c>
      <c r="IW47" s="62">
        <v>117</v>
      </c>
      <c r="IX47" s="62">
        <v>100</v>
      </c>
      <c r="IY47" s="62">
        <v>91</v>
      </c>
      <c r="IZ47" s="62">
        <v>186</v>
      </c>
      <c r="JA47" s="62">
        <v>122</v>
      </c>
      <c r="JB47" s="62">
        <v>121</v>
      </c>
      <c r="JC47" s="68">
        <f t="shared" si="188"/>
        <v>1476</v>
      </c>
      <c r="JD47" s="27">
        <v>91</v>
      </c>
      <c r="JE47" s="27">
        <v>137</v>
      </c>
      <c r="JF47" s="27">
        <v>103</v>
      </c>
      <c r="JG47" s="27">
        <v>87</v>
      </c>
      <c r="JH47" s="27">
        <v>105</v>
      </c>
      <c r="JI47" s="27">
        <v>81</v>
      </c>
      <c r="JJ47" s="27">
        <v>159</v>
      </c>
      <c r="JK47" s="27">
        <v>210</v>
      </c>
      <c r="JL47" s="27">
        <v>135</v>
      </c>
      <c r="JM47" s="27">
        <v>116</v>
      </c>
      <c r="JN47" s="27">
        <v>101</v>
      </c>
      <c r="JO47" s="27">
        <v>128</v>
      </c>
      <c r="JP47" s="68">
        <f t="shared" si="189"/>
        <v>1453</v>
      </c>
      <c r="JQ47" s="27">
        <v>102</v>
      </c>
      <c r="JR47" s="27">
        <v>86</v>
      </c>
      <c r="JS47" s="27">
        <v>81</v>
      </c>
      <c r="JT47" s="27">
        <v>22</v>
      </c>
      <c r="JU47" s="27">
        <v>25</v>
      </c>
      <c r="JV47" s="27">
        <v>113</v>
      </c>
      <c r="JW47" s="27">
        <v>191</v>
      </c>
      <c r="JX47" s="27">
        <v>95</v>
      </c>
      <c r="JY47" s="27">
        <v>132</v>
      </c>
      <c r="JZ47" s="27">
        <v>97</v>
      </c>
      <c r="KA47" s="27">
        <v>103</v>
      </c>
      <c r="KB47" s="27">
        <v>145</v>
      </c>
      <c r="KC47" s="68">
        <f t="shared" si="190"/>
        <v>1192</v>
      </c>
      <c r="KD47" s="27">
        <v>59</v>
      </c>
      <c r="KE47" s="27">
        <v>36</v>
      </c>
      <c r="KF47" s="27">
        <v>145</v>
      </c>
      <c r="KG47" s="27">
        <v>120</v>
      </c>
      <c r="KH47" s="27">
        <v>161</v>
      </c>
      <c r="KI47" s="27">
        <v>226</v>
      </c>
      <c r="KJ47" s="27">
        <v>82</v>
      </c>
      <c r="KK47" s="27">
        <v>89</v>
      </c>
      <c r="KL47" s="27">
        <v>108</v>
      </c>
      <c r="KM47" s="27">
        <v>102</v>
      </c>
      <c r="KN47" s="27">
        <v>145</v>
      </c>
      <c r="KO47" s="27">
        <v>148</v>
      </c>
      <c r="KP47" s="68">
        <f t="shared" si="191"/>
        <v>1421</v>
      </c>
    </row>
    <row r="48" spans="1:302" ht="26.25" thickBot="1">
      <c r="A48" s="194"/>
      <c r="B48" s="195"/>
      <c r="C48" s="15" t="s">
        <v>48</v>
      </c>
      <c r="D48" s="84">
        <f>SUM(D42:D47)</f>
        <v>219</v>
      </c>
      <c r="E48" s="84">
        <f t="shared" ref="E48:O48" si="192">SUM(E42:E47)</f>
        <v>257</v>
      </c>
      <c r="F48" s="84">
        <f t="shared" si="192"/>
        <v>328</v>
      </c>
      <c r="G48" s="84">
        <f t="shared" si="192"/>
        <v>258</v>
      </c>
      <c r="H48" s="84">
        <f t="shared" si="192"/>
        <v>318</v>
      </c>
      <c r="I48" s="84">
        <f t="shared" si="192"/>
        <v>268</v>
      </c>
      <c r="J48" s="84">
        <f t="shared" si="192"/>
        <v>321</v>
      </c>
      <c r="K48" s="84">
        <f t="shared" si="192"/>
        <v>349</v>
      </c>
      <c r="L48" s="84">
        <f t="shared" si="192"/>
        <v>339</v>
      </c>
      <c r="M48" s="84">
        <f t="shared" si="192"/>
        <v>370</v>
      </c>
      <c r="N48" s="84">
        <f t="shared" si="192"/>
        <v>298</v>
      </c>
      <c r="O48" s="84">
        <f t="shared" si="192"/>
        <v>329</v>
      </c>
      <c r="P48" s="85">
        <f>SUM(D48:O48)</f>
        <v>3654</v>
      </c>
      <c r="Q48" s="84">
        <f>SUM(Q42:Q47)</f>
        <v>262</v>
      </c>
      <c r="R48" s="84">
        <f t="shared" ref="R48:AB48" si="193">SUM(R42:R47)</f>
        <v>329</v>
      </c>
      <c r="S48" s="84">
        <f t="shared" si="193"/>
        <v>301</v>
      </c>
      <c r="T48" s="84">
        <f t="shared" si="193"/>
        <v>341</v>
      </c>
      <c r="U48" s="84">
        <f t="shared" si="193"/>
        <v>360</v>
      </c>
      <c r="V48" s="84">
        <f t="shared" si="193"/>
        <v>311</v>
      </c>
      <c r="W48" s="84">
        <f t="shared" si="193"/>
        <v>422</v>
      </c>
      <c r="X48" s="84">
        <f t="shared" si="193"/>
        <v>401</v>
      </c>
      <c r="Y48" s="84">
        <f t="shared" si="193"/>
        <v>418</v>
      </c>
      <c r="Z48" s="84">
        <f t="shared" si="193"/>
        <v>396</v>
      </c>
      <c r="AA48" s="84">
        <f t="shared" si="193"/>
        <v>382</v>
      </c>
      <c r="AB48" s="84">
        <f t="shared" si="193"/>
        <v>359</v>
      </c>
      <c r="AC48" s="85">
        <f>SUM(Q48:AB48)</f>
        <v>4282</v>
      </c>
      <c r="AD48" s="84">
        <f>SUM(AD42:AD47)</f>
        <v>429</v>
      </c>
      <c r="AE48" s="84">
        <f t="shared" ref="AE48:CP48" si="194">SUM(AE42:AE47)</f>
        <v>333</v>
      </c>
      <c r="AF48" s="84">
        <f t="shared" si="194"/>
        <v>352</v>
      </c>
      <c r="AG48" s="84">
        <f t="shared" si="194"/>
        <v>359</v>
      </c>
      <c r="AH48" s="84">
        <f t="shared" si="194"/>
        <v>435</v>
      </c>
      <c r="AI48" s="84">
        <f t="shared" si="194"/>
        <v>377</v>
      </c>
      <c r="AJ48" s="84">
        <f t="shared" si="194"/>
        <v>375</v>
      </c>
      <c r="AK48" s="84">
        <f t="shared" si="194"/>
        <v>405</v>
      </c>
      <c r="AL48" s="84">
        <f t="shared" si="194"/>
        <v>378</v>
      </c>
      <c r="AM48" s="84">
        <f t="shared" si="194"/>
        <v>441</v>
      </c>
      <c r="AN48" s="84">
        <f t="shared" si="194"/>
        <v>340</v>
      </c>
      <c r="AO48" s="84">
        <f t="shared" si="194"/>
        <v>256</v>
      </c>
      <c r="AP48" s="124">
        <f t="shared" si="194"/>
        <v>4480</v>
      </c>
      <c r="AQ48" s="84">
        <f t="shared" si="194"/>
        <v>331</v>
      </c>
      <c r="AR48" s="84">
        <f t="shared" si="194"/>
        <v>317</v>
      </c>
      <c r="AS48" s="84">
        <f t="shared" si="194"/>
        <v>303</v>
      </c>
      <c r="AT48" s="84">
        <f t="shared" si="194"/>
        <v>339</v>
      </c>
      <c r="AU48" s="84">
        <f t="shared" si="194"/>
        <v>321</v>
      </c>
      <c r="AV48" s="84">
        <f t="shared" si="194"/>
        <v>345</v>
      </c>
      <c r="AW48" s="84">
        <f t="shared" si="194"/>
        <v>381</v>
      </c>
      <c r="AX48" s="84">
        <f t="shared" si="194"/>
        <v>366</v>
      </c>
      <c r="AY48" s="84">
        <f t="shared" si="194"/>
        <v>352</v>
      </c>
      <c r="AZ48" s="84">
        <f t="shared" si="194"/>
        <v>406</v>
      </c>
      <c r="BA48" s="84">
        <f t="shared" si="194"/>
        <v>314</v>
      </c>
      <c r="BB48" s="84">
        <f t="shared" si="194"/>
        <v>285</v>
      </c>
      <c r="BC48" s="124">
        <f t="shared" si="194"/>
        <v>4060</v>
      </c>
      <c r="BD48" s="84">
        <f t="shared" si="194"/>
        <v>357</v>
      </c>
      <c r="BE48" s="84">
        <f t="shared" si="194"/>
        <v>228</v>
      </c>
      <c r="BF48" s="84">
        <f t="shared" si="194"/>
        <v>424</v>
      </c>
      <c r="BG48" s="84">
        <f t="shared" si="194"/>
        <v>369</v>
      </c>
      <c r="BH48" s="84">
        <f t="shared" si="194"/>
        <v>377</v>
      </c>
      <c r="BI48" s="84">
        <f t="shared" si="194"/>
        <v>392</v>
      </c>
      <c r="BJ48" s="84">
        <f t="shared" si="194"/>
        <v>368</v>
      </c>
      <c r="BK48" s="84">
        <f t="shared" si="194"/>
        <v>424</v>
      </c>
      <c r="BL48" s="84">
        <f t="shared" si="194"/>
        <v>382</v>
      </c>
      <c r="BM48" s="84">
        <f t="shared" si="194"/>
        <v>400</v>
      </c>
      <c r="BN48" s="84">
        <f t="shared" si="194"/>
        <v>251</v>
      </c>
      <c r="BO48" s="84">
        <f t="shared" si="194"/>
        <v>356</v>
      </c>
      <c r="BP48" s="84">
        <f t="shared" si="194"/>
        <v>4328</v>
      </c>
      <c r="BQ48" s="84">
        <f t="shared" si="194"/>
        <v>367</v>
      </c>
      <c r="BR48" s="84">
        <f t="shared" si="194"/>
        <v>274</v>
      </c>
      <c r="BS48" s="84">
        <f t="shared" si="194"/>
        <v>392</v>
      </c>
      <c r="BT48" s="84">
        <f t="shared" si="194"/>
        <v>345</v>
      </c>
      <c r="BU48" s="84">
        <f t="shared" si="194"/>
        <v>313</v>
      </c>
      <c r="BV48" s="84">
        <f t="shared" si="194"/>
        <v>365</v>
      </c>
      <c r="BW48" s="84">
        <f t="shared" si="194"/>
        <v>386</v>
      </c>
      <c r="BX48" s="84">
        <f t="shared" si="194"/>
        <v>415</v>
      </c>
      <c r="BY48" s="84">
        <f t="shared" si="194"/>
        <v>363</v>
      </c>
      <c r="BZ48" s="84">
        <f t="shared" si="194"/>
        <v>406</v>
      </c>
      <c r="CA48" s="84">
        <f t="shared" si="194"/>
        <v>309</v>
      </c>
      <c r="CB48" s="84">
        <f t="shared" si="194"/>
        <v>437</v>
      </c>
      <c r="CC48" s="124">
        <f t="shared" si="194"/>
        <v>4372</v>
      </c>
      <c r="CD48" s="84">
        <f t="shared" si="194"/>
        <v>303</v>
      </c>
      <c r="CE48" s="84">
        <f t="shared" si="194"/>
        <v>259</v>
      </c>
      <c r="CF48" s="84">
        <f t="shared" si="194"/>
        <v>445</v>
      </c>
      <c r="CG48" s="84">
        <f t="shared" si="194"/>
        <v>374</v>
      </c>
      <c r="CH48" s="84">
        <f t="shared" si="194"/>
        <v>308</v>
      </c>
      <c r="CI48" s="84">
        <f t="shared" si="194"/>
        <v>451</v>
      </c>
      <c r="CJ48" s="84">
        <f t="shared" si="194"/>
        <v>462</v>
      </c>
      <c r="CK48" s="84">
        <f t="shared" si="194"/>
        <v>422</v>
      </c>
      <c r="CL48" s="84">
        <f t="shared" si="194"/>
        <v>548</v>
      </c>
      <c r="CM48" s="84">
        <f t="shared" si="194"/>
        <v>388</v>
      </c>
      <c r="CN48" s="84">
        <f t="shared" si="194"/>
        <v>378</v>
      </c>
      <c r="CO48" s="84">
        <f t="shared" si="194"/>
        <v>408</v>
      </c>
      <c r="CP48" s="86">
        <f t="shared" si="194"/>
        <v>4746</v>
      </c>
      <c r="CQ48" s="84">
        <f t="shared" ref="CQ48:FB48" si="195">SUM(CQ42:CQ47)</f>
        <v>259</v>
      </c>
      <c r="CR48" s="84">
        <f t="shared" si="195"/>
        <v>360</v>
      </c>
      <c r="CS48" s="84">
        <f t="shared" si="195"/>
        <v>457</v>
      </c>
      <c r="CT48" s="84">
        <f t="shared" si="195"/>
        <v>407</v>
      </c>
      <c r="CU48" s="84">
        <f t="shared" si="195"/>
        <v>467</v>
      </c>
      <c r="CV48" s="84">
        <f t="shared" si="195"/>
        <v>459</v>
      </c>
      <c r="CW48" s="84">
        <f t="shared" si="195"/>
        <v>225</v>
      </c>
      <c r="CX48" s="84">
        <f t="shared" si="195"/>
        <v>217</v>
      </c>
      <c r="CY48" s="84">
        <f t="shared" si="195"/>
        <v>379</v>
      </c>
      <c r="CZ48" s="84">
        <f t="shared" si="195"/>
        <v>325</v>
      </c>
      <c r="DA48" s="84">
        <f t="shared" si="195"/>
        <v>449</v>
      </c>
      <c r="DB48" s="84">
        <f t="shared" si="195"/>
        <v>384</v>
      </c>
      <c r="DC48" s="86">
        <f t="shared" si="195"/>
        <v>4388</v>
      </c>
      <c r="DD48" s="84">
        <f t="shared" si="195"/>
        <v>391</v>
      </c>
      <c r="DE48" s="84">
        <f t="shared" si="195"/>
        <v>375</v>
      </c>
      <c r="DF48" s="84">
        <f t="shared" si="195"/>
        <v>530</v>
      </c>
      <c r="DG48" s="84">
        <f t="shared" si="195"/>
        <v>385</v>
      </c>
      <c r="DH48" s="84">
        <f t="shared" si="195"/>
        <v>404</v>
      </c>
      <c r="DI48" s="84">
        <f t="shared" si="195"/>
        <v>402</v>
      </c>
      <c r="DJ48" s="84">
        <f t="shared" si="195"/>
        <v>528</v>
      </c>
      <c r="DK48" s="84">
        <f t="shared" si="195"/>
        <v>499</v>
      </c>
      <c r="DL48" s="84">
        <f t="shared" si="195"/>
        <v>1069</v>
      </c>
      <c r="DM48" s="84">
        <f t="shared" si="195"/>
        <v>451</v>
      </c>
      <c r="DN48" s="84">
        <f t="shared" si="195"/>
        <v>441</v>
      </c>
      <c r="DO48" s="84">
        <f t="shared" si="195"/>
        <v>384</v>
      </c>
      <c r="DP48" s="86">
        <f t="shared" si="195"/>
        <v>5859</v>
      </c>
      <c r="DQ48" s="84">
        <f t="shared" si="195"/>
        <v>377</v>
      </c>
      <c r="DR48" s="84">
        <f t="shared" si="195"/>
        <v>413</v>
      </c>
      <c r="DS48" s="84">
        <f t="shared" si="195"/>
        <v>467</v>
      </c>
      <c r="DT48" s="84">
        <f t="shared" si="195"/>
        <v>475</v>
      </c>
      <c r="DU48" s="84">
        <f t="shared" si="195"/>
        <v>407</v>
      </c>
      <c r="DV48" s="84">
        <f t="shared" si="195"/>
        <v>488</v>
      </c>
      <c r="DW48" s="84">
        <f t="shared" si="195"/>
        <v>527</v>
      </c>
      <c r="DX48" s="84">
        <f t="shared" si="195"/>
        <v>463</v>
      </c>
      <c r="DY48" s="84">
        <f t="shared" si="195"/>
        <v>457</v>
      </c>
      <c r="DZ48" s="84">
        <f t="shared" si="195"/>
        <v>500</v>
      </c>
      <c r="EA48" s="84">
        <f t="shared" si="195"/>
        <v>455</v>
      </c>
      <c r="EB48" s="84">
        <f t="shared" si="195"/>
        <v>360</v>
      </c>
      <c r="EC48" s="86">
        <f t="shared" si="195"/>
        <v>5389</v>
      </c>
      <c r="ED48" s="84">
        <f t="shared" si="195"/>
        <v>421</v>
      </c>
      <c r="EE48" s="84">
        <f t="shared" si="195"/>
        <v>463</v>
      </c>
      <c r="EF48" s="84">
        <f t="shared" si="195"/>
        <v>505</v>
      </c>
      <c r="EG48" s="84">
        <f t="shared" si="195"/>
        <v>533</v>
      </c>
      <c r="EH48" s="84">
        <f t="shared" si="195"/>
        <v>449</v>
      </c>
      <c r="EI48" s="84">
        <f t="shared" si="195"/>
        <v>448</v>
      </c>
      <c r="EJ48" s="84">
        <f t="shared" si="195"/>
        <v>585</v>
      </c>
      <c r="EK48" s="84">
        <f t="shared" si="195"/>
        <v>543</v>
      </c>
      <c r="EL48" s="84">
        <f t="shared" si="195"/>
        <v>432</v>
      </c>
      <c r="EM48" s="84">
        <f t="shared" si="195"/>
        <v>622</v>
      </c>
      <c r="EN48" s="84">
        <f t="shared" si="195"/>
        <v>457</v>
      </c>
      <c r="EO48" s="84">
        <f t="shared" si="195"/>
        <v>499</v>
      </c>
      <c r="EP48" s="86">
        <f t="shared" si="195"/>
        <v>5957</v>
      </c>
      <c r="EQ48" s="84">
        <f t="shared" si="195"/>
        <v>431</v>
      </c>
      <c r="ER48" s="84">
        <f t="shared" si="195"/>
        <v>498</v>
      </c>
      <c r="ES48" s="84">
        <f t="shared" si="195"/>
        <v>593</v>
      </c>
      <c r="ET48" s="84">
        <f t="shared" si="195"/>
        <v>439</v>
      </c>
      <c r="EU48" s="84">
        <f t="shared" si="195"/>
        <v>447</v>
      </c>
      <c r="EV48" s="84">
        <f t="shared" si="195"/>
        <v>528</v>
      </c>
      <c r="EW48" s="84">
        <f t="shared" si="195"/>
        <v>504</v>
      </c>
      <c r="EX48" s="84">
        <f t="shared" si="195"/>
        <v>510</v>
      </c>
      <c r="EY48" s="84">
        <f t="shared" si="195"/>
        <v>481</v>
      </c>
      <c r="EZ48" s="84">
        <f t="shared" si="195"/>
        <v>526</v>
      </c>
      <c r="FA48" s="84">
        <f t="shared" si="195"/>
        <v>441</v>
      </c>
      <c r="FB48" s="84">
        <f t="shared" si="195"/>
        <v>499</v>
      </c>
      <c r="FC48" s="86">
        <f t="shared" ref="FC48:HN48" si="196">SUM(FC42:FC47)</f>
        <v>5897</v>
      </c>
      <c r="FD48" s="84">
        <f t="shared" si="196"/>
        <v>502</v>
      </c>
      <c r="FE48" s="84">
        <f t="shared" si="196"/>
        <v>467</v>
      </c>
      <c r="FF48" s="84">
        <f t="shared" si="196"/>
        <v>625</v>
      </c>
      <c r="FG48" s="84">
        <f t="shared" si="196"/>
        <v>551</v>
      </c>
      <c r="FH48" s="84">
        <f t="shared" si="196"/>
        <v>584</v>
      </c>
      <c r="FI48" s="84">
        <f t="shared" si="196"/>
        <v>660</v>
      </c>
      <c r="FJ48" s="84">
        <f t="shared" si="196"/>
        <v>528</v>
      </c>
      <c r="FK48" s="84">
        <f t="shared" si="196"/>
        <v>461</v>
      </c>
      <c r="FL48" s="84">
        <f t="shared" si="196"/>
        <v>498</v>
      </c>
      <c r="FM48" s="84">
        <f t="shared" si="196"/>
        <v>638</v>
      </c>
      <c r="FN48" s="84">
        <f t="shared" si="196"/>
        <v>389</v>
      </c>
      <c r="FO48" s="84">
        <f t="shared" si="196"/>
        <v>539</v>
      </c>
      <c r="FP48" s="86">
        <f t="shared" si="196"/>
        <v>6442</v>
      </c>
      <c r="FQ48" s="84">
        <f t="shared" si="196"/>
        <v>474</v>
      </c>
      <c r="FR48" s="84">
        <f t="shared" si="196"/>
        <v>565</v>
      </c>
      <c r="FS48" s="84">
        <f t="shared" si="196"/>
        <v>601</v>
      </c>
      <c r="FT48" s="84">
        <f t="shared" si="196"/>
        <v>519</v>
      </c>
      <c r="FU48" s="84">
        <f t="shared" si="196"/>
        <v>507</v>
      </c>
      <c r="FV48" s="84">
        <f t="shared" si="196"/>
        <v>545</v>
      </c>
      <c r="FW48" s="84">
        <f t="shared" si="196"/>
        <v>500</v>
      </c>
      <c r="FX48" s="84">
        <f t="shared" si="196"/>
        <v>558</v>
      </c>
      <c r="FY48" s="84">
        <f t="shared" si="196"/>
        <v>547</v>
      </c>
      <c r="FZ48" s="84">
        <f t="shared" si="196"/>
        <v>588</v>
      </c>
      <c r="GA48" s="84">
        <f t="shared" si="196"/>
        <v>548</v>
      </c>
      <c r="GB48" s="84">
        <f t="shared" si="196"/>
        <v>550</v>
      </c>
      <c r="GC48" s="86">
        <f t="shared" si="196"/>
        <v>6502</v>
      </c>
      <c r="GD48" s="84">
        <f t="shared" si="196"/>
        <v>585</v>
      </c>
      <c r="GE48" s="84">
        <f t="shared" si="196"/>
        <v>420</v>
      </c>
      <c r="GF48" s="84">
        <f t="shared" si="196"/>
        <v>444</v>
      </c>
      <c r="GG48" s="84">
        <f t="shared" si="196"/>
        <v>700</v>
      </c>
      <c r="GH48" s="84">
        <f t="shared" si="196"/>
        <v>515</v>
      </c>
      <c r="GI48" s="84">
        <f t="shared" si="196"/>
        <v>590</v>
      </c>
      <c r="GJ48" s="84">
        <f t="shared" si="196"/>
        <v>555</v>
      </c>
      <c r="GK48" s="84">
        <f t="shared" si="196"/>
        <v>484</v>
      </c>
      <c r="GL48" s="84">
        <f t="shared" si="196"/>
        <v>709</v>
      </c>
      <c r="GM48" s="84">
        <f t="shared" si="196"/>
        <v>548</v>
      </c>
      <c r="GN48" s="84">
        <f t="shared" si="196"/>
        <v>535</v>
      </c>
      <c r="GO48" s="84">
        <f t="shared" si="196"/>
        <v>552</v>
      </c>
      <c r="GP48" s="86">
        <f t="shared" si="196"/>
        <v>6637</v>
      </c>
      <c r="GQ48" s="84">
        <f t="shared" si="196"/>
        <v>525</v>
      </c>
      <c r="GR48" s="84">
        <f t="shared" si="196"/>
        <v>575</v>
      </c>
      <c r="GS48" s="84">
        <f t="shared" si="196"/>
        <v>561</v>
      </c>
      <c r="GT48" s="84">
        <f t="shared" si="196"/>
        <v>546</v>
      </c>
      <c r="GU48" s="84">
        <f t="shared" si="196"/>
        <v>564</v>
      </c>
      <c r="GV48" s="84">
        <f t="shared" si="196"/>
        <v>595</v>
      </c>
      <c r="GW48" s="84">
        <f t="shared" si="196"/>
        <v>486</v>
      </c>
      <c r="GX48" s="84">
        <f t="shared" si="196"/>
        <v>620</v>
      </c>
      <c r="GY48" s="84">
        <f t="shared" si="196"/>
        <v>691</v>
      </c>
      <c r="GZ48" s="84">
        <f t="shared" si="196"/>
        <v>789</v>
      </c>
      <c r="HA48" s="84">
        <f t="shared" si="196"/>
        <v>578</v>
      </c>
      <c r="HB48" s="84">
        <f t="shared" si="196"/>
        <v>676</v>
      </c>
      <c r="HC48" s="86">
        <f t="shared" si="196"/>
        <v>7206</v>
      </c>
      <c r="HD48" s="84">
        <f t="shared" si="196"/>
        <v>556</v>
      </c>
      <c r="HE48" s="84">
        <f t="shared" si="196"/>
        <v>602</v>
      </c>
      <c r="HF48" s="84">
        <f t="shared" si="196"/>
        <v>684</v>
      </c>
      <c r="HG48" s="84">
        <f t="shared" si="196"/>
        <v>605</v>
      </c>
      <c r="HH48" s="84">
        <f t="shared" si="196"/>
        <v>648</v>
      </c>
      <c r="HI48" s="84">
        <f t="shared" si="196"/>
        <v>628</v>
      </c>
      <c r="HJ48" s="84">
        <f t="shared" si="196"/>
        <v>558</v>
      </c>
      <c r="HK48" s="84">
        <f t="shared" si="196"/>
        <v>636</v>
      </c>
      <c r="HL48" s="84">
        <f t="shared" si="196"/>
        <v>653</v>
      </c>
      <c r="HM48" s="84">
        <f t="shared" si="196"/>
        <v>704</v>
      </c>
      <c r="HN48" s="84">
        <f t="shared" si="196"/>
        <v>643</v>
      </c>
      <c r="HO48" s="84">
        <f t="shared" ref="HO48:IP48" si="197">SUM(HO42:HO47)</f>
        <v>588</v>
      </c>
      <c r="HP48" s="86">
        <f t="shared" si="197"/>
        <v>7505</v>
      </c>
      <c r="HQ48" s="84">
        <f t="shared" si="197"/>
        <v>543</v>
      </c>
      <c r="HR48" s="84">
        <f t="shared" si="197"/>
        <v>710</v>
      </c>
      <c r="HS48" s="84">
        <f t="shared" si="197"/>
        <v>764</v>
      </c>
      <c r="HT48" s="84">
        <f t="shared" si="197"/>
        <v>722</v>
      </c>
      <c r="HU48" s="84">
        <f t="shared" si="197"/>
        <v>556</v>
      </c>
      <c r="HV48" s="84">
        <f t="shared" si="197"/>
        <v>644</v>
      </c>
      <c r="HW48" s="84">
        <f t="shared" si="197"/>
        <v>621</v>
      </c>
      <c r="HX48" s="84">
        <f t="shared" si="197"/>
        <v>720</v>
      </c>
      <c r="HY48" s="84">
        <f t="shared" si="197"/>
        <v>653</v>
      </c>
      <c r="HZ48" s="84">
        <f t="shared" si="197"/>
        <v>764</v>
      </c>
      <c r="IA48" s="84">
        <f t="shared" si="197"/>
        <v>762</v>
      </c>
      <c r="IB48" s="84">
        <f t="shared" si="197"/>
        <v>614</v>
      </c>
      <c r="IC48" s="86">
        <f t="shared" si="197"/>
        <v>8073</v>
      </c>
      <c r="ID48" s="84">
        <f t="shared" si="197"/>
        <v>610</v>
      </c>
      <c r="IE48" s="84">
        <f t="shared" si="197"/>
        <v>539</v>
      </c>
      <c r="IF48" s="84">
        <f t="shared" si="197"/>
        <v>894</v>
      </c>
      <c r="IG48" s="84">
        <f t="shared" si="197"/>
        <v>774</v>
      </c>
      <c r="IH48" s="84">
        <f t="shared" si="197"/>
        <v>707</v>
      </c>
      <c r="II48" s="84">
        <f t="shared" si="197"/>
        <v>588</v>
      </c>
      <c r="IJ48" s="84">
        <f t="shared" si="197"/>
        <v>783</v>
      </c>
      <c r="IK48" s="84">
        <f t="shared" si="197"/>
        <v>627</v>
      </c>
      <c r="IL48" s="84">
        <f t="shared" si="197"/>
        <v>554.5</v>
      </c>
      <c r="IM48" s="84">
        <f t="shared" si="197"/>
        <v>881</v>
      </c>
      <c r="IN48" s="84">
        <f t="shared" si="197"/>
        <v>790</v>
      </c>
      <c r="IO48" s="84">
        <f t="shared" si="197"/>
        <v>855</v>
      </c>
      <c r="IP48" s="86">
        <f t="shared" si="197"/>
        <v>8602.5</v>
      </c>
      <c r="IQ48" s="84">
        <f t="shared" ref="IQ48:JC48" si="198">SUM(IQ42:IQ47)</f>
        <v>682</v>
      </c>
      <c r="IR48" s="84">
        <f t="shared" si="198"/>
        <v>644</v>
      </c>
      <c r="IS48" s="84">
        <f t="shared" si="198"/>
        <v>998</v>
      </c>
      <c r="IT48" s="84">
        <f t="shared" si="198"/>
        <v>568</v>
      </c>
      <c r="IU48" s="84">
        <f t="shared" si="198"/>
        <v>604</v>
      </c>
      <c r="IV48" s="84">
        <f t="shared" si="198"/>
        <v>724</v>
      </c>
      <c r="IW48" s="84">
        <f t="shared" si="198"/>
        <v>756</v>
      </c>
      <c r="IX48" s="84">
        <f t="shared" si="198"/>
        <v>628</v>
      </c>
      <c r="IY48" s="84">
        <f t="shared" si="198"/>
        <v>636</v>
      </c>
      <c r="IZ48" s="84">
        <f t="shared" si="198"/>
        <v>974</v>
      </c>
      <c r="JA48" s="84">
        <f t="shared" si="198"/>
        <v>693</v>
      </c>
      <c r="JB48" s="84">
        <f t="shared" si="198"/>
        <v>771</v>
      </c>
      <c r="JC48" s="86">
        <f t="shared" si="198"/>
        <v>8678</v>
      </c>
      <c r="JD48" s="84">
        <f t="shared" ref="JD48:JP48" si="199">SUM(JD42:JD47)</f>
        <v>642</v>
      </c>
      <c r="JE48" s="84">
        <f t="shared" si="199"/>
        <v>698</v>
      </c>
      <c r="JF48" s="84">
        <f t="shared" si="199"/>
        <v>679</v>
      </c>
      <c r="JG48" s="84">
        <f t="shared" si="199"/>
        <v>633</v>
      </c>
      <c r="JH48" s="84">
        <f t="shared" si="199"/>
        <v>662</v>
      </c>
      <c r="JI48" s="84">
        <f t="shared" si="199"/>
        <v>563</v>
      </c>
      <c r="JJ48" s="84">
        <f t="shared" si="199"/>
        <v>1918</v>
      </c>
      <c r="JK48" s="84">
        <f t="shared" si="199"/>
        <v>792</v>
      </c>
      <c r="JL48" s="84">
        <f t="shared" si="199"/>
        <v>731</v>
      </c>
      <c r="JM48" s="84">
        <f t="shared" si="199"/>
        <v>626</v>
      </c>
      <c r="JN48" s="84">
        <f t="shared" si="199"/>
        <v>581</v>
      </c>
      <c r="JO48" s="84">
        <f t="shared" si="199"/>
        <v>663</v>
      </c>
      <c r="JP48" s="86">
        <f t="shared" si="199"/>
        <v>9188</v>
      </c>
      <c r="JQ48" s="84">
        <f t="shared" ref="JQ48:KC48" si="200">SUM(JQ42:JQ47)</f>
        <v>631</v>
      </c>
      <c r="JR48" s="84">
        <f t="shared" si="200"/>
        <v>656</v>
      </c>
      <c r="JS48" s="84">
        <f t="shared" si="200"/>
        <v>758</v>
      </c>
      <c r="JT48" s="84">
        <f t="shared" si="200"/>
        <v>166</v>
      </c>
      <c r="JU48" s="84">
        <f t="shared" si="200"/>
        <v>199</v>
      </c>
      <c r="JV48" s="84">
        <f t="shared" si="200"/>
        <v>654</v>
      </c>
      <c r="JW48" s="84">
        <f t="shared" si="200"/>
        <v>926</v>
      </c>
      <c r="JX48" s="84">
        <f t="shared" si="200"/>
        <v>504</v>
      </c>
      <c r="JY48" s="84">
        <f t="shared" si="200"/>
        <v>740</v>
      </c>
      <c r="JZ48" s="84">
        <f t="shared" si="200"/>
        <v>704</v>
      </c>
      <c r="KA48" s="84">
        <f t="shared" si="200"/>
        <v>670</v>
      </c>
      <c r="KB48" s="84">
        <f t="shared" si="200"/>
        <v>889</v>
      </c>
      <c r="KC48" s="86">
        <f t="shared" si="200"/>
        <v>7497</v>
      </c>
      <c r="KD48" s="84">
        <f t="shared" ref="KD48:KP48" si="201">SUM(KD42:KD47)</f>
        <v>364</v>
      </c>
      <c r="KE48" s="84">
        <f t="shared" si="201"/>
        <v>298</v>
      </c>
      <c r="KF48" s="84">
        <f t="shared" si="201"/>
        <v>755</v>
      </c>
      <c r="KG48" s="84">
        <f t="shared" si="201"/>
        <v>781</v>
      </c>
      <c r="KH48" s="84">
        <f t="shared" si="201"/>
        <v>659</v>
      </c>
      <c r="KI48" s="84">
        <f t="shared" si="201"/>
        <v>935</v>
      </c>
      <c r="KJ48" s="84">
        <f t="shared" si="201"/>
        <v>574</v>
      </c>
      <c r="KK48" s="84">
        <f t="shared" si="201"/>
        <v>597</v>
      </c>
      <c r="KL48" s="84">
        <f t="shared" si="201"/>
        <v>739</v>
      </c>
      <c r="KM48" s="84">
        <f t="shared" si="201"/>
        <v>737</v>
      </c>
      <c r="KN48" s="84">
        <f t="shared" si="201"/>
        <v>832</v>
      </c>
      <c r="KO48" s="84">
        <f t="shared" si="201"/>
        <v>929</v>
      </c>
      <c r="KP48" s="86">
        <f t="shared" si="201"/>
        <v>8200</v>
      </c>
    </row>
    <row r="49" spans="1:302" customFormat="1" ht="15">
      <c r="A49" s="16" t="s">
        <v>140</v>
      </c>
      <c r="B49" s="17"/>
      <c r="C49" s="2"/>
      <c r="D49" s="3"/>
      <c r="E49" s="3"/>
      <c r="F49" s="19"/>
      <c r="G49" s="3"/>
      <c r="H49" s="3"/>
      <c r="I49" s="3"/>
      <c r="J49" s="3"/>
      <c r="K49" s="3"/>
      <c r="L49" s="3"/>
      <c r="M49" s="3"/>
      <c r="N49" s="3"/>
      <c r="O49" s="3"/>
      <c r="P49" s="5"/>
      <c r="Q49" s="3"/>
      <c r="R49" s="3"/>
      <c r="S49" s="19"/>
      <c r="T49" s="3"/>
      <c r="U49" s="3"/>
      <c r="V49" s="3"/>
      <c r="W49" s="3"/>
      <c r="X49" s="7" t="s">
        <v>141</v>
      </c>
      <c r="Y49" s="3"/>
      <c r="Z49" s="3"/>
      <c r="AA49" s="3"/>
      <c r="AB49" s="3"/>
      <c r="AC49" s="5"/>
      <c r="AD49" s="3"/>
      <c r="AE49" s="3"/>
      <c r="AF49" s="19"/>
      <c r="AG49" s="3"/>
      <c r="AH49" s="3"/>
      <c r="AI49" s="3"/>
      <c r="AJ49" s="3"/>
      <c r="AK49" s="3"/>
      <c r="AL49" s="3"/>
      <c r="AM49" s="3"/>
      <c r="AN49" s="3"/>
      <c r="AO49" s="3"/>
      <c r="AP49" s="5"/>
      <c r="AQ49" s="3"/>
      <c r="AR49" s="3"/>
      <c r="AS49" s="19"/>
      <c r="AT49" s="3"/>
      <c r="AU49" s="3"/>
      <c r="AV49" s="3"/>
      <c r="AW49" s="3"/>
      <c r="AX49" s="3"/>
      <c r="AY49" s="3"/>
      <c r="AZ49" s="3"/>
      <c r="BA49" s="3"/>
      <c r="BB49" s="3"/>
      <c r="BC49" s="5"/>
      <c r="BD49" s="3"/>
      <c r="BE49" s="3"/>
      <c r="BF49" s="19"/>
      <c r="BG49" s="3"/>
      <c r="BH49" s="3"/>
      <c r="BI49" s="3"/>
      <c r="BJ49" s="3"/>
      <c r="BK49" s="3"/>
      <c r="BL49" s="3"/>
      <c r="BM49" s="3"/>
      <c r="BN49" s="3"/>
      <c r="BO49" s="3"/>
      <c r="BP49" s="6"/>
      <c r="BQ49" s="3"/>
      <c r="BR49" s="3"/>
      <c r="BS49" s="19"/>
      <c r="BT49" s="3"/>
      <c r="BU49" s="3"/>
      <c r="BV49" s="3"/>
      <c r="BW49" s="3"/>
      <c r="BX49" s="3"/>
      <c r="BY49" s="3"/>
      <c r="BZ49" s="3"/>
      <c r="CA49" s="3"/>
      <c r="CB49" s="3"/>
      <c r="CC49" s="5"/>
      <c r="CD49" s="3"/>
      <c r="CE49" s="3"/>
      <c r="CF49" s="19"/>
      <c r="CG49" s="3"/>
      <c r="CH49" s="3"/>
      <c r="CI49" s="3"/>
      <c r="CJ49" s="3"/>
      <c r="CK49" s="3"/>
      <c r="CL49" s="3"/>
      <c r="CM49" s="3"/>
      <c r="CN49" s="3"/>
      <c r="CO49" s="3"/>
      <c r="CP49" s="6"/>
      <c r="CQ49" s="3"/>
      <c r="CR49" s="3"/>
      <c r="CS49" s="19"/>
      <c r="CT49" s="3"/>
      <c r="CU49" s="3"/>
      <c r="CV49" s="3"/>
      <c r="CW49" s="3"/>
      <c r="CX49" s="3"/>
      <c r="CY49" s="3"/>
      <c r="CZ49" s="3"/>
      <c r="DA49" s="3"/>
      <c r="DB49" s="3"/>
      <c r="DC49" s="5"/>
      <c r="DD49" s="3"/>
      <c r="DE49" s="3"/>
      <c r="DF49" s="19"/>
      <c r="DG49" s="3"/>
      <c r="DH49" s="3"/>
      <c r="DI49" s="3"/>
      <c r="DJ49" s="3"/>
      <c r="DK49" s="3"/>
      <c r="DL49" s="3"/>
      <c r="DM49" s="3"/>
      <c r="DN49" s="3"/>
      <c r="DO49" s="3"/>
      <c r="DP49" s="6"/>
      <c r="DQ49" s="3"/>
      <c r="DR49" s="3"/>
      <c r="DS49" s="19"/>
      <c r="DT49" s="3"/>
      <c r="DU49" s="3"/>
      <c r="DV49" s="3"/>
      <c r="DW49" s="3"/>
      <c r="DX49" s="3"/>
      <c r="DY49" s="3"/>
      <c r="DZ49" s="3"/>
      <c r="EA49" s="3"/>
      <c r="EB49" s="3"/>
      <c r="EC49" s="5"/>
      <c r="ED49" s="3"/>
      <c r="EE49" s="3"/>
      <c r="EF49" s="19"/>
      <c r="EG49" s="3"/>
      <c r="EH49" s="3"/>
      <c r="EI49" s="3"/>
      <c r="EJ49" s="3"/>
      <c r="EK49" s="3"/>
      <c r="EL49" s="3"/>
      <c r="EM49" s="3"/>
      <c r="EN49" s="3"/>
      <c r="EO49" s="3"/>
      <c r="EP49" s="6"/>
      <c r="EQ49" s="3"/>
      <c r="ER49" s="3"/>
      <c r="ES49" s="19"/>
      <c r="ET49" s="3"/>
      <c r="EU49" s="3"/>
      <c r="EV49" s="3"/>
      <c r="EW49" s="3"/>
      <c r="EX49" s="3"/>
      <c r="EY49" s="3"/>
      <c r="EZ49" s="3"/>
      <c r="FA49" s="3"/>
      <c r="FB49" s="3"/>
      <c r="FC49" s="5"/>
      <c r="FD49" s="3"/>
      <c r="FE49" s="3"/>
      <c r="FF49" s="19"/>
      <c r="FG49" s="3"/>
      <c r="FH49" s="3"/>
      <c r="FI49" s="3"/>
      <c r="FJ49" s="3"/>
      <c r="FK49" s="3"/>
      <c r="FL49" s="3"/>
      <c r="FM49" s="3"/>
      <c r="FN49" s="3"/>
      <c r="FO49" s="3"/>
      <c r="FP49" s="5"/>
      <c r="FQ49" s="3"/>
      <c r="FR49" s="3"/>
      <c r="FS49" s="19"/>
      <c r="FT49" s="3"/>
      <c r="FU49" s="3"/>
      <c r="FV49" s="3"/>
      <c r="FW49" s="3"/>
      <c r="FX49" s="3"/>
      <c r="FY49" s="3"/>
      <c r="FZ49" s="3"/>
      <c r="GA49" s="3"/>
      <c r="GB49" s="3"/>
      <c r="GC49" s="5"/>
      <c r="GD49" s="3"/>
      <c r="GE49" s="3"/>
      <c r="GF49" s="19"/>
      <c r="GG49" s="3"/>
      <c r="GH49" s="3"/>
      <c r="GI49" s="3"/>
      <c r="GJ49" s="3"/>
      <c r="GK49" s="3"/>
      <c r="GL49" s="3"/>
      <c r="GM49" s="3"/>
      <c r="GN49" s="3"/>
      <c r="GO49" s="3"/>
      <c r="GP49" s="5"/>
      <c r="GQ49" s="3"/>
      <c r="GR49" s="3"/>
      <c r="GS49" s="19"/>
      <c r="GT49" s="3"/>
      <c r="GU49" s="3"/>
      <c r="GV49" s="3"/>
      <c r="GW49" s="3"/>
      <c r="GX49" s="3"/>
      <c r="GY49" s="3"/>
      <c r="GZ49" s="3"/>
      <c r="HA49" s="3"/>
      <c r="HB49" s="3"/>
      <c r="HC49" s="5"/>
      <c r="HD49" s="3"/>
      <c r="HE49" s="3"/>
      <c r="HF49" s="19"/>
      <c r="HG49" s="3"/>
      <c r="HH49" s="3"/>
      <c r="HI49" s="3"/>
      <c r="HJ49" s="3"/>
      <c r="HK49" s="3"/>
      <c r="HL49" s="3"/>
      <c r="HM49" s="3"/>
      <c r="HN49" s="3"/>
      <c r="HO49" s="3"/>
      <c r="HP49" s="6"/>
      <c r="HQ49" s="3"/>
      <c r="HR49" s="3"/>
      <c r="HS49" s="19"/>
      <c r="HT49" s="3"/>
      <c r="HU49" s="3"/>
      <c r="HV49" s="3"/>
      <c r="HW49" s="3"/>
      <c r="HX49" s="3"/>
      <c r="HY49" s="3"/>
      <c r="HZ49" s="3"/>
      <c r="IA49" s="3"/>
      <c r="IB49" s="3"/>
      <c r="IC49" s="6"/>
      <c r="ID49" s="3"/>
      <c r="IE49" s="3"/>
      <c r="IF49" s="19"/>
      <c r="IG49" s="3"/>
      <c r="IH49" s="3"/>
      <c r="II49" s="3"/>
      <c r="IJ49" s="3"/>
      <c r="IK49" s="3"/>
      <c r="IL49" s="3"/>
      <c r="IM49" s="3"/>
      <c r="IN49" s="3"/>
      <c r="IO49" s="3"/>
      <c r="IP49" s="6"/>
      <c r="IQ49" s="3"/>
      <c r="IR49" s="3"/>
      <c r="IS49" s="19"/>
      <c r="IT49" s="3"/>
      <c r="IU49" s="3"/>
      <c r="IV49" s="3"/>
      <c r="IW49" s="3"/>
      <c r="IX49" s="3"/>
      <c r="IY49" s="3"/>
      <c r="IZ49" s="3"/>
      <c r="JA49" s="3"/>
      <c r="JB49" s="3"/>
      <c r="JC49" s="6"/>
      <c r="JD49" s="3"/>
      <c r="JE49" s="3"/>
      <c r="JF49" s="19"/>
      <c r="JG49" s="3"/>
      <c r="JH49" s="3"/>
      <c r="JI49" s="3"/>
      <c r="JJ49" s="3"/>
      <c r="JK49" s="3"/>
      <c r="JL49" s="3"/>
      <c r="JM49" s="3"/>
      <c r="JN49" s="3"/>
      <c r="JO49" s="3"/>
      <c r="JP49" s="6"/>
      <c r="JQ49" s="3"/>
      <c r="JR49" s="3"/>
      <c r="JS49" s="19"/>
      <c r="JT49" s="3"/>
      <c r="JU49" s="3"/>
      <c r="JV49" s="3"/>
      <c r="JW49" s="3"/>
      <c r="JX49" s="3"/>
      <c r="JY49" s="3"/>
      <c r="JZ49" s="3"/>
      <c r="KA49" s="3"/>
      <c r="KB49" s="3"/>
      <c r="KC49" s="6"/>
      <c r="KD49" s="3"/>
      <c r="KE49" s="3"/>
      <c r="KF49" s="19"/>
      <c r="KG49" s="3"/>
      <c r="KH49" s="3"/>
      <c r="KI49" s="3"/>
      <c r="KJ49" s="3"/>
      <c r="KK49" s="3"/>
      <c r="KL49" s="3"/>
      <c r="KM49" s="3"/>
      <c r="KN49" s="3"/>
      <c r="KO49" s="3"/>
      <c r="KP49" s="6"/>
    </row>
    <row r="50" spans="1:302">
      <c r="F50" s="57"/>
      <c r="S50" s="57"/>
      <c r="AF50" s="57"/>
      <c r="AS50" s="57"/>
    </row>
    <row r="51" spans="1:302">
      <c r="F51" s="57"/>
      <c r="S51" s="57"/>
      <c r="AF51" s="57"/>
      <c r="AS51" s="57"/>
    </row>
    <row r="52" spans="1:302">
      <c r="F52" s="57"/>
      <c r="S52" s="57"/>
      <c r="AF52" s="57"/>
      <c r="AS52" s="57"/>
    </row>
    <row r="53" spans="1:302">
      <c r="F53" s="57"/>
      <c r="S53" s="57"/>
      <c r="AF53" s="57"/>
      <c r="AS53" s="57"/>
    </row>
    <row r="54" spans="1:302">
      <c r="F54" s="57"/>
      <c r="S54" s="57"/>
      <c r="AF54" s="57"/>
      <c r="AS54" s="57"/>
    </row>
    <row r="55" spans="1:302">
      <c r="F55" s="57"/>
      <c r="S55" s="57"/>
      <c r="AF55" s="57"/>
      <c r="AS55" s="57"/>
    </row>
    <row r="56" spans="1:302">
      <c r="F56" s="57"/>
      <c r="S56" s="57"/>
      <c r="AF56" s="57"/>
      <c r="AS56" s="57"/>
    </row>
  </sheetData>
  <mergeCells count="33">
    <mergeCell ref="Q3:AC3"/>
    <mergeCell ref="GD3:GP3"/>
    <mergeCell ref="AQ3:BC3"/>
    <mergeCell ref="BD3:BP3"/>
    <mergeCell ref="HD3:HP3"/>
    <mergeCell ref="JQ3:KC3"/>
    <mergeCell ref="KD3:KP3"/>
    <mergeCell ref="ED3:EP3"/>
    <mergeCell ref="BQ3:CC3"/>
    <mergeCell ref="GQ3:HC3"/>
    <mergeCell ref="IQ3:JC3"/>
    <mergeCell ref="JD3:JP3"/>
    <mergeCell ref="HQ3:IC3"/>
    <mergeCell ref="CD3:CP3"/>
    <mergeCell ref="CQ3:DC3"/>
    <mergeCell ref="DD3:DP3"/>
    <mergeCell ref="DQ3:EC3"/>
    <mergeCell ref="A42:B48"/>
    <mergeCell ref="ID3:IP3"/>
    <mergeCell ref="A5:A19"/>
    <mergeCell ref="B5:B11"/>
    <mergeCell ref="B12:B18"/>
    <mergeCell ref="B19:C19"/>
    <mergeCell ref="A20:A34"/>
    <mergeCell ref="B20:B26"/>
    <mergeCell ref="B27:B33"/>
    <mergeCell ref="B34:C34"/>
    <mergeCell ref="FD3:FP3"/>
    <mergeCell ref="FQ3:GC3"/>
    <mergeCell ref="EQ3:FC3"/>
    <mergeCell ref="D3:P3"/>
    <mergeCell ref="A35:B41"/>
    <mergeCell ref="AD3:AP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JO100"/>
  <sheetViews>
    <sheetView workbookViewId="0"/>
  </sheetViews>
  <sheetFormatPr defaultColWidth="9.125" defaultRowHeight="12.75"/>
  <cols>
    <col min="1" max="1" width="5.75" style="17" customWidth="1"/>
    <col min="2" max="2" width="7.25" style="17" customWidth="1"/>
    <col min="3" max="3" width="19" style="2" customWidth="1"/>
    <col min="4" max="12" width="10.625" style="9" customWidth="1"/>
    <col min="13" max="14" width="10.625" style="17" customWidth="1"/>
    <col min="15" max="25" width="10.625" style="9" customWidth="1"/>
    <col min="26" max="16384" width="9.125" style="17"/>
  </cols>
  <sheetData>
    <row r="1" spans="1:25" ht="18.75">
      <c r="A1" s="1" t="s">
        <v>139</v>
      </c>
      <c r="B1" s="1"/>
    </row>
    <row r="2" spans="1:25" ht="13.5" thickBot="1">
      <c r="A2" s="7"/>
      <c r="B2" s="8"/>
    </row>
    <row r="3" spans="1:25" ht="13.5" thickBot="1">
      <c r="A3" s="8"/>
      <c r="B3" s="8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44"/>
      <c r="X3" s="158"/>
      <c r="Y3" s="158"/>
    </row>
    <row r="4" spans="1:25" ht="21.75" thickBot="1">
      <c r="A4" s="8"/>
      <c r="B4" s="8"/>
      <c r="D4" s="143" t="s">
        <v>12</v>
      </c>
      <c r="E4" s="143" t="s">
        <v>13</v>
      </c>
      <c r="F4" s="143" t="s">
        <v>14</v>
      </c>
      <c r="G4" s="143" t="s">
        <v>15</v>
      </c>
      <c r="H4" s="143" t="s">
        <v>16</v>
      </c>
      <c r="I4" s="143" t="s">
        <v>17</v>
      </c>
      <c r="J4" s="143" t="s">
        <v>18</v>
      </c>
      <c r="K4" s="143" t="s">
        <v>117</v>
      </c>
      <c r="L4" s="143" t="s">
        <v>96</v>
      </c>
      <c r="M4" s="143" t="s">
        <v>97</v>
      </c>
      <c r="N4" s="143" t="s">
        <v>98</v>
      </c>
      <c r="O4" s="143" t="s">
        <v>99</v>
      </c>
      <c r="P4" s="143" t="s">
        <v>100</v>
      </c>
      <c r="Q4" s="143" t="s">
        <v>101</v>
      </c>
      <c r="R4" s="143" t="s">
        <v>102</v>
      </c>
      <c r="S4" s="143" t="s">
        <v>103</v>
      </c>
      <c r="T4" s="143" t="s">
        <v>104</v>
      </c>
      <c r="U4" s="143" t="s">
        <v>105</v>
      </c>
      <c r="V4" s="143" t="s">
        <v>118</v>
      </c>
      <c r="W4" s="143" t="s">
        <v>128</v>
      </c>
      <c r="X4" s="143" t="s">
        <v>165</v>
      </c>
      <c r="Y4" s="143" t="s">
        <v>174</v>
      </c>
    </row>
    <row r="5" spans="1:25" ht="13.5" thickBot="1">
      <c r="A5" s="196" t="s">
        <v>31</v>
      </c>
      <c r="B5" s="199" t="s">
        <v>32</v>
      </c>
      <c r="C5" s="113" t="s">
        <v>33</v>
      </c>
      <c r="D5" s="152">
        <v>4366</v>
      </c>
      <c r="E5" s="152">
        <v>3947</v>
      </c>
      <c r="F5" s="152">
        <v>4595</v>
      </c>
      <c r="G5" s="152">
        <v>4397</v>
      </c>
      <c r="H5" s="152">
        <v>3985</v>
      </c>
      <c r="I5" s="152">
        <v>4174</v>
      </c>
      <c r="J5" s="152">
        <v>4066</v>
      </c>
      <c r="K5" s="152">
        <v>4017</v>
      </c>
      <c r="L5" s="152">
        <v>3897</v>
      </c>
      <c r="M5" s="152">
        <v>4304</v>
      </c>
      <c r="N5" s="152">
        <v>4218</v>
      </c>
      <c r="O5" s="152">
        <v>4260</v>
      </c>
      <c r="P5" s="152">
        <v>4403</v>
      </c>
      <c r="Q5" s="152">
        <v>4296</v>
      </c>
      <c r="R5" s="152">
        <v>3894</v>
      </c>
      <c r="S5" s="152">
        <v>4199</v>
      </c>
      <c r="T5" s="152">
        <v>3931</v>
      </c>
      <c r="U5" s="152">
        <v>3707</v>
      </c>
      <c r="V5" s="152">
        <v>4423</v>
      </c>
      <c r="W5" s="152">
        <v>4502</v>
      </c>
      <c r="X5" s="152">
        <v>3053</v>
      </c>
      <c r="Y5" s="152">
        <v>2889</v>
      </c>
    </row>
    <row r="6" spans="1:25" ht="23.25" thickBot="1">
      <c r="A6" s="197"/>
      <c r="B6" s="199"/>
      <c r="C6" s="114" t="s">
        <v>119</v>
      </c>
      <c r="D6" s="153">
        <v>7474</v>
      </c>
      <c r="E6" s="153">
        <v>7315</v>
      </c>
      <c r="F6" s="153">
        <v>7301</v>
      </c>
      <c r="G6" s="153">
        <v>7234</v>
      </c>
      <c r="H6" s="153">
        <v>6958</v>
      </c>
      <c r="I6" s="153">
        <v>7111</v>
      </c>
      <c r="J6" s="153">
        <v>7067</v>
      </c>
      <c r="K6" s="153">
        <v>6720</v>
      </c>
      <c r="L6" s="153">
        <v>6811</v>
      </c>
      <c r="M6" s="153">
        <v>7154</v>
      </c>
      <c r="N6" s="153">
        <v>7425</v>
      </c>
      <c r="O6" s="153">
        <v>7777</v>
      </c>
      <c r="P6" s="153">
        <v>7636</v>
      </c>
      <c r="Q6" s="153">
        <v>7609</v>
      </c>
      <c r="R6" s="153">
        <v>8713</v>
      </c>
      <c r="S6" s="153">
        <v>10120</v>
      </c>
      <c r="T6" s="153">
        <v>9316</v>
      </c>
      <c r="U6" s="153">
        <v>8503</v>
      </c>
      <c r="V6" s="153">
        <v>9049</v>
      </c>
      <c r="W6" s="153">
        <v>10222</v>
      </c>
      <c r="X6" s="153">
        <v>7990</v>
      </c>
      <c r="Y6" s="153">
        <v>7003</v>
      </c>
    </row>
    <row r="7" spans="1:25" ht="23.25" thickBot="1">
      <c r="A7" s="197"/>
      <c r="B7" s="199"/>
      <c r="C7" s="114" t="s">
        <v>120</v>
      </c>
      <c r="D7" s="153">
        <v>11469</v>
      </c>
      <c r="E7" s="153">
        <v>11558</v>
      </c>
      <c r="F7" s="153">
        <v>11473</v>
      </c>
      <c r="G7" s="153">
        <v>11618</v>
      </c>
      <c r="H7" s="153">
        <v>10644</v>
      </c>
      <c r="I7" s="153">
        <v>11455</v>
      </c>
      <c r="J7" s="153">
        <v>11284</v>
      </c>
      <c r="K7" s="153">
        <v>11095</v>
      </c>
      <c r="L7" s="153">
        <v>10421</v>
      </c>
      <c r="M7" s="153">
        <v>10721</v>
      </c>
      <c r="N7" s="153">
        <v>11577</v>
      </c>
      <c r="O7" s="153">
        <v>12884</v>
      </c>
      <c r="P7" s="153">
        <v>13988.84</v>
      </c>
      <c r="Q7" s="153">
        <v>13365</v>
      </c>
      <c r="R7" s="153">
        <v>12410</v>
      </c>
      <c r="S7" s="153">
        <v>13447</v>
      </c>
      <c r="T7" s="153">
        <v>13160</v>
      </c>
      <c r="U7" s="153">
        <v>13307</v>
      </c>
      <c r="V7" s="153">
        <v>14526</v>
      </c>
      <c r="W7" s="153">
        <v>16283</v>
      </c>
      <c r="X7" s="153">
        <v>13081</v>
      </c>
      <c r="Y7" s="153">
        <v>12221</v>
      </c>
    </row>
    <row r="8" spans="1:25" ht="23.25" thickBot="1">
      <c r="A8" s="197"/>
      <c r="B8" s="199"/>
      <c r="C8" s="114" t="s">
        <v>121</v>
      </c>
      <c r="D8" s="153">
        <v>5447</v>
      </c>
      <c r="E8" s="153">
        <v>5746</v>
      </c>
      <c r="F8" s="153">
        <v>5057</v>
      </c>
      <c r="G8" s="153">
        <v>5225</v>
      </c>
      <c r="H8" s="153">
        <v>5007</v>
      </c>
      <c r="I8" s="153">
        <v>4910</v>
      </c>
      <c r="J8" s="153">
        <v>5431</v>
      </c>
      <c r="K8" s="153">
        <v>5057</v>
      </c>
      <c r="L8" s="153">
        <v>5111</v>
      </c>
      <c r="M8" s="153">
        <v>5308</v>
      </c>
      <c r="N8" s="153">
        <v>5682</v>
      </c>
      <c r="O8" s="153">
        <v>5692</v>
      </c>
      <c r="P8" s="153">
        <v>5627</v>
      </c>
      <c r="Q8" s="153">
        <v>5502</v>
      </c>
      <c r="R8" s="153">
        <v>5825</v>
      </c>
      <c r="S8" s="153">
        <v>6392</v>
      </c>
      <c r="T8" s="153">
        <v>5817</v>
      </c>
      <c r="U8" s="153">
        <v>5705</v>
      </c>
      <c r="V8" s="153">
        <v>6284</v>
      </c>
      <c r="W8" s="153">
        <v>7392</v>
      </c>
      <c r="X8" s="153">
        <v>6163</v>
      </c>
      <c r="Y8" s="153">
        <v>6069</v>
      </c>
    </row>
    <row r="9" spans="1:25" ht="13.5" thickBot="1">
      <c r="A9" s="197"/>
      <c r="B9" s="199"/>
      <c r="C9" s="114" t="s">
        <v>122</v>
      </c>
      <c r="D9" s="153">
        <v>5968</v>
      </c>
      <c r="E9" s="153">
        <v>6355</v>
      </c>
      <c r="F9" s="153">
        <v>6719</v>
      </c>
      <c r="G9" s="153">
        <v>6343</v>
      </c>
      <c r="H9" s="153">
        <v>5917</v>
      </c>
      <c r="I9" s="153">
        <v>5901</v>
      </c>
      <c r="J9" s="153">
        <v>6320</v>
      </c>
      <c r="K9" s="153">
        <v>5730</v>
      </c>
      <c r="L9" s="153">
        <v>5951</v>
      </c>
      <c r="M9" s="153">
        <v>6469</v>
      </c>
      <c r="N9" s="153">
        <v>6239</v>
      </c>
      <c r="O9" s="153">
        <v>6404</v>
      </c>
      <c r="P9" s="153">
        <v>6173</v>
      </c>
      <c r="Q9" s="153">
        <v>6373</v>
      </c>
      <c r="R9" s="153">
        <v>6304</v>
      </c>
      <c r="S9" s="153">
        <v>6349</v>
      </c>
      <c r="T9" s="153">
        <v>5966</v>
      </c>
      <c r="U9" s="153">
        <v>6350</v>
      </c>
      <c r="V9" s="153">
        <v>6577</v>
      </c>
      <c r="W9" s="153">
        <v>6671</v>
      </c>
      <c r="X9" s="153">
        <v>5195</v>
      </c>
      <c r="Y9" s="153">
        <v>5016</v>
      </c>
    </row>
    <row r="10" spans="1:25" ht="13.5" thickBot="1">
      <c r="A10" s="197"/>
      <c r="B10" s="199"/>
      <c r="C10" s="114" t="s">
        <v>123</v>
      </c>
      <c r="D10" s="154">
        <v>7942</v>
      </c>
      <c r="E10" s="154">
        <v>8105</v>
      </c>
      <c r="F10" s="154">
        <v>5858</v>
      </c>
      <c r="G10" s="154">
        <v>2723</v>
      </c>
      <c r="H10" s="154">
        <v>2658</v>
      </c>
      <c r="I10" s="154">
        <v>2652</v>
      </c>
      <c r="J10" s="154">
        <v>2307</v>
      </c>
      <c r="K10" s="154">
        <v>3179</v>
      </c>
      <c r="L10" s="154">
        <v>7714</v>
      </c>
      <c r="M10" s="154">
        <v>8068</v>
      </c>
      <c r="N10" s="154">
        <v>9147</v>
      </c>
      <c r="O10" s="154">
        <v>9837</v>
      </c>
      <c r="P10" s="154">
        <v>9988</v>
      </c>
      <c r="Q10" s="154">
        <v>9429</v>
      </c>
      <c r="R10" s="154">
        <v>9442</v>
      </c>
      <c r="S10" s="154">
        <v>10492</v>
      </c>
      <c r="T10" s="154">
        <v>9578</v>
      </c>
      <c r="U10" s="154">
        <v>10036</v>
      </c>
      <c r="V10" s="154">
        <v>9759</v>
      </c>
      <c r="W10" s="154">
        <v>10816</v>
      </c>
      <c r="X10" s="154">
        <v>10100</v>
      </c>
      <c r="Y10" s="154">
        <v>9345</v>
      </c>
    </row>
    <row r="11" spans="1:25" ht="23.25" thickBot="1">
      <c r="A11" s="197"/>
      <c r="B11" s="199"/>
      <c r="C11" s="13" t="s">
        <v>124</v>
      </c>
      <c r="D11" s="83">
        <v>42666</v>
      </c>
      <c r="E11" s="83">
        <v>43026</v>
      </c>
      <c r="F11" s="83">
        <v>41003</v>
      </c>
      <c r="G11" s="83">
        <v>37540</v>
      </c>
      <c r="H11" s="83">
        <v>35169</v>
      </c>
      <c r="I11" s="83">
        <v>36203</v>
      </c>
      <c r="J11" s="83">
        <v>36475</v>
      </c>
      <c r="K11" s="83">
        <v>35798</v>
      </c>
      <c r="L11" s="83">
        <v>39905</v>
      </c>
      <c r="M11" s="83">
        <v>42024</v>
      </c>
      <c r="N11" s="83">
        <v>44288</v>
      </c>
      <c r="O11" s="83">
        <v>46854</v>
      </c>
      <c r="P11" s="83">
        <v>47815.839999999997</v>
      </c>
      <c r="Q11" s="83">
        <v>46574</v>
      </c>
      <c r="R11" s="83">
        <v>46588</v>
      </c>
      <c r="S11" s="83">
        <v>50999</v>
      </c>
      <c r="T11" s="83">
        <v>47768</v>
      </c>
      <c r="U11" s="83">
        <v>47608</v>
      </c>
      <c r="V11" s="83">
        <v>50618</v>
      </c>
      <c r="W11" s="83">
        <v>55886</v>
      </c>
      <c r="X11" s="83">
        <f>SUM(X5:X10)</f>
        <v>45582</v>
      </c>
      <c r="Y11" s="83">
        <f>SUM(Y5:Y10)</f>
        <v>42543</v>
      </c>
    </row>
    <row r="12" spans="1:25" ht="13.5" thickBot="1">
      <c r="A12" s="197"/>
      <c r="B12" s="199" t="s">
        <v>69</v>
      </c>
      <c r="C12" s="113" t="s">
        <v>33</v>
      </c>
      <c r="D12" s="152">
        <v>4307</v>
      </c>
      <c r="E12" s="152">
        <v>4266</v>
      </c>
      <c r="F12" s="152">
        <v>4957</v>
      </c>
      <c r="G12" s="152">
        <v>4539</v>
      </c>
      <c r="H12" s="152">
        <v>4303</v>
      </c>
      <c r="I12" s="152">
        <v>4444</v>
      </c>
      <c r="J12" s="152">
        <v>4123</v>
      </c>
      <c r="K12" s="152">
        <v>4322</v>
      </c>
      <c r="L12" s="152">
        <v>4036</v>
      </c>
      <c r="M12" s="152">
        <v>4230</v>
      </c>
      <c r="N12" s="152">
        <v>4606</v>
      </c>
      <c r="O12" s="152">
        <v>4744</v>
      </c>
      <c r="P12" s="152">
        <v>4762</v>
      </c>
      <c r="Q12" s="152">
        <v>4414</v>
      </c>
      <c r="R12" s="152">
        <v>4490</v>
      </c>
      <c r="S12" s="152">
        <v>4131</v>
      </c>
      <c r="T12" s="152">
        <v>3909</v>
      </c>
      <c r="U12" s="152">
        <v>3991</v>
      </c>
      <c r="V12" s="152">
        <v>4177</v>
      </c>
      <c r="W12" s="152">
        <v>4200</v>
      </c>
      <c r="X12" s="152">
        <v>3186</v>
      </c>
      <c r="Y12" s="152">
        <v>3168</v>
      </c>
    </row>
    <row r="13" spans="1:25" ht="23.25" thickBot="1">
      <c r="A13" s="197"/>
      <c r="B13" s="199"/>
      <c r="C13" s="114" t="s">
        <v>119</v>
      </c>
      <c r="D13" s="153">
        <v>7753</v>
      </c>
      <c r="E13" s="153">
        <v>7917</v>
      </c>
      <c r="F13" s="153">
        <v>7604</v>
      </c>
      <c r="G13" s="153">
        <v>7526</v>
      </c>
      <c r="H13" s="153">
        <v>7449</v>
      </c>
      <c r="I13" s="153">
        <v>7529</v>
      </c>
      <c r="J13" s="153">
        <v>7515</v>
      </c>
      <c r="K13" s="153">
        <v>7115</v>
      </c>
      <c r="L13" s="153">
        <v>7240</v>
      </c>
      <c r="M13" s="153">
        <v>7610</v>
      </c>
      <c r="N13" s="153">
        <v>8133</v>
      </c>
      <c r="O13" s="153">
        <v>8220</v>
      </c>
      <c r="P13" s="153">
        <v>8301</v>
      </c>
      <c r="Q13" s="153">
        <v>7864</v>
      </c>
      <c r="R13" s="153">
        <v>9517</v>
      </c>
      <c r="S13" s="153">
        <v>10963</v>
      </c>
      <c r="T13" s="153">
        <v>10310</v>
      </c>
      <c r="U13" s="153">
        <v>8787</v>
      </c>
      <c r="V13" s="153">
        <v>9814</v>
      </c>
      <c r="W13" s="153">
        <v>11375</v>
      </c>
      <c r="X13" s="153">
        <v>8544</v>
      </c>
      <c r="Y13" s="153">
        <v>7637</v>
      </c>
    </row>
    <row r="14" spans="1:25" ht="23.25" thickBot="1">
      <c r="A14" s="197"/>
      <c r="B14" s="199"/>
      <c r="C14" s="114" t="s">
        <v>120</v>
      </c>
      <c r="D14" s="153">
        <v>11467</v>
      </c>
      <c r="E14" s="153">
        <v>11655</v>
      </c>
      <c r="F14" s="153">
        <v>11666</v>
      </c>
      <c r="G14" s="153">
        <v>11698</v>
      </c>
      <c r="H14" s="153">
        <v>10678</v>
      </c>
      <c r="I14" s="153">
        <v>11614</v>
      </c>
      <c r="J14" s="153">
        <v>11425</v>
      </c>
      <c r="K14" s="153">
        <v>11317</v>
      </c>
      <c r="L14" s="153">
        <v>10504</v>
      </c>
      <c r="M14" s="153">
        <v>10637</v>
      </c>
      <c r="N14" s="153">
        <v>11569</v>
      </c>
      <c r="O14" s="153">
        <v>12856</v>
      </c>
      <c r="P14" s="153">
        <v>14444</v>
      </c>
      <c r="Q14" s="153">
        <v>13757</v>
      </c>
      <c r="R14" s="153">
        <v>13421</v>
      </c>
      <c r="S14" s="153">
        <v>15006</v>
      </c>
      <c r="T14" s="153">
        <v>14217</v>
      </c>
      <c r="U14" s="153">
        <v>14042</v>
      </c>
      <c r="V14" s="153">
        <v>15226</v>
      </c>
      <c r="W14" s="153">
        <v>17277</v>
      </c>
      <c r="X14" s="153">
        <v>13573</v>
      </c>
      <c r="Y14" s="153">
        <v>12301</v>
      </c>
    </row>
    <row r="15" spans="1:25" ht="23.25" thickBot="1">
      <c r="A15" s="197"/>
      <c r="B15" s="199"/>
      <c r="C15" s="114" t="s">
        <v>121</v>
      </c>
      <c r="D15" s="153">
        <v>5706</v>
      </c>
      <c r="E15" s="153">
        <v>5903</v>
      </c>
      <c r="F15" s="153">
        <v>5516</v>
      </c>
      <c r="G15" s="153">
        <v>5387</v>
      </c>
      <c r="H15" s="153">
        <v>5236</v>
      </c>
      <c r="I15" s="153">
        <v>5322</v>
      </c>
      <c r="J15" s="153">
        <v>5779</v>
      </c>
      <c r="K15" s="153">
        <v>5266</v>
      </c>
      <c r="L15" s="153">
        <v>5350</v>
      </c>
      <c r="M15" s="153">
        <v>5549</v>
      </c>
      <c r="N15" s="153">
        <v>5882</v>
      </c>
      <c r="O15" s="153">
        <v>5971</v>
      </c>
      <c r="P15" s="153">
        <v>6195</v>
      </c>
      <c r="Q15" s="153">
        <v>5838</v>
      </c>
      <c r="R15" s="153">
        <v>5939</v>
      </c>
      <c r="S15" s="153">
        <v>6755</v>
      </c>
      <c r="T15" s="153">
        <v>6108</v>
      </c>
      <c r="U15" s="153">
        <v>5784</v>
      </c>
      <c r="V15" s="153">
        <v>6720</v>
      </c>
      <c r="W15" s="153">
        <v>7665</v>
      </c>
      <c r="X15" s="153">
        <v>6541</v>
      </c>
      <c r="Y15" s="153">
        <v>6452</v>
      </c>
    </row>
    <row r="16" spans="1:25" ht="13.5" thickBot="1">
      <c r="A16" s="197"/>
      <c r="B16" s="199"/>
      <c r="C16" s="114" t="s">
        <v>122</v>
      </c>
      <c r="D16" s="153">
        <v>6068</v>
      </c>
      <c r="E16" s="153">
        <v>6790</v>
      </c>
      <c r="F16" s="153">
        <v>6924</v>
      </c>
      <c r="G16" s="153">
        <v>6679</v>
      </c>
      <c r="H16" s="153">
        <v>6101</v>
      </c>
      <c r="I16" s="153">
        <v>5982</v>
      </c>
      <c r="J16" s="153">
        <v>6256</v>
      </c>
      <c r="K16" s="153">
        <v>5790</v>
      </c>
      <c r="L16" s="153">
        <v>5944</v>
      </c>
      <c r="M16" s="153">
        <v>6348</v>
      </c>
      <c r="N16" s="153">
        <v>6436</v>
      </c>
      <c r="O16" s="153">
        <v>6462</v>
      </c>
      <c r="P16" s="153">
        <v>6392</v>
      </c>
      <c r="Q16" s="153">
        <v>6707</v>
      </c>
      <c r="R16" s="153">
        <v>6454</v>
      </c>
      <c r="S16" s="153">
        <v>6682</v>
      </c>
      <c r="T16" s="153">
        <v>6274</v>
      </c>
      <c r="U16" s="153">
        <v>6424</v>
      </c>
      <c r="V16" s="153">
        <v>6492</v>
      </c>
      <c r="W16" s="153">
        <v>7035</v>
      </c>
      <c r="X16" s="153">
        <v>5373</v>
      </c>
      <c r="Y16" s="153">
        <v>5205</v>
      </c>
    </row>
    <row r="17" spans="1:25" ht="13.5" thickBot="1">
      <c r="A17" s="197"/>
      <c r="B17" s="199"/>
      <c r="C17" s="114" t="s">
        <v>123</v>
      </c>
      <c r="D17" s="154">
        <v>7988</v>
      </c>
      <c r="E17" s="154">
        <v>8238</v>
      </c>
      <c r="F17" s="154">
        <v>6023</v>
      </c>
      <c r="G17" s="154">
        <v>3036</v>
      </c>
      <c r="H17" s="154">
        <v>2766</v>
      </c>
      <c r="I17" s="154">
        <v>2806</v>
      </c>
      <c r="J17" s="154">
        <v>2400</v>
      </c>
      <c r="K17" s="154">
        <v>3182</v>
      </c>
      <c r="L17" s="154">
        <v>7917</v>
      </c>
      <c r="M17" s="154">
        <v>8425</v>
      </c>
      <c r="N17" s="154">
        <v>9474</v>
      </c>
      <c r="O17" s="154">
        <v>10111</v>
      </c>
      <c r="P17" s="154">
        <v>10581</v>
      </c>
      <c r="Q17" s="154">
        <v>9672</v>
      </c>
      <c r="R17" s="154">
        <v>9769</v>
      </c>
      <c r="S17" s="154">
        <v>10315</v>
      </c>
      <c r="T17" s="154">
        <v>9578</v>
      </c>
      <c r="U17" s="154">
        <v>10736</v>
      </c>
      <c r="V17" s="154">
        <v>10884</v>
      </c>
      <c r="W17" s="154">
        <v>11791</v>
      </c>
      <c r="X17" s="154">
        <v>10721</v>
      </c>
      <c r="Y17" s="154">
        <v>9307</v>
      </c>
    </row>
    <row r="18" spans="1:25" ht="23.25" thickBot="1">
      <c r="A18" s="197"/>
      <c r="B18" s="199"/>
      <c r="C18" s="13" t="s">
        <v>37</v>
      </c>
      <c r="D18" s="83">
        <v>43289</v>
      </c>
      <c r="E18" s="83">
        <v>44769</v>
      </c>
      <c r="F18" s="83">
        <v>42690</v>
      </c>
      <c r="G18" s="83">
        <v>38865</v>
      </c>
      <c r="H18" s="83">
        <v>36533</v>
      </c>
      <c r="I18" s="83">
        <v>37697</v>
      </c>
      <c r="J18" s="83">
        <v>37498</v>
      </c>
      <c r="K18" s="83">
        <v>36992</v>
      </c>
      <c r="L18" s="83">
        <v>40991</v>
      </c>
      <c r="M18" s="83">
        <v>42799</v>
      </c>
      <c r="N18" s="83">
        <v>46100</v>
      </c>
      <c r="O18" s="83">
        <v>48364</v>
      </c>
      <c r="P18" s="83">
        <v>50675</v>
      </c>
      <c r="Q18" s="83">
        <v>48252</v>
      </c>
      <c r="R18" s="83">
        <v>49590</v>
      </c>
      <c r="S18" s="83">
        <v>53852</v>
      </c>
      <c r="T18" s="83">
        <v>50396</v>
      </c>
      <c r="U18" s="83">
        <v>49764</v>
      </c>
      <c r="V18" s="83">
        <v>53313</v>
      </c>
      <c r="W18" s="83">
        <v>59343</v>
      </c>
      <c r="X18" s="83">
        <f>SUM(X12:X17)</f>
        <v>47938</v>
      </c>
      <c r="Y18" s="83">
        <f t="shared" ref="Y18" si="0">SUM(Y12:Y17)</f>
        <v>44070</v>
      </c>
    </row>
    <row r="19" spans="1:25" ht="13.5" thickBot="1">
      <c r="A19" s="198"/>
      <c r="B19" s="200" t="s">
        <v>38</v>
      </c>
      <c r="C19" s="201"/>
      <c r="D19" s="84">
        <v>85955</v>
      </c>
      <c r="E19" s="84">
        <v>87795</v>
      </c>
      <c r="F19" s="84">
        <v>83693</v>
      </c>
      <c r="G19" s="84">
        <v>76405</v>
      </c>
      <c r="H19" s="84">
        <v>71702</v>
      </c>
      <c r="I19" s="84">
        <v>73900</v>
      </c>
      <c r="J19" s="84">
        <v>73973</v>
      </c>
      <c r="K19" s="84">
        <v>72790</v>
      </c>
      <c r="L19" s="84">
        <v>80896</v>
      </c>
      <c r="M19" s="84">
        <v>84823</v>
      </c>
      <c r="N19" s="84">
        <v>90388</v>
      </c>
      <c r="O19" s="84">
        <v>95218</v>
      </c>
      <c r="P19" s="84">
        <v>98490.84</v>
      </c>
      <c r="Q19" s="84">
        <v>94826</v>
      </c>
      <c r="R19" s="84">
        <v>96178</v>
      </c>
      <c r="S19" s="84">
        <v>104851</v>
      </c>
      <c r="T19" s="84">
        <v>98164</v>
      </c>
      <c r="U19" s="84">
        <v>97372</v>
      </c>
      <c r="V19" s="84">
        <v>103931</v>
      </c>
      <c r="W19" s="84">
        <v>115229</v>
      </c>
      <c r="X19" s="84">
        <f>X11+X18</f>
        <v>93520</v>
      </c>
      <c r="Y19" s="84">
        <f>Y11+Y18</f>
        <v>86613</v>
      </c>
    </row>
    <row r="20" spans="1:25">
      <c r="A20" s="202" t="s">
        <v>39</v>
      </c>
      <c r="B20" s="205" t="s">
        <v>40</v>
      </c>
      <c r="C20" s="113" t="s">
        <v>33</v>
      </c>
      <c r="D20" s="152">
        <v>1052</v>
      </c>
      <c r="E20" s="152">
        <v>1059</v>
      </c>
      <c r="F20" s="152">
        <v>1076</v>
      </c>
      <c r="G20" s="152">
        <v>1182</v>
      </c>
      <c r="H20" s="152">
        <v>1219</v>
      </c>
      <c r="I20" s="152">
        <v>1207</v>
      </c>
      <c r="J20" s="152">
        <v>1206</v>
      </c>
      <c r="K20" s="152">
        <v>1157</v>
      </c>
      <c r="L20" s="152">
        <v>1244</v>
      </c>
      <c r="M20" s="152">
        <v>1317</v>
      </c>
      <c r="N20" s="152">
        <v>1384</v>
      </c>
      <c r="O20" s="152">
        <v>1440</v>
      </c>
      <c r="P20" s="152">
        <v>1321</v>
      </c>
      <c r="Q20" s="152">
        <v>2848</v>
      </c>
      <c r="R20" s="152">
        <v>1444</v>
      </c>
      <c r="S20" s="152">
        <v>1523</v>
      </c>
      <c r="T20" s="152">
        <v>1506</v>
      </c>
      <c r="U20" s="152">
        <v>1528</v>
      </c>
      <c r="V20" s="152">
        <v>1524</v>
      </c>
      <c r="W20" s="152">
        <v>1472</v>
      </c>
      <c r="X20" s="152">
        <v>1729</v>
      </c>
      <c r="Y20" s="152">
        <v>2014</v>
      </c>
    </row>
    <row r="21" spans="1:25" ht="22.5">
      <c r="A21" s="203"/>
      <c r="B21" s="205"/>
      <c r="C21" s="114" t="s">
        <v>119</v>
      </c>
      <c r="D21" s="153">
        <v>2228</v>
      </c>
      <c r="E21" s="153">
        <v>2259</v>
      </c>
      <c r="F21" s="153">
        <v>2184</v>
      </c>
      <c r="G21" s="153">
        <v>2153</v>
      </c>
      <c r="H21" s="153">
        <v>2217</v>
      </c>
      <c r="I21" s="153">
        <v>2442</v>
      </c>
      <c r="J21" s="153">
        <v>2255</v>
      </c>
      <c r="K21" s="153">
        <v>2312</v>
      </c>
      <c r="L21" s="153">
        <v>2592</v>
      </c>
      <c r="M21" s="153">
        <v>2485</v>
      </c>
      <c r="N21" s="153">
        <v>2709</v>
      </c>
      <c r="O21" s="153">
        <v>2873</v>
      </c>
      <c r="P21" s="153">
        <v>2856</v>
      </c>
      <c r="Q21" s="153">
        <v>3082</v>
      </c>
      <c r="R21" s="153">
        <v>3244</v>
      </c>
      <c r="S21" s="153">
        <v>3025</v>
      </c>
      <c r="T21" s="153">
        <v>3131</v>
      </c>
      <c r="U21" s="153">
        <v>3086</v>
      </c>
      <c r="V21" s="153">
        <v>3313</v>
      </c>
      <c r="W21" s="153">
        <v>3261</v>
      </c>
      <c r="X21" s="153">
        <v>3527</v>
      </c>
      <c r="Y21" s="153">
        <v>4122</v>
      </c>
    </row>
    <row r="22" spans="1:25" ht="22.5">
      <c r="A22" s="203"/>
      <c r="B22" s="205"/>
      <c r="C22" s="114" t="s">
        <v>120</v>
      </c>
      <c r="D22" s="153">
        <v>2278</v>
      </c>
      <c r="E22" s="153">
        <v>2033</v>
      </c>
      <c r="F22" s="153">
        <v>1757</v>
      </c>
      <c r="G22" s="153">
        <v>2079</v>
      </c>
      <c r="H22" s="153">
        <v>1904</v>
      </c>
      <c r="I22" s="153">
        <v>1913</v>
      </c>
      <c r="J22" s="153">
        <v>2069</v>
      </c>
      <c r="K22" s="153">
        <v>1985</v>
      </c>
      <c r="L22" s="153">
        <v>2097</v>
      </c>
      <c r="M22" s="153">
        <v>2109</v>
      </c>
      <c r="N22" s="153">
        <v>2115</v>
      </c>
      <c r="O22" s="153">
        <v>2293</v>
      </c>
      <c r="P22" s="153">
        <v>2571</v>
      </c>
      <c r="Q22" s="153">
        <v>2501</v>
      </c>
      <c r="R22" s="153">
        <v>2401</v>
      </c>
      <c r="S22" s="153">
        <v>2558</v>
      </c>
      <c r="T22" s="153">
        <v>2685</v>
      </c>
      <c r="U22" s="153">
        <v>2599</v>
      </c>
      <c r="V22" s="153">
        <v>2924</v>
      </c>
      <c r="W22" s="153">
        <v>2764</v>
      </c>
      <c r="X22" s="153">
        <v>2828</v>
      </c>
      <c r="Y22" s="153">
        <v>3437</v>
      </c>
    </row>
    <row r="23" spans="1:25" ht="22.5">
      <c r="A23" s="203"/>
      <c r="B23" s="205"/>
      <c r="C23" s="114" t="s">
        <v>121</v>
      </c>
      <c r="D23" s="153">
        <v>950</v>
      </c>
      <c r="E23" s="153">
        <v>810</v>
      </c>
      <c r="F23" s="153">
        <v>862</v>
      </c>
      <c r="G23" s="153">
        <v>816</v>
      </c>
      <c r="H23" s="153">
        <v>887</v>
      </c>
      <c r="I23" s="153">
        <v>870</v>
      </c>
      <c r="J23" s="153">
        <v>1008</v>
      </c>
      <c r="K23" s="153">
        <v>1025</v>
      </c>
      <c r="L23" s="153">
        <v>1008</v>
      </c>
      <c r="M23" s="153">
        <v>1006</v>
      </c>
      <c r="N23" s="153">
        <v>1131</v>
      </c>
      <c r="O23" s="153">
        <v>1150</v>
      </c>
      <c r="P23" s="153">
        <v>1228</v>
      </c>
      <c r="Q23" s="153">
        <v>1222</v>
      </c>
      <c r="R23" s="153">
        <v>1179</v>
      </c>
      <c r="S23" s="153">
        <v>1241</v>
      </c>
      <c r="T23" s="153">
        <v>1228</v>
      </c>
      <c r="U23" s="153">
        <v>1317</v>
      </c>
      <c r="V23" s="153">
        <v>1352</v>
      </c>
      <c r="W23" s="153">
        <v>1347</v>
      </c>
      <c r="X23" s="153">
        <v>1351</v>
      </c>
      <c r="Y23" s="153">
        <v>1801</v>
      </c>
    </row>
    <row r="24" spans="1:25">
      <c r="A24" s="203"/>
      <c r="B24" s="205"/>
      <c r="C24" s="114" t="s">
        <v>122</v>
      </c>
      <c r="D24" s="153">
        <v>830</v>
      </c>
      <c r="E24" s="153">
        <v>806</v>
      </c>
      <c r="F24" s="153">
        <v>862</v>
      </c>
      <c r="G24" s="153">
        <v>926</v>
      </c>
      <c r="H24" s="153">
        <v>966</v>
      </c>
      <c r="I24" s="153">
        <v>895</v>
      </c>
      <c r="J24" s="153">
        <v>968</v>
      </c>
      <c r="K24" s="153">
        <v>1116</v>
      </c>
      <c r="L24" s="153">
        <v>982</v>
      </c>
      <c r="M24" s="153">
        <v>1031</v>
      </c>
      <c r="N24" s="153">
        <v>1107</v>
      </c>
      <c r="O24" s="153">
        <v>1101</v>
      </c>
      <c r="P24" s="153">
        <v>1588</v>
      </c>
      <c r="Q24" s="153">
        <v>1232</v>
      </c>
      <c r="R24" s="153">
        <v>1156.1399999999999</v>
      </c>
      <c r="S24" s="153">
        <v>1309</v>
      </c>
      <c r="T24" s="153">
        <v>1334</v>
      </c>
      <c r="U24" s="153">
        <v>1283</v>
      </c>
      <c r="V24" s="153">
        <v>1370</v>
      </c>
      <c r="W24" s="153">
        <v>1293</v>
      </c>
      <c r="X24" s="153">
        <v>1440</v>
      </c>
      <c r="Y24" s="153">
        <v>1746</v>
      </c>
    </row>
    <row r="25" spans="1:25" ht="13.5" thickBot="1">
      <c r="A25" s="203"/>
      <c r="B25" s="206"/>
      <c r="C25" s="114" t="s">
        <v>123</v>
      </c>
      <c r="D25" s="154">
        <v>1311</v>
      </c>
      <c r="E25" s="154">
        <v>1274</v>
      </c>
      <c r="F25" s="154">
        <v>968</v>
      </c>
      <c r="G25" s="154">
        <v>525</v>
      </c>
      <c r="H25" s="154">
        <v>527</v>
      </c>
      <c r="I25" s="154">
        <v>578</v>
      </c>
      <c r="J25" s="154">
        <v>477</v>
      </c>
      <c r="K25" s="154">
        <v>636</v>
      </c>
      <c r="L25" s="154">
        <v>1481</v>
      </c>
      <c r="M25" s="154">
        <v>1472</v>
      </c>
      <c r="N25" s="154">
        <v>1583</v>
      </c>
      <c r="O25" s="154">
        <v>1706</v>
      </c>
      <c r="P25" s="154">
        <v>1780</v>
      </c>
      <c r="Q25" s="154">
        <v>1715</v>
      </c>
      <c r="R25" s="154">
        <v>1775</v>
      </c>
      <c r="S25" s="154">
        <v>1954</v>
      </c>
      <c r="T25" s="154">
        <v>1831.1</v>
      </c>
      <c r="U25" s="154">
        <v>1954</v>
      </c>
      <c r="V25" s="154">
        <v>1937</v>
      </c>
      <c r="W25" s="154">
        <v>2018</v>
      </c>
      <c r="X25" s="154">
        <v>2206</v>
      </c>
      <c r="Y25" s="154">
        <v>2443</v>
      </c>
    </row>
    <row r="26" spans="1:25" ht="23.25" thickBot="1">
      <c r="A26" s="203"/>
      <c r="B26" s="207"/>
      <c r="C26" s="14" t="s">
        <v>41</v>
      </c>
      <c r="D26" s="83">
        <v>8649</v>
      </c>
      <c r="E26" s="83">
        <v>8241</v>
      </c>
      <c r="F26" s="83">
        <v>7709</v>
      </c>
      <c r="G26" s="83">
        <v>7681</v>
      </c>
      <c r="H26" s="83">
        <v>7720</v>
      </c>
      <c r="I26" s="83">
        <v>7905</v>
      </c>
      <c r="J26" s="83">
        <v>7983</v>
      </c>
      <c r="K26" s="83">
        <v>8231</v>
      </c>
      <c r="L26" s="83">
        <v>9404</v>
      </c>
      <c r="M26" s="83">
        <v>9420</v>
      </c>
      <c r="N26" s="83">
        <v>10029</v>
      </c>
      <c r="O26" s="83">
        <v>10563</v>
      </c>
      <c r="P26" s="83">
        <v>11344</v>
      </c>
      <c r="Q26" s="83">
        <v>12600</v>
      </c>
      <c r="R26" s="83">
        <v>11199.14</v>
      </c>
      <c r="S26" s="83">
        <v>11610</v>
      </c>
      <c r="T26" s="83">
        <v>11715.1</v>
      </c>
      <c r="U26" s="83">
        <v>11767</v>
      </c>
      <c r="V26" s="83">
        <v>12420</v>
      </c>
      <c r="W26" s="83">
        <v>12155</v>
      </c>
      <c r="X26" s="83">
        <f>SUM(X20:X25)</f>
        <v>13081</v>
      </c>
      <c r="Y26" s="83">
        <f>SUM(Y20:Y25)</f>
        <v>15563</v>
      </c>
    </row>
    <row r="27" spans="1:25">
      <c r="A27" s="203"/>
      <c r="B27" s="205" t="s">
        <v>42</v>
      </c>
      <c r="C27" s="113" t="s">
        <v>33</v>
      </c>
      <c r="D27" s="152">
        <v>1398</v>
      </c>
      <c r="E27" s="152">
        <v>1390</v>
      </c>
      <c r="F27" s="152">
        <v>1395</v>
      </c>
      <c r="G27" s="152">
        <v>1387</v>
      </c>
      <c r="H27" s="152">
        <v>1383</v>
      </c>
      <c r="I27" s="152">
        <v>1454</v>
      </c>
      <c r="J27" s="152">
        <v>1406</v>
      </c>
      <c r="K27" s="152">
        <v>1437</v>
      </c>
      <c r="L27" s="152">
        <v>1553</v>
      </c>
      <c r="M27" s="152">
        <v>1492</v>
      </c>
      <c r="N27" s="152">
        <v>1614</v>
      </c>
      <c r="O27" s="152">
        <v>1633</v>
      </c>
      <c r="P27" s="152">
        <v>1695</v>
      </c>
      <c r="Q27" s="152">
        <v>1719</v>
      </c>
      <c r="R27" s="152">
        <v>1619</v>
      </c>
      <c r="S27" s="152">
        <v>1800</v>
      </c>
      <c r="T27" s="152">
        <v>1745</v>
      </c>
      <c r="U27" s="152">
        <v>1702</v>
      </c>
      <c r="V27" s="152">
        <v>1772</v>
      </c>
      <c r="W27" s="152">
        <v>1686</v>
      </c>
      <c r="X27" s="152">
        <v>1893</v>
      </c>
      <c r="Y27" s="152">
        <v>2459</v>
      </c>
    </row>
    <row r="28" spans="1:25" ht="22.5">
      <c r="A28" s="203"/>
      <c r="B28" s="205"/>
      <c r="C28" s="114" t="s">
        <v>119</v>
      </c>
      <c r="D28" s="153">
        <v>2760</v>
      </c>
      <c r="E28" s="153">
        <v>2837</v>
      </c>
      <c r="F28" s="153">
        <v>2803</v>
      </c>
      <c r="G28" s="153">
        <v>2831</v>
      </c>
      <c r="H28" s="153">
        <v>2782</v>
      </c>
      <c r="I28" s="153">
        <v>2939</v>
      </c>
      <c r="J28" s="153">
        <v>2918</v>
      </c>
      <c r="K28" s="153">
        <v>3001</v>
      </c>
      <c r="L28" s="153">
        <v>3231</v>
      </c>
      <c r="M28" s="153">
        <v>3254</v>
      </c>
      <c r="N28" s="153">
        <v>3375</v>
      </c>
      <c r="O28" s="153">
        <v>3446</v>
      </c>
      <c r="P28" s="153">
        <v>3499</v>
      </c>
      <c r="Q28" s="153">
        <v>3518</v>
      </c>
      <c r="R28" s="153">
        <v>3579</v>
      </c>
      <c r="S28" s="153">
        <v>3748</v>
      </c>
      <c r="T28" s="153">
        <v>3778</v>
      </c>
      <c r="U28" s="153">
        <v>3593</v>
      </c>
      <c r="V28" s="153">
        <v>4019</v>
      </c>
      <c r="W28" s="153">
        <v>4246</v>
      </c>
      <c r="X28" s="153">
        <v>4251</v>
      </c>
      <c r="Y28" s="153">
        <v>5157</v>
      </c>
    </row>
    <row r="29" spans="1:25" ht="22.5">
      <c r="A29" s="203"/>
      <c r="B29" s="205"/>
      <c r="C29" s="114" t="s">
        <v>120</v>
      </c>
      <c r="D29" s="153">
        <v>2811</v>
      </c>
      <c r="E29" s="153">
        <v>2549</v>
      </c>
      <c r="F29" s="153">
        <v>2292</v>
      </c>
      <c r="G29" s="153">
        <v>2471</v>
      </c>
      <c r="H29" s="153">
        <v>2273</v>
      </c>
      <c r="I29" s="153">
        <v>2384</v>
      </c>
      <c r="J29" s="153">
        <v>2596</v>
      </c>
      <c r="K29" s="153">
        <v>2450</v>
      </c>
      <c r="L29" s="153">
        <v>2628</v>
      </c>
      <c r="M29" s="153">
        <v>2479</v>
      </c>
      <c r="N29" s="153">
        <v>2580</v>
      </c>
      <c r="O29" s="153">
        <v>2684</v>
      </c>
      <c r="P29" s="153">
        <v>2971</v>
      </c>
      <c r="Q29" s="153">
        <v>2978</v>
      </c>
      <c r="R29" s="153">
        <v>2892</v>
      </c>
      <c r="S29" s="153">
        <v>2930</v>
      </c>
      <c r="T29" s="153">
        <v>2900</v>
      </c>
      <c r="U29" s="153">
        <v>3037</v>
      </c>
      <c r="V29" s="153">
        <v>3047</v>
      </c>
      <c r="W29" s="153">
        <v>3070</v>
      </c>
      <c r="X29" s="153">
        <v>3551</v>
      </c>
      <c r="Y29" s="153">
        <v>4332</v>
      </c>
    </row>
    <row r="30" spans="1:25" ht="22.5">
      <c r="A30" s="203"/>
      <c r="B30" s="205"/>
      <c r="C30" s="114" t="s">
        <v>121</v>
      </c>
      <c r="D30" s="153">
        <v>1206</v>
      </c>
      <c r="E30" s="153">
        <v>1155</v>
      </c>
      <c r="F30" s="153">
        <v>1038</v>
      </c>
      <c r="G30" s="153">
        <v>1070</v>
      </c>
      <c r="H30" s="153">
        <v>1134</v>
      </c>
      <c r="I30" s="153">
        <v>1190</v>
      </c>
      <c r="J30" s="153">
        <v>1248</v>
      </c>
      <c r="K30" s="153">
        <v>1400</v>
      </c>
      <c r="L30" s="153">
        <v>1251</v>
      </c>
      <c r="M30" s="153">
        <v>1305</v>
      </c>
      <c r="N30" s="153">
        <v>1438</v>
      </c>
      <c r="O30" s="153">
        <v>1331</v>
      </c>
      <c r="P30" s="153">
        <v>1369</v>
      </c>
      <c r="Q30" s="153">
        <v>1407</v>
      </c>
      <c r="R30" s="153">
        <v>1403</v>
      </c>
      <c r="S30" s="153">
        <v>1462</v>
      </c>
      <c r="T30" s="153">
        <v>1517</v>
      </c>
      <c r="U30" s="153">
        <v>1533</v>
      </c>
      <c r="V30" s="153">
        <v>1615</v>
      </c>
      <c r="W30" s="153">
        <v>1616</v>
      </c>
      <c r="X30" s="153">
        <v>1741</v>
      </c>
      <c r="Y30" s="153">
        <v>2126</v>
      </c>
    </row>
    <row r="31" spans="1:25">
      <c r="A31" s="203"/>
      <c r="B31" s="205"/>
      <c r="C31" s="114" t="s">
        <v>122</v>
      </c>
      <c r="D31" s="153">
        <v>1129</v>
      </c>
      <c r="E31" s="153">
        <v>1097</v>
      </c>
      <c r="F31" s="153">
        <v>1115</v>
      </c>
      <c r="G31" s="153">
        <v>1156</v>
      </c>
      <c r="H31" s="153">
        <v>1168</v>
      </c>
      <c r="I31" s="153">
        <v>1162</v>
      </c>
      <c r="J31" s="153">
        <v>1243</v>
      </c>
      <c r="K31" s="153">
        <v>1394</v>
      </c>
      <c r="L31" s="153">
        <v>1210</v>
      </c>
      <c r="M31" s="153">
        <v>1227</v>
      </c>
      <c r="N31" s="153">
        <v>1234</v>
      </c>
      <c r="O31" s="153">
        <v>1242</v>
      </c>
      <c r="P31" s="153">
        <v>1726</v>
      </c>
      <c r="Q31" s="153">
        <v>1352</v>
      </c>
      <c r="R31" s="153">
        <v>1414</v>
      </c>
      <c r="S31" s="153">
        <v>1705</v>
      </c>
      <c r="T31" s="153">
        <v>1557</v>
      </c>
      <c r="U31" s="153">
        <v>1550</v>
      </c>
      <c r="V31" s="153">
        <v>1665</v>
      </c>
      <c r="W31" s="153">
        <v>1573</v>
      </c>
      <c r="X31" s="153">
        <v>1728</v>
      </c>
      <c r="Y31" s="153">
        <v>2098</v>
      </c>
    </row>
    <row r="32" spans="1:25" ht="13.5" thickBot="1">
      <c r="A32" s="203"/>
      <c r="B32" s="205"/>
      <c r="C32" s="114" t="s">
        <v>123</v>
      </c>
      <c r="D32" s="153">
        <v>1860</v>
      </c>
      <c r="E32" s="153">
        <v>2166</v>
      </c>
      <c r="F32" s="153">
        <v>1216</v>
      </c>
      <c r="G32" s="153">
        <v>698</v>
      </c>
      <c r="H32" s="153">
        <v>727</v>
      </c>
      <c r="I32" s="153">
        <v>740</v>
      </c>
      <c r="J32" s="153">
        <v>618</v>
      </c>
      <c r="K32" s="153">
        <v>874</v>
      </c>
      <c r="L32" s="153">
        <v>1815</v>
      </c>
      <c r="M32" s="153">
        <v>1871</v>
      </c>
      <c r="N32" s="153">
        <v>1990</v>
      </c>
      <c r="O32" s="153">
        <v>2027</v>
      </c>
      <c r="P32" s="153">
        <v>2127</v>
      </c>
      <c r="Q32" s="153">
        <v>2157</v>
      </c>
      <c r="R32" s="153">
        <v>2245</v>
      </c>
      <c r="S32" s="153">
        <v>2370</v>
      </c>
      <c r="T32" s="153">
        <v>2256</v>
      </c>
      <c r="U32" s="153">
        <v>2418</v>
      </c>
      <c r="V32" s="153">
        <v>2415</v>
      </c>
      <c r="W32" s="153">
        <v>2483</v>
      </c>
      <c r="X32" s="153">
        <v>2852</v>
      </c>
      <c r="Y32" s="153">
        <v>3512</v>
      </c>
    </row>
    <row r="33" spans="1:25" ht="23.25" thickBot="1">
      <c r="A33" s="203"/>
      <c r="B33" s="207"/>
      <c r="C33" s="14" t="s">
        <v>43</v>
      </c>
      <c r="D33" s="83">
        <v>11164</v>
      </c>
      <c r="E33" s="83">
        <v>11194</v>
      </c>
      <c r="F33" s="83">
        <v>9859</v>
      </c>
      <c r="G33" s="83">
        <v>9613</v>
      </c>
      <c r="H33" s="83">
        <v>9467</v>
      </c>
      <c r="I33" s="83">
        <v>9869</v>
      </c>
      <c r="J33" s="83">
        <v>10029</v>
      </c>
      <c r="K33" s="83">
        <v>10556</v>
      </c>
      <c r="L33" s="83">
        <v>11688</v>
      </c>
      <c r="M33" s="83">
        <v>11628</v>
      </c>
      <c r="N33" s="83">
        <v>12231</v>
      </c>
      <c r="O33" s="83">
        <v>12363</v>
      </c>
      <c r="P33" s="83">
        <v>13387</v>
      </c>
      <c r="Q33" s="83">
        <v>13131</v>
      </c>
      <c r="R33" s="83">
        <v>13152</v>
      </c>
      <c r="S33" s="83">
        <v>14015</v>
      </c>
      <c r="T33" s="83">
        <v>13753</v>
      </c>
      <c r="U33" s="83">
        <v>13833</v>
      </c>
      <c r="V33" s="83">
        <v>14533</v>
      </c>
      <c r="W33" s="83">
        <v>14674</v>
      </c>
      <c r="X33" s="83">
        <f>SUM(X27:X32)</f>
        <v>16016</v>
      </c>
      <c r="Y33" s="83">
        <f>SUM(Y27:Y32)</f>
        <v>19684</v>
      </c>
    </row>
    <row r="34" spans="1:25" ht="13.5" thickBot="1">
      <c r="A34" s="204"/>
      <c r="B34" s="200" t="s">
        <v>44</v>
      </c>
      <c r="C34" s="201"/>
      <c r="D34" s="84">
        <v>19813</v>
      </c>
      <c r="E34" s="84">
        <v>19435</v>
      </c>
      <c r="F34" s="84">
        <v>17568</v>
      </c>
      <c r="G34" s="84">
        <v>17294</v>
      </c>
      <c r="H34" s="84">
        <v>17187</v>
      </c>
      <c r="I34" s="84">
        <v>17774</v>
      </c>
      <c r="J34" s="84">
        <v>18012</v>
      </c>
      <c r="K34" s="84">
        <v>18787</v>
      </c>
      <c r="L34" s="84">
        <v>21092</v>
      </c>
      <c r="M34" s="84">
        <v>21048</v>
      </c>
      <c r="N34" s="84">
        <v>22260</v>
      </c>
      <c r="O34" s="84">
        <v>22926</v>
      </c>
      <c r="P34" s="84">
        <v>24731</v>
      </c>
      <c r="Q34" s="84">
        <v>25731</v>
      </c>
      <c r="R34" s="84">
        <v>24351.14</v>
      </c>
      <c r="S34" s="84">
        <v>25625</v>
      </c>
      <c r="T34" s="84">
        <v>25468.1</v>
      </c>
      <c r="U34" s="84">
        <v>25600</v>
      </c>
      <c r="V34" s="84">
        <v>26953</v>
      </c>
      <c r="W34" s="84">
        <v>26829</v>
      </c>
      <c r="X34" s="84">
        <f>X26+X33</f>
        <v>29097</v>
      </c>
      <c r="Y34" s="84">
        <f>Y26+Y33</f>
        <v>35247</v>
      </c>
    </row>
    <row r="35" spans="1:25">
      <c r="A35" s="190" t="s">
        <v>45</v>
      </c>
      <c r="B35" s="191"/>
      <c r="C35" s="113" t="s">
        <v>33</v>
      </c>
      <c r="D35" s="152">
        <v>4433</v>
      </c>
      <c r="E35" s="152">
        <v>4374</v>
      </c>
      <c r="F35" s="152">
        <v>4780</v>
      </c>
      <c r="G35" s="152">
        <v>4586</v>
      </c>
      <c r="H35" s="152">
        <v>4331</v>
      </c>
      <c r="I35" s="152">
        <v>4361</v>
      </c>
      <c r="J35" s="152">
        <v>4322</v>
      </c>
      <c r="K35" s="152">
        <v>4117</v>
      </c>
      <c r="L35" s="152">
        <v>4056</v>
      </c>
      <c r="M35" s="152">
        <v>4541</v>
      </c>
      <c r="N35" s="152">
        <v>4478</v>
      </c>
      <c r="O35" s="152">
        <v>4444</v>
      </c>
      <c r="P35" s="152">
        <v>4609</v>
      </c>
      <c r="Q35" s="152">
        <v>4148</v>
      </c>
      <c r="R35" s="152">
        <v>4412</v>
      </c>
      <c r="S35" s="152">
        <v>4865</v>
      </c>
      <c r="T35" s="152">
        <v>4567</v>
      </c>
      <c r="U35" s="152">
        <v>4333</v>
      </c>
      <c r="V35" s="152">
        <v>4189</v>
      </c>
      <c r="W35" s="152">
        <v>4280</v>
      </c>
      <c r="X35" s="152">
        <v>3146</v>
      </c>
      <c r="Y35" s="152">
        <v>3784</v>
      </c>
    </row>
    <row r="36" spans="1:25" ht="22.5">
      <c r="A36" s="192"/>
      <c r="B36" s="193"/>
      <c r="C36" s="114" t="s">
        <v>119</v>
      </c>
      <c r="D36" s="153">
        <v>6827</v>
      </c>
      <c r="E36" s="153">
        <v>6653</v>
      </c>
      <c r="F36" s="153">
        <v>6797</v>
      </c>
      <c r="G36" s="153">
        <v>7036</v>
      </c>
      <c r="H36" s="153">
        <v>7042</v>
      </c>
      <c r="I36" s="153">
        <v>6588</v>
      </c>
      <c r="J36" s="153">
        <v>6534</v>
      </c>
      <c r="K36" s="153">
        <v>6150</v>
      </c>
      <c r="L36" s="153">
        <v>6905</v>
      </c>
      <c r="M36" s="153">
        <v>7042</v>
      </c>
      <c r="N36" s="153">
        <v>7497</v>
      </c>
      <c r="O36" s="153">
        <v>7609</v>
      </c>
      <c r="P36" s="153">
        <v>7466</v>
      </c>
      <c r="Q36" s="153">
        <v>7127</v>
      </c>
      <c r="R36" s="153">
        <v>7261</v>
      </c>
      <c r="S36" s="153">
        <v>7471</v>
      </c>
      <c r="T36" s="153">
        <v>7394</v>
      </c>
      <c r="U36" s="153">
        <v>7242</v>
      </c>
      <c r="V36" s="153">
        <v>7076</v>
      </c>
      <c r="W36" s="153">
        <v>6232</v>
      </c>
      <c r="X36" s="153">
        <v>5269</v>
      </c>
      <c r="Y36" s="153">
        <v>6029</v>
      </c>
    </row>
    <row r="37" spans="1:25" ht="22.5">
      <c r="A37" s="192"/>
      <c r="B37" s="193"/>
      <c r="C37" s="114" t="s">
        <v>120</v>
      </c>
      <c r="D37" s="153">
        <v>7240</v>
      </c>
      <c r="E37" s="153">
        <v>7481</v>
      </c>
      <c r="F37" s="153">
        <v>7716</v>
      </c>
      <c r="G37" s="153">
        <v>8566</v>
      </c>
      <c r="H37" s="153">
        <v>7620</v>
      </c>
      <c r="I37" s="153">
        <v>8042</v>
      </c>
      <c r="J37" s="153">
        <v>7889</v>
      </c>
      <c r="K37" s="153">
        <v>7785</v>
      </c>
      <c r="L37" s="153">
        <v>7929</v>
      </c>
      <c r="M37" s="153">
        <v>8721</v>
      </c>
      <c r="N37" s="153">
        <v>10117</v>
      </c>
      <c r="O37" s="153">
        <v>10969</v>
      </c>
      <c r="P37" s="153">
        <v>10664.119999999999</v>
      </c>
      <c r="Q37" s="153">
        <v>9990</v>
      </c>
      <c r="R37" s="153">
        <v>9713</v>
      </c>
      <c r="S37" s="153">
        <v>10438</v>
      </c>
      <c r="T37" s="153">
        <v>11175</v>
      </c>
      <c r="U37" s="153">
        <v>10929</v>
      </c>
      <c r="V37" s="153">
        <v>12020</v>
      </c>
      <c r="W37" s="153">
        <v>11009</v>
      </c>
      <c r="X37" s="153">
        <v>8860</v>
      </c>
      <c r="Y37" s="153">
        <v>9416</v>
      </c>
    </row>
    <row r="38" spans="1:25" ht="22.5">
      <c r="A38" s="192"/>
      <c r="B38" s="193"/>
      <c r="C38" s="114" t="s">
        <v>121</v>
      </c>
      <c r="D38" s="153">
        <v>4146</v>
      </c>
      <c r="E38" s="153">
        <v>4082</v>
      </c>
      <c r="F38" s="153">
        <v>4202</v>
      </c>
      <c r="G38" s="153">
        <v>4325</v>
      </c>
      <c r="H38" s="153">
        <v>4386</v>
      </c>
      <c r="I38" s="153">
        <v>4140</v>
      </c>
      <c r="J38" s="153">
        <v>4313</v>
      </c>
      <c r="K38" s="153">
        <v>4345</v>
      </c>
      <c r="L38" s="153">
        <v>5131</v>
      </c>
      <c r="M38" s="153">
        <v>4914</v>
      </c>
      <c r="N38" s="153">
        <v>5174</v>
      </c>
      <c r="O38" s="153">
        <v>5099</v>
      </c>
      <c r="P38" s="153">
        <v>5079</v>
      </c>
      <c r="Q38" s="153">
        <v>5047</v>
      </c>
      <c r="R38" s="153">
        <v>5001</v>
      </c>
      <c r="S38" s="153">
        <v>5303</v>
      </c>
      <c r="T38" s="153">
        <v>5324</v>
      </c>
      <c r="U38" s="153">
        <v>4799</v>
      </c>
      <c r="V38" s="153">
        <v>4996</v>
      </c>
      <c r="W38" s="153">
        <v>5049</v>
      </c>
      <c r="X38" s="153">
        <v>4121</v>
      </c>
      <c r="Y38" s="153">
        <v>4630</v>
      </c>
    </row>
    <row r="39" spans="1:25">
      <c r="A39" s="192"/>
      <c r="B39" s="193"/>
      <c r="C39" s="114" t="s">
        <v>122</v>
      </c>
      <c r="D39" s="153">
        <v>4350</v>
      </c>
      <c r="E39" s="153">
        <v>4350</v>
      </c>
      <c r="F39" s="153">
        <v>4584</v>
      </c>
      <c r="G39" s="153">
        <v>4979</v>
      </c>
      <c r="H39" s="153">
        <v>4995</v>
      </c>
      <c r="I39" s="153">
        <v>4558</v>
      </c>
      <c r="J39" s="153">
        <v>4815</v>
      </c>
      <c r="K39" s="153">
        <v>4334</v>
      </c>
      <c r="L39" s="153">
        <v>5359</v>
      </c>
      <c r="M39" s="153">
        <v>5474</v>
      </c>
      <c r="N39" s="153">
        <v>5579</v>
      </c>
      <c r="O39" s="153">
        <v>5496</v>
      </c>
      <c r="P39" s="153">
        <v>5725</v>
      </c>
      <c r="Q39" s="153">
        <v>5259</v>
      </c>
      <c r="R39" s="153">
        <v>5138.68</v>
      </c>
      <c r="S39" s="153">
        <v>5560</v>
      </c>
      <c r="T39" s="153">
        <v>5231</v>
      </c>
      <c r="U39" s="153">
        <v>5221</v>
      </c>
      <c r="V39" s="153">
        <v>5688</v>
      </c>
      <c r="W39" s="153">
        <v>5131</v>
      </c>
      <c r="X39" s="153">
        <v>4181</v>
      </c>
      <c r="Y39" s="153">
        <v>4963</v>
      </c>
    </row>
    <row r="40" spans="1:25" ht="13.5" thickBot="1">
      <c r="A40" s="192"/>
      <c r="B40" s="193"/>
      <c r="C40" s="114" t="s">
        <v>123</v>
      </c>
      <c r="D40" s="153">
        <v>5677</v>
      </c>
      <c r="E40" s="153">
        <v>5624</v>
      </c>
      <c r="F40" s="153">
        <v>4146</v>
      </c>
      <c r="G40" s="153">
        <v>2161</v>
      </c>
      <c r="H40" s="153">
        <v>2262</v>
      </c>
      <c r="I40" s="153">
        <v>2325</v>
      </c>
      <c r="J40" s="153">
        <v>1832</v>
      </c>
      <c r="K40" s="153">
        <v>2347</v>
      </c>
      <c r="L40" s="153">
        <v>6416</v>
      </c>
      <c r="M40" s="153">
        <v>6901</v>
      </c>
      <c r="N40" s="153">
        <v>7720</v>
      </c>
      <c r="O40" s="153">
        <v>8141</v>
      </c>
      <c r="P40" s="153">
        <v>8268</v>
      </c>
      <c r="Q40" s="153">
        <v>7100</v>
      </c>
      <c r="R40" s="153">
        <v>7132</v>
      </c>
      <c r="S40" s="153">
        <v>7352</v>
      </c>
      <c r="T40" s="153">
        <v>7726</v>
      </c>
      <c r="U40" s="153">
        <v>8124</v>
      </c>
      <c r="V40" s="153">
        <v>7920</v>
      </c>
      <c r="W40" s="153">
        <v>8139</v>
      </c>
      <c r="X40" s="153">
        <v>5961</v>
      </c>
      <c r="Y40" s="153">
        <v>7465</v>
      </c>
    </row>
    <row r="41" spans="1:25" ht="13.5" thickBot="1">
      <c r="A41" s="194"/>
      <c r="B41" s="195"/>
      <c r="C41" s="93" t="s">
        <v>125</v>
      </c>
      <c r="D41" s="84">
        <v>32673</v>
      </c>
      <c r="E41" s="84">
        <v>32564</v>
      </c>
      <c r="F41" s="84">
        <v>32225</v>
      </c>
      <c r="G41" s="84">
        <v>31653</v>
      </c>
      <c r="H41" s="84">
        <v>30636</v>
      </c>
      <c r="I41" s="84">
        <v>30014</v>
      </c>
      <c r="J41" s="84">
        <v>29705</v>
      </c>
      <c r="K41" s="84">
        <v>29078</v>
      </c>
      <c r="L41" s="84">
        <v>35796</v>
      </c>
      <c r="M41" s="84">
        <v>37593</v>
      </c>
      <c r="N41" s="84">
        <v>40565</v>
      </c>
      <c r="O41" s="84">
        <v>41758</v>
      </c>
      <c r="P41" s="84">
        <v>41811.119999999995</v>
      </c>
      <c r="Q41" s="84">
        <v>38671</v>
      </c>
      <c r="R41" s="84">
        <v>38657.68</v>
      </c>
      <c r="S41" s="84">
        <v>40989</v>
      </c>
      <c r="T41" s="84">
        <v>41417</v>
      </c>
      <c r="U41" s="84">
        <v>40648</v>
      </c>
      <c r="V41" s="84">
        <v>41889</v>
      </c>
      <c r="W41" s="84">
        <v>39840</v>
      </c>
      <c r="X41" s="84">
        <f>SUM(X35:X40)</f>
        <v>31538</v>
      </c>
      <c r="Y41" s="84">
        <f>SUM(Y35:Y40)</f>
        <v>36287</v>
      </c>
    </row>
    <row r="42" spans="1:25">
      <c r="A42" s="190" t="s">
        <v>47</v>
      </c>
      <c r="B42" s="191"/>
      <c r="C42" s="113" t="s">
        <v>33</v>
      </c>
      <c r="D42" s="152">
        <v>675</v>
      </c>
      <c r="E42" s="152">
        <v>812</v>
      </c>
      <c r="F42" s="152">
        <v>832</v>
      </c>
      <c r="G42" s="152">
        <v>861</v>
      </c>
      <c r="H42" s="152">
        <v>832</v>
      </c>
      <c r="I42" s="152">
        <v>869</v>
      </c>
      <c r="J42" s="152">
        <v>1041</v>
      </c>
      <c r="K42" s="152">
        <v>873</v>
      </c>
      <c r="L42" s="152">
        <v>919</v>
      </c>
      <c r="M42" s="152">
        <v>911</v>
      </c>
      <c r="N42" s="152">
        <v>907</v>
      </c>
      <c r="O42" s="152">
        <v>993</v>
      </c>
      <c r="P42" s="152">
        <v>1062</v>
      </c>
      <c r="Q42" s="152">
        <v>1042</v>
      </c>
      <c r="R42" s="152">
        <v>1053</v>
      </c>
      <c r="S42" s="152">
        <v>1269</v>
      </c>
      <c r="T42" s="152">
        <v>1210</v>
      </c>
      <c r="U42" s="152">
        <v>1189</v>
      </c>
      <c r="V42" s="152">
        <v>1476</v>
      </c>
      <c r="W42" s="152">
        <v>1347</v>
      </c>
      <c r="X42" s="152">
        <v>991</v>
      </c>
      <c r="Y42" s="152">
        <v>1176</v>
      </c>
    </row>
    <row r="43" spans="1:25" ht="22.5">
      <c r="A43" s="192"/>
      <c r="B43" s="193"/>
      <c r="C43" s="114" t="s">
        <v>119</v>
      </c>
      <c r="D43" s="153">
        <v>541</v>
      </c>
      <c r="E43" s="153">
        <v>598</v>
      </c>
      <c r="F43" s="153">
        <v>700</v>
      </c>
      <c r="G43" s="153">
        <v>678</v>
      </c>
      <c r="H43" s="153">
        <v>735</v>
      </c>
      <c r="I43" s="153">
        <v>789</v>
      </c>
      <c r="J43" s="153">
        <v>795</v>
      </c>
      <c r="K43" s="153">
        <v>713</v>
      </c>
      <c r="L43" s="153">
        <v>813</v>
      </c>
      <c r="M43" s="153">
        <v>959</v>
      </c>
      <c r="N43" s="153">
        <v>958</v>
      </c>
      <c r="O43" s="153">
        <v>890</v>
      </c>
      <c r="P43" s="153">
        <v>1003</v>
      </c>
      <c r="Q43" s="153">
        <v>966</v>
      </c>
      <c r="R43" s="153">
        <v>959</v>
      </c>
      <c r="S43" s="153">
        <v>1061</v>
      </c>
      <c r="T43" s="153">
        <v>1051</v>
      </c>
      <c r="U43" s="153">
        <v>1173</v>
      </c>
      <c r="V43" s="153">
        <v>1348</v>
      </c>
      <c r="W43" s="153">
        <v>1297</v>
      </c>
      <c r="X43" s="153">
        <v>1090</v>
      </c>
      <c r="Y43" s="153">
        <v>1093</v>
      </c>
    </row>
    <row r="44" spans="1:25" ht="22.5">
      <c r="A44" s="192"/>
      <c r="B44" s="193"/>
      <c r="C44" s="114" t="s">
        <v>120</v>
      </c>
      <c r="D44" s="153">
        <v>774</v>
      </c>
      <c r="E44" s="153">
        <v>1057</v>
      </c>
      <c r="F44" s="153">
        <v>849</v>
      </c>
      <c r="G44" s="153">
        <v>820</v>
      </c>
      <c r="H44" s="153">
        <v>921</v>
      </c>
      <c r="I44" s="153">
        <v>933</v>
      </c>
      <c r="J44" s="153">
        <v>1067</v>
      </c>
      <c r="K44" s="153">
        <v>1067</v>
      </c>
      <c r="L44" s="153">
        <v>1040</v>
      </c>
      <c r="M44" s="153">
        <v>1003</v>
      </c>
      <c r="N44" s="153">
        <v>1227</v>
      </c>
      <c r="O44" s="153">
        <v>1281</v>
      </c>
      <c r="P44" s="153">
        <v>1383</v>
      </c>
      <c r="Q44" s="153">
        <v>1450</v>
      </c>
      <c r="R44" s="153">
        <v>1453</v>
      </c>
      <c r="S44" s="153">
        <v>1607</v>
      </c>
      <c r="T44" s="153">
        <v>1915</v>
      </c>
      <c r="U44" s="153">
        <v>1827</v>
      </c>
      <c r="V44" s="153">
        <v>1835.5</v>
      </c>
      <c r="W44" s="153">
        <v>1929</v>
      </c>
      <c r="X44" s="153">
        <v>2131</v>
      </c>
      <c r="Y44" s="153">
        <v>2160</v>
      </c>
    </row>
    <row r="45" spans="1:25" ht="22.5">
      <c r="A45" s="192"/>
      <c r="B45" s="193"/>
      <c r="C45" s="114" t="s">
        <v>121</v>
      </c>
      <c r="D45" s="153">
        <v>534</v>
      </c>
      <c r="E45" s="153">
        <v>592</v>
      </c>
      <c r="F45" s="153">
        <v>723</v>
      </c>
      <c r="G45" s="153">
        <v>626</v>
      </c>
      <c r="H45" s="153">
        <v>728</v>
      </c>
      <c r="I45" s="153">
        <v>699</v>
      </c>
      <c r="J45" s="153">
        <v>775</v>
      </c>
      <c r="K45" s="153">
        <v>690</v>
      </c>
      <c r="L45" s="153">
        <v>831</v>
      </c>
      <c r="M45" s="153">
        <v>791</v>
      </c>
      <c r="N45" s="153">
        <v>956</v>
      </c>
      <c r="O45" s="153">
        <v>917</v>
      </c>
      <c r="P45" s="153">
        <v>914</v>
      </c>
      <c r="Q45" s="153">
        <v>1022</v>
      </c>
      <c r="R45" s="153">
        <v>948</v>
      </c>
      <c r="S45" s="153">
        <v>1049</v>
      </c>
      <c r="T45" s="153">
        <v>1094</v>
      </c>
      <c r="U45" s="153">
        <v>1228</v>
      </c>
      <c r="V45" s="153">
        <v>1231</v>
      </c>
      <c r="W45" s="153">
        <v>1337</v>
      </c>
      <c r="X45" s="153">
        <v>1038</v>
      </c>
      <c r="Y45" s="153">
        <v>1166</v>
      </c>
    </row>
    <row r="46" spans="1:25">
      <c r="A46" s="192"/>
      <c r="B46" s="193"/>
      <c r="C46" s="114" t="s">
        <v>122</v>
      </c>
      <c r="D46" s="153">
        <v>681</v>
      </c>
      <c r="E46" s="153">
        <v>715</v>
      </c>
      <c r="F46" s="153">
        <v>889</v>
      </c>
      <c r="G46" s="153">
        <v>847</v>
      </c>
      <c r="H46" s="153">
        <v>896</v>
      </c>
      <c r="I46" s="153">
        <v>874</v>
      </c>
      <c r="J46" s="153">
        <v>886</v>
      </c>
      <c r="K46" s="153">
        <v>786</v>
      </c>
      <c r="L46" s="153">
        <v>926</v>
      </c>
      <c r="M46" s="153">
        <v>966</v>
      </c>
      <c r="N46" s="153">
        <v>1080</v>
      </c>
      <c r="O46" s="153">
        <v>1004</v>
      </c>
      <c r="P46" s="153">
        <v>1192</v>
      </c>
      <c r="Q46" s="153">
        <v>1100</v>
      </c>
      <c r="R46" s="153">
        <v>1239</v>
      </c>
      <c r="S46" s="153">
        <v>1222</v>
      </c>
      <c r="T46" s="153">
        <v>1091</v>
      </c>
      <c r="U46" s="153">
        <v>1329</v>
      </c>
      <c r="V46" s="153">
        <v>1270</v>
      </c>
      <c r="W46" s="153">
        <v>1292</v>
      </c>
      <c r="X46" s="153">
        <v>1055</v>
      </c>
      <c r="Y46" s="153">
        <v>1184</v>
      </c>
    </row>
    <row r="47" spans="1:25" ht="13.5" thickBot="1">
      <c r="A47" s="192"/>
      <c r="B47" s="193"/>
      <c r="C47" s="114" t="s">
        <v>123</v>
      </c>
      <c r="D47" s="153">
        <v>449</v>
      </c>
      <c r="E47" s="153">
        <v>508</v>
      </c>
      <c r="F47" s="153">
        <v>487</v>
      </c>
      <c r="G47" s="153">
        <v>228</v>
      </c>
      <c r="H47" s="153">
        <v>216</v>
      </c>
      <c r="I47" s="153">
        <v>208</v>
      </c>
      <c r="J47" s="153">
        <v>182</v>
      </c>
      <c r="K47" s="153">
        <v>259</v>
      </c>
      <c r="L47" s="153">
        <v>1330</v>
      </c>
      <c r="M47" s="153">
        <v>759</v>
      </c>
      <c r="N47" s="153">
        <v>829</v>
      </c>
      <c r="O47" s="153">
        <v>812</v>
      </c>
      <c r="P47" s="153">
        <v>888</v>
      </c>
      <c r="Q47" s="153">
        <v>922</v>
      </c>
      <c r="R47" s="153">
        <v>985</v>
      </c>
      <c r="S47" s="153">
        <v>998</v>
      </c>
      <c r="T47" s="153">
        <v>1144</v>
      </c>
      <c r="U47" s="153">
        <v>1327</v>
      </c>
      <c r="V47" s="153">
        <v>1442</v>
      </c>
      <c r="W47" s="153">
        <v>1476</v>
      </c>
      <c r="X47" s="153">
        <v>1192</v>
      </c>
      <c r="Y47" s="153">
        <v>1421</v>
      </c>
    </row>
    <row r="48" spans="1:25" ht="26.25" thickBot="1">
      <c r="A48" s="194"/>
      <c r="B48" s="195"/>
      <c r="C48" s="15" t="s">
        <v>48</v>
      </c>
      <c r="D48" s="84">
        <v>3654</v>
      </c>
      <c r="E48" s="84">
        <v>4282</v>
      </c>
      <c r="F48" s="84">
        <v>4480</v>
      </c>
      <c r="G48" s="84">
        <v>4060</v>
      </c>
      <c r="H48" s="84">
        <v>4328</v>
      </c>
      <c r="I48" s="84">
        <v>4372</v>
      </c>
      <c r="J48" s="84">
        <v>4746</v>
      </c>
      <c r="K48" s="84">
        <v>4388</v>
      </c>
      <c r="L48" s="84">
        <v>5859</v>
      </c>
      <c r="M48" s="84">
        <v>5389</v>
      </c>
      <c r="N48" s="84">
        <v>5957</v>
      </c>
      <c r="O48" s="84">
        <v>5897</v>
      </c>
      <c r="P48" s="84">
        <v>6442</v>
      </c>
      <c r="Q48" s="84">
        <v>6502</v>
      </c>
      <c r="R48" s="84">
        <v>6637</v>
      </c>
      <c r="S48" s="84">
        <v>7206</v>
      </c>
      <c r="T48" s="84">
        <v>7505</v>
      </c>
      <c r="U48" s="84">
        <v>8073</v>
      </c>
      <c r="V48" s="84">
        <v>8602.5</v>
      </c>
      <c r="W48" s="84">
        <v>8678</v>
      </c>
      <c r="X48" s="84">
        <f>SUM(X42:X47)</f>
        <v>7497</v>
      </c>
      <c r="Y48" s="84">
        <f>SUM(Y42:Y47)</f>
        <v>8200</v>
      </c>
    </row>
    <row r="49" spans="1:275" customFormat="1" ht="15">
      <c r="A49" s="16" t="s">
        <v>140</v>
      </c>
      <c r="B49" s="17"/>
      <c r="C49" s="2"/>
      <c r="D49" s="3"/>
      <c r="E49" s="3"/>
      <c r="F49" s="19"/>
      <c r="G49" s="3"/>
      <c r="H49" s="3"/>
      <c r="I49" s="3"/>
      <c r="J49" s="3"/>
      <c r="K49" s="3"/>
      <c r="L49" s="3"/>
      <c r="M49" s="3"/>
      <c r="N49" s="3"/>
      <c r="O49" s="7" t="s">
        <v>141</v>
      </c>
      <c r="P49" s="9"/>
      <c r="Q49" s="3"/>
      <c r="R49" s="3"/>
      <c r="S49" s="19"/>
      <c r="T49" s="3"/>
      <c r="U49" s="3"/>
      <c r="V49" s="3"/>
      <c r="W49" s="3"/>
      <c r="X49" s="3"/>
      <c r="Y49" s="3"/>
      <c r="Z49" s="3"/>
      <c r="AA49" s="3"/>
      <c r="AB49" s="9"/>
      <c r="AC49" s="3"/>
      <c r="AD49" s="3"/>
      <c r="AE49" s="19"/>
      <c r="AF49" s="3"/>
      <c r="AG49" s="3"/>
      <c r="AH49" s="3"/>
      <c r="AI49" s="3"/>
      <c r="AJ49" s="3"/>
      <c r="AK49" s="3"/>
      <c r="AL49" s="3"/>
      <c r="AM49" s="3"/>
      <c r="AN49" s="3"/>
      <c r="AO49" s="9"/>
      <c r="AP49" s="3"/>
      <c r="AQ49" s="3"/>
      <c r="AR49" s="19"/>
      <c r="AS49" s="3"/>
      <c r="AT49" s="3"/>
      <c r="AU49" s="3"/>
      <c r="AV49" s="3"/>
      <c r="AW49" s="3"/>
      <c r="AX49" s="3"/>
      <c r="AY49" s="3"/>
      <c r="AZ49" s="3"/>
      <c r="BA49" s="3"/>
      <c r="BB49" s="5"/>
      <c r="BC49" s="3"/>
      <c r="BD49" s="3"/>
      <c r="BE49" s="19"/>
      <c r="BF49" s="3"/>
      <c r="BG49" s="3"/>
      <c r="BH49" s="3"/>
      <c r="BI49" s="3"/>
      <c r="BJ49" s="3"/>
      <c r="BK49" s="3"/>
      <c r="BL49" s="3"/>
      <c r="BM49" s="3"/>
      <c r="BN49" s="3"/>
      <c r="BO49" s="6"/>
      <c r="BP49" s="3"/>
      <c r="BQ49" s="3"/>
      <c r="BR49" s="19"/>
      <c r="BS49" s="3"/>
      <c r="BT49" s="3"/>
      <c r="BU49" s="3"/>
      <c r="BV49" s="3"/>
      <c r="BW49" s="3"/>
      <c r="BX49" s="3"/>
      <c r="BY49" s="3"/>
      <c r="BZ49" s="3"/>
      <c r="CA49" s="3"/>
      <c r="CB49" s="5"/>
      <c r="CC49" s="3"/>
      <c r="CD49" s="3"/>
      <c r="CE49" s="19"/>
      <c r="CF49" s="3"/>
      <c r="CG49" s="3"/>
      <c r="CH49" s="3"/>
      <c r="CI49" s="3"/>
      <c r="CJ49" s="3"/>
      <c r="CK49" s="3"/>
      <c r="CL49" s="3"/>
      <c r="CM49" s="3"/>
      <c r="CN49" s="3"/>
      <c r="CO49" s="6"/>
      <c r="CP49" s="3"/>
      <c r="CQ49" s="3"/>
      <c r="CR49" s="19"/>
      <c r="CS49" s="3"/>
      <c r="CT49" s="3"/>
      <c r="CU49" s="3"/>
      <c r="CV49" s="3"/>
      <c r="CW49" s="3"/>
      <c r="CX49" s="3"/>
      <c r="CY49" s="3"/>
      <c r="CZ49" s="3"/>
      <c r="DA49" s="3"/>
      <c r="DB49" s="5"/>
      <c r="DC49" s="3"/>
      <c r="DD49" s="3"/>
      <c r="DE49" s="19"/>
      <c r="DF49" s="3"/>
      <c r="DG49" s="3"/>
      <c r="DH49" s="3"/>
      <c r="DI49" s="3"/>
      <c r="DJ49" s="3"/>
      <c r="DK49" s="3"/>
      <c r="DL49" s="3"/>
      <c r="DM49" s="3"/>
      <c r="DN49" s="3"/>
      <c r="DO49" s="6"/>
      <c r="DP49" s="3"/>
      <c r="DQ49" s="3"/>
      <c r="DR49" s="19"/>
      <c r="DS49" s="3"/>
      <c r="DT49" s="3"/>
      <c r="DU49" s="3"/>
      <c r="DV49" s="3"/>
      <c r="DW49" s="3"/>
      <c r="DX49" s="3"/>
      <c r="DY49" s="3"/>
      <c r="DZ49" s="3"/>
      <c r="EA49" s="3"/>
      <c r="EB49" s="5"/>
      <c r="EC49" s="3"/>
      <c r="ED49" s="3"/>
      <c r="EE49" s="19"/>
      <c r="EF49" s="3"/>
      <c r="EG49" s="3"/>
      <c r="EH49" s="3"/>
      <c r="EI49" s="3"/>
      <c r="EJ49" s="3"/>
      <c r="EK49" s="3"/>
      <c r="EL49" s="3"/>
      <c r="EM49" s="3"/>
      <c r="EN49" s="3"/>
      <c r="EO49" s="6"/>
      <c r="EP49" s="3"/>
      <c r="EQ49" s="3"/>
      <c r="ER49" s="19"/>
      <c r="ES49" s="3"/>
      <c r="ET49" s="3"/>
      <c r="EU49" s="3"/>
      <c r="EV49" s="3"/>
      <c r="EW49" s="3"/>
      <c r="EX49" s="3"/>
      <c r="EY49" s="3"/>
      <c r="EZ49" s="3"/>
      <c r="FA49" s="3"/>
      <c r="FB49" s="5"/>
      <c r="FC49" s="3"/>
      <c r="FD49" s="3"/>
      <c r="FE49" s="19"/>
      <c r="FF49" s="3"/>
      <c r="FG49" s="3"/>
      <c r="FH49" s="3"/>
      <c r="FI49" s="3"/>
      <c r="FJ49" s="3"/>
      <c r="FK49" s="3"/>
      <c r="FL49" s="3"/>
      <c r="FM49" s="3"/>
      <c r="FN49" s="3"/>
      <c r="FO49" s="5"/>
      <c r="FP49" s="3"/>
      <c r="FQ49" s="3"/>
      <c r="FR49" s="19"/>
      <c r="FS49" s="3"/>
      <c r="FT49" s="3"/>
      <c r="FU49" s="3"/>
      <c r="FV49" s="3"/>
      <c r="FW49" s="3"/>
      <c r="FX49" s="3"/>
      <c r="FY49" s="3"/>
      <c r="FZ49" s="3"/>
      <c r="GA49" s="3"/>
      <c r="GB49" s="5"/>
      <c r="GC49" s="3"/>
      <c r="GD49" s="3"/>
      <c r="GE49" s="19"/>
      <c r="GF49" s="3"/>
      <c r="GG49" s="3"/>
      <c r="GH49" s="3"/>
      <c r="GI49" s="3"/>
      <c r="GJ49" s="3"/>
      <c r="GK49" s="3"/>
      <c r="GL49" s="3"/>
      <c r="GM49" s="3"/>
      <c r="GN49" s="3"/>
      <c r="GO49" s="5"/>
      <c r="GP49" s="3"/>
      <c r="GQ49" s="3"/>
      <c r="GR49" s="19"/>
      <c r="GS49" s="3"/>
      <c r="GT49" s="3"/>
      <c r="GU49" s="3"/>
      <c r="GV49" s="3"/>
      <c r="GW49" s="3"/>
      <c r="GX49" s="3"/>
      <c r="GY49" s="3"/>
      <c r="GZ49" s="3"/>
      <c r="HA49" s="3"/>
      <c r="HB49" s="5"/>
      <c r="HC49" s="3"/>
      <c r="HD49" s="3"/>
      <c r="HE49" s="19"/>
      <c r="HF49" s="3"/>
      <c r="HG49" s="3"/>
      <c r="HH49" s="3"/>
      <c r="HI49" s="3"/>
      <c r="HJ49" s="3"/>
      <c r="HK49" s="3"/>
      <c r="HL49" s="3"/>
      <c r="HM49" s="3"/>
      <c r="HN49" s="3"/>
      <c r="HO49" s="6"/>
      <c r="HP49" s="3"/>
      <c r="HQ49" s="3"/>
      <c r="HR49" s="19"/>
      <c r="HS49" s="3"/>
      <c r="HT49" s="3"/>
      <c r="HU49" s="3"/>
      <c r="HV49" s="3"/>
      <c r="HW49" s="3"/>
      <c r="HX49" s="3"/>
      <c r="HY49" s="3"/>
      <c r="HZ49" s="3"/>
      <c r="IA49" s="3"/>
      <c r="IB49" s="6"/>
      <c r="IC49" s="3"/>
      <c r="ID49" s="3"/>
      <c r="IE49" s="19"/>
      <c r="IF49" s="3"/>
      <c r="IG49" s="3"/>
      <c r="IH49" s="3"/>
      <c r="II49" s="3"/>
      <c r="IJ49" s="3"/>
      <c r="IK49" s="3"/>
      <c r="IL49" s="3"/>
      <c r="IM49" s="3"/>
      <c r="IN49" s="3"/>
      <c r="IO49" s="6"/>
      <c r="IP49" s="3"/>
      <c r="IQ49" s="3"/>
      <c r="IR49" s="19"/>
      <c r="IS49" s="3"/>
      <c r="IT49" s="3"/>
      <c r="IU49" s="3"/>
      <c r="IV49" s="3"/>
      <c r="IW49" s="3"/>
      <c r="IX49" s="3"/>
      <c r="IY49" s="3"/>
      <c r="IZ49" s="3"/>
      <c r="JA49" s="3"/>
      <c r="JB49" s="6"/>
      <c r="JC49" s="3"/>
      <c r="JD49" s="3"/>
      <c r="JE49" s="19"/>
      <c r="JF49" s="3"/>
      <c r="JG49" s="3"/>
      <c r="JH49" s="3"/>
      <c r="JI49" s="3"/>
      <c r="JJ49" s="3"/>
      <c r="JK49" s="3"/>
      <c r="JL49" s="3"/>
      <c r="JM49" s="3"/>
      <c r="JN49" s="3"/>
      <c r="JO49" s="6"/>
    </row>
    <row r="52" spans="1:275" ht="18.75">
      <c r="A52" s="1" t="s">
        <v>142</v>
      </c>
      <c r="B52" s="1"/>
    </row>
    <row r="53" spans="1:275" ht="13.5" thickBot="1">
      <c r="A53" s="7"/>
      <c r="B53" s="8"/>
    </row>
    <row r="54" spans="1:275" ht="13.5" thickBot="1">
      <c r="A54" s="8"/>
      <c r="B54" s="8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58"/>
      <c r="Y54" s="158"/>
    </row>
    <row r="55" spans="1:275" ht="13.5" thickBot="1">
      <c r="A55" s="8"/>
      <c r="B55" s="8"/>
      <c r="D55" s="143" t="s">
        <v>143</v>
      </c>
      <c r="E55" s="143" t="s">
        <v>144</v>
      </c>
      <c r="F55" s="143" t="s">
        <v>145</v>
      </c>
      <c r="G55" s="143" t="s">
        <v>146</v>
      </c>
      <c r="H55" s="143" t="s">
        <v>147</v>
      </c>
      <c r="I55" s="143" t="s">
        <v>148</v>
      </c>
      <c r="J55" s="143" t="s">
        <v>149</v>
      </c>
      <c r="K55" s="143" t="s">
        <v>150</v>
      </c>
      <c r="L55" s="143" t="s">
        <v>151</v>
      </c>
      <c r="M55" s="143" t="s">
        <v>152</v>
      </c>
      <c r="N55" s="143" t="s">
        <v>153</v>
      </c>
      <c r="O55" s="143" t="s">
        <v>154</v>
      </c>
      <c r="P55" s="143" t="s">
        <v>155</v>
      </c>
      <c r="Q55" s="143" t="s">
        <v>156</v>
      </c>
      <c r="R55" s="143" t="s">
        <v>157</v>
      </c>
      <c r="S55" s="143" t="s">
        <v>158</v>
      </c>
      <c r="T55" s="143" t="s">
        <v>159</v>
      </c>
      <c r="U55" s="143" t="s">
        <v>160</v>
      </c>
      <c r="V55" s="143" t="s">
        <v>161</v>
      </c>
      <c r="W55" s="143" t="s">
        <v>162</v>
      </c>
      <c r="X55" s="143" t="s">
        <v>171</v>
      </c>
      <c r="Y55" s="143" t="s">
        <v>172</v>
      </c>
    </row>
    <row r="56" spans="1:275" ht="13.5" thickBot="1">
      <c r="A56" s="196" t="s">
        <v>31</v>
      </c>
      <c r="B56" s="199" t="s">
        <v>32</v>
      </c>
      <c r="C56" s="147" t="s">
        <v>33</v>
      </c>
      <c r="D56" s="151">
        <f>(E5-D5)/D5</f>
        <v>-9.5968850206138337E-2</v>
      </c>
      <c r="E56" s="151">
        <f t="shared" ref="E56:W70" si="1">(F5-E5)/E5</f>
        <v>0.16417532303014948</v>
      </c>
      <c r="F56" s="151">
        <f t="shared" si="1"/>
        <v>-4.309031556039173E-2</v>
      </c>
      <c r="G56" s="151">
        <f t="shared" si="1"/>
        <v>-9.3700250170570848E-2</v>
      </c>
      <c r="H56" s="151">
        <f t="shared" si="1"/>
        <v>4.7427854454203264E-2</v>
      </c>
      <c r="I56" s="151">
        <f t="shared" si="1"/>
        <v>-2.5874460948730235E-2</v>
      </c>
      <c r="J56" s="151">
        <f t="shared" si="1"/>
        <v>-1.2051155927201181E-2</v>
      </c>
      <c r="K56" s="151">
        <f t="shared" si="1"/>
        <v>-2.9873039581777446E-2</v>
      </c>
      <c r="L56" s="151">
        <f t="shared" si="1"/>
        <v>0.10443931229150628</v>
      </c>
      <c r="M56" s="151">
        <f t="shared" si="1"/>
        <v>-1.9981412639405203E-2</v>
      </c>
      <c r="N56" s="151">
        <f t="shared" si="1"/>
        <v>9.9573257467994308E-3</v>
      </c>
      <c r="O56" s="151">
        <f t="shared" si="1"/>
        <v>3.3568075117370894E-2</v>
      </c>
      <c r="P56" s="151">
        <f t="shared" si="1"/>
        <v>-2.4301612536906655E-2</v>
      </c>
      <c r="Q56" s="151">
        <f t="shared" si="1"/>
        <v>-9.3575418994413406E-2</v>
      </c>
      <c r="R56" s="151">
        <f t="shared" si="1"/>
        <v>7.8325629173086803E-2</v>
      </c>
      <c r="S56" s="151">
        <f t="shared" si="1"/>
        <v>-6.3824720171469396E-2</v>
      </c>
      <c r="T56" s="151">
        <f t="shared" si="1"/>
        <v>-5.6982955990842028E-2</v>
      </c>
      <c r="U56" s="151">
        <f t="shared" si="1"/>
        <v>0.19314809819260859</v>
      </c>
      <c r="V56" s="151">
        <f t="shared" si="1"/>
        <v>1.7861180194438164E-2</v>
      </c>
      <c r="W56" s="151">
        <f t="shared" si="1"/>
        <v>-0.32185695246557083</v>
      </c>
      <c r="X56" s="151">
        <f t="shared" ref="X56:Y96" si="2">(Y5-X5)/X5</f>
        <v>-5.3717654765804125E-2</v>
      </c>
      <c r="Y56" s="151">
        <f t="shared" si="2"/>
        <v>-1</v>
      </c>
    </row>
    <row r="57" spans="1:275" ht="23.25" thickBot="1">
      <c r="A57" s="197"/>
      <c r="B57" s="199"/>
      <c r="C57" s="146" t="s">
        <v>119</v>
      </c>
      <c r="D57" s="155">
        <f t="shared" ref="D57:S99" si="3">(E6-D6)/D6</f>
        <v>-2.1273748996521274E-2</v>
      </c>
      <c r="E57" s="155">
        <f t="shared" si="3"/>
        <v>-1.9138755980861245E-3</v>
      </c>
      <c r="F57" s="155">
        <f t="shared" si="3"/>
        <v>-9.1768250924530882E-3</v>
      </c>
      <c r="G57" s="155">
        <f t="shared" si="3"/>
        <v>-3.8153165606856512E-2</v>
      </c>
      <c r="H57" s="155">
        <f t="shared" si="3"/>
        <v>2.1989077321069271E-2</v>
      </c>
      <c r="I57" s="155">
        <f t="shared" si="3"/>
        <v>-6.187596681198144E-3</v>
      </c>
      <c r="J57" s="155">
        <f t="shared" si="3"/>
        <v>-4.9101457478420832E-2</v>
      </c>
      <c r="K57" s="155">
        <f t="shared" si="3"/>
        <v>1.3541666666666667E-2</v>
      </c>
      <c r="L57" s="155">
        <f t="shared" si="3"/>
        <v>5.0359712230215826E-2</v>
      </c>
      <c r="M57" s="155">
        <f t="shared" si="3"/>
        <v>3.788090578697232E-2</v>
      </c>
      <c r="N57" s="155">
        <f t="shared" si="3"/>
        <v>4.7407407407407405E-2</v>
      </c>
      <c r="O57" s="155">
        <f t="shared" si="3"/>
        <v>-1.8130384467018132E-2</v>
      </c>
      <c r="P57" s="155">
        <f t="shared" si="3"/>
        <v>-3.5358826610790992E-3</v>
      </c>
      <c r="Q57" s="155">
        <f t="shared" si="3"/>
        <v>0.14509133920357473</v>
      </c>
      <c r="R57" s="155">
        <f t="shared" si="3"/>
        <v>0.16148284173074717</v>
      </c>
      <c r="S57" s="155">
        <f t="shared" si="3"/>
        <v>-7.9446640316205533E-2</v>
      </c>
      <c r="T57" s="155">
        <f t="shared" si="1"/>
        <v>-8.726921425504508E-2</v>
      </c>
      <c r="U57" s="155">
        <f t="shared" si="1"/>
        <v>6.4212630836175469E-2</v>
      </c>
      <c r="V57" s="155">
        <f t="shared" si="1"/>
        <v>0.12962758315836004</v>
      </c>
      <c r="W57" s="155">
        <f t="shared" si="1"/>
        <v>-0.21835257288201917</v>
      </c>
      <c r="X57" s="155">
        <f t="shared" si="2"/>
        <v>-0.12352941176470589</v>
      </c>
      <c r="Y57" s="155">
        <f t="shared" si="2"/>
        <v>-1</v>
      </c>
    </row>
    <row r="58" spans="1:275" ht="23.25" thickBot="1">
      <c r="A58" s="197"/>
      <c r="B58" s="199"/>
      <c r="C58" s="146" t="s">
        <v>120</v>
      </c>
      <c r="D58" s="155">
        <f t="shared" si="3"/>
        <v>7.7600488272735199E-3</v>
      </c>
      <c r="E58" s="155">
        <f t="shared" si="1"/>
        <v>-7.3542135317528987E-3</v>
      </c>
      <c r="F58" s="155">
        <f t="shared" si="1"/>
        <v>1.2638368343066329E-2</v>
      </c>
      <c r="G58" s="155">
        <f t="shared" si="1"/>
        <v>-8.3835427784472366E-2</v>
      </c>
      <c r="H58" s="155">
        <f t="shared" si="1"/>
        <v>7.6193160465990228E-2</v>
      </c>
      <c r="I58" s="155">
        <f t="shared" si="1"/>
        <v>-1.4927979048450458E-2</v>
      </c>
      <c r="J58" s="155">
        <f t="shared" si="1"/>
        <v>-1.6749379652605458E-2</v>
      </c>
      <c r="K58" s="155">
        <f t="shared" si="1"/>
        <v>-6.0748084722848129E-2</v>
      </c>
      <c r="L58" s="155">
        <f t="shared" si="1"/>
        <v>2.8788024181940312E-2</v>
      </c>
      <c r="M58" s="155">
        <f t="shared" si="1"/>
        <v>7.9843298199794799E-2</v>
      </c>
      <c r="N58" s="155">
        <f t="shared" si="1"/>
        <v>0.11289625982551611</v>
      </c>
      <c r="O58" s="155">
        <f t="shared" si="1"/>
        <v>8.5752871778950648E-2</v>
      </c>
      <c r="P58" s="155">
        <f t="shared" si="1"/>
        <v>-4.459554902336435E-2</v>
      </c>
      <c r="Q58" s="155">
        <f t="shared" si="1"/>
        <v>-7.1455293677515894E-2</v>
      </c>
      <c r="R58" s="155">
        <f t="shared" si="1"/>
        <v>8.3561643835616442E-2</v>
      </c>
      <c r="S58" s="155">
        <f t="shared" si="1"/>
        <v>-2.1343050494534097E-2</v>
      </c>
      <c r="T58" s="155">
        <f t="shared" si="1"/>
        <v>1.1170212765957447E-2</v>
      </c>
      <c r="U58" s="155">
        <f t="shared" si="1"/>
        <v>9.1605921695348314E-2</v>
      </c>
      <c r="V58" s="155">
        <f t="shared" si="1"/>
        <v>0.12095552801872504</v>
      </c>
      <c r="W58" s="155">
        <f t="shared" si="1"/>
        <v>-0.19664680955597863</v>
      </c>
      <c r="X58" s="155">
        <f t="shared" si="2"/>
        <v>-6.5744209158321229E-2</v>
      </c>
      <c r="Y58" s="155">
        <f t="shared" si="2"/>
        <v>-1</v>
      </c>
    </row>
    <row r="59" spans="1:275" ht="23.25" thickBot="1">
      <c r="A59" s="197"/>
      <c r="B59" s="199"/>
      <c r="C59" s="146" t="s">
        <v>121</v>
      </c>
      <c r="D59" s="155">
        <f t="shared" si="3"/>
        <v>5.4892601431980909E-2</v>
      </c>
      <c r="E59" s="155">
        <f t="shared" si="1"/>
        <v>-0.11990950226244344</v>
      </c>
      <c r="F59" s="155">
        <f t="shared" si="1"/>
        <v>3.3221277437215743E-2</v>
      </c>
      <c r="G59" s="155">
        <f t="shared" si="1"/>
        <v>-4.1722488038277515E-2</v>
      </c>
      <c r="H59" s="155">
        <f t="shared" si="1"/>
        <v>-1.9372877970840825E-2</v>
      </c>
      <c r="I59" s="155">
        <f t="shared" si="1"/>
        <v>0.10610997963340123</v>
      </c>
      <c r="J59" s="155">
        <f t="shared" si="1"/>
        <v>-6.886392929478917E-2</v>
      </c>
      <c r="K59" s="155">
        <f t="shared" si="1"/>
        <v>1.0678267747676488E-2</v>
      </c>
      <c r="L59" s="155">
        <f t="shared" si="1"/>
        <v>3.8544316180786541E-2</v>
      </c>
      <c r="M59" s="155">
        <f t="shared" si="1"/>
        <v>7.0459683496608888E-2</v>
      </c>
      <c r="N59" s="155">
        <f t="shared" si="1"/>
        <v>1.7599436818021823E-3</v>
      </c>
      <c r="O59" s="155">
        <f t="shared" si="1"/>
        <v>-1.1419536191145467E-2</v>
      </c>
      <c r="P59" s="155">
        <f t="shared" si="1"/>
        <v>-2.2214323795983652E-2</v>
      </c>
      <c r="Q59" s="155">
        <f t="shared" si="1"/>
        <v>5.8705925118138859E-2</v>
      </c>
      <c r="R59" s="155">
        <f t="shared" si="1"/>
        <v>9.7339055793991422E-2</v>
      </c>
      <c r="S59" s="155">
        <f t="shared" si="1"/>
        <v>-8.9956195244055071E-2</v>
      </c>
      <c r="T59" s="155">
        <f t="shared" si="1"/>
        <v>-1.9253910950661854E-2</v>
      </c>
      <c r="U59" s="155">
        <f t="shared" si="1"/>
        <v>0.10148992112182297</v>
      </c>
      <c r="V59" s="155">
        <f t="shared" si="1"/>
        <v>0.1763208147676639</v>
      </c>
      <c r="W59" s="155">
        <f t="shared" si="1"/>
        <v>-0.1662608225108225</v>
      </c>
      <c r="X59" s="155">
        <f t="shared" si="2"/>
        <v>-1.5252312185623885E-2</v>
      </c>
      <c r="Y59" s="155">
        <f t="shared" si="2"/>
        <v>-1</v>
      </c>
    </row>
    <row r="60" spans="1:275" ht="13.5" thickBot="1">
      <c r="A60" s="197"/>
      <c r="B60" s="199"/>
      <c r="C60" s="146" t="s">
        <v>122</v>
      </c>
      <c r="D60" s="155">
        <f t="shared" si="3"/>
        <v>6.4845844504021449E-2</v>
      </c>
      <c r="E60" s="155">
        <f t="shared" si="1"/>
        <v>5.7277734067663261E-2</v>
      </c>
      <c r="F60" s="155">
        <f t="shared" si="1"/>
        <v>-5.5960708438755766E-2</v>
      </c>
      <c r="G60" s="155">
        <f t="shared" si="1"/>
        <v>-6.7160649534920389E-2</v>
      </c>
      <c r="H60" s="155">
        <f t="shared" si="1"/>
        <v>-2.704073009971269E-3</v>
      </c>
      <c r="I60" s="155">
        <f t="shared" si="1"/>
        <v>7.1004914421284523E-2</v>
      </c>
      <c r="J60" s="155">
        <f t="shared" si="1"/>
        <v>-9.3354430379746833E-2</v>
      </c>
      <c r="K60" s="155">
        <f t="shared" si="1"/>
        <v>3.8568935427574169E-2</v>
      </c>
      <c r="L60" s="155">
        <f t="shared" si="1"/>
        <v>8.7044194253066712E-2</v>
      </c>
      <c r="M60" s="155">
        <f t="shared" si="1"/>
        <v>-3.5554181480908949E-2</v>
      </c>
      <c r="N60" s="155">
        <f t="shared" si="1"/>
        <v>2.6446545920820644E-2</v>
      </c>
      <c r="O60" s="155">
        <f t="shared" si="1"/>
        <v>-3.6071205496564646E-2</v>
      </c>
      <c r="P60" s="155">
        <f t="shared" si="1"/>
        <v>3.2399157621901833E-2</v>
      </c>
      <c r="Q60" s="155">
        <f t="shared" si="1"/>
        <v>-1.0826926094461007E-2</v>
      </c>
      <c r="R60" s="155">
        <f t="shared" si="1"/>
        <v>7.1383248730964464E-3</v>
      </c>
      <c r="S60" s="155">
        <f t="shared" si="1"/>
        <v>-6.0324460544967713E-2</v>
      </c>
      <c r="T60" s="155">
        <f t="shared" si="1"/>
        <v>6.4364733489775394E-2</v>
      </c>
      <c r="U60" s="155">
        <f t="shared" si="1"/>
        <v>3.5748031496062989E-2</v>
      </c>
      <c r="V60" s="155">
        <f t="shared" si="1"/>
        <v>1.4292230500228067E-2</v>
      </c>
      <c r="W60" s="155">
        <f t="shared" si="1"/>
        <v>-0.22125618348073753</v>
      </c>
      <c r="X60" s="155">
        <f t="shared" si="2"/>
        <v>-3.4456207892204042E-2</v>
      </c>
      <c r="Y60" s="155">
        <f t="shared" si="2"/>
        <v>-1</v>
      </c>
    </row>
    <row r="61" spans="1:275" ht="13.5" thickBot="1">
      <c r="A61" s="197"/>
      <c r="B61" s="199"/>
      <c r="C61" s="146" t="s">
        <v>123</v>
      </c>
      <c r="D61" s="156">
        <f t="shared" si="3"/>
        <v>2.0523797532107781E-2</v>
      </c>
      <c r="E61" s="156">
        <f t="shared" si="1"/>
        <v>-0.27723627390499689</v>
      </c>
      <c r="F61" s="156">
        <f t="shared" si="1"/>
        <v>-0.53516558552406968</v>
      </c>
      <c r="G61" s="156">
        <f t="shared" si="1"/>
        <v>-2.3870730811604849E-2</v>
      </c>
      <c r="H61" s="156">
        <f t="shared" si="1"/>
        <v>-2.257336343115124E-3</v>
      </c>
      <c r="I61" s="156">
        <f t="shared" si="1"/>
        <v>-0.13009049773755657</v>
      </c>
      <c r="J61" s="156">
        <f t="shared" si="1"/>
        <v>0.37798006068487211</v>
      </c>
      <c r="K61" s="156">
        <f t="shared" si="1"/>
        <v>1.4265492293173954</v>
      </c>
      <c r="L61" s="156">
        <f t="shared" si="1"/>
        <v>4.5890588540316309E-2</v>
      </c>
      <c r="M61" s="156">
        <f t="shared" si="1"/>
        <v>0.13373822508676253</v>
      </c>
      <c r="N61" s="156">
        <f t="shared" si="1"/>
        <v>7.5434568711052807E-2</v>
      </c>
      <c r="O61" s="156">
        <f t="shared" si="1"/>
        <v>1.5350208396868964E-2</v>
      </c>
      <c r="P61" s="156">
        <f t="shared" si="1"/>
        <v>-5.596716059271125E-2</v>
      </c>
      <c r="Q61" s="156">
        <f t="shared" si="1"/>
        <v>1.3787252094601761E-3</v>
      </c>
      <c r="R61" s="156">
        <f t="shared" si="1"/>
        <v>0.11120525312433806</v>
      </c>
      <c r="S61" s="156">
        <f t="shared" si="1"/>
        <v>-8.711399161265726E-2</v>
      </c>
      <c r="T61" s="156">
        <f t="shared" si="1"/>
        <v>4.7817916057632075E-2</v>
      </c>
      <c r="U61" s="156">
        <f t="shared" si="1"/>
        <v>-2.7600637704264647E-2</v>
      </c>
      <c r="V61" s="156">
        <f t="shared" si="1"/>
        <v>0.10831027769238652</v>
      </c>
      <c r="W61" s="156">
        <f t="shared" si="1"/>
        <v>-6.6198224852071011E-2</v>
      </c>
      <c r="X61" s="156">
        <f t="shared" si="2"/>
        <v>-7.4752475247524749E-2</v>
      </c>
      <c r="Y61" s="156">
        <f t="shared" si="2"/>
        <v>-1</v>
      </c>
    </row>
    <row r="62" spans="1:275" ht="23.25" thickBot="1">
      <c r="A62" s="197"/>
      <c r="B62" s="199"/>
      <c r="C62" s="13" t="s">
        <v>124</v>
      </c>
      <c r="D62" s="150">
        <f t="shared" si="3"/>
        <v>8.4376318379974693E-3</v>
      </c>
      <c r="E62" s="150">
        <f t="shared" si="1"/>
        <v>-4.7018082089899133E-2</v>
      </c>
      <c r="F62" s="150">
        <f t="shared" si="1"/>
        <v>-8.4457234836475381E-2</v>
      </c>
      <c r="G62" s="150">
        <f t="shared" si="1"/>
        <v>-6.3159296750133195E-2</v>
      </c>
      <c r="H62" s="150">
        <f t="shared" si="1"/>
        <v>2.9400892831755239E-2</v>
      </c>
      <c r="I62" s="150">
        <f t="shared" si="1"/>
        <v>7.5131895146811041E-3</v>
      </c>
      <c r="J62" s="150">
        <f t="shared" si="1"/>
        <v>-1.8560657984921181E-2</v>
      </c>
      <c r="K62" s="150">
        <f t="shared" si="1"/>
        <v>0.1147270797251243</v>
      </c>
      <c r="L62" s="150">
        <f t="shared" si="1"/>
        <v>5.3101115148477637E-2</v>
      </c>
      <c r="M62" s="150">
        <f t="shared" si="1"/>
        <v>5.3873976775176087E-2</v>
      </c>
      <c r="N62" s="150">
        <f t="shared" si="1"/>
        <v>5.7938945086705204E-2</v>
      </c>
      <c r="O62" s="150">
        <f t="shared" si="1"/>
        <v>2.0528450078968637E-2</v>
      </c>
      <c r="P62" s="150">
        <f t="shared" si="1"/>
        <v>-2.5971309925748382E-2</v>
      </c>
      <c r="Q62" s="150">
        <f t="shared" si="1"/>
        <v>3.0059689955769313E-4</v>
      </c>
      <c r="R62" s="150">
        <f t="shared" si="1"/>
        <v>9.4681033742594664E-2</v>
      </c>
      <c r="S62" s="150">
        <f t="shared" si="1"/>
        <v>-6.3354183415361087E-2</v>
      </c>
      <c r="T62" s="150">
        <f t="shared" si="1"/>
        <v>-3.3495226930162453E-3</v>
      </c>
      <c r="U62" s="150">
        <f t="shared" si="1"/>
        <v>6.3224668123004535E-2</v>
      </c>
      <c r="V62" s="150">
        <f t="shared" si="1"/>
        <v>0.10407364968983365</v>
      </c>
      <c r="W62" s="150">
        <f t="shared" si="1"/>
        <v>-0.1843753355044197</v>
      </c>
      <c r="X62" s="150">
        <f t="shared" si="2"/>
        <v>-6.6671054363564561E-2</v>
      </c>
      <c r="Y62" s="150">
        <f t="shared" si="2"/>
        <v>-1</v>
      </c>
    </row>
    <row r="63" spans="1:275" ht="13.5" thickBot="1">
      <c r="A63" s="197"/>
      <c r="B63" s="199" t="s">
        <v>69</v>
      </c>
      <c r="C63" s="147" t="s">
        <v>33</v>
      </c>
      <c r="D63" s="151">
        <f t="shared" si="3"/>
        <v>-9.5193870443464126E-3</v>
      </c>
      <c r="E63" s="151">
        <f t="shared" si="1"/>
        <v>0.16197843413033286</v>
      </c>
      <c r="F63" s="151">
        <f t="shared" si="1"/>
        <v>-8.4325196691547311E-2</v>
      </c>
      <c r="G63" s="151">
        <f t="shared" si="1"/>
        <v>-5.1993831240361311E-2</v>
      </c>
      <c r="H63" s="151">
        <f t="shared" si="1"/>
        <v>3.2767836393214039E-2</v>
      </c>
      <c r="I63" s="151">
        <f t="shared" si="1"/>
        <v>-7.2232223222322228E-2</v>
      </c>
      <c r="J63" s="151">
        <f t="shared" si="1"/>
        <v>4.8265825854959983E-2</v>
      </c>
      <c r="K63" s="151">
        <f t="shared" si="1"/>
        <v>-6.6173068024062934E-2</v>
      </c>
      <c r="L63" s="151">
        <f t="shared" si="1"/>
        <v>4.8067393458870171E-2</v>
      </c>
      <c r="M63" s="151">
        <f t="shared" si="1"/>
        <v>8.8888888888888892E-2</v>
      </c>
      <c r="N63" s="151">
        <f t="shared" si="1"/>
        <v>2.9960920538428137E-2</v>
      </c>
      <c r="O63" s="151">
        <f t="shared" si="1"/>
        <v>3.7942664418212477E-3</v>
      </c>
      <c r="P63" s="151">
        <f t="shared" si="1"/>
        <v>-7.3078538429231413E-2</v>
      </c>
      <c r="Q63" s="151">
        <f t="shared" si="1"/>
        <v>1.7217942908926143E-2</v>
      </c>
      <c r="R63" s="151">
        <f t="shared" si="1"/>
        <v>-7.9955456570155903E-2</v>
      </c>
      <c r="S63" s="151">
        <f t="shared" si="1"/>
        <v>-5.374001452432825E-2</v>
      </c>
      <c r="T63" s="151">
        <f t="shared" si="1"/>
        <v>2.0977232028651829E-2</v>
      </c>
      <c r="U63" s="151">
        <f t="shared" si="1"/>
        <v>4.6604860937108493E-2</v>
      </c>
      <c r="V63" s="151">
        <f t="shared" si="1"/>
        <v>5.5063442662197752E-3</v>
      </c>
      <c r="W63" s="151">
        <f t="shared" si="1"/>
        <v>-0.24142857142857144</v>
      </c>
      <c r="X63" s="151">
        <f t="shared" si="2"/>
        <v>-5.6497175141242938E-3</v>
      </c>
      <c r="Y63" s="151">
        <f t="shared" si="2"/>
        <v>-1</v>
      </c>
    </row>
    <row r="64" spans="1:275" ht="23.25" thickBot="1">
      <c r="A64" s="197"/>
      <c r="B64" s="199"/>
      <c r="C64" s="146" t="s">
        <v>119</v>
      </c>
      <c r="D64" s="155">
        <f t="shared" si="3"/>
        <v>2.1153102025022571E-2</v>
      </c>
      <c r="E64" s="155">
        <f t="shared" si="1"/>
        <v>-3.9535177466211949E-2</v>
      </c>
      <c r="F64" s="155">
        <f t="shared" si="1"/>
        <v>-1.0257759074171488E-2</v>
      </c>
      <c r="G64" s="155">
        <f t="shared" si="1"/>
        <v>-1.0231198511825671E-2</v>
      </c>
      <c r="H64" s="155">
        <f t="shared" si="1"/>
        <v>1.0739696603570948E-2</v>
      </c>
      <c r="I64" s="155">
        <f t="shared" si="1"/>
        <v>-1.8594766901314915E-3</v>
      </c>
      <c r="J64" s="155">
        <f t="shared" si="1"/>
        <v>-5.3226879574184961E-2</v>
      </c>
      <c r="K64" s="155">
        <f t="shared" si="1"/>
        <v>1.7568517217146872E-2</v>
      </c>
      <c r="L64" s="155">
        <f t="shared" si="1"/>
        <v>5.1104972375690609E-2</v>
      </c>
      <c r="M64" s="155">
        <f t="shared" si="1"/>
        <v>6.872536136662287E-2</v>
      </c>
      <c r="N64" s="155">
        <f t="shared" si="1"/>
        <v>1.0697159719660641E-2</v>
      </c>
      <c r="O64" s="155">
        <f t="shared" si="1"/>
        <v>9.8540145985401457E-3</v>
      </c>
      <c r="P64" s="155">
        <f t="shared" si="1"/>
        <v>-5.2644259727743642E-2</v>
      </c>
      <c r="Q64" s="155">
        <f t="shared" si="1"/>
        <v>0.21019837232960326</v>
      </c>
      <c r="R64" s="155">
        <f t="shared" si="1"/>
        <v>0.15193863612482925</v>
      </c>
      <c r="S64" s="155">
        <f t="shared" si="1"/>
        <v>-5.9563987959500138E-2</v>
      </c>
      <c r="T64" s="155">
        <f t="shared" si="1"/>
        <v>-0.14772065955383124</v>
      </c>
      <c r="U64" s="155">
        <f t="shared" si="1"/>
        <v>0.11687720496187549</v>
      </c>
      <c r="V64" s="155">
        <f t="shared" si="1"/>
        <v>0.15905848787446505</v>
      </c>
      <c r="W64" s="155">
        <f t="shared" si="1"/>
        <v>-0.24887912087912087</v>
      </c>
      <c r="X64" s="155">
        <f t="shared" si="2"/>
        <v>-0.1061563670411985</v>
      </c>
      <c r="Y64" s="155">
        <f t="shared" si="2"/>
        <v>-1</v>
      </c>
    </row>
    <row r="65" spans="1:25" ht="23.25" thickBot="1">
      <c r="A65" s="197"/>
      <c r="B65" s="199"/>
      <c r="C65" s="146" t="s">
        <v>120</v>
      </c>
      <c r="D65" s="155">
        <f t="shared" si="3"/>
        <v>1.6394872242085985E-2</v>
      </c>
      <c r="E65" s="155">
        <f t="shared" si="1"/>
        <v>9.4380094380094382E-4</v>
      </c>
      <c r="F65" s="155">
        <f t="shared" si="1"/>
        <v>2.7430138865078006E-3</v>
      </c>
      <c r="G65" s="155">
        <f t="shared" si="1"/>
        <v>-8.7194392203795518E-2</v>
      </c>
      <c r="H65" s="155">
        <f t="shared" si="1"/>
        <v>8.7656864581382277E-2</v>
      </c>
      <c r="I65" s="155">
        <f t="shared" si="1"/>
        <v>-1.6273463061821938E-2</v>
      </c>
      <c r="J65" s="155">
        <f t="shared" si="1"/>
        <v>-9.4529540481400436E-3</v>
      </c>
      <c r="K65" s="155">
        <f t="shared" si="1"/>
        <v>-7.1838826544137133E-2</v>
      </c>
      <c r="L65" s="155">
        <f t="shared" si="1"/>
        <v>1.2661843107387662E-2</v>
      </c>
      <c r="M65" s="155">
        <f t="shared" si="1"/>
        <v>8.7618689480116571E-2</v>
      </c>
      <c r="N65" s="155">
        <f t="shared" si="1"/>
        <v>0.11124557005791338</v>
      </c>
      <c r="O65" s="155">
        <f t="shared" si="1"/>
        <v>0.12352209085252022</v>
      </c>
      <c r="P65" s="155">
        <f t="shared" si="1"/>
        <v>-4.7563001938521185E-2</v>
      </c>
      <c r="Q65" s="155">
        <f t="shared" si="1"/>
        <v>-2.4423929635821764E-2</v>
      </c>
      <c r="R65" s="155">
        <f t="shared" si="1"/>
        <v>0.11809850234706802</v>
      </c>
      <c r="S65" s="155">
        <f t="shared" si="1"/>
        <v>-5.2578968412634944E-2</v>
      </c>
      <c r="T65" s="155">
        <f t="shared" si="1"/>
        <v>-1.2309207287050714E-2</v>
      </c>
      <c r="U65" s="155">
        <f t="shared" si="1"/>
        <v>8.4318473151972648E-2</v>
      </c>
      <c r="V65" s="155">
        <f t="shared" si="1"/>
        <v>0.13470379613818467</v>
      </c>
      <c r="W65" s="155">
        <f t="shared" si="1"/>
        <v>-0.21438907217688255</v>
      </c>
      <c r="X65" s="155">
        <f t="shared" si="2"/>
        <v>-9.3715464525160247E-2</v>
      </c>
      <c r="Y65" s="155">
        <f t="shared" si="2"/>
        <v>-1</v>
      </c>
    </row>
    <row r="66" spans="1:25" ht="23.25" thickBot="1">
      <c r="A66" s="197"/>
      <c r="B66" s="199"/>
      <c r="C66" s="146" t="s">
        <v>121</v>
      </c>
      <c r="D66" s="155">
        <f t="shared" si="3"/>
        <v>3.4525061338941468E-2</v>
      </c>
      <c r="E66" s="155">
        <f t="shared" si="1"/>
        <v>-6.5559884804336777E-2</v>
      </c>
      <c r="F66" s="155">
        <f t="shared" si="1"/>
        <v>-2.3386511965192168E-2</v>
      </c>
      <c r="G66" s="155">
        <f t="shared" si="1"/>
        <v>-2.8030443660664563E-2</v>
      </c>
      <c r="H66" s="155">
        <f t="shared" si="1"/>
        <v>1.6424751718869365E-2</v>
      </c>
      <c r="I66" s="155">
        <f t="shared" si="1"/>
        <v>8.586997369409996E-2</v>
      </c>
      <c r="J66" s="155">
        <f t="shared" si="1"/>
        <v>-8.8769683336217334E-2</v>
      </c>
      <c r="K66" s="155">
        <f t="shared" si="1"/>
        <v>1.595138625142423E-2</v>
      </c>
      <c r="L66" s="155">
        <f t="shared" si="1"/>
        <v>3.7196261682242993E-2</v>
      </c>
      <c r="M66" s="155">
        <f t="shared" si="1"/>
        <v>6.0010812759055683E-2</v>
      </c>
      <c r="N66" s="155">
        <f t="shared" si="1"/>
        <v>1.5130907854471269E-2</v>
      </c>
      <c r="O66" s="155">
        <f t="shared" si="1"/>
        <v>3.7514654161781943E-2</v>
      </c>
      <c r="P66" s="155">
        <f t="shared" si="1"/>
        <v>-5.7627118644067797E-2</v>
      </c>
      <c r="Q66" s="155">
        <f t="shared" si="1"/>
        <v>1.7300445357999315E-2</v>
      </c>
      <c r="R66" s="155">
        <f t="shared" si="1"/>
        <v>0.13739686815962282</v>
      </c>
      <c r="S66" s="155">
        <f t="shared" si="1"/>
        <v>-9.5780903034789047E-2</v>
      </c>
      <c r="T66" s="155">
        <f t="shared" si="1"/>
        <v>-5.304518664047151E-2</v>
      </c>
      <c r="U66" s="155">
        <f t="shared" si="1"/>
        <v>0.16182572614107885</v>
      </c>
      <c r="V66" s="155">
        <f t="shared" si="1"/>
        <v>0.140625</v>
      </c>
      <c r="W66" s="155">
        <f t="shared" si="1"/>
        <v>-0.14664057403783431</v>
      </c>
      <c r="X66" s="155">
        <f t="shared" si="2"/>
        <v>-1.3606482189267697E-2</v>
      </c>
      <c r="Y66" s="155">
        <f t="shared" si="2"/>
        <v>-1</v>
      </c>
    </row>
    <row r="67" spans="1:25" ht="13.5" thickBot="1">
      <c r="A67" s="197"/>
      <c r="B67" s="199"/>
      <c r="C67" s="146" t="s">
        <v>122</v>
      </c>
      <c r="D67" s="155">
        <f t="shared" si="3"/>
        <v>0.11898483849703362</v>
      </c>
      <c r="E67" s="155">
        <f t="shared" si="1"/>
        <v>1.9734904270986744E-2</v>
      </c>
      <c r="F67" s="155">
        <f t="shared" si="1"/>
        <v>-3.5384170999422301E-2</v>
      </c>
      <c r="G67" s="155">
        <f t="shared" si="1"/>
        <v>-8.6539901182811796E-2</v>
      </c>
      <c r="H67" s="155">
        <f t="shared" si="1"/>
        <v>-1.950499918046222E-2</v>
      </c>
      <c r="I67" s="155">
        <f t="shared" si="1"/>
        <v>4.5804078903376795E-2</v>
      </c>
      <c r="J67" s="155">
        <f t="shared" si="1"/>
        <v>-7.4488491048593355E-2</v>
      </c>
      <c r="K67" s="155">
        <f t="shared" si="1"/>
        <v>2.6597582037996545E-2</v>
      </c>
      <c r="L67" s="155">
        <f t="shared" si="1"/>
        <v>6.7967698519515479E-2</v>
      </c>
      <c r="M67" s="155">
        <f t="shared" si="1"/>
        <v>1.3862633900441084E-2</v>
      </c>
      <c r="N67" s="155">
        <f t="shared" si="1"/>
        <v>4.0397762585456807E-3</v>
      </c>
      <c r="O67" s="155">
        <f t="shared" si="1"/>
        <v>-1.0832559579077685E-2</v>
      </c>
      <c r="P67" s="155">
        <f t="shared" si="1"/>
        <v>4.9280350438047557E-2</v>
      </c>
      <c r="Q67" s="155">
        <f t="shared" si="1"/>
        <v>-3.7721783211569999E-2</v>
      </c>
      <c r="R67" s="155">
        <f t="shared" si="1"/>
        <v>3.5326929036256588E-2</v>
      </c>
      <c r="S67" s="155">
        <f t="shared" si="1"/>
        <v>-6.1059563005088295E-2</v>
      </c>
      <c r="T67" s="155">
        <f t="shared" si="1"/>
        <v>2.3908192540643927E-2</v>
      </c>
      <c r="U67" s="155">
        <f t="shared" si="1"/>
        <v>1.0585305105853052E-2</v>
      </c>
      <c r="V67" s="155">
        <f t="shared" si="1"/>
        <v>8.3641404805914976E-2</v>
      </c>
      <c r="W67" s="155">
        <f t="shared" si="1"/>
        <v>-0.23624733475479745</v>
      </c>
      <c r="X67" s="155">
        <f t="shared" si="2"/>
        <v>-3.1267448352875489E-2</v>
      </c>
      <c r="Y67" s="155">
        <f t="shared" si="2"/>
        <v>-1</v>
      </c>
    </row>
    <row r="68" spans="1:25" ht="13.5" thickBot="1">
      <c r="A68" s="197"/>
      <c r="B68" s="199"/>
      <c r="C68" s="146" t="s">
        <v>123</v>
      </c>
      <c r="D68" s="156">
        <f t="shared" si="3"/>
        <v>3.1296945418127192E-2</v>
      </c>
      <c r="E68" s="156">
        <f t="shared" si="1"/>
        <v>-0.26887594076232096</v>
      </c>
      <c r="F68" s="156">
        <f t="shared" si="1"/>
        <v>-0.49593225967126014</v>
      </c>
      <c r="G68" s="156">
        <f t="shared" si="1"/>
        <v>-8.8932806324110672E-2</v>
      </c>
      <c r="H68" s="156">
        <f t="shared" si="1"/>
        <v>1.4461315979754157E-2</v>
      </c>
      <c r="I68" s="156">
        <f t="shared" si="1"/>
        <v>-0.14468995010691377</v>
      </c>
      <c r="J68" s="156">
        <f t="shared" si="1"/>
        <v>0.32583333333333331</v>
      </c>
      <c r="K68" s="156">
        <f t="shared" si="1"/>
        <v>1.4880578252671275</v>
      </c>
      <c r="L68" s="156">
        <f t="shared" si="1"/>
        <v>6.4165719338133129E-2</v>
      </c>
      <c r="M68" s="156">
        <f t="shared" si="1"/>
        <v>0.12451038575667656</v>
      </c>
      <c r="N68" s="156">
        <f t="shared" si="1"/>
        <v>6.7236647667299976E-2</v>
      </c>
      <c r="O68" s="156">
        <f t="shared" si="1"/>
        <v>4.6484027297003266E-2</v>
      </c>
      <c r="P68" s="156">
        <f t="shared" si="1"/>
        <v>-8.5908704281258866E-2</v>
      </c>
      <c r="Q68" s="156">
        <f t="shared" si="1"/>
        <v>1.0028949545078577E-2</v>
      </c>
      <c r="R68" s="156">
        <f t="shared" si="1"/>
        <v>5.5891084041355309E-2</v>
      </c>
      <c r="S68" s="156">
        <f t="shared" si="1"/>
        <v>-7.1449345613184681E-2</v>
      </c>
      <c r="T68" s="156">
        <f t="shared" si="1"/>
        <v>0.12090206723741909</v>
      </c>
      <c r="U68" s="156">
        <f t="shared" si="1"/>
        <v>1.3785394932935917E-2</v>
      </c>
      <c r="V68" s="156">
        <f t="shared" si="1"/>
        <v>8.3333333333333329E-2</v>
      </c>
      <c r="W68" s="156">
        <f t="shared" si="1"/>
        <v>-9.0747180052582477E-2</v>
      </c>
      <c r="X68" s="156">
        <f t="shared" si="2"/>
        <v>-0.13189068183938066</v>
      </c>
      <c r="Y68" s="156">
        <f t="shared" si="2"/>
        <v>-1</v>
      </c>
    </row>
    <row r="69" spans="1:25" ht="23.25" thickBot="1">
      <c r="A69" s="197"/>
      <c r="B69" s="199"/>
      <c r="C69" s="13" t="s">
        <v>37</v>
      </c>
      <c r="D69" s="150">
        <f t="shared" si="3"/>
        <v>3.4188823950657213E-2</v>
      </c>
      <c r="E69" s="150">
        <f t="shared" si="1"/>
        <v>-4.6438383703008776E-2</v>
      </c>
      <c r="F69" s="150">
        <f t="shared" si="1"/>
        <v>-8.9599437807449056E-2</v>
      </c>
      <c r="G69" s="150">
        <f t="shared" si="1"/>
        <v>-6.0002573009134183E-2</v>
      </c>
      <c r="H69" s="150">
        <f t="shared" si="1"/>
        <v>3.1861604576684091E-2</v>
      </c>
      <c r="I69" s="150">
        <f t="shared" si="1"/>
        <v>-5.2789346632358012E-3</v>
      </c>
      <c r="J69" s="150">
        <f t="shared" si="1"/>
        <v>-1.3494053016160861E-2</v>
      </c>
      <c r="K69" s="150">
        <f t="shared" si="1"/>
        <v>0.10810445501730104</v>
      </c>
      <c r="L69" s="150">
        <f t="shared" si="1"/>
        <v>4.4107243053353173E-2</v>
      </c>
      <c r="M69" s="150">
        <f t="shared" si="1"/>
        <v>7.7127970279679436E-2</v>
      </c>
      <c r="N69" s="150">
        <f t="shared" si="1"/>
        <v>4.9110629067245122E-2</v>
      </c>
      <c r="O69" s="150">
        <f t="shared" si="1"/>
        <v>4.7783475312215697E-2</v>
      </c>
      <c r="P69" s="150">
        <f t="shared" si="1"/>
        <v>-4.7814504193389243E-2</v>
      </c>
      <c r="Q69" s="150">
        <f t="shared" si="1"/>
        <v>2.7729420542153695E-2</v>
      </c>
      <c r="R69" s="150">
        <f t="shared" si="1"/>
        <v>8.5944746924783225E-2</v>
      </c>
      <c r="S69" s="150">
        <f t="shared" si="1"/>
        <v>-6.4175889474857015E-2</v>
      </c>
      <c r="T69" s="150">
        <f t="shared" si="1"/>
        <v>-1.2540677831573935E-2</v>
      </c>
      <c r="U69" s="150">
        <f t="shared" si="1"/>
        <v>7.1316614420062693E-2</v>
      </c>
      <c r="V69" s="150">
        <f t="shared" si="1"/>
        <v>0.11310562151820382</v>
      </c>
      <c r="W69" s="150">
        <f t="shared" si="1"/>
        <v>-0.19218778962977942</v>
      </c>
      <c r="X69" s="150">
        <f t="shared" si="2"/>
        <v>-8.0687554758229377E-2</v>
      </c>
      <c r="Y69" s="150">
        <f t="shared" si="2"/>
        <v>-1</v>
      </c>
    </row>
    <row r="70" spans="1:25" ht="13.5" thickBot="1">
      <c r="A70" s="198"/>
      <c r="B70" s="200" t="s">
        <v>38</v>
      </c>
      <c r="C70" s="201"/>
      <c r="D70" s="149">
        <f t="shared" si="3"/>
        <v>2.1406549938921528E-2</v>
      </c>
      <c r="E70" s="149">
        <f t="shared" si="1"/>
        <v>-4.6722478501053592E-2</v>
      </c>
      <c r="F70" s="149">
        <f t="shared" si="1"/>
        <v>-8.7080162020718582E-2</v>
      </c>
      <c r="G70" s="149">
        <f t="shared" si="1"/>
        <v>-6.15535632484785E-2</v>
      </c>
      <c r="H70" s="149">
        <f t="shared" si="1"/>
        <v>3.0654653984547153E-2</v>
      </c>
      <c r="I70" s="149">
        <f t="shared" ref="E70:W83" si="4">(J19-I19)/I19</f>
        <v>9.8782138024357236E-4</v>
      </c>
      <c r="J70" s="149">
        <f t="shared" si="4"/>
        <v>-1.5992321522717748E-2</v>
      </c>
      <c r="K70" s="149">
        <f t="shared" si="4"/>
        <v>0.11136145074872922</v>
      </c>
      <c r="L70" s="149">
        <f t="shared" si="4"/>
        <v>4.8543809335443035E-2</v>
      </c>
      <c r="M70" s="149">
        <f t="shared" si="4"/>
        <v>6.5607205592822695E-2</v>
      </c>
      <c r="N70" s="149">
        <f t="shared" si="4"/>
        <v>5.343629685356463E-2</v>
      </c>
      <c r="O70" s="149">
        <f t="shared" si="4"/>
        <v>3.4372072507299005E-2</v>
      </c>
      <c r="P70" s="149">
        <f t="shared" si="4"/>
        <v>-3.7209957799121181E-2</v>
      </c>
      <c r="Q70" s="149">
        <f t="shared" si="4"/>
        <v>1.425769303777445E-2</v>
      </c>
      <c r="R70" s="149">
        <f t="shared" si="4"/>
        <v>9.017654765123001E-2</v>
      </c>
      <c r="S70" s="149">
        <f t="shared" si="4"/>
        <v>-6.3776215772858622E-2</v>
      </c>
      <c r="T70" s="149">
        <f t="shared" si="4"/>
        <v>-8.0681308830121024E-3</v>
      </c>
      <c r="U70" s="149">
        <f t="shared" si="4"/>
        <v>6.736022675923263E-2</v>
      </c>
      <c r="V70" s="149">
        <f t="shared" si="4"/>
        <v>0.10870673812433249</v>
      </c>
      <c r="W70" s="149">
        <f t="shared" si="4"/>
        <v>-0.18839875378593932</v>
      </c>
      <c r="X70" s="149">
        <f t="shared" si="2"/>
        <v>-7.3855859709153121E-2</v>
      </c>
      <c r="Y70" s="149">
        <f t="shared" si="2"/>
        <v>-1</v>
      </c>
    </row>
    <row r="71" spans="1:25">
      <c r="A71" s="202" t="s">
        <v>39</v>
      </c>
      <c r="B71" s="205" t="s">
        <v>40</v>
      </c>
      <c r="C71" s="147" t="s">
        <v>33</v>
      </c>
      <c r="D71" s="151">
        <f t="shared" si="3"/>
        <v>6.653992395437262E-3</v>
      </c>
      <c r="E71" s="151">
        <f t="shared" si="4"/>
        <v>1.6052880075542966E-2</v>
      </c>
      <c r="F71" s="151">
        <f t="shared" si="4"/>
        <v>9.8513011152416355E-2</v>
      </c>
      <c r="G71" s="151">
        <f t="shared" si="4"/>
        <v>3.1302876480541454E-2</v>
      </c>
      <c r="H71" s="151">
        <f t="shared" si="4"/>
        <v>-9.8441345365053324E-3</v>
      </c>
      <c r="I71" s="151">
        <f t="shared" si="4"/>
        <v>-8.2850041425020708E-4</v>
      </c>
      <c r="J71" s="151">
        <f t="shared" si="4"/>
        <v>-4.06301824212272E-2</v>
      </c>
      <c r="K71" s="151">
        <f t="shared" si="4"/>
        <v>7.5194468452895416E-2</v>
      </c>
      <c r="L71" s="151">
        <f t="shared" si="4"/>
        <v>5.8681672025723476E-2</v>
      </c>
      <c r="M71" s="151">
        <f t="shared" si="4"/>
        <v>5.0873196659073652E-2</v>
      </c>
      <c r="N71" s="151">
        <f t="shared" si="4"/>
        <v>4.046242774566474E-2</v>
      </c>
      <c r="O71" s="151">
        <f t="shared" si="4"/>
        <v>-8.2638888888888887E-2</v>
      </c>
      <c r="P71" s="151">
        <f t="shared" si="4"/>
        <v>1.1559424678274035</v>
      </c>
      <c r="Q71" s="151">
        <f t="shared" si="4"/>
        <v>-0.49297752808988765</v>
      </c>
      <c r="R71" s="151">
        <f t="shared" si="4"/>
        <v>5.4709141274238225E-2</v>
      </c>
      <c r="S71" s="151">
        <f t="shared" si="4"/>
        <v>-1.1162179908076166E-2</v>
      </c>
      <c r="T71" s="151">
        <f t="shared" si="4"/>
        <v>1.4608233731739707E-2</v>
      </c>
      <c r="U71" s="151">
        <f t="shared" si="4"/>
        <v>-2.617801047120419E-3</v>
      </c>
      <c r="V71" s="151">
        <f t="shared" si="4"/>
        <v>-3.4120734908136482E-2</v>
      </c>
      <c r="W71" s="151">
        <f t="shared" si="4"/>
        <v>0.17459239130434784</v>
      </c>
      <c r="X71" s="151">
        <f t="shared" si="2"/>
        <v>0.16483516483516483</v>
      </c>
      <c r="Y71" s="151">
        <f t="shared" si="2"/>
        <v>-1</v>
      </c>
    </row>
    <row r="72" spans="1:25" ht="22.5">
      <c r="A72" s="203"/>
      <c r="B72" s="205"/>
      <c r="C72" s="146" t="s">
        <v>119</v>
      </c>
      <c r="D72" s="155">
        <f t="shared" si="3"/>
        <v>1.3913824057450628E-2</v>
      </c>
      <c r="E72" s="155">
        <f t="shared" si="4"/>
        <v>-3.3200531208499334E-2</v>
      </c>
      <c r="F72" s="155">
        <f t="shared" si="4"/>
        <v>-1.4194139194139194E-2</v>
      </c>
      <c r="G72" s="155">
        <f t="shared" si="4"/>
        <v>2.9725963771481654E-2</v>
      </c>
      <c r="H72" s="155">
        <f t="shared" si="4"/>
        <v>0.10148849797023005</v>
      </c>
      <c r="I72" s="155">
        <f t="shared" si="4"/>
        <v>-7.6576576576576572E-2</v>
      </c>
      <c r="J72" s="155">
        <f t="shared" si="4"/>
        <v>2.5277161862527715E-2</v>
      </c>
      <c r="K72" s="155">
        <f t="shared" si="4"/>
        <v>0.12110726643598616</v>
      </c>
      <c r="L72" s="155">
        <f t="shared" si="4"/>
        <v>-4.1280864197530867E-2</v>
      </c>
      <c r="M72" s="155">
        <f t="shared" si="4"/>
        <v>9.014084507042254E-2</v>
      </c>
      <c r="N72" s="155">
        <f t="shared" si="4"/>
        <v>6.0538944259874494E-2</v>
      </c>
      <c r="O72" s="155">
        <f t="shared" si="4"/>
        <v>-5.9171597633136093E-3</v>
      </c>
      <c r="P72" s="155">
        <f t="shared" si="4"/>
        <v>7.9131652661064422E-2</v>
      </c>
      <c r="Q72" s="155">
        <f t="shared" si="4"/>
        <v>5.2563270603504221E-2</v>
      </c>
      <c r="R72" s="155">
        <f t="shared" si="4"/>
        <v>-6.7509247842170161E-2</v>
      </c>
      <c r="S72" s="155">
        <f t="shared" si="4"/>
        <v>3.5041322314049585E-2</v>
      </c>
      <c r="T72" s="155">
        <f t="shared" si="4"/>
        <v>-1.4372404982433726E-2</v>
      </c>
      <c r="U72" s="155">
        <f t="shared" si="4"/>
        <v>7.3558003888528845E-2</v>
      </c>
      <c r="V72" s="155">
        <f t="shared" si="4"/>
        <v>-1.5695744038635679E-2</v>
      </c>
      <c r="W72" s="155">
        <f t="shared" si="4"/>
        <v>8.1570070530512115E-2</v>
      </c>
      <c r="X72" s="155">
        <f t="shared" si="2"/>
        <v>0.1686986107173235</v>
      </c>
      <c r="Y72" s="155">
        <f t="shared" si="2"/>
        <v>-1</v>
      </c>
    </row>
    <row r="73" spans="1:25" ht="22.5">
      <c r="A73" s="203"/>
      <c r="B73" s="205"/>
      <c r="C73" s="146" t="s">
        <v>120</v>
      </c>
      <c r="D73" s="155">
        <f t="shared" si="3"/>
        <v>-0.10755048287971905</v>
      </c>
      <c r="E73" s="155">
        <f t="shared" si="4"/>
        <v>-0.13575996064928678</v>
      </c>
      <c r="F73" s="155">
        <f t="shared" si="4"/>
        <v>0.18326693227091634</v>
      </c>
      <c r="G73" s="155">
        <f t="shared" si="4"/>
        <v>-8.4175084175084181E-2</v>
      </c>
      <c r="H73" s="155">
        <f t="shared" si="4"/>
        <v>4.7268907563025207E-3</v>
      </c>
      <c r="I73" s="155">
        <f t="shared" si="4"/>
        <v>8.1547307893361218E-2</v>
      </c>
      <c r="J73" s="155">
        <f t="shared" si="4"/>
        <v>-4.0599323344610923E-2</v>
      </c>
      <c r="K73" s="155">
        <f t="shared" si="4"/>
        <v>5.6423173803526447E-2</v>
      </c>
      <c r="L73" s="155">
        <f t="shared" si="4"/>
        <v>5.7224606580829757E-3</v>
      </c>
      <c r="M73" s="155">
        <f t="shared" si="4"/>
        <v>2.8449502133712661E-3</v>
      </c>
      <c r="N73" s="155">
        <f t="shared" si="4"/>
        <v>8.416075650118203E-2</v>
      </c>
      <c r="O73" s="155">
        <f t="shared" si="4"/>
        <v>0.12123855211513301</v>
      </c>
      <c r="P73" s="155">
        <f t="shared" si="4"/>
        <v>-2.7226760015558148E-2</v>
      </c>
      <c r="Q73" s="155">
        <f t="shared" si="4"/>
        <v>-3.9984006397441027E-2</v>
      </c>
      <c r="R73" s="155">
        <f t="shared" si="4"/>
        <v>6.538942107455227E-2</v>
      </c>
      <c r="S73" s="155">
        <f t="shared" si="4"/>
        <v>4.9648162627052385E-2</v>
      </c>
      <c r="T73" s="155">
        <f t="shared" si="4"/>
        <v>-3.2029795158286779E-2</v>
      </c>
      <c r="U73" s="155">
        <f t="shared" si="4"/>
        <v>0.1250480954213159</v>
      </c>
      <c r="V73" s="155">
        <f t="shared" si="4"/>
        <v>-5.4719562243502051E-2</v>
      </c>
      <c r="W73" s="155">
        <f t="shared" si="4"/>
        <v>2.3154848046309694E-2</v>
      </c>
      <c r="X73" s="155">
        <f t="shared" si="2"/>
        <v>0.21534653465346534</v>
      </c>
      <c r="Y73" s="155">
        <f t="shared" si="2"/>
        <v>-1</v>
      </c>
    </row>
    <row r="74" spans="1:25" ht="22.5">
      <c r="A74" s="203"/>
      <c r="B74" s="205"/>
      <c r="C74" s="146" t="s">
        <v>121</v>
      </c>
      <c r="D74" s="155">
        <f t="shared" si="3"/>
        <v>-0.14736842105263157</v>
      </c>
      <c r="E74" s="155">
        <f t="shared" si="4"/>
        <v>6.4197530864197536E-2</v>
      </c>
      <c r="F74" s="155">
        <f t="shared" si="4"/>
        <v>-5.336426914153132E-2</v>
      </c>
      <c r="G74" s="155">
        <f t="shared" si="4"/>
        <v>8.7009803921568624E-2</v>
      </c>
      <c r="H74" s="155">
        <f t="shared" si="4"/>
        <v>-1.9165727170236752E-2</v>
      </c>
      <c r="I74" s="155">
        <f t="shared" si="4"/>
        <v>0.15862068965517243</v>
      </c>
      <c r="J74" s="155">
        <f t="shared" si="4"/>
        <v>1.6865079365079364E-2</v>
      </c>
      <c r="K74" s="155">
        <f t="shared" si="4"/>
        <v>-1.6585365853658537E-2</v>
      </c>
      <c r="L74" s="155">
        <f t="shared" si="4"/>
        <v>-1.984126984126984E-3</v>
      </c>
      <c r="M74" s="155">
        <f t="shared" si="4"/>
        <v>0.1242544731610338</v>
      </c>
      <c r="N74" s="155">
        <f t="shared" si="4"/>
        <v>1.6799292661361626E-2</v>
      </c>
      <c r="O74" s="155">
        <f t="shared" si="4"/>
        <v>6.7826086956521744E-2</v>
      </c>
      <c r="P74" s="155">
        <f t="shared" si="4"/>
        <v>-4.8859934853420191E-3</v>
      </c>
      <c r="Q74" s="155">
        <f t="shared" si="4"/>
        <v>-3.5188216039279872E-2</v>
      </c>
      <c r="R74" s="155">
        <f t="shared" si="4"/>
        <v>5.2586938083121287E-2</v>
      </c>
      <c r="S74" s="155">
        <f t="shared" si="4"/>
        <v>-1.0475423045930701E-2</v>
      </c>
      <c r="T74" s="155">
        <f t="shared" si="4"/>
        <v>7.2475570032573294E-2</v>
      </c>
      <c r="U74" s="155">
        <f t="shared" si="4"/>
        <v>2.6575550493545937E-2</v>
      </c>
      <c r="V74" s="155">
        <f t="shared" si="4"/>
        <v>-3.6982248520710057E-3</v>
      </c>
      <c r="W74" s="155">
        <f t="shared" si="4"/>
        <v>2.9695619896065329E-3</v>
      </c>
      <c r="X74" s="155">
        <f t="shared" si="2"/>
        <v>0.33308660251665434</v>
      </c>
      <c r="Y74" s="155">
        <f t="shared" si="2"/>
        <v>-1</v>
      </c>
    </row>
    <row r="75" spans="1:25">
      <c r="A75" s="203"/>
      <c r="B75" s="205"/>
      <c r="C75" s="146" t="s">
        <v>122</v>
      </c>
      <c r="D75" s="155">
        <f t="shared" si="3"/>
        <v>-2.891566265060241E-2</v>
      </c>
      <c r="E75" s="155">
        <f t="shared" si="4"/>
        <v>6.9478908188585611E-2</v>
      </c>
      <c r="F75" s="155">
        <f t="shared" si="4"/>
        <v>7.4245939675174011E-2</v>
      </c>
      <c r="G75" s="155">
        <f t="shared" si="4"/>
        <v>4.3196544276457881E-2</v>
      </c>
      <c r="H75" s="155">
        <f t="shared" si="4"/>
        <v>-7.3498964803312625E-2</v>
      </c>
      <c r="I75" s="155">
        <f t="shared" si="4"/>
        <v>8.1564245810055863E-2</v>
      </c>
      <c r="J75" s="155">
        <f t="shared" si="4"/>
        <v>0.15289256198347106</v>
      </c>
      <c r="K75" s="155">
        <f t="shared" si="4"/>
        <v>-0.12007168458781362</v>
      </c>
      <c r="L75" s="155">
        <f t="shared" si="4"/>
        <v>4.9898167006109981E-2</v>
      </c>
      <c r="M75" s="155">
        <f t="shared" si="4"/>
        <v>7.3714839961202719E-2</v>
      </c>
      <c r="N75" s="155">
        <f t="shared" si="4"/>
        <v>-5.4200542005420054E-3</v>
      </c>
      <c r="O75" s="155">
        <f t="shared" si="4"/>
        <v>0.44232515894641233</v>
      </c>
      <c r="P75" s="155">
        <f t="shared" si="4"/>
        <v>-0.22418136020151133</v>
      </c>
      <c r="Q75" s="155">
        <f t="shared" si="4"/>
        <v>-6.1574675324675428E-2</v>
      </c>
      <c r="R75" s="155">
        <f t="shared" si="4"/>
        <v>0.13221582161329956</v>
      </c>
      <c r="S75" s="155">
        <f t="shared" si="4"/>
        <v>1.9098548510313215E-2</v>
      </c>
      <c r="T75" s="155">
        <f t="shared" si="4"/>
        <v>-3.823088455772114E-2</v>
      </c>
      <c r="U75" s="155">
        <f t="shared" si="4"/>
        <v>6.780982073265783E-2</v>
      </c>
      <c r="V75" s="155">
        <f t="shared" si="4"/>
        <v>-5.6204379562043792E-2</v>
      </c>
      <c r="W75" s="155">
        <f t="shared" si="4"/>
        <v>0.1136890951276102</v>
      </c>
      <c r="X75" s="155">
        <f t="shared" si="2"/>
        <v>0.21249999999999999</v>
      </c>
      <c r="Y75" s="155">
        <f t="shared" si="2"/>
        <v>-1</v>
      </c>
    </row>
    <row r="76" spans="1:25" ht="13.5" thickBot="1">
      <c r="A76" s="203"/>
      <c r="B76" s="206"/>
      <c r="C76" s="146" t="s">
        <v>123</v>
      </c>
      <c r="D76" s="156">
        <f t="shared" si="3"/>
        <v>-2.8222730739893211E-2</v>
      </c>
      <c r="E76" s="156">
        <f t="shared" si="4"/>
        <v>-0.24018838304552589</v>
      </c>
      <c r="F76" s="156">
        <f t="shared" si="4"/>
        <v>-0.45764462809917356</v>
      </c>
      <c r="G76" s="156">
        <f t="shared" si="4"/>
        <v>3.8095238095238095E-3</v>
      </c>
      <c r="H76" s="156">
        <f t="shared" si="4"/>
        <v>9.6774193548387094E-2</v>
      </c>
      <c r="I76" s="156">
        <f t="shared" si="4"/>
        <v>-0.17474048442906576</v>
      </c>
      <c r="J76" s="156">
        <f t="shared" si="4"/>
        <v>0.33333333333333331</v>
      </c>
      <c r="K76" s="156">
        <f t="shared" si="4"/>
        <v>1.328616352201258</v>
      </c>
      <c r="L76" s="156">
        <f t="shared" si="4"/>
        <v>-6.0769750168804858E-3</v>
      </c>
      <c r="M76" s="156">
        <f t="shared" si="4"/>
        <v>7.5407608695652176E-2</v>
      </c>
      <c r="N76" s="156">
        <f t="shared" si="4"/>
        <v>7.7700568540745418E-2</v>
      </c>
      <c r="O76" s="156">
        <f t="shared" si="4"/>
        <v>4.3376318874560373E-2</v>
      </c>
      <c r="P76" s="156">
        <f t="shared" si="4"/>
        <v>-3.6516853932584269E-2</v>
      </c>
      <c r="Q76" s="156">
        <f t="shared" si="4"/>
        <v>3.4985422740524783E-2</v>
      </c>
      <c r="R76" s="156">
        <f t="shared" si="4"/>
        <v>0.10084507042253521</v>
      </c>
      <c r="S76" s="156">
        <f t="shared" si="4"/>
        <v>-6.2896622313203726E-2</v>
      </c>
      <c r="T76" s="156">
        <f t="shared" si="4"/>
        <v>6.7118125716782315E-2</v>
      </c>
      <c r="U76" s="156">
        <f t="shared" si="4"/>
        <v>-8.7001023541453427E-3</v>
      </c>
      <c r="V76" s="156">
        <f t="shared" si="4"/>
        <v>4.1817243159525036E-2</v>
      </c>
      <c r="W76" s="156">
        <f t="shared" si="4"/>
        <v>9.3161546085232902E-2</v>
      </c>
      <c r="X76" s="156">
        <f t="shared" si="2"/>
        <v>0.10743427017225748</v>
      </c>
      <c r="Y76" s="156">
        <f t="shared" si="2"/>
        <v>-1</v>
      </c>
    </row>
    <row r="77" spans="1:25" ht="23.25" thickBot="1">
      <c r="A77" s="203"/>
      <c r="B77" s="207"/>
      <c r="C77" s="14" t="s">
        <v>41</v>
      </c>
      <c r="D77" s="150">
        <f t="shared" si="3"/>
        <v>-4.7173083593479014E-2</v>
      </c>
      <c r="E77" s="150">
        <f t="shared" si="4"/>
        <v>-6.4555272418395829E-2</v>
      </c>
      <c r="F77" s="150">
        <f t="shared" si="4"/>
        <v>-3.6321183032818785E-3</v>
      </c>
      <c r="G77" s="150">
        <f t="shared" si="4"/>
        <v>5.0774638718916812E-3</v>
      </c>
      <c r="H77" s="150">
        <f t="shared" si="4"/>
        <v>2.3963730569948185E-2</v>
      </c>
      <c r="I77" s="150">
        <f t="shared" si="4"/>
        <v>9.8671726755218212E-3</v>
      </c>
      <c r="J77" s="150">
        <f t="shared" si="4"/>
        <v>3.1066015282475261E-2</v>
      </c>
      <c r="K77" s="150">
        <f t="shared" si="4"/>
        <v>0.14251002308346494</v>
      </c>
      <c r="L77" s="150">
        <f t="shared" si="4"/>
        <v>1.7014036580178648E-3</v>
      </c>
      <c r="M77" s="150">
        <f t="shared" si="4"/>
        <v>6.464968152866242E-2</v>
      </c>
      <c r="N77" s="150">
        <f t="shared" si="4"/>
        <v>5.3245587795393359E-2</v>
      </c>
      <c r="O77" s="150">
        <f t="shared" si="4"/>
        <v>7.3937328410489445E-2</v>
      </c>
      <c r="P77" s="150">
        <f t="shared" si="4"/>
        <v>0.11071932299012693</v>
      </c>
      <c r="Q77" s="150">
        <f t="shared" si="4"/>
        <v>-0.11117936507936513</v>
      </c>
      <c r="R77" s="150">
        <f t="shared" si="4"/>
        <v>3.6686745589393527E-2</v>
      </c>
      <c r="S77" s="150">
        <f t="shared" si="4"/>
        <v>9.0525409130060609E-3</v>
      </c>
      <c r="T77" s="150">
        <f t="shared" si="4"/>
        <v>4.4301798533516257E-3</v>
      </c>
      <c r="U77" s="150">
        <f t="shared" si="4"/>
        <v>5.549417863516614E-2</v>
      </c>
      <c r="V77" s="150">
        <f t="shared" si="4"/>
        <v>-2.1336553945249599E-2</v>
      </c>
      <c r="W77" s="150">
        <f t="shared" si="4"/>
        <v>7.6182640888523237E-2</v>
      </c>
      <c r="X77" s="150">
        <f t="shared" si="2"/>
        <v>0.18974084550110848</v>
      </c>
      <c r="Y77" s="150">
        <f t="shared" si="2"/>
        <v>-1</v>
      </c>
    </row>
    <row r="78" spans="1:25">
      <c r="A78" s="203"/>
      <c r="B78" s="205" t="s">
        <v>42</v>
      </c>
      <c r="C78" s="147" t="s">
        <v>33</v>
      </c>
      <c r="D78" s="151">
        <f t="shared" si="3"/>
        <v>-5.7224606580829757E-3</v>
      </c>
      <c r="E78" s="151">
        <f t="shared" si="4"/>
        <v>3.5971223021582736E-3</v>
      </c>
      <c r="F78" s="151">
        <f t="shared" si="4"/>
        <v>-5.7347670250896057E-3</v>
      </c>
      <c r="G78" s="151">
        <f t="shared" si="4"/>
        <v>-2.8839221341023791E-3</v>
      </c>
      <c r="H78" s="151">
        <f t="shared" si="4"/>
        <v>5.1337671728127261E-2</v>
      </c>
      <c r="I78" s="151">
        <f t="shared" si="4"/>
        <v>-3.3012379642365884E-2</v>
      </c>
      <c r="J78" s="151">
        <f t="shared" si="4"/>
        <v>2.2048364153627313E-2</v>
      </c>
      <c r="K78" s="151">
        <f t="shared" si="4"/>
        <v>8.072372999304106E-2</v>
      </c>
      <c r="L78" s="151">
        <f t="shared" si="4"/>
        <v>-3.9278815196394076E-2</v>
      </c>
      <c r="M78" s="151">
        <f t="shared" si="4"/>
        <v>8.1769436997319034E-2</v>
      </c>
      <c r="N78" s="151">
        <f t="shared" si="4"/>
        <v>1.1771995043370507E-2</v>
      </c>
      <c r="O78" s="151">
        <f t="shared" si="4"/>
        <v>3.7966932026944275E-2</v>
      </c>
      <c r="P78" s="151">
        <f t="shared" si="4"/>
        <v>1.415929203539823E-2</v>
      </c>
      <c r="Q78" s="151">
        <f t="shared" si="4"/>
        <v>-5.8173356602675974E-2</v>
      </c>
      <c r="R78" s="151">
        <f t="shared" si="4"/>
        <v>0.11179740580605312</v>
      </c>
      <c r="S78" s="151">
        <f t="shared" si="4"/>
        <v>-3.0555555555555555E-2</v>
      </c>
      <c r="T78" s="151">
        <f t="shared" si="4"/>
        <v>-2.4641833810888251E-2</v>
      </c>
      <c r="U78" s="151">
        <f t="shared" si="4"/>
        <v>4.1128084606345476E-2</v>
      </c>
      <c r="V78" s="151">
        <f t="shared" si="4"/>
        <v>-4.8532731376975169E-2</v>
      </c>
      <c r="W78" s="151">
        <f t="shared" si="4"/>
        <v>0.12277580071174377</v>
      </c>
      <c r="X78" s="151">
        <f t="shared" si="2"/>
        <v>0.29899630216587425</v>
      </c>
      <c r="Y78" s="151">
        <f t="shared" si="2"/>
        <v>-1</v>
      </c>
    </row>
    <row r="79" spans="1:25" ht="22.5">
      <c r="A79" s="203"/>
      <c r="B79" s="205"/>
      <c r="C79" s="146" t="s">
        <v>119</v>
      </c>
      <c r="D79" s="155">
        <f t="shared" si="3"/>
        <v>2.7898550724637681E-2</v>
      </c>
      <c r="E79" s="155">
        <f t="shared" si="4"/>
        <v>-1.1984490659146986E-2</v>
      </c>
      <c r="F79" s="155">
        <f t="shared" si="4"/>
        <v>9.989297181591153E-3</v>
      </c>
      <c r="G79" s="155">
        <f t="shared" si="4"/>
        <v>-1.7308371600141294E-2</v>
      </c>
      <c r="H79" s="155">
        <f t="shared" si="4"/>
        <v>5.6434219985621856E-2</v>
      </c>
      <c r="I79" s="155">
        <f t="shared" si="4"/>
        <v>-7.1452875127594418E-3</v>
      </c>
      <c r="J79" s="155">
        <f t="shared" si="4"/>
        <v>2.844413982179575E-2</v>
      </c>
      <c r="K79" s="155">
        <f t="shared" si="4"/>
        <v>7.6641119626791071E-2</v>
      </c>
      <c r="L79" s="155">
        <f t="shared" si="4"/>
        <v>7.1185391519653354E-3</v>
      </c>
      <c r="M79" s="155">
        <f t="shared" si="4"/>
        <v>3.7185003073140752E-2</v>
      </c>
      <c r="N79" s="155">
        <f t="shared" si="4"/>
        <v>2.1037037037037038E-2</v>
      </c>
      <c r="O79" s="155">
        <f t="shared" si="4"/>
        <v>1.5380150899593732E-2</v>
      </c>
      <c r="P79" s="155">
        <f t="shared" si="4"/>
        <v>5.4301228922549296E-3</v>
      </c>
      <c r="Q79" s="155">
        <f t="shared" si="4"/>
        <v>1.7339397384877771E-2</v>
      </c>
      <c r="R79" s="155">
        <f t="shared" si="4"/>
        <v>4.7219893825090807E-2</v>
      </c>
      <c r="S79" s="155">
        <f t="shared" si="4"/>
        <v>8.0042689434364992E-3</v>
      </c>
      <c r="T79" s="155">
        <f t="shared" si="4"/>
        <v>-4.896770778189518E-2</v>
      </c>
      <c r="U79" s="155">
        <f t="shared" si="4"/>
        <v>0.11856387419983301</v>
      </c>
      <c r="V79" s="155">
        <f t="shared" si="4"/>
        <v>5.6481711868624038E-2</v>
      </c>
      <c r="W79" s="155">
        <f t="shared" si="4"/>
        <v>1.1775788977861517E-3</v>
      </c>
      <c r="X79" s="155">
        <f t="shared" si="2"/>
        <v>0.21312632321806635</v>
      </c>
      <c r="Y79" s="155">
        <f t="shared" si="2"/>
        <v>-1</v>
      </c>
    </row>
    <row r="80" spans="1:25" ht="22.5">
      <c r="A80" s="203"/>
      <c r="B80" s="205"/>
      <c r="C80" s="146" t="s">
        <v>120</v>
      </c>
      <c r="D80" s="155">
        <f t="shared" si="3"/>
        <v>-9.3205265030238349E-2</v>
      </c>
      <c r="E80" s="155">
        <f t="shared" si="4"/>
        <v>-0.10082385249117301</v>
      </c>
      <c r="F80" s="155">
        <f t="shared" si="4"/>
        <v>7.8097731239092499E-2</v>
      </c>
      <c r="G80" s="155">
        <f t="shared" si="4"/>
        <v>-8.0129502225819507E-2</v>
      </c>
      <c r="H80" s="155">
        <f t="shared" si="4"/>
        <v>4.8834139903211615E-2</v>
      </c>
      <c r="I80" s="155">
        <f t="shared" si="4"/>
        <v>8.8926174496644292E-2</v>
      </c>
      <c r="J80" s="155">
        <f t="shared" si="4"/>
        <v>-5.6240369799691832E-2</v>
      </c>
      <c r="K80" s="155">
        <f t="shared" si="4"/>
        <v>7.2653061224489793E-2</v>
      </c>
      <c r="L80" s="155">
        <f t="shared" si="4"/>
        <v>-5.6697108066971078E-2</v>
      </c>
      <c r="M80" s="155">
        <f t="shared" si="4"/>
        <v>4.0742234772085516E-2</v>
      </c>
      <c r="N80" s="155">
        <f t="shared" si="4"/>
        <v>4.0310077519379844E-2</v>
      </c>
      <c r="O80" s="155">
        <f t="shared" si="4"/>
        <v>0.10692995529061103</v>
      </c>
      <c r="P80" s="155">
        <f t="shared" si="4"/>
        <v>2.3561090541905083E-3</v>
      </c>
      <c r="Q80" s="155">
        <f t="shared" si="4"/>
        <v>-2.8878441907320349E-2</v>
      </c>
      <c r="R80" s="155">
        <f t="shared" si="4"/>
        <v>1.313969571230982E-2</v>
      </c>
      <c r="S80" s="155">
        <f t="shared" si="4"/>
        <v>-1.0238907849829351E-2</v>
      </c>
      <c r="T80" s="155">
        <f t="shared" si="4"/>
        <v>4.7241379310344826E-2</v>
      </c>
      <c r="U80" s="155">
        <f t="shared" si="4"/>
        <v>3.2927230819888046E-3</v>
      </c>
      <c r="V80" s="155">
        <f t="shared" si="4"/>
        <v>7.5484082704299314E-3</v>
      </c>
      <c r="W80" s="155">
        <f t="shared" si="4"/>
        <v>0.15667752442996744</v>
      </c>
      <c r="X80" s="155">
        <f t="shared" si="2"/>
        <v>0.21993804562095184</v>
      </c>
      <c r="Y80" s="155">
        <f t="shared" si="2"/>
        <v>-1</v>
      </c>
    </row>
    <row r="81" spans="1:25" ht="22.5">
      <c r="A81" s="203"/>
      <c r="B81" s="205"/>
      <c r="C81" s="146" t="s">
        <v>121</v>
      </c>
      <c r="D81" s="155">
        <f t="shared" si="3"/>
        <v>-4.228855721393035E-2</v>
      </c>
      <c r="E81" s="155">
        <f t="shared" si="4"/>
        <v>-0.1012987012987013</v>
      </c>
      <c r="F81" s="155">
        <f t="shared" si="4"/>
        <v>3.0828516377649325E-2</v>
      </c>
      <c r="G81" s="155">
        <f t="shared" si="4"/>
        <v>5.9813084112149535E-2</v>
      </c>
      <c r="H81" s="155">
        <f t="shared" si="4"/>
        <v>4.9382716049382713E-2</v>
      </c>
      <c r="I81" s="155">
        <f t="shared" si="4"/>
        <v>4.8739495798319328E-2</v>
      </c>
      <c r="J81" s="155">
        <f t="shared" si="4"/>
        <v>0.12179487179487179</v>
      </c>
      <c r="K81" s="155">
        <f t="shared" si="4"/>
        <v>-0.10642857142857143</v>
      </c>
      <c r="L81" s="155">
        <f t="shared" si="4"/>
        <v>4.3165467625899283E-2</v>
      </c>
      <c r="M81" s="155">
        <f t="shared" si="4"/>
        <v>0.10191570881226053</v>
      </c>
      <c r="N81" s="155">
        <f t="shared" si="4"/>
        <v>-7.4408901251738532E-2</v>
      </c>
      <c r="O81" s="155">
        <f t="shared" si="4"/>
        <v>2.8549962434259956E-2</v>
      </c>
      <c r="P81" s="155">
        <f t="shared" si="4"/>
        <v>2.7757487216946677E-2</v>
      </c>
      <c r="Q81" s="155">
        <f t="shared" si="4"/>
        <v>-2.8429282160625444E-3</v>
      </c>
      <c r="R81" s="155">
        <f t="shared" si="4"/>
        <v>4.2052744119743406E-2</v>
      </c>
      <c r="S81" s="155">
        <f t="shared" si="4"/>
        <v>3.761969904240766E-2</v>
      </c>
      <c r="T81" s="155">
        <f t="shared" si="4"/>
        <v>1.054713249835201E-2</v>
      </c>
      <c r="U81" s="155">
        <f t="shared" si="4"/>
        <v>5.348988910632746E-2</v>
      </c>
      <c r="V81" s="155">
        <f t="shared" si="4"/>
        <v>6.1919504643962852E-4</v>
      </c>
      <c r="W81" s="155">
        <f t="shared" si="4"/>
        <v>7.7351485148514851E-2</v>
      </c>
      <c r="X81" s="155">
        <f t="shared" si="2"/>
        <v>0.22113727742676623</v>
      </c>
      <c r="Y81" s="155">
        <f t="shared" si="2"/>
        <v>-1</v>
      </c>
    </row>
    <row r="82" spans="1:25">
      <c r="A82" s="203"/>
      <c r="B82" s="205"/>
      <c r="C82" s="146" t="s">
        <v>122</v>
      </c>
      <c r="D82" s="155">
        <f t="shared" si="3"/>
        <v>-2.8343666961913198E-2</v>
      </c>
      <c r="E82" s="155">
        <f t="shared" si="4"/>
        <v>1.6408386508659983E-2</v>
      </c>
      <c r="F82" s="155">
        <f t="shared" si="4"/>
        <v>3.6771300448430494E-2</v>
      </c>
      <c r="G82" s="155">
        <f t="shared" si="4"/>
        <v>1.0380622837370242E-2</v>
      </c>
      <c r="H82" s="155">
        <f t="shared" si="4"/>
        <v>-5.1369863013698627E-3</v>
      </c>
      <c r="I82" s="155">
        <f t="shared" si="4"/>
        <v>6.9707401032702232E-2</v>
      </c>
      <c r="J82" s="155">
        <f t="shared" si="4"/>
        <v>0.12148028962188254</v>
      </c>
      <c r="K82" s="155">
        <f t="shared" si="4"/>
        <v>-0.13199426111908177</v>
      </c>
      <c r="L82" s="155">
        <f t="shared" si="4"/>
        <v>1.4049586776859505E-2</v>
      </c>
      <c r="M82" s="155">
        <f t="shared" si="4"/>
        <v>5.7049714751426246E-3</v>
      </c>
      <c r="N82" s="155">
        <f t="shared" si="4"/>
        <v>6.4829821717990272E-3</v>
      </c>
      <c r="O82" s="155">
        <f t="shared" si="4"/>
        <v>0.38969404186795492</v>
      </c>
      <c r="P82" s="155">
        <f t="shared" si="4"/>
        <v>-0.21668597914252608</v>
      </c>
      <c r="Q82" s="155">
        <f t="shared" si="4"/>
        <v>4.5857988165680472E-2</v>
      </c>
      <c r="R82" s="155">
        <f t="shared" si="4"/>
        <v>0.2057991513437058</v>
      </c>
      <c r="S82" s="155">
        <f t="shared" si="4"/>
        <v>-8.6803519061583581E-2</v>
      </c>
      <c r="T82" s="155">
        <f t="shared" si="4"/>
        <v>-4.4958253050738596E-3</v>
      </c>
      <c r="U82" s="155">
        <f t="shared" si="4"/>
        <v>7.4193548387096769E-2</v>
      </c>
      <c r="V82" s="155">
        <f t="shared" si="4"/>
        <v>-5.5255255255255258E-2</v>
      </c>
      <c r="W82" s="155">
        <f t="shared" si="4"/>
        <v>9.8537825810553079E-2</v>
      </c>
      <c r="X82" s="155">
        <f t="shared" si="2"/>
        <v>0.21412037037037038</v>
      </c>
      <c r="Y82" s="155">
        <f t="shared" si="2"/>
        <v>-1</v>
      </c>
    </row>
    <row r="83" spans="1:25" ht="13.5" thickBot="1">
      <c r="A83" s="203"/>
      <c r="B83" s="205"/>
      <c r="C83" s="146" t="s">
        <v>123</v>
      </c>
      <c r="D83" s="156">
        <f t="shared" si="3"/>
        <v>0.16451612903225807</v>
      </c>
      <c r="E83" s="156">
        <f t="shared" si="4"/>
        <v>-0.43859649122807015</v>
      </c>
      <c r="F83" s="156">
        <f t="shared" si="4"/>
        <v>-0.42598684210526316</v>
      </c>
      <c r="G83" s="156">
        <f t="shared" si="4"/>
        <v>4.1547277936962751E-2</v>
      </c>
      <c r="H83" s="156">
        <f t="shared" si="4"/>
        <v>1.7881705639614855E-2</v>
      </c>
      <c r="I83" s="156">
        <f t="shared" si="4"/>
        <v>-0.16486486486486487</v>
      </c>
      <c r="J83" s="156">
        <f t="shared" si="4"/>
        <v>0.41423948220064727</v>
      </c>
      <c r="K83" s="156">
        <f t="shared" si="4"/>
        <v>1.0766590389016018</v>
      </c>
      <c r="L83" s="156">
        <f t="shared" si="4"/>
        <v>3.0853994490358128E-2</v>
      </c>
      <c r="M83" s="156">
        <f t="shared" si="4"/>
        <v>6.3602351683591657E-2</v>
      </c>
      <c r="N83" s="156">
        <f t="shared" si="4"/>
        <v>1.8592964824120602E-2</v>
      </c>
      <c r="O83" s="156">
        <f t="shared" si="4"/>
        <v>4.9333991119881598E-2</v>
      </c>
      <c r="P83" s="156">
        <f t="shared" si="4"/>
        <v>1.4104372355430184E-2</v>
      </c>
      <c r="Q83" s="156">
        <f t="shared" ref="E83:W97" si="5">(R32-Q32)/Q32</f>
        <v>4.0797403801576267E-2</v>
      </c>
      <c r="R83" s="156">
        <f t="shared" si="5"/>
        <v>5.5679287305122498E-2</v>
      </c>
      <c r="S83" s="156">
        <f t="shared" si="5"/>
        <v>-4.810126582278481E-2</v>
      </c>
      <c r="T83" s="156">
        <f t="shared" si="5"/>
        <v>7.1808510638297879E-2</v>
      </c>
      <c r="U83" s="156">
        <f t="shared" si="5"/>
        <v>-1.2406947890818859E-3</v>
      </c>
      <c r="V83" s="156">
        <f t="shared" si="5"/>
        <v>2.8157349896480333E-2</v>
      </c>
      <c r="W83" s="156">
        <f t="shared" si="5"/>
        <v>0.14861055175191301</v>
      </c>
      <c r="X83" s="156">
        <f t="shared" si="2"/>
        <v>0.23141654978962131</v>
      </c>
      <c r="Y83" s="156">
        <f t="shared" si="2"/>
        <v>-1</v>
      </c>
    </row>
    <row r="84" spans="1:25" ht="23.25" thickBot="1">
      <c r="A84" s="203"/>
      <c r="B84" s="207"/>
      <c r="C84" s="14" t="s">
        <v>43</v>
      </c>
      <c r="D84" s="150">
        <f t="shared" si="3"/>
        <v>2.6872088857040487E-3</v>
      </c>
      <c r="E84" s="150">
        <f t="shared" si="5"/>
        <v>-0.11926031802751474</v>
      </c>
      <c r="F84" s="150">
        <f t="shared" si="5"/>
        <v>-2.4951820671467694E-2</v>
      </c>
      <c r="G84" s="150">
        <f t="shared" si="5"/>
        <v>-1.5187766566108395E-2</v>
      </c>
      <c r="H84" s="150">
        <f t="shared" si="5"/>
        <v>4.2463293546001903E-2</v>
      </c>
      <c r="I84" s="150">
        <f t="shared" si="5"/>
        <v>1.6212382206910528E-2</v>
      </c>
      <c r="J84" s="150">
        <f t="shared" si="5"/>
        <v>5.2547611925416293E-2</v>
      </c>
      <c r="K84" s="150">
        <f t="shared" si="5"/>
        <v>0.10723758999621069</v>
      </c>
      <c r="L84" s="150">
        <f t="shared" si="5"/>
        <v>-5.1334702258726897E-3</v>
      </c>
      <c r="M84" s="150">
        <f t="shared" si="5"/>
        <v>5.1857585139318887E-2</v>
      </c>
      <c r="N84" s="150">
        <f t="shared" si="5"/>
        <v>1.0792249202845229E-2</v>
      </c>
      <c r="O84" s="150">
        <f t="shared" si="5"/>
        <v>8.2827792606972414E-2</v>
      </c>
      <c r="P84" s="150">
        <f t="shared" si="5"/>
        <v>-1.9123029805034737E-2</v>
      </c>
      <c r="Q84" s="150">
        <f t="shared" si="5"/>
        <v>1.5992689056431345E-3</v>
      </c>
      <c r="R84" s="150">
        <f t="shared" si="5"/>
        <v>6.5617396593673966E-2</v>
      </c>
      <c r="S84" s="150">
        <f t="shared" si="5"/>
        <v>-1.8694256154120584E-2</v>
      </c>
      <c r="T84" s="150">
        <f t="shared" si="5"/>
        <v>5.8169126735984874E-3</v>
      </c>
      <c r="U84" s="150">
        <f t="shared" si="5"/>
        <v>5.0603629003108511E-2</v>
      </c>
      <c r="V84" s="150">
        <f t="shared" si="5"/>
        <v>9.702057386637309E-3</v>
      </c>
      <c r="W84" s="150">
        <f t="shared" si="5"/>
        <v>9.145427286356822E-2</v>
      </c>
      <c r="X84" s="150">
        <f t="shared" si="2"/>
        <v>0.22902097902097901</v>
      </c>
      <c r="Y84" s="150">
        <f t="shared" si="2"/>
        <v>-1</v>
      </c>
    </row>
    <row r="85" spans="1:25" ht="13.5" thickBot="1">
      <c r="A85" s="204"/>
      <c r="B85" s="200" t="s">
        <v>44</v>
      </c>
      <c r="C85" s="201"/>
      <c r="D85" s="149">
        <f t="shared" si="3"/>
        <v>-1.907838287992732E-2</v>
      </c>
      <c r="E85" s="149">
        <f t="shared" si="5"/>
        <v>-9.6063802418317468E-2</v>
      </c>
      <c r="F85" s="149">
        <f t="shared" si="5"/>
        <v>-1.5596539162112932E-2</v>
      </c>
      <c r="G85" s="149">
        <f t="shared" si="5"/>
        <v>-6.187116919162715E-3</v>
      </c>
      <c r="H85" s="149">
        <f t="shared" si="5"/>
        <v>3.4153720835515218E-2</v>
      </c>
      <c r="I85" s="149">
        <f t="shared" si="5"/>
        <v>1.3390345448407786E-2</v>
      </c>
      <c r="J85" s="149">
        <f t="shared" si="5"/>
        <v>4.3026870974905616E-2</v>
      </c>
      <c r="K85" s="149">
        <f t="shared" si="5"/>
        <v>0.12269122265396284</v>
      </c>
      <c r="L85" s="149">
        <f t="shared" si="5"/>
        <v>-2.0860989948795752E-3</v>
      </c>
      <c r="M85" s="149">
        <f t="shared" si="5"/>
        <v>5.758266818700114E-2</v>
      </c>
      <c r="N85" s="149">
        <f t="shared" si="5"/>
        <v>2.9919137466307276E-2</v>
      </c>
      <c r="O85" s="149">
        <f t="shared" si="5"/>
        <v>7.8731571141934922E-2</v>
      </c>
      <c r="P85" s="149">
        <f t="shared" si="5"/>
        <v>4.0435081476689179E-2</v>
      </c>
      <c r="Q85" s="149">
        <f t="shared" si="5"/>
        <v>-5.3626365084917048E-2</v>
      </c>
      <c r="R85" s="149">
        <f t="shared" si="5"/>
        <v>5.2312129945456379E-2</v>
      </c>
      <c r="S85" s="149">
        <f t="shared" si="5"/>
        <v>-6.1229268292683492E-3</v>
      </c>
      <c r="T85" s="149">
        <f t="shared" si="5"/>
        <v>5.1790278819386394E-3</v>
      </c>
      <c r="U85" s="149">
        <f t="shared" si="5"/>
        <v>5.2851562499999998E-2</v>
      </c>
      <c r="V85" s="149">
        <f t="shared" si="5"/>
        <v>-4.6006010462657215E-3</v>
      </c>
      <c r="W85" s="149">
        <f t="shared" si="5"/>
        <v>8.4535390808453542E-2</v>
      </c>
      <c r="X85" s="149">
        <f t="shared" si="2"/>
        <v>0.21136199608207032</v>
      </c>
      <c r="Y85" s="149">
        <f t="shared" si="2"/>
        <v>-1</v>
      </c>
    </row>
    <row r="86" spans="1:25">
      <c r="A86" s="190" t="s">
        <v>45</v>
      </c>
      <c r="B86" s="191"/>
      <c r="C86" s="147" t="s">
        <v>33</v>
      </c>
      <c r="D86" s="151">
        <f t="shared" si="3"/>
        <v>-1.3309271373787504E-2</v>
      </c>
      <c r="E86" s="151">
        <f t="shared" si="5"/>
        <v>9.2821216278006408E-2</v>
      </c>
      <c r="F86" s="151">
        <f t="shared" si="5"/>
        <v>-4.0585774058577405E-2</v>
      </c>
      <c r="G86" s="151">
        <f t="shared" si="5"/>
        <v>-5.5604012211077192E-2</v>
      </c>
      <c r="H86" s="151">
        <f t="shared" si="5"/>
        <v>6.9268067420918955E-3</v>
      </c>
      <c r="I86" s="151">
        <f t="shared" si="5"/>
        <v>-8.9429030038981876E-3</v>
      </c>
      <c r="J86" s="151">
        <f t="shared" si="5"/>
        <v>-4.7431744562702452E-2</v>
      </c>
      <c r="K86" s="151">
        <f t="shared" si="5"/>
        <v>-1.481661403934904E-2</v>
      </c>
      <c r="L86" s="151">
        <f t="shared" si="5"/>
        <v>0.11957593688362919</v>
      </c>
      <c r="M86" s="151">
        <f t="shared" si="5"/>
        <v>-1.3873596124201719E-2</v>
      </c>
      <c r="N86" s="151">
        <f t="shared" si="5"/>
        <v>-7.592675301473872E-3</v>
      </c>
      <c r="O86" s="151">
        <f t="shared" si="5"/>
        <v>3.7128712871287127E-2</v>
      </c>
      <c r="P86" s="151">
        <f t="shared" si="5"/>
        <v>-0.1000216966804079</v>
      </c>
      <c r="Q86" s="151">
        <f t="shared" si="5"/>
        <v>6.3645130183220835E-2</v>
      </c>
      <c r="R86" s="151">
        <f t="shared" si="5"/>
        <v>0.10267452402538531</v>
      </c>
      <c r="S86" s="151">
        <f t="shared" si="5"/>
        <v>-6.1253854059609453E-2</v>
      </c>
      <c r="T86" s="151">
        <f t="shared" si="5"/>
        <v>-5.1237135975476245E-2</v>
      </c>
      <c r="U86" s="151">
        <f t="shared" si="5"/>
        <v>-3.3233325640433881E-2</v>
      </c>
      <c r="V86" s="151">
        <f t="shared" si="5"/>
        <v>2.1723561709238483E-2</v>
      </c>
      <c r="W86" s="151">
        <f t="shared" si="5"/>
        <v>-0.2649532710280374</v>
      </c>
      <c r="X86" s="151">
        <f t="shared" si="2"/>
        <v>0.20279720279720279</v>
      </c>
      <c r="Y86" s="151">
        <f t="shared" si="2"/>
        <v>-1</v>
      </c>
    </row>
    <row r="87" spans="1:25" ht="22.5">
      <c r="A87" s="192"/>
      <c r="B87" s="193"/>
      <c r="C87" s="146" t="s">
        <v>119</v>
      </c>
      <c r="D87" s="155">
        <f t="shared" si="3"/>
        <v>-2.5487036765782921E-2</v>
      </c>
      <c r="E87" s="155">
        <f t="shared" si="5"/>
        <v>2.1644370960468961E-2</v>
      </c>
      <c r="F87" s="155">
        <f t="shared" si="5"/>
        <v>3.5162571722818892E-2</v>
      </c>
      <c r="G87" s="155">
        <f t="shared" si="5"/>
        <v>8.5275724843661166E-4</v>
      </c>
      <c r="H87" s="155">
        <f t="shared" si="5"/>
        <v>-6.447032093155354E-2</v>
      </c>
      <c r="I87" s="155">
        <f t="shared" si="5"/>
        <v>-8.1967213114754103E-3</v>
      </c>
      <c r="J87" s="155">
        <f t="shared" si="5"/>
        <v>-5.876951331496786E-2</v>
      </c>
      <c r="K87" s="155">
        <f t="shared" si="5"/>
        <v>0.12276422764227642</v>
      </c>
      <c r="L87" s="155">
        <f t="shared" si="5"/>
        <v>1.9840695148443156E-2</v>
      </c>
      <c r="M87" s="155">
        <f t="shared" si="5"/>
        <v>6.4612326043737581E-2</v>
      </c>
      <c r="N87" s="155">
        <f t="shared" si="5"/>
        <v>1.4939309056956116E-2</v>
      </c>
      <c r="O87" s="155">
        <f t="shared" si="5"/>
        <v>-1.8793533972926796E-2</v>
      </c>
      <c r="P87" s="155">
        <f t="shared" si="5"/>
        <v>-4.5405839807125634E-2</v>
      </c>
      <c r="Q87" s="155">
        <f t="shared" si="5"/>
        <v>1.8801739862494737E-2</v>
      </c>
      <c r="R87" s="155">
        <f t="shared" si="5"/>
        <v>2.8921636138272967E-2</v>
      </c>
      <c r="S87" s="155">
        <f t="shared" si="5"/>
        <v>-1.030651853834828E-2</v>
      </c>
      <c r="T87" s="155">
        <f t="shared" si="5"/>
        <v>-2.0557208547470923E-2</v>
      </c>
      <c r="U87" s="155">
        <f t="shared" si="5"/>
        <v>-2.2921844794255731E-2</v>
      </c>
      <c r="V87" s="155">
        <f t="shared" si="5"/>
        <v>-0.11927642736009045</v>
      </c>
      <c r="W87" s="155">
        <f t="shared" si="5"/>
        <v>-0.15452503209242618</v>
      </c>
      <c r="X87" s="155">
        <f t="shared" si="2"/>
        <v>0.14423989371797305</v>
      </c>
      <c r="Y87" s="155">
        <f t="shared" si="2"/>
        <v>-1</v>
      </c>
    </row>
    <row r="88" spans="1:25" ht="22.5">
      <c r="A88" s="192"/>
      <c r="B88" s="193"/>
      <c r="C88" s="146" t="s">
        <v>120</v>
      </c>
      <c r="D88" s="155">
        <f t="shared" si="3"/>
        <v>3.3287292817679559E-2</v>
      </c>
      <c r="E88" s="155">
        <f t="shared" si="5"/>
        <v>3.1412912712204248E-2</v>
      </c>
      <c r="F88" s="155">
        <f t="shared" si="5"/>
        <v>0.11016070502851218</v>
      </c>
      <c r="G88" s="155">
        <f t="shared" si="5"/>
        <v>-0.11043660985290685</v>
      </c>
      <c r="H88" s="155">
        <f t="shared" si="5"/>
        <v>5.5380577427821522E-2</v>
      </c>
      <c r="I88" s="155">
        <f t="shared" si="5"/>
        <v>-1.9025118129818452E-2</v>
      </c>
      <c r="J88" s="155">
        <f t="shared" si="5"/>
        <v>-1.3182912916719483E-2</v>
      </c>
      <c r="K88" s="155">
        <f t="shared" si="5"/>
        <v>1.8497109826589597E-2</v>
      </c>
      <c r="L88" s="155">
        <f t="shared" si="5"/>
        <v>9.9886492622020429E-2</v>
      </c>
      <c r="M88" s="155">
        <f t="shared" si="5"/>
        <v>0.16007338607957802</v>
      </c>
      <c r="N88" s="155">
        <f t="shared" si="5"/>
        <v>8.4214688148660677E-2</v>
      </c>
      <c r="O88" s="155">
        <f t="shared" si="5"/>
        <v>-2.7794694138025437E-2</v>
      </c>
      <c r="P88" s="155">
        <f t="shared" si="5"/>
        <v>-6.3213842304850193E-2</v>
      </c>
      <c r="Q88" s="155">
        <f t="shared" si="5"/>
        <v>-2.7727727727727729E-2</v>
      </c>
      <c r="R88" s="155">
        <f t="shared" si="5"/>
        <v>7.4642232060125602E-2</v>
      </c>
      <c r="S88" s="155">
        <f t="shared" si="5"/>
        <v>7.06073960528837E-2</v>
      </c>
      <c r="T88" s="155">
        <f t="shared" si="5"/>
        <v>-2.2013422818791945E-2</v>
      </c>
      <c r="U88" s="155">
        <f t="shared" si="5"/>
        <v>9.9826150608472872E-2</v>
      </c>
      <c r="V88" s="155">
        <f t="shared" si="5"/>
        <v>-8.4109816971713811E-2</v>
      </c>
      <c r="W88" s="155">
        <f t="shared" si="5"/>
        <v>-0.195203924062131</v>
      </c>
      <c r="X88" s="155">
        <f t="shared" si="2"/>
        <v>6.2753950338600456E-2</v>
      </c>
      <c r="Y88" s="155">
        <f t="shared" si="2"/>
        <v>-1</v>
      </c>
    </row>
    <row r="89" spans="1:25" ht="22.5">
      <c r="A89" s="192"/>
      <c r="B89" s="193"/>
      <c r="C89" s="146" t="s">
        <v>121</v>
      </c>
      <c r="D89" s="155">
        <f t="shared" si="3"/>
        <v>-1.5436565364206465E-2</v>
      </c>
      <c r="E89" s="155">
        <f t="shared" si="5"/>
        <v>2.9397354238118571E-2</v>
      </c>
      <c r="F89" s="155">
        <f t="shared" si="5"/>
        <v>2.9271775345073775E-2</v>
      </c>
      <c r="G89" s="155">
        <f t="shared" si="5"/>
        <v>1.4104046242774566E-2</v>
      </c>
      <c r="H89" s="155">
        <f t="shared" si="5"/>
        <v>-5.6087551299589603E-2</v>
      </c>
      <c r="I89" s="155">
        <f t="shared" si="5"/>
        <v>4.1787439613526572E-2</v>
      </c>
      <c r="J89" s="155">
        <f t="shared" si="5"/>
        <v>7.41942963134709E-3</v>
      </c>
      <c r="K89" s="155">
        <f t="shared" si="5"/>
        <v>0.18089758342922899</v>
      </c>
      <c r="L89" s="155">
        <f t="shared" si="5"/>
        <v>-4.229195088676671E-2</v>
      </c>
      <c r="M89" s="155">
        <f t="shared" si="5"/>
        <v>5.2910052910052907E-2</v>
      </c>
      <c r="N89" s="155">
        <f t="shared" si="5"/>
        <v>-1.4495554696559722E-2</v>
      </c>
      <c r="O89" s="155">
        <f t="shared" si="5"/>
        <v>-3.9223377132771133E-3</v>
      </c>
      <c r="P89" s="155">
        <f t="shared" si="5"/>
        <v>-6.3004528450482378E-3</v>
      </c>
      <c r="Q89" s="155">
        <f t="shared" si="5"/>
        <v>-9.1143253417872005E-3</v>
      </c>
      <c r="R89" s="155">
        <f t="shared" si="5"/>
        <v>6.0387922415516895E-2</v>
      </c>
      <c r="S89" s="155">
        <f t="shared" si="5"/>
        <v>3.9600226287007352E-3</v>
      </c>
      <c r="T89" s="155">
        <f t="shared" si="5"/>
        <v>-9.8610067618332076E-2</v>
      </c>
      <c r="U89" s="155">
        <f t="shared" si="5"/>
        <v>4.1050218795582412E-2</v>
      </c>
      <c r="V89" s="155">
        <f t="shared" si="5"/>
        <v>1.0608486789431545E-2</v>
      </c>
      <c r="W89" s="155">
        <f t="shared" si="5"/>
        <v>-0.18379877203406614</v>
      </c>
      <c r="X89" s="155">
        <f t="shared" si="2"/>
        <v>0.12351371026449891</v>
      </c>
      <c r="Y89" s="155">
        <f t="shared" si="2"/>
        <v>-1</v>
      </c>
    </row>
    <row r="90" spans="1:25">
      <c r="A90" s="192"/>
      <c r="B90" s="193"/>
      <c r="C90" s="146" t="s">
        <v>122</v>
      </c>
      <c r="D90" s="155">
        <f t="shared" si="3"/>
        <v>0</v>
      </c>
      <c r="E90" s="155">
        <f t="shared" si="5"/>
        <v>5.3793103448275863E-2</v>
      </c>
      <c r="F90" s="155">
        <f t="shared" si="5"/>
        <v>8.6169284467713783E-2</v>
      </c>
      <c r="G90" s="155">
        <f t="shared" si="5"/>
        <v>3.2134966860815424E-3</v>
      </c>
      <c r="H90" s="155">
        <f t="shared" si="5"/>
        <v>-8.7487487487487484E-2</v>
      </c>
      <c r="I90" s="155">
        <f t="shared" si="5"/>
        <v>5.6384379113646334E-2</v>
      </c>
      <c r="J90" s="155">
        <f t="shared" si="5"/>
        <v>-9.9896157840083072E-2</v>
      </c>
      <c r="K90" s="155">
        <f t="shared" si="5"/>
        <v>0.23650207660359945</v>
      </c>
      <c r="L90" s="155">
        <f t="shared" si="5"/>
        <v>2.1459227467811159E-2</v>
      </c>
      <c r="M90" s="155">
        <f t="shared" si="5"/>
        <v>1.9181585677749361E-2</v>
      </c>
      <c r="N90" s="155">
        <f t="shared" si="5"/>
        <v>-1.4877218139451514E-2</v>
      </c>
      <c r="O90" s="155">
        <f t="shared" si="5"/>
        <v>4.1666666666666664E-2</v>
      </c>
      <c r="P90" s="155">
        <f t="shared" si="5"/>
        <v>-8.1397379912663756E-2</v>
      </c>
      <c r="Q90" s="155">
        <f t="shared" si="5"/>
        <v>-2.2878874310705403E-2</v>
      </c>
      <c r="R90" s="155">
        <f t="shared" si="5"/>
        <v>8.1989927374345101E-2</v>
      </c>
      <c r="S90" s="155">
        <f t="shared" si="5"/>
        <v>-5.9172661870503594E-2</v>
      </c>
      <c r="T90" s="155">
        <f t="shared" si="5"/>
        <v>-1.9116803670426305E-3</v>
      </c>
      <c r="U90" s="155">
        <f t="shared" si="5"/>
        <v>8.9446466194215674E-2</v>
      </c>
      <c r="V90" s="155">
        <f t="shared" si="5"/>
        <v>-9.7925457102672295E-2</v>
      </c>
      <c r="W90" s="155">
        <f t="shared" si="5"/>
        <v>-0.18514909374390956</v>
      </c>
      <c r="X90" s="155">
        <f t="shared" si="2"/>
        <v>0.18703659411624013</v>
      </c>
      <c r="Y90" s="155">
        <f t="shared" si="2"/>
        <v>-1</v>
      </c>
    </row>
    <row r="91" spans="1:25" ht="13.5" thickBot="1">
      <c r="A91" s="192"/>
      <c r="B91" s="193"/>
      <c r="C91" s="146" t="s">
        <v>123</v>
      </c>
      <c r="D91" s="156">
        <f t="shared" si="3"/>
        <v>-9.3359168574951561E-3</v>
      </c>
      <c r="E91" s="156">
        <f t="shared" si="5"/>
        <v>-0.26280227596017069</v>
      </c>
      <c r="F91" s="156">
        <f t="shared" si="5"/>
        <v>-0.47877472262421611</v>
      </c>
      <c r="G91" s="156">
        <f t="shared" si="5"/>
        <v>4.6737621471540952E-2</v>
      </c>
      <c r="H91" s="156">
        <f t="shared" si="5"/>
        <v>2.7851458885941646E-2</v>
      </c>
      <c r="I91" s="156">
        <f t="shared" si="5"/>
        <v>-0.21204301075268817</v>
      </c>
      <c r="J91" s="156">
        <f t="shared" si="5"/>
        <v>0.28111353711790393</v>
      </c>
      <c r="K91" s="156">
        <f t="shared" si="5"/>
        <v>1.7337025990626331</v>
      </c>
      <c r="L91" s="156">
        <f t="shared" si="5"/>
        <v>7.5592269326683295E-2</v>
      </c>
      <c r="M91" s="156">
        <f t="shared" si="5"/>
        <v>0.11867845239820315</v>
      </c>
      <c r="N91" s="156">
        <f t="shared" si="5"/>
        <v>5.4533678756476682E-2</v>
      </c>
      <c r="O91" s="156">
        <f t="shared" si="5"/>
        <v>1.5600049134013021E-2</v>
      </c>
      <c r="P91" s="156">
        <f t="shared" si="5"/>
        <v>-0.1412675374939526</v>
      </c>
      <c r="Q91" s="156">
        <f t="shared" si="5"/>
        <v>4.507042253521127E-3</v>
      </c>
      <c r="R91" s="156">
        <f t="shared" si="5"/>
        <v>3.0846887268648347E-2</v>
      </c>
      <c r="S91" s="156">
        <f t="shared" si="5"/>
        <v>5.0870511425462457E-2</v>
      </c>
      <c r="T91" s="156">
        <f t="shared" si="5"/>
        <v>5.1514367072223663E-2</v>
      </c>
      <c r="U91" s="156">
        <f t="shared" si="5"/>
        <v>-2.5110782865583457E-2</v>
      </c>
      <c r="V91" s="156">
        <f t="shared" si="5"/>
        <v>2.7651515151515153E-2</v>
      </c>
      <c r="W91" s="156">
        <f t="shared" si="5"/>
        <v>-0.2676004423147807</v>
      </c>
      <c r="X91" s="156">
        <f t="shared" si="2"/>
        <v>0.25230665995638318</v>
      </c>
      <c r="Y91" s="156">
        <f t="shared" si="2"/>
        <v>-1</v>
      </c>
    </row>
    <row r="92" spans="1:25" ht="13.5" thickBot="1">
      <c r="A92" s="194"/>
      <c r="B92" s="195"/>
      <c r="C92" s="93" t="s">
        <v>125</v>
      </c>
      <c r="D92" s="149">
        <f t="shared" si="3"/>
        <v>-3.3360879013252533E-3</v>
      </c>
      <c r="E92" s="149">
        <f t="shared" si="5"/>
        <v>-1.0410269008721287E-2</v>
      </c>
      <c r="F92" s="149">
        <f t="shared" si="5"/>
        <v>-1.7750193948797517E-2</v>
      </c>
      <c r="G92" s="149">
        <f t="shared" si="5"/>
        <v>-3.2129655956781349E-2</v>
      </c>
      <c r="H92" s="149">
        <f t="shared" si="5"/>
        <v>-2.0302911607259434E-2</v>
      </c>
      <c r="I92" s="149">
        <f t="shared" si="5"/>
        <v>-1.0295195575398148E-2</v>
      </c>
      <c r="J92" s="149">
        <f t="shared" si="5"/>
        <v>-2.1107557650227236E-2</v>
      </c>
      <c r="K92" s="149">
        <f t="shared" si="5"/>
        <v>0.23103377123598598</v>
      </c>
      <c r="L92" s="149">
        <f t="shared" si="5"/>
        <v>5.0201139792155548E-2</v>
      </c>
      <c r="M92" s="149">
        <f t="shared" si="5"/>
        <v>7.9057271300508075E-2</v>
      </c>
      <c r="N92" s="149">
        <f t="shared" si="5"/>
        <v>2.940958954763959E-2</v>
      </c>
      <c r="O92" s="149">
        <f t="shared" si="5"/>
        <v>1.2720915752669033E-3</v>
      </c>
      <c r="P92" s="149">
        <f t="shared" si="5"/>
        <v>-7.5102508614932964E-2</v>
      </c>
      <c r="Q92" s="149">
        <f t="shared" si="5"/>
        <v>-3.444441571203152E-4</v>
      </c>
      <c r="R92" s="149">
        <f t="shared" si="5"/>
        <v>6.0306774746958426E-2</v>
      </c>
      <c r="S92" s="149">
        <f t="shared" si="5"/>
        <v>1.0441825855717388E-2</v>
      </c>
      <c r="T92" s="149">
        <f t="shared" si="5"/>
        <v>-1.8567254991911534E-2</v>
      </c>
      <c r="U92" s="149">
        <f t="shared" si="5"/>
        <v>3.0530407400118087E-2</v>
      </c>
      <c r="V92" s="149">
        <f t="shared" si="5"/>
        <v>-4.8914989615412158E-2</v>
      </c>
      <c r="W92" s="149">
        <f t="shared" si="5"/>
        <v>-0.20838353413654617</v>
      </c>
      <c r="X92" s="149">
        <f t="shared" si="2"/>
        <v>0.15058025239393746</v>
      </c>
      <c r="Y92" s="149">
        <f t="shared" si="2"/>
        <v>-1</v>
      </c>
    </row>
    <row r="93" spans="1:25">
      <c r="A93" s="190" t="s">
        <v>47</v>
      </c>
      <c r="B93" s="191"/>
      <c r="C93" s="147" t="s">
        <v>33</v>
      </c>
      <c r="D93" s="151">
        <f t="shared" si="3"/>
        <v>0.20296296296296296</v>
      </c>
      <c r="E93" s="151">
        <f t="shared" si="5"/>
        <v>2.4630541871921183E-2</v>
      </c>
      <c r="F93" s="151">
        <f t="shared" si="5"/>
        <v>3.4855769230769232E-2</v>
      </c>
      <c r="G93" s="151">
        <f t="shared" si="5"/>
        <v>-3.3681765389082463E-2</v>
      </c>
      <c r="H93" s="151">
        <f t="shared" si="5"/>
        <v>4.4471153846153848E-2</v>
      </c>
      <c r="I93" s="151">
        <f t="shared" si="5"/>
        <v>0.19792865362485615</v>
      </c>
      <c r="J93" s="151">
        <f t="shared" si="5"/>
        <v>-0.16138328530259366</v>
      </c>
      <c r="K93" s="151">
        <f t="shared" si="5"/>
        <v>5.2691867124856816E-2</v>
      </c>
      <c r="L93" s="151">
        <f t="shared" si="5"/>
        <v>-8.7051142546245922E-3</v>
      </c>
      <c r="M93" s="151">
        <f t="shared" si="5"/>
        <v>-4.3907793633369925E-3</v>
      </c>
      <c r="N93" s="151">
        <f t="shared" si="5"/>
        <v>9.4818081587651593E-2</v>
      </c>
      <c r="O93" s="151">
        <f t="shared" si="5"/>
        <v>6.9486404833836862E-2</v>
      </c>
      <c r="P93" s="151">
        <f t="shared" si="5"/>
        <v>-1.8832391713747645E-2</v>
      </c>
      <c r="Q93" s="151">
        <f t="shared" si="5"/>
        <v>1.055662188099808E-2</v>
      </c>
      <c r="R93" s="151">
        <f t="shared" si="5"/>
        <v>0.20512820512820512</v>
      </c>
      <c r="S93" s="151">
        <f t="shared" si="5"/>
        <v>-4.6493301812450746E-2</v>
      </c>
      <c r="T93" s="151">
        <f t="shared" si="5"/>
        <v>-1.7355371900826446E-2</v>
      </c>
      <c r="U93" s="151">
        <f t="shared" si="5"/>
        <v>0.2413793103448276</v>
      </c>
      <c r="V93" s="151">
        <f t="shared" si="5"/>
        <v>-8.7398373983739841E-2</v>
      </c>
      <c r="W93" s="151">
        <f t="shared" si="5"/>
        <v>-0.26429101707498143</v>
      </c>
      <c r="X93" s="151">
        <f t="shared" si="2"/>
        <v>0.18668012108980828</v>
      </c>
      <c r="Y93" s="151">
        <f t="shared" si="2"/>
        <v>-1</v>
      </c>
    </row>
    <row r="94" spans="1:25" ht="22.5">
      <c r="A94" s="192"/>
      <c r="B94" s="193"/>
      <c r="C94" s="146" t="s">
        <v>119</v>
      </c>
      <c r="D94" s="155">
        <f t="shared" si="3"/>
        <v>0.10536044362292052</v>
      </c>
      <c r="E94" s="155">
        <f t="shared" si="5"/>
        <v>0.1705685618729097</v>
      </c>
      <c r="F94" s="155">
        <f t="shared" si="5"/>
        <v>-3.1428571428571431E-2</v>
      </c>
      <c r="G94" s="155">
        <f t="shared" si="5"/>
        <v>8.4070796460176997E-2</v>
      </c>
      <c r="H94" s="155">
        <f t="shared" si="5"/>
        <v>7.3469387755102047E-2</v>
      </c>
      <c r="I94" s="155">
        <f t="shared" si="5"/>
        <v>7.6045627376425855E-3</v>
      </c>
      <c r="J94" s="155">
        <f t="shared" si="5"/>
        <v>-0.10314465408805032</v>
      </c>
      <c r="K94" s="155">
        <f t="shared" si="5"/>
        <v>0.14025245441795231</v>
      </c>
      <c r="L94" s="155">
        <f t="shared" si="5"/>
        <v>0.17958179581795819</v>
      </c>
      <c r="M94" s="155">
        <f t="shared" si="5"/>
        <v>-1.0427528675703858E-3</v>
      </c>
      <c r="N94" s="155">
        <f t="shared" si="5"/>
        <v>-7.0981210855949897E-2</v>
      </c>
      <c r="O94" s="155">
        <f t="shared" si="5"/>
        <v>0.12696629213483146</v>
      </c>
      <c r="P94" s="155">
        <f t="shared" si="5"/>
        <v>-3.6889332003988036E-2</v>
      </c>
      <c r="Q94" s="155">
        <f t="shared" si="5"/>
        <v>-7.246376811594203E-3</v>
      </c>
      <c r="R94" s="155">
        <f t="shared" si="5"/>
        <v>0.10636079249217935</v>
      </c>
      <c r="S94" s="155">
        <f t="shared" si="5"/>
        <v>-9.4250706880301596E-3</v>
      </c>
      <c r="T94" s="155">
        <f t="shared" si="5"/>
        <v>0.11607992388201713</v>
      </c>
      <c r="U94" s="155">
        <f t="shared" si="5"/>
        <v>0.14919011082693948</v>
      </c>
      <c r="V94" s="155">
        <f t="shared" si="5"/>
        <v>-3.7833827893175076E-2</v>
      </c>
      <c r="W94" s="155">
        <f t="shared" si="5"/>
        <v>-0.15959907478797225</v>
      </c>
      <c r="X94" s="155">
        <f t="shared" si="2"/>
        <v>2.7522935779816515E-3</v>
      </c>
      <c r="Y94" s="155">
        <f t="shared" si="2"/>
        <v>-1</v>
      </c>
    </row>
    <row r="95" spans="1:25" ht="22.5">
      <c r="A95" s="192"/>
      <c r="B95" s="193"/>
      <c r="C95" s="146" t="s">
        <v>120</v>
      </c>
      <c r="D95" s="155">
        <f t="shared" si="3"/>
        <v>0.36563307493540054</v>
      </c>
      <c r="E95" s="155">
        <f t="shared" si="5"/>
        <v>-0.19678334910122991</v>
      </c>
      <c r="F95" s="155">
        <f t="shared" si="5"/>
        <v>-3.4157832744405182E-2</v>
      </c>
      <c r="G95" s="155">
        <f t="shared" si="5"/>
        <v>0.12317073170731707</v>
      </c>
      <c r="H95" s="155">
        <f t="shared" si="5"/>
        <v>1.3029315960912053E-2</v>
      </c>
      <c r="I95" s="155">
        <f t="shared" si="5"/>
        <v>0.14362272240085744</v>
      </c>
      <c r="J95" s="155">
        <f t="shared" si="5"/>
        <v>0</v>
      </c>
      <c r="K95" s="155">
        <f t="shared" si="5"/>
        <v>-2.5304592314901592E-2</v>
      </c>
      <c r="L95" s="155">
        <f t="shared" si="5"/>
        <v>-3.5576923076923075E-2</v>
      </c>
      <c r="M95" s="155">
        <f t="shared" si="5"/>
        <v>0.22333000997008973</v>
      </c>
      <c r="N95" s="155">
        <f t="shared" si="5"/>
        <v>4.4009779951100246E-2</v>
      </c>
      <c r="O95" s="155">
        <f t="shared" si="5"/>
        <v>7.9625292740046844E-2</v>
      </c>
      <c r="P95" s="155">
        <f t="shared" si="5"/>
        <v>4.844540853217643E-2</v>
      </c>
      <c r="Q95" s="155">
        <f t="shared" si="5"/>
        <v>2.0689655172413794E-3</v>
      </c>
      <c r="R95" s="155">
        <f t="shared" si="5"/>
        <v>0.10598761183757742</v>
      </c>
      <c r="S95" s="155">
        <f t="shared" si="5"/>
        <v>0.19166148102053515</v>
      </c>
      <c r="T95" s="155">
        <f t="shared" si="5"/>
        <v>-4.5953002610966055E-2</v>
      </c>
      <c r="U95" s="155">
        <f t="shared" si="5"/>
        <v>4.6524356869184456E-3</v>
      </c>
      <c r="V95" s="155">
        <f t="shared" si="5"/>
        <v>5.0939798420049032E-2</v>
      </c>
      <c r="W95" s="155">
        <f t="shared" si="5"/>
        <v>0.10471747019180923</v>
      </c>
      <c r="X95" s="155">
        <f t="shared" si="2"/>
        <v>1.360863444392304E-2</v>
      </c>
      <c r="Y95" s="155">
        <f t="shared" si="2"/>
        <v>-1</v>
      </c>
    </row>
    <row r="96" spans="1:25" ht="22.5">
      <c r="A96" s="192"/>
      <c r="B96" s="193"/>
      <c r="C96" s="146" t="s">
        <v>121</v>
      </c>
      <c r="D96" s="155">
        <f t="shared" si="3"/>
        <v>0.10861423220973783</v>
      </c>
      <c r="E96" s="155">
        <f t="shared" si="5"/>
        <v>0.22128378378378377</v>
      </c>
      <c r="F96" s="155">
        <f t="shared" si="5"/>
        <v>-0.13416320885200553</v>
      </c>
      <c r="G96" s="155">
        <f t="shared" si="5"/>
        <v>0.16293929712460065</v>
      </c>
      <c r="H96" s="155">
        <f t="shared" si="5"/>
        <v>-3.9835164835164832E-2</v>
      </c>
      <c r="I96" s="155">
        <f t="shared" si="5"/>
        <v>0.10872675250357654</v>
      </c>
      <c r="J96" s="155">
        <f t="shared" si="5"/>
        <v>-0.10967741935483871</v>
      </c>
      <c r="K96" s="155">
        <f t="shared" si="5"/>
        <v>0.20434782608695654</v>
      </c>
      <c r="L96" s="155">
        <f t="shared" si="5"/>
        <v>-4.8134777376654635E-2</v>
      </c>
      <c r="M96" s="155">
        <f t="shared" si="5"/>
        <v>0.20859671302149177</v>
      </c>
      <c r="N96" s="155">
        <f t="shared" si="5"/>
        <v>-4.079497907949791E-2</v>
      </c>
      <c r="O96" s="155">
        <f t="shared" si="5"/>
        <v>-3.2715376226826608E-3</v>
      </c>
      <c r="P96" s="155">
        <f t="shared" si="5"/>
        <v>0.11816192560175055</v>
      </c>
      <c r="Q96" s="155">
        <f t="shared" si="5"/>
        <v>-7.2407045009784732E-2</v>
      </c>
      <c r="R96" s="155">
        <f t="shared" si="5"/>
        <v>0.10654008438818566</v>
      </c>
      <c r="S96" s="155">
        <f t="shared" si="5"/>
        <v>4.2897998093422304E-2</v>
      </c>
      <c r="T96" s="155">
        <f t="shared" si="5"/>
        <v>0.12248628884826325</v>
      </c>
      <c r="U96" s="155">
        <f t="shared" si="5"/>
        <v>2.4429967426710096E-3</v>
      </c>
      <c r="V96" s="155">
        <f t="shared" si="5"/>
        <v>8.6108854589764416E-2</v>
      </c>
      <c r="W96" s="155">
        <f t="shared" si="5"/>
        <v>-0.22363500373971579</v>
      </c>
      <c r="X96" s="155">
        <f t="shared" si="2"/>
        <v>0.1233140655105973</v>
      </c>
      <c r="Y96" s="155">
        <f t="shared" si="2"/>
        <v>-1</v>
      </c>
    </row>
    <row r="97" spans="1:25">
      <c r="A97" s="192"/>
      <c r="B97" s="193"/>
      <c r="C97" s="146" t="s">
        <v>122</v>
      </c>
      <c r="D97" s="155">
        <f t="shared" si="3"/>
        <v>4.9926578560939794E-2</v>
      </c>
      <c r="E97" s="155">
        <f t="shared" si="5"/>
        <v>0.24335664335664337</v>
      </c>
      <c r="F97" s="155">
        <f t="shared" ref="E97:Y99" si="6">(G46-F46)/F46</f>
        <v>-4.7244094488188976E-2</v>
      </c>
      <c r="G97" s="155">
        <f t="shared" si="6"/>
        <v>5.7851239669421489E-2</v>
      </c>
      <c r="H97" s="155">
        <f t="shared" si="6"/>
        <v>-2.4553571428571428E-2</v>
      </c>
      <c r="I97" s="155">
        <f t="shared" si="6"/>
        <v>1.3729977116704805E-2</v>
      </c>
      <c r="J97" s="155">
        <f t="shared" si="6"/>
        <v>-0.11286681715575621</v>
      </c>
      <c r="K97" s="155">
        <f t="shared" si="6"/>
        <v>0.17811704834605599</v>
      </c>
      <c r="L97" s="155">
        <f t="shared" si="6"/>
        <v>4.3196544276457881E-2</v>
      </c>
      <c r="M97" s="155">
        <f t="shared" si="6"/>
        <v>0.11801242236024845</v>
      </c>
      <c r="N97" s="155">
        <f t="shared" si="6"/>
        <v>-7.0370370370370375E-2</v>
      </c>
      <c r="O97" s="155">
        <f t="shared" si="6"/>
        <v>0.18725099601593626</v>
      </c>
      <c r="P97" s="155">
        <f t="shared" si="6"/>
        <v>-7.7181208053691275E-2</v>
      </c>
      <c r="Q97" s="155">
        <f t="shared" si="6"/>
        <v>0.12636363636363637</v>
      </c>
      <c r="R97" s="155">
        <f t="shared" si="6"/>
        <v>-1.3720742534301856E-2</v>
      </c>
      <c r="S97" s="155">
        <f t="shared" si="6"/>
        <v>-0.1072013093289689</v>
      </c>
      <c r="T97" s="155">
        <f t="shared" si="6"/>
        <v>0.21814848762603117</v>
      </c>
      <c r="U97" s="155">
        <f t="shared" si="6"/>
        <v>-4.439428141459744E-2</v>
      </c>
      <c r="V97" s="155">
        <f t="shared" si="6"/>
        <v>1.7322834645669291E-2</v>
      </c>
      <c r="W97" s="155">
        <f t="shared" si="6"/>
        <v>-0.18343653250773995</v>
      </c>
      <c r="X97" s="155">
        <f t="shared" si="6"/>
        <v>0.12227488151658768</v>
      </c>
      <c r="Y97" s="155">
        <f t="shared" si="6"/>
        <v>-1</v>
      </c>
    </row>
    <row r="98" spans="1:25" ht="13.5" thickBot="1">
      <c r="A98" s="192"/>
      <c r="B98" s="193"/>
      <c r="C98" s="146" t="s">
        <v>123</v>
      </c>
      <c r="D98" s="156">
        <f t="shared" si="3"/>
        <v>0.13140311804008908</v>
      </c>
      <c r="E98" s="156">
        <f t="shared" si="6"/>
        <v>-4.1338582677165357E-2</v>
      </c>
      <c r="F98" s="156">
        <f t="shared" si="6"/>
        <v>-0.53182751540041073</v>
      </c>
      <c r="G98" s="156">
        <f t="shared" si="6"/>
        <v>-5.2631578947368418E-2</v>
      </c>
      <c r="H98" s="156">
        <f t="shared" si="6"/>
        <v>-3.7037037037037035E-2</v>
      </c>
      <c r="I98" s="156">
        <f t="shared" si="6"/>
        <v>-0.125</v>
      </c>
      <c r="J98" s="156">
        <f t="shared" si="6"/>
        <v>0.42307692307692307</v>
      </c>
      <c r="K98" s="156">
        <f t="shared" si="6"/>
        <v>4.1351351351351351</v>
      </c>
      <c r="L98" s="156">
        <f t="shared" si="6"/>
        <v>-0.42932330827067672</v>
      </c>
      <c r="M98" s="156">
        <f t="shared" si="6"/>
        <v>9.22266139657444E-2</v>
      </c>
      <c r="N98" s="156">
        <f t="shared" si="6"/>
        <v>-2.0506634499396863E-2</v>
      </c>
      <c r="O98" s="156">
        <f t="shared" si="6"/>
        <v>9.3596059113300489E-2</v>
      </c>
      <c r="P98" s="156">
        <f t="shared" si="6"/>
        <v>3.8288288288288286E-2</v>
      </c>
      <c r="Q98" s="156">
        <f t="shared" si="6"/>
        <v>6.8329718004338388E-2</v>
      </c>
      <c r="R98" s="156">
        <f t="shared" si="6"/>
        <v>1.3197969543147208E-2</v>
      </c>
      <c r="S98" s="156">
        <f t="shared" si="6"/>
        <v>0.14629258517034069</v>
      </c>
      <c r="T98" s="156">
        <f t="shared" si="6"/>
        <v>0.15996503496503497</v>
      </c>
      <c r="U98" s="156">
        <f t="shared" si="6"/>
        <v>8.6661642803315744E-2</v>
      </c>
      <c r="V98" s="156">
        <f t="shared" si="6"/>
        <v>2.3578363384188627E-2</v>
      </c>
      <c r="W98" s="156">
        <f t="shared" si="6"/>
        <v>-0.19241192411924118</v>
      </c>
      <c r="X98" s="156">
        <f t="shared" si="6"/>
        <v>0.19211409395973153</v>
      </c>
      <c r="Y98" s="156">
        <f t="shared" si="6"/>
        <v>-1</v>
      </c>
    </row>
    <row r="99" spans="1:25" ht="26.25" thickBot="1">
      <c r="A99" s="194"/>
      <c r="B99" s="195"/>
      <c r="C99" s="15" t="s">
        <v>48</v>
      </c>
      <c r="D99" s="157">
        <f t="shared" si="3"/>
        <v>0.1718664477285167</v>
      </c>
      <c r="E99" s="157">
        <f t="shared" si="6"/>
        <v>4.6240074731433913E-2</v>
      </c>
      <c r="F99" s="157">
        <f t="shared" si="6"/>
        <v>-9.375E-2</v>
      </c>
      <c r="G99" s="157">
        <f t="shared" si="6"/>
        <v>6.6009852216748766E-2</v>
      </c>
      <c r="H99" s="157">
        <f t="shared" si="6"/>
        <v>1.0166358595194085E-2</v>
      </c>
      <c r="I99" s="157">
        <f t="shared" si="6"/>
        <v>8.554437328453797E-2</v>
      </c>
      <c r="J99" s="157">
        <f t="shared" si="6"/>
        <v>-7.5431942688579862E-2</v>
      </c>
      <c r="K99" s="157">
        <f t="shared" si="6"/>
        <v>0.33523245214220604</v>
      </c>
      <c r="L99" s="157">
        <f t="shared" si="6"/>
        <v>-8.0218467315241515E-2</v>
      </c>
      <c r="M99" s="157">
        <f t="shared" si="6"/>
        <v>0.10539988866208944</v>
      </c>
      <c r="N99" s="157">
        <f t="shared" si="6"/>
        <v>-1.0072183985227464E-2</v>
      </c>
      <c r="O99" s="157">
        <f t="shared" si="6"/>
        <v>9.2419874512463959E-2</v>
      </c>
      <c r="P99" s="157">
        <f t="shared" si="6"/>
        <v>9.3138776777398329E-3</v>
      </c>
      <c r="Q99" s="157">
        <f t="shared" si="6"/>
        <v>2.0762842202399261E-2</v>
      </c>
      <c r="R99" s="157">
        <f t="shared" si="6"/>
        <v>8.5731505198131691E-2</v>
      </c>
      <c r="S99" s="157">
        <f t="shared" si="6"/>
        <v>4.1493200111018598E-2</v>
      </c>
      <c r="T99" s="157">
        <f t="shared" si="6"/>
        <v>7.5682878081279145E-2</v>
      </c>
      <c r="U99" s="157">
        <f t="shared" si="6"/>
        <v>6.5589000371609071E-2</v>
      </c>
      <c r="V99" s="157">
        <f t="shared" si="6"/>
        <v>8.776518453937808E-3</v>
      </c>
      <c r="W99" s="157">
        <f t="shared" si="6"/>
        <v>-0.13609126526849505</v>
      </c>
      <c r="X99" s="157">
        <f t="shared" si="6"/>
        <v>9.377084167000134E-2</v>
      </c>
      <c r="Y99" s="157">
        <f t="shared" si="6"/>
        <v>-1</v>
      </c>
    </row>
    <row r="100" spans="1:25">
      <c r="A100" s="16" t="s">
        <v>140</v>
      </c>
      <c r="D100" s="3"/>
      <c r="E100" s="3"/>
      <c r="F100" s="19"/>
      <c r="G100" s="3"/>
      <c r="H100" s="3"/>
      <c r="I100" s="3"/>
      <c r="J100" s="3"/>
      <c r="K100" s="3"/>
      <c r="L100" s="3"/>
      <c r="M100" s="3"/>
      <c r="N100" s="3"/>
      <c r="O100" s="7" t="s">
        <v>141</v>
      </c>
      <c r="Q100" s="3"/>
      <c r="R100" s="3"/>
      <c r="S100" s="19"/>
      <c r="T100" s="3"/>
      <c r="U100" s="3"/>
      <c r="V100" s="3"/>
      <c r="W100" s="3"/>
      <c r="X100" s="3"/>
      <c r="Y100" s="3"/>
    </row>
  </sheetData>
  <mergeCells count="20">
    <mergeCell ref="A86:B92"/>
    <mergeCell ref="A93:B99"/>
    <mergeCell ref="A56:A70"/>
    <mergeCell ref="B56:B62"/>
    <mergeCell ref="B63:B69"/>
    <mergeCell ref="B70:C70"/>
    <mergeCell ref="A71:A85"/>
    <mergeCell ref="B71:B77"/>
    <mergeCell ref="B78:B84"/>
    <mergeCell ref="B85:C85"/>
    <mergeCell ref="A35:B41"/>
    <mergeCell ref="A42:B48"/>
    <mergeCell ref="A5:A19"/>
    <mergeCell ref="B5:B11"/>
    <mergeCell ref="B12:B18"/>
    <mergeCell ref="B19:C19"/>
    <mergeCell ref="A20:A34"/>
    <mergeCell ref="B20:B26"/>
    <mergeCell ref="B27:B33"/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Vital Statistics 1999-2021</vt:lpstr>
      <vt:lpstr>Beirut</vt:lpstr>
      <vt:lpstr>Mount-Lebanon</vt:lpstr>
      <vt:lpstr>North Lebanon</vt:lpstr>
      <vt:lpstr>South Lebanon</vt:lpstr>
      <vt:lpstr>Nabatieh</vt:lpstr>
      <vt:lpstr>Beqaa</vt:lpstr>
      <vt:lpstr>Lebanon - Monthly</vt:lpstr>
      <vt:lpstr>Lebanon Yearly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ghamamy</dc:creator>
  <cp:lastModifiedBy>Windows User</cp:lastModifiedBy>
  <dcterms:created xsi:type="dcterms:W3CDTF">2019-03-01T09:47:16Z</dcterms:created>
  <dcterms:modified xsi:type="dcterms:W3CDTF">2022-06-04T19:09:24Z</dcterms:modified>
</cp:coreProperties>
</file>