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65521" windowWidth="8715" windowHeight="4905" tabRatio="602" activeTab="0"/>
  </bookViews>
  <sheets>
    <sheet name="VII" sheetId="1" r:id="rId1"/>
    <sheet name="VII.1" sheetId="2" r:id="rId2"/>
    <sheet name="VII.2" sheetId="3" r:id="rId3"/>
    <sheet name="VII.3" sheetId="4" r:id="rId4"/>
    <sheet name="VII.4" sheetId="5" r:id="rId5"/>
    <sheet name="VII.5" sheetId="6" r:id="rId6"/>
    <sheet name="VII.6" sheetId="7" r:id="rId7"/>
    <sheet name="VII.7" sheetId="8" r:id="rId8"/>
    <sheet name="VII.8" sheetId="9" r:id="rId9"/>
    <sheet name="VII.9" sheetId="10" r:id="rId10"/>
    <sheet name="VII.10 et VII.11" sheetId="11" r:id="rId11"/>
    <sheet name="VII.12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<sst xmlns="http://schemas.openxmlformats.org/spreadsheetml/2006/main" count="2285" uniqueCount="472">
  <si>
    <t>Romania</t>
  </si>
  <si>
    <t>Finland</t>
  </si>
  <si>
    <t>Ukrain</t>
  </si>
  <si>
    <t>Czech republic</t>
  </si>
  <si>
    <t>Slovakia</t>
  </si>
  <si>
    <t>VII. TOURISM</t>
  </si>
  <si>
    <t>Niha</t>
  </si>
  <si>
    <t>Jeita</t>
  </si>
  <si>
    <t>Oman</t>
  </si>
  <si>
    <t>Botswana</t>
  </si>
  <si>
    <t>Rawanda</t>
  </si>
  <si>
    <t>Sierra Lione</t>
  </si>
  <si>
    <t>Uganda</t>
  </si>
  <si>
    <t>Zimababwe</t>
  </si>
  <si>
    <t>Barbedos</t>
  </si>
  <si>
    <t>Costarica</t>
  </si>
  <si>
    <t>Granada</t>
  </si>
  <si>
    <t>Honduras</t>
  </si>
  <si>
    <t>Nicaragua</t>
  </si>
  <si>
    <t>Paraguay</t>
  </si>
  <si>
    <t>Puerto Ricco</t>
  </si>
  <si>
    <t>Dominicaine</t>
  </si>
  <si>
    <t>Saint-Vincent Grenadine</t>
  </si>
  <si>
    <t>Salvadore</t>
  </si>
  <si>
    <t>Saint-Christpohe- Nefs-Kits</t>
  </si>
  <si>
    <t>Seyschell</t>
  </si>
  <si>
    <t>Santa Luccia</t>
  </si>
  <si>
    <t>Surinam</t>
  </si>
  <si>
    <t>Trinidad and Tobago</t>
  </si>
  <si>
    <t>Afghanistan</t>
  </si>
  <si>
    <t>Angola</t>
  </si>
  <si>
    <t>Bhutan</t>
  </si>
  <si>
    <t>Brunai</t>
  </si>
  <si>
    <t>Cambodge</t>
  </si>
  <si>
    <t>Hong Kong</t>
  </si>
  <si>
    <t>Kirghisie</t>
  </si>
  <si>
    <t>Kurdistan</t>
  </si>
  <si>
    <t>Laos</t>
  </si>
  <si>
    <t>Macaw</t>
  </si>
  <si>
    <t>Tadjikistan</t>
  </si>
  <si>
    <t>Vitenam</t>
  </si>
  <si>
    <t>Azarbeijan</t>
  </si>
  <si>
    <t>Latvie</t>
  </si>
  <si>
    <t>Lesotho</t>
  </si>
  <si>
    <t>Lichenshtein</t>
  </si>
  <si>
    <t>Luxembourg</t>
  </si>
  <si>
    <t>Monaco</t>
  </si>
  <si>
    <t>Fanouato</t>
  </si>
  <si>
    <t>Hot River</t>
  </si>
  <si>
    <t>Kiribati</t>
  </si>
  <si>
    <t>Table VII.10 - Room occupancy of furnished apartments in 2006</t>
  </si>
  <si>
    <t>Table VII.11 - Bed occupancy of furnished apartments in 2006</t>
  </si>
  <si>
    <t>Table VII.12 - Car rental agencies in 2006</t>
  </si>
  <si>
    <t>Source: Order of Car Rental Agencies</t>
  </si>
  <si>
    <t>Permit Date</t>
  </si>
  <si>
    <t>in 71</t>
  </si>
  <si>
    <t>in 74</t>
  </si>
  <si>
    <t>in 91</t>
  </si>
  <si>
    <t>in 93</t>
  </si>
  <si>
    <t>in 94</t>
  </si>
  <si>
    <t>in 96</t>
  </si>
  <si>
    <t>in 97</t>
  </si>
  <si>
    <t>in 98</t>
  </si>
  <si>
    <t>in 99</t>
  </si>
  <si>
    <t>in 00</t>
  </si>
  <si>
    <t>in 01</t>
  </si>
  <si>
    <t>in 02</t>
  </si>
  <si>
    <t>in 03</t>
  </si>
  <si>
    <t>in 04</t>
  </si>
  <si>
    <t>in 05</t>
  </si>
  <si>
    <t>in 06</t>
  </si>
  <si>
    <t>Saw Tomi et Princep</t>
  </si>
  <si>
    <t>Tofalo</t>
  </si>
  <si>
    <t>Tonga</t>
  </si>
  <si>
    <t>Beqaa</t>
  </si>
  <si>
    <t>Lebanon</t>
  </si>
  <si>
    <t>Unknown</t>
  </si>
  <si>
    <t>Tyre</t>
  </si>
  <si>
    <t>Asia excluding Arab countries</t>
  </si>
  <si>
    <t>To Lebanon from</t>
  </si>
  <si>
    <t>Arab countries excluding Lebanon</t>
  </si>
  <si>
    <t>Africa excluding Arab countries</t>
  </si>
  <si>
    <t xml:space="preserve">  Tyre</t>
  </si>
  <si>
    <t>Mohafaza</t>
  </si>
  <si>
    <t>Total 4 stars</t>
  </si>
  <si>
    <t>International ( 5 stars)</t>
  </si>
  <si>
    <t>4  stars</t>
  </si>
  <si>
    <t>4  stars category A</t>
  </si>
  <si>
    <t>4  stars category B</t>
  </si>
  <si>
    <t>3  stars</t>
  </si>
  <si>
    <t>2  stars</t>
  </si>
  <si>
    <t>Under labelling</t>
  </si>
  <si>
    <t>Total 3  stars</t>
  </si>
  <si>
    <t>Total 2  stars</t>
  </si>
  <si>
    <t>Total 4  stars category A</t>
  </si>
  <si>
    <t>Total 4  stars category B</t>
  </si>
  <si>
    <t>3  stars category A</t>
  </si>
  <si>
    <t>Total 3  stars category A</t>
  </si>
  <si>
    <t>3  stars  category B</t>
  </si>
  <si>
    <t>Total 2  stars category A</t>
  </si>
  <si>
    <t>2  stars category A</t>
  </si>
  <si>
    <t>2  stars category B</t>
  </si>
  <si>
    <t>Total 2  stars category B</t>
  </si>
  <si>
    <t>Africa excluding Arab Countries</t>
  </si>
  <si>
    <t>1  star category A</t>
  </si>
  <si>
    <t>1  star category B</t>
  </si>
  <si>
    <t>Total Lebanon</t>
  </si>
  <si>
    <t>Total 1  star category A</t>
  </si>
  <si>
    <t>Table VII.5 - Hotels room occupancy in Lebanon in 2005 and in 2006</t>
  </si>
  <si>
    <t>Sources: Ministry of Tourism &amp; Syndicate of Hotels</t>
  </si>
  <si>
    <t>Category</t>
  </si>
  <si>
    <t>Region</t>
  </si>
  <si>
    <t>Januray 2005</t>
  </si>
  <si>
    <t>Januray 2006</t>
  </si>
  <si>
    <t>2005 and 2006</t>
  </si>
  <si>
    <t>February 2005</t>
  </si>
  <si>
    <t>February 2006</t>
  </si>
  <si>
    <t>March 2005</t>
  </si>
  <si>
    <t>March 2006</t>
  </si>
  <si>
    <t>April 2005</t>
  </si>
  <si>
    <t>April 2006</t>
  </si>
  <si>
    <t>May 2005</t>
  </si>
  <si>
    <t>May 2006</t>
  </si>
  <si>
    <t>June 2005</t>
  </si>
  <si>
    <t>June 2006</t>
  </si>
  <si>
    <t>July 2005</t>
  </si>
  <si>
    <t>July 2006</t>
  </si>
  <si>
    <t>August 2005</t>
  </si>
  <si>
    <t>August 2006</t>
  </si>
  <si>
    <t>September 2005</t>
  </si>
  <si>
    <t>September 2006</t>
  </si>
  <si>
    <t>October 2005</t>
  </si>
  <si>
    <t>October 2006</t>
  </si>
  <si>
    <t>November 2005</t>
  </si>
  <si>
    <t>November 2006</t>
  </si>
  <si>
    <t>December 2005</t>
  </si>
  <si>
    <t>December 2006</t>
  </si>
  <si>
    <t>Average 2005</t>
  </si>
  <si>
    <t>Average 2006</t>
  </si>
  <si>
    <t>5 stars</t>
  </si>
  <si>
    <t>4 stars A</t>
  </si>
  <si>
    <t>4 stars B</t>
  </si>
  <si>
    <t>3 stars A</t>
  </si>
  <si>
    <t>3 stars B</t>
  </si>
  <si>
    <t>2 stars A</t>
  </si>
  <si>
    <t>2 stars B</t>
  </si>
  <si>
    <t>Norh Matn</t>
  </si>
  <si>
    <t>South Matn</t>
  </si>
  <si>
    <t>Table VII.6 - Hotels bed occupancy in Lebanon in 2005 and 2006</t>
  </si>
  <si>
    <t>Stars and classes</t>
  </si>
  <si>
    <t>Number of hotels</t>
  </si>
  <si>
    <t>Number of suites</t>
  </si>
  <si>
    <t>Number of rooms</t>
  </si>
  <si>
    <t>Number of beds</t>
  </si>
  <si>
    <t>Number of restaurants</t>
  </si>
  <si>
    <t>4 stars category A</t>
  </si>
  <si>
    <t>2 stars</t>
  </si>
  <si>
    <t>Total Beirut</t>
  </si>
  <si>
    <t>4 stars</t>
  </si>
  <si>
    <t>3 stars</t>
  </si>
  <si>
    <t>Total Mount-Lebanon</t>
  </si>
  <si>
    <t>Total Bekaa</t>
  </si>
  <si>
    <t>Total South Lebanon</t>
  </si>
  <si>
    <t>4 stars category B</t>
  </si>
  <si>
    <t>3 stars category A</t>
  </si>
  <si>
    <t>3 stars category B</t>
  </si>
  <si>
    <t>2 stars category A</t>
  </si>
  <si>
    <t>2 stars category B</t>
  </si>
  <si>
    <t>1 star category A</t>
  </si>
  <si>
    <t>1 star category B</t>
  </si>
  <si>
    <t>Class</t>
  </si>
  <si>
    <t>Number of apartments</t>
  </si>
  <si>
    <t>Mount-Lebanon - Aley</t>
  </si>
  <si>
    <t>Mount-Lebanon - Chouf</t>
  </si>
  <si>
    <t>Mount-Lebanon - Metn</t>
  </si>
  <si>
    <t>Mount-Lebanon - Kessrouan</t>
  </si>
  <si>
    <t>Mount-Lebanon - Jbeil</t>
  </si>
  <si>
    <t>Table VII.8 - Furnished apartments in 2006</t>
  </si>
  <si>
    <t>Table VII.9 - Furnished apartments in 2006</t>
  </si>
  <si>
    <t>Class 1</t>
  </si>
  <si>
    <t>Class 2</t>
  </si>
  <si>
    <t>Class 3</t>
  </si>
  <si>
    <t>International</t>
  </si>
  <si>
    <t>UL</t>
  </si>
  <si>
    <t>Aley</t>
  </si>
  <si>
    <t>Caza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</si>
  <si>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</si>
  <si>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</si>
  <si>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</si>
  <si>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</si>
  <si>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</si>
  <si>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</si>
  <si>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</si>
  <si>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</si>
  <si>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</si>
  <si>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</si>
  <si>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</si>
  <si>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</si>
  <si>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made by CAS</t>
  </si>
  <si>
    <t>Beirut</t>
  </si>
  <si>
    <t>Mount-Lebanon</t>
  </si>
  <si>
    <t>North Lebanon</t>
  </si>
  <si>
    <t>South Lebanon</t>
  </si>
  <si>
    <t>Bekaa</t>
  </si>
  <si>
    <t>Algeria</t>
  </si>
  <si>
    <t>Saudi Arabia</t>
  </si>
  <si>
    <t>Egypt</t>
  </si>
  <si>
    <t>Jordan</t>
  </si>
  <si>
    <t>Kuwait</t>
  </si>
  <si>
    <t>Libya</t>
  </si>
  <si>
    <t>Morocco</t>
  </si>
  <si>
    <t>Somalia</t>
  </si>
  <si>
    <t>Sudan</t>
  </si>
  <si>
    <t>Syria</t>
  </si>
  <si>
    <t>Yemen</t>
  </si>
  <si>
    <t>Tunisia</t>
  </si>
  <si>
    <t>Central Africa</t>
  </si>
  <si>
    <t>South Africa</t>
  </si>
  <si>
    <t>Benin</t>
  </si>
  <si>
    <t>Cameroun</t>
  </si>
  <si>
    <t>Ivory Coast</t>
  </si>
  <si>
    <t>Ethiopia</t>
  </si>
  <si>
    <t>Gambia</t>
  </si>
  <si>
    <t>Guinea</t>
  </si>
  <si>
    <t>Guayana</t>
  </si>
  <si>
    <t>Senegal</t>
  </si>
  <si>
    <t>Tanzania</t>
  </si>
  <si>
    <t>Zambia</t>
  </si>
  <si>
    <t>Brazil</t>
  </si>
  <si>
    <t>Chile</t>
  </si>
  <si>
    <t>Colombia</t>
  </si>
  <si>
    <t>United States</t>
  </si>
  <si>
    <t>America</t>
  </si>
  <si>
    <t>China</t>
  </si>
  <si>
    <t>North Korea</t>
  </si>
  <si>
    <t>South Korea</t>
  </si>
  <si>
    <t>Indonesia</t>
  </si>
  <si>
    <t>India</t>
  </si>
  <si>
    <t>Japan</t>
  </si>
  <si>
    <t>Malaysia</t>
  </si>
  <si>
    <t>Nepal</t>
  </si>
  <si>
    <t>Thailand</t>
  </si>
  <si>
    <t>Turkey</t>
  </si>
  <si>
    <t>Armenia</t>
  </si>
  <si>
    <t>Albania</t>
  </si>
  <si>
    <t>Germany</t>
  </si>
  <si>
    <t>Austria</t>
  </si>
  <si>
    <t>Belgium</t>
  </si>
  <si>
    <t>Bosnia</t>
  </si>
  <si>
    <t>Bulgaria</t>
  </si>
  <si>
    <t>Cyprus</t>
  </si>
  <si>
    <t>Croatia</t>
  </si>
  <si>
    <t>Spain</t>
  </si>
  <si>
    <t>Great-Britain</t>
  </si>
  <si>
    <t>Greece</t>
  </si>
  <si>
    <t>Netherlands</t>
  </si>
  <si>
    <t>Iceland</t>
  </si>
  <si>
    <t>Irland</t>
  </si>
  <si>
    <t>Italy</t>
  </si>
  <si>
    <t>Moldavia</t>
  </si>
  <si>
    <t>Norway</t>
  </si>
  <si>
    <t>Poland</t>
  </si>
  <si>
    <t>Russia</t>
  </si>
  <si>
    <t>Roumania</t>
  </si>
  <si>
    <t>Sweeden</t>
  </si>
  <si>
    <t>Switzerland</t>
  </si>
  <si>
    <t>Yougoslavia</t>
  </si>
  <si>
    <t>Australia</t>
  </si>
  <si>
    <t>Oceania</t>
  </si>
  <si>
    <t>Jbeil</t>
  </si>
  <si>
    <t>Kesserwan</t>
  </si>
  <si>
    <t>Metn</t>
  </si>
  <si>
    <t>Kessrouan</t>
  </si>
  <si>
    <t>Total International</t>
  </si>
  <si>
    <t>Total sous classification</t>
  </si>
  <si>
    <t>Table VII.7  - Hotels in Lebanon in 2006 by Mohafaza</t>
  </si>
  <si>
    <t>Table VII.4 - Hotel Categories in Lebanon in 2006 - Cont.</t>
  </si>
  <si>
    <t>Total 3 stars category B</t>
  </si>
  <si>
    <t>Ukraine</t>
  </si>
  <si>
    <t>France</t>
  </si>
  <si>
    <t>Danemark</t>
  </si>
  <si>
    <t>Portugal</t>
  </si>
  <si>
    <t>Taiwan</t>
  </si>
  <si>
    <t>Philippines</t>
  </si>
  <si>
    <t>Canada</t>
  </si>
  <si>
    <t>Ghana</t>
  </si>
  <si>
    <t>Nigeria</t>
  </si>
  <si>
    <t>Liberia</t>
  </si>
  <si>
    <t>Europe</t>
  </si>
  <si>
    <t>Bahrain</t>
  </si>
  <si>
    <t>Other Arab countries</t>
  </si>
  <si>
    <t>Other countries</t>
  </si>
  <si>
    <t>Qatar</t>
  </si>
  <si>
    <t>Chouf</t>
  </si>
  <si>
    <t>Saida</t>
  </si>
  <si>
    <t>Total</t>
  </si>
  <si>
    <t xml:space="preserve">  Baalbek</t>
  </si>
  <si>
    <t>Beiteddine</t>
  </si>
  <si>
    <t xml:space="preserve">  Byblos</t>
  </si>
  <si>
    <t xml:space="preserve">  Saida</t>
  </si>
  <si>
    <t xml:space="preserve">  Faqra</t>
  </si>
  <si>
    <t xml:space="preserve">  Tripoli</t>
  </si>
  <si>
    <t>Nabatiyeh</t>
  </si>
  <si>
    <t>Palestine</t>
  </si>
  <si>
    <t>Table VII.1 - Incoming passengers</t>
  </si>
  <si>
    <t>Source: General Directorate of  General Security</t>
  </si>
  <si>
    <t>United Arab Emirates</t>
  </si>
  <si>
    <t>Eritria</t>
  </si>
  <si>
    <t>Irak</t>
  </si>
  <si>
    <t>Mauritania</t>
  </si>
  <si>
    <t>Yemn</t>
  </si>
  <si>
    <t>Borondi</t>
  </si>
  <si>
    <t>Cap Verde</t>
  </si>
  <si>
    <t>Guinea Bissaw</t>
  </si>
  <si>
    <t>Equatorail Guinea</t>
  </si>
  <si>
    <t>Comoros</t>
  </si>
  <si>
    <t>Mauritiaus</t>
  </si>
  <si>
    <t>Liberya</t>
  </si>
  <si>
    <t>Namibia</t>
  </si>
  <si>
    <t>Table VII.1 - Incoming passengers - Cont. 1</t>
  </si>
  <si>
    <t>Antigua</t>
  </si>
  <si>
    <t>Belise</t>
  </si>
  <si>
    <t>Bolivia</t>
  </si>
  <si>
    <t>Equador</t>
  </si>
  <si>
    <t>United Sates</t>
  </si>
  <si>
    <t>Guatemala</t>
  </si>
  <si>
    <t>Jamaica</t>
  </si>
  <si>
    <t>Mexico</t>
  </si>
  <si>
    <t>Peru</t>
  </si>
  <si>
    <t>Cambodia</t>
  </si>
  <si>
    <t>Mongolia</t>
  </si>
  <si>
    <t>Singapur</t>
  </si>
  <si>
    <t>Turkmenistan</t>
  </si>
  <si>
    <t>Uzbekistan</t>
  </si>
  <si>
    <t>Table VII.1 - Incoming passengers - Cont. 2</t>
  </si>
  <si>
    <t>Andorra</t>
  </si>
  <si>
    <t>Scottland</t>
  </si>
  <si>
    <t>Estonia</t>
  </si>
  <si>
    <t>Georgia</t>
  </si>
  <si>
    <t>Hungary</t>
  </si>
  <si>
    <t>Latvia</t>
  </si>
  <si>
    <t>Lituania</t>
  </si>
  <si>
    <t>Macedonia</t>
  </si>
  <si>
    <t>Malta</t>
  </si>
  <si>
    <t>Czech Republic</t>
  </si>
  <si>
    <t>Serbia</t>
  </si>
  <si>
    <t>Slovenia</t>
  </si>
  <si>
    <t>Yougoslavi</t>
  </si>
  <si>
    <t>New Zealand</t>
  </si>
  <si>
    <t>Palestinian refugee-Lebanon</t>
  </si>
  <si>
    <t>Palestinian refugee-Arab countries</t>
  </si>
  <si>
    <t>Under study</t>
  </si>
  <si>
    <t>Without nationality</t>
  </si>
  <si>
    <t>Passport</t>
  </si>
  <si>
    <t>Special categories</t>
  </si>
  <si>
    <t>Red Cross</t>
  </si>
  <si>
    <t>United Nations</t>
  </si>
  <si>
    <t>International Organization</t>
  </si>
  <si>
    <t>Incoming males</t>
  </si>
  <si>
    <t>Table VII.1 - Incoming passengers - Cont. 3</t>
  </si>
  <si>
    <t>Dbenin</t>
  </si>
  <si>
    <t>Equatorial Guinea</t>
  </si>
  <si>
    <t>Table VII.1 - Incoming passengers - Cont. 4</t>
  </si>
  <si>
    <t>Maldive</t>
  </si>
  <si>
    <t>Nepl</t>
  </si>
  <si>
    <t>Table VII.1 - Incoming passengers - Cont. 5</t>
  </si>
  <si>
    <t>Palestinian Refugee-Lebanon</t>
  </si>
  <si>
    <t>Palestinian Refugee-Arab countries</t>
  </si>
  <si>
    <t>United Nationa</t>
  </si>
  <si>
    <t>Incoming females</t>
  </si>
  <si>
    <t>Table VII.1 - Incoming passengers - Cont. 6</t>
  </si>
  <si>
    <t>Miscellanous (Companions)</t>
  </si>
  <si>
    <t>Table VII.1 - Incoming passengers - Cont. 7</t>
  </si>
  <si>
    <t>Armania</t>
  </si>
  <si>
    <t>great Britain</t>
  </si>
  <si>
    <t>Serbiea</t>
  </si>
  <si>
    <t>Table VII.1 - Incoming passengers - Cont. 8</t>
  </si>
  <si>
    <t>Palestinian refugge-Arab countries</t>
  </si>
  <si>
    <t>International organisations</t>
  </si>
  <si>
    <t>Incoming miscellaneous</t>
  </si>
  <si>
    <t>Total incomings</t>
  </si>
  <si>
    <t>Table VII.2 - Outgoing passenegers</t>
  </si>
  <si>
    <t>Table VII.2 - Outgoing passengers - Cont. 1</t>
  </si>
  <si>
    <t>Table VII.2 - Outgoing passengers - Cont. 2</t>
  </si>
  <si>
    <t>Destination country</t>
  </si>
  <si>
    <t>Guine Bissaw</t>
  </si>
  <si>
    <t>Muritiaus</t>
  </si>
  <si>
    <t>Kirghisia</t>
  </si>
  <si>
    <t>Salomon Islands</t>
  </si>
  <si>
    <t>North Samoa Islands</t>
  </si>
  <si>
    <t>Micronisia</t>
  </si>
  <si>
    <t>New Caledonia</t>
  </si>
  <si>
    <t>New Guinea</t>
  </si>
  <si>
    <t>Saw Tomi and Princep</t>
  </si>
  <si>
    <t>Special Categories</t>
  </si>
  <si>
    <t>International Organisations</t>
  </si>
  <si>
    <t>Outgoing males</t>
  </si>
  <si>
    <t>Outher Arabs</t>
  </si>
  <si>
    <t>Total outgoings</t>
  </si>
  <si>
    <t>Table VII.2 - Outgoing passengers - Cont. 3</t>
  </si>
  <si>
    <t>Table VII.2 - Outgoing passengers - Cont. 4</t>
  </si>
  <si>
    <t>Table VII.2 - Outgoing passengers - Cont. 5</t>
  </si>
  <si>
    <t>orth Korea</t>
  </si>
  <si>
    <t>Maldive Islands</t>
  </si>
  <si>
    <t>Arménia</t>
  </si>
  <si>
    <t>Table VII.2 - Outgoing passengers - Cont. 6</t>
  </si>
  <si>
    <t>Marshall Islands</t>
  </si>
  <si>
    <t>Solomon Islands</t>
  </si>
  <si>
    <t>Micronesia</t>
  </si>
  <si>
    <t>Saw Tomi &amp; Princep</t>
  </si>
  <si>
    <t>Internatonal Organisations</t>
  </si>
  <si>
    <t>Outgoing females</t>
  </si>
  <si>
    <t>Table VII.2 - Outgoing passengers - Cont. 7</t>
  </si>
  <si>
    <t>Jordam</t>
  </si>
  <si>
    <t>Somali</t>
  </si>
  <si>
    <t>Sodan</t>
  </si>
  <si>
    <t>Other Arabs</t>
  </si>
  <si>
    <t>Ivoray Coast</t>
  </si>
  <si>
    <t>Table VII.2 - Outgoing passengers - Cont. 8</t>
  </si>
  <si>
    <t>Maldives slands</t>
  </si>
  <si>
    <t>Nowray</t>
  </si>
  <si>
    <t>Table VII.2 - Outgoing passengers - Cont. 9</t>
  </si>
  <si>
    <t>Table VII.2 - Outgoing passengers - Cont. 10</t>
  </si>
  <si>
    <t>Red cross</t>
  </si>
  <si>
    <t xml:space="preserve">Outgoing miscellaneous </t>
  </si>
  <si>
    <t>Table VII.3 - Frequenting tourist sites</t>
  </si>
  <si>
    <t>Sources:  Ministry of Culture and High Education and Ministry of Tourism</t>
  </si>
  <si>
    <t>Tourist Site</t>
  </si>
  <si>
    <t>National Museum</t>
  </si>
  <si>
    <t>Total visitors</t>
  </si>
  <si>
    <t>Table VII.4 - Hotel Categories in Lebanon in 2006</t>
  </si>
  <si>
    <t>Source: Ministry of Tourism</t>
  </si>
  <si>
    <t>Hotels number</t>
  </si>
  <si>
    <t>Suites Number</t>
  </si>
  <si>
    <t>Rooms number</t>
  </si>
  <si>
    <t>Beds number</t>
  </si>
  <si>
    <t>Restaurants number</t>
  </si>
  <si>
    <t>Total 2006</t>
  </si>
  <si>
    <t>Djibouti</t>
  </si>
  <si>
    <t>Iran</t>
  </si>
  <si>
    <t>Pakistan</t>
  </si>
  <si>
    <t>Bengladesh</t>
  </si>
  <si>
    <t>Sri Lanka</t>
  </si>
  <si>
    <t>Kazakhistan</t>
  </si>
  <si>
    <t>Malawi</t>
  </si>
  <si>
    <t>Mali</t>
  </si>
  <si>
    <t>Moldavie</t>
  </si>
  <si>
    <t>Myanmar</t>
  </si>
  <si>
    <t>Burkina Fasso</t>
  </si>
  <si>
    <t>Togo</t>
  </si>
  <si>
    <t>Tchad</t>
  </si>
  <si>
    <t>Gabon</t>
  </si>
  <si>
    <t>Congo</t>
  </si>
  <si>
    <t>Kenya</t>
  </si>
  <si>
    <t>Madagascar</t>
  </si>
  <si>
    <t>Mozambique</t>
  </si>
  <si>
    <t>Niger</t>
  </si>
  <si>
    <t>Urguay</t>
  </si>
  <si>
    <t>Vatican</t>
  </si>
  <si>
    <t>Panama</t>
  </si>
  <si>
    <t>Bahamas</t>
  </si>
  <si>
    <t>San Marino</t>
  </si>
  <si>
    <t>Venezuela</t>
  </si>
  <si>
    <t>Fidgi</t>
  </si>
  <si>
    <t>Colombie</t>
  </si>
  <si>
    <t>Cuba</t>
  </si>
  <si>
    <t>Haiti</t>
  </si>
  <si>
    <t>Great Britain</t>
  </si>
  <si>
    <t>Biellorussy</t>
  </si>
  <si>
    <t>Argentina</t>
  </si>
  <si>
    <t>Females</t>
  </si>
  <si>
    <t>Males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</si>
</sst>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B1mmm\-yy"/>
  </numFmts>
  <fonts count="58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7"/>
      <name val="Arial"/>
      <family val="2"/>
    </font>
    <font>
      <i/>
      <sz val="7"/>
      <name val="Arial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horizontal="right" vertical="center" readingOrder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readingOrder="1"/>
    </xf>
    <xf numFmtId="0" fontId="8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horizontal="left" vertical="center" readingOrder="1"/>
    </xf>
    <xf numFmtId="191" fontId="10" fillId="0" borderId="10" xfId="42" applyNumberFormat="1" applyFont="1" applyBorder="1" applyAlignment="1">
      <alignment vertical="center" readingOrder="1"/>
    </xf>
    <xf numFmtId="191" fontId="10" fillId="0" borderId="11" xfId="42" applyNumberFormat="1" applyFont="1" applyBorder="1" applyAlignment="1">
      <alignment vertical="center" readingOrder="1"/>
    </xf>
    <xf numFmtId="191" fontId="10" fillId="0" borderId="11" xfId="42" applyNumberFormat="1" applyFont="1" applyFill="1" applyBorder="1" applyAlignment="1">
      <alignment horizontal="right" vertical="center" readingOrder="1"/>
    </xf>
    <xf numFmtId="191" fontId="10" fillId="0" borderId="12" xfId="42" applyNumberFormat="1" applyFont="1" applyFill="1" applyBorder="1" applyAlignment="1">
      <alignment vertical="center" wrapText="1" readingOrder="1"/>
    </xf>
    <xf numFmtId="191" fontId="10" fillId="0" borderId="13" xfId="42" applyNumberFormat="1" applyFont="1" applyFill="1" applyBorder="1" applyAlignment="1">
      <alignment horizontal="right" vertical="center" readingOrder="1"/>
    </xf>
    <xf numFmtId="191" fontId="10" fillId="0" borderId="12" xfId="42" applyNumberFormat="1" applyFont="1" applyFill="1" applyBorder="1" applyAlignment="1">
      <alignment vertical="center" readingOrder="1"/>
    </xf>
    <xf numFmtId="0" fontId="10" fillId="0" borderId="13" xfId="0" applyFont="1" applyBorder="1" applyAlignment="1">
      <alignment vertical="center"/>
    </xf>
    <xf numFmtId="191" fontId="10" fillId="0" borderId="14" xfId="42" applyNumberFormat="1" applyFont="1" applyFill="1" applyBorder="1" applyAlignment="1">
      <alignment horizontal="right" vertical="center" readingOrder="1"/>
    </xf>
    <xf numFmtId="191" fontId="10" fillId="0" borderId="15" xfId="42" applyNumberFormat="1" applyFont="1" applyFill="1" applyBorder="1" applyAlignment="1">
      <alignment horizontal="right" vertical="center" readingOrder="1"/>
    </xf>
    <xf numFmtId="191" fontId="10" fillId="0" borderId="16" xfId="42" applyNumberFormat="1" applyFont="1" applyFill="1" applyBorder="1" applyAlignment="1">
      <alignment horizontal="right" vertical="center" readingOrder="1"/>
    </xf>
    <xf numFmtId="0" fontId="13" fillId="33" borderId="17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vertical="center" readingOrder="1"/>
    </xf>
    <xf numFmtId="0" fontId="9" fillId="33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readingOrder="1"/>
    </xf>
    <xf numFmtId="0" fontId="7" fillId="33" borderId="19" xfId="58" applyFont="1" applyFill="1" applyBorder="1" applyAlignment="1">
      <alignment horizontal="center" vertical="center" wrapText="1" readingOrder="1"/>
      <protection/>
    </xf>
    <xf numFmtId="0" fontId="7" fillId="33" borderId="20" xfId="58" applyFont="1" applyFill="1" applyBorder="1" applyAlignment="1">
      <alignment horizontal="center" vertical="center" readingOrder="1"/>
      <protection/>
    </xf>
    <xf numFmtId="0" fontId="7" fillId="33" borderId="20" xfId="58" applyFont="1" applyFill="1" applyBorder="1" applyAlignment="1">
      <alignment horizontal="center" vertical="center" wrapText="1" readingOrder="1"/>
      <protection/>
    </xf>
    <xf numFmtId="0" fontId="7" fillId="33" borderId="21" xfId="58" applyFont="1" applyFill="1" applyBorder="1" applyAlignment="1">
      <alignment horizontal="center" vertical="center" readingOrder="1"/>
      <protection/>
    </xf>
    <xf numFmtId="0" fontId="10" fillId="0" borderId="2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0" fillId="0" borderId="0" xfId="0" applyFont="1" applyAlignment="1">
      <alignment vertical="center" readingOrder="1"/>
    </xf>
    <xf numFmtId="191" fontId="10" fillId="0" borderId="24" xfId="42" applyNumberFormat="1" applyFont="1" applyFill="1" applyBorder="1" applyAlignment="1">
      <alignment horizontal="right" vertical="center" readingOrder="1"/>
    </xf>
    <xf numFmtId="1" fontId="10" fillId="0" borderId="11" xfId="42" applyNumberFormat="1" applyFont="1" applyFill="1" applyBorder="1" applyAlignment="1">
      <alignment horizontal="right" vertical="center" readingOrder="1"/>
    </xf>
    <xf numFmtId="1" fontId="10" fillId="0" borderId="13" xfId="42" applyNumberFormat="1" applyFont="1" applyFill="1" applyBorder="1" applyAlignment="1">
      <alignment horizontal="right" vertical="center" readingOrder="1"/>
    </xf>
    <xf numFmtId="1" fontId="10" fillId="0" borderId="25" xfId="42" applyNumberFormat="1" applyFont="1" applyFill="1" applyBorder="1" applyAlignment="1">
      <alignment horizontal="right" vertical="center" readingOrder="1"/>
    </xf>
    <xf numFmtId="1" fontId="10" fillId="0" borderId="15" xfId="42" applyNumberFormat="1" applyFont="1" applyFill="1" applyBorder="1" applyAlignment="1">
      <alignment horizontal="right" vertical="center" readingOrder="1"/>
    </xf>
    <xf numFmtId="1" fontId="10" fillId="0" borderId="14" xfId="42" applyNumberFormat="1" applyFont="1" applyFill="1" applyBorder="1" applyAlignment="1">
      <alignment horizontal="right" vertical="center" readingOrder="1"/>
    </xf>
    <xf numFmtId="0" fontId="10" fillId="0" borderId="26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191" fontId="14" fillId="0" borderId="29" xfId="0" applyNumberFormat="1" applyFont="1" applyBorder="1" applyAlignment="1">
      <alignment vertical="center" readingOrder="1"/>
    </xf>
    <xf numFmtId="191" fontId="14" fillId="0" borderId="27" xfId="0" applyNumberFormat="1" applyFont="1" applyBorder="1" applyAlignment="1">
      <alignment vertical="center" readingOrder="1"/>
    </xf>
    <xf numFmtId="191" fontId="14" fillId="0" borderId="30" xfId="0" applyNumberFormat="1" applyFont="1" applyBorder="1" applyAlignment="1">
      <alignment vertical="center" readingOrder="1"/>
    </xf>
    <xf numFmtId="0" fontId="9" fillId="0" borderId="0" xfId="0" applyFont="1" applyAlignment="1">
      <alignment vertical="center"/>
    </xf>
    <xf numFmtId="191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5" fillId="0" borderId="31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3" fontId="16" fillId="0" borderId="18" xfId="0" applyNumberFormat="1" applyFont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 wrapText="1"/>
    </xf>
    <xf numFmtId="0" fontId="13" fillId="33" borderId="33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0" fontId="13" fillId="33" borderId="34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vertical="center"/>
    </xf>
    <xf numFmtId="0" fontId="7" fillId="33" borderId="35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left" vertical="center" wrapText="1"/>
    </xf>
    <xf numFmtId="3" fontId="14" fillId="0" borderId="27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6" fillId="0" borderId="31" xfId="0" applyNumberFormat="1" applyFont="1" applyFill="1" applyBorder="1" applyAlignment="1">
      <alignment vertical="center"/>
    </xf>
    <xf numFmtId="3" fontId="16" fillId="0" borderId="36" xfId="0" applyNumberFormat="1" applyFont="1" applyFill="1" applyBorder="1" applyAlignment="1">
      <alignment vertical="center"/>
    </xf>
    <xf numFmtId="3" fontId="16" fillId="0" borderId="17" xfId="0" applyNumberFormat="1" applyFont="1" applyFill="1" applyBorder="1" applyAlignment="1">
      <alignment vertical="center"/>
    </xf>
    <xf numFmtId="3" fontId="16" fillId="0" borderId="37" xfId="0" applyNumberFormat="1" applyFont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3" fontId="16" fillId="0" borderId="38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32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91" fontId="10" fillId="0" borderId="16" xfId="42" applyNumberFormat="1" applyFont="1" applyBorder="1" applyAlignment="1">
      <alignment vertical="center" readingOrder="1"/>
    </xf>
    <xf numFmtId="3" fontId="15" fillId="0" borderId="39" xfId="0" applyNumberFormat="1" applyFont="1" applyFill="1" applyBorder="1" applyAlignment="1">
      <alignment vertical="center"/>
    </xf>
    <xf numFmtId="0" fontId="7" fillId="33" borderId="40" xfId="0" applyFont="1" applyFill="1" applyBorder="1" applyAlignment="1">
      <alignment vertical="center"/>
    </xf>
    <xf numFmtId="3" fontId="14" fillId="0" borderId="40" xfId="0" applyNumberFormat="1" applyFont="1" applyBorder="1" applyAlignment="1">
      <alignment vertical="center"/>
    </xf>
    <xf numFmtId="3" fontId="14" fillId="0" borderId="39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0" fontId="7" fillId="33" borderId="41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 readingOrder="1"/>
    </xf>
    <xf numFmtId="191" fontId="10" fillId="0" borderId="26" xfId="42" applyNumberFormat="1" applyFont="1" applyBorder="1" applyAlignment="1">
      <alignment vertical="center" readingOrder="1"/>
    </xf>
    <xf numFmtId="191" fontId="10" fillId="0" borderId="13" xfId="42" applyNumberFormat="1" applyFont="1" applyBorder="1" applyAlignment="1">
      <alignment vertical="center" readingOrder="1"/>
    </xf>
    <xf numFmtId="191" fontId="10" fillId="0" borderId="25" xfId="42" applyNumberFormat="1" applyFont="1" applyBorder="1" applyAlignment="1">
      <alignment vertical="center" readingOrder="1"/>
    </xf>
    <xf numFmtId="0" fontId="13" fillId="33" borderId="42" xfId="0" applyFont="1" applyFill="1" applyBorder="1" applyAlignment="1">
      <alignment horizontal="center" vertical="center" readingOrder="1"/>
    </xf>
    <xf numFmtId="0" fontId="7" fillId="33" borderId="43" xfId="0" applyFont="1" applyFill="1" applyBorder="1" applyAlignment="1">
      <alignment vertical="center"/>
    </xf>
    <xf numFmtId="3" fontId="10" fillId="0" borderId="44" xfId="0" applyNumberFormat="1" applyFont="1" applyFill="1" applyBorder="1" applyAlignment="1">
      <alignment vertical="center"/>
    </xf>
    <xf numFmtId="3" fontId="10" fillId="0" borderId="45" xfId="0" applyNumberFormat="1" applyFont="1" applyFill="1" applyBorder="1" applyAlignment="1">
      <alignment vertical="center"/>
    </xf>
    <xf numFmtId="3" fontId="14" fillId="0" borderId="46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3" fontId="14" fillId="0" borderId="48" xfId="0" applyNumberFormat="1" applyFont="1" applyBorder="1" applyAlignment="1">
      <alignment vertical="center"/>
    </xf>
    <xf numFmtId="3" fontId="16" fillId="0" borderId="37" xfId="0" applyNumberFormat="1" applyFont="1" applyFill="1" applyBorder="1" applyAlignment="1">
      <alignment vertical="center"/>
    </xf>
    <xf numFmtId="0" fontId="17" fillId="33" borderId="34" xfId="0" applyFont="1" applyFill="1" applyBorder="1" applyAlignment="1">
      <alignment vertical="center"/>
    </xf>
    <xf numFmtId="0" fontId="17" fillId="33" borderId="34" xfId="0" applyFont="1" applyFill="1" applyBorder="1" applyAlignment="1">
      <alignment horizontal="left" vertical="center"/>
    </xf>
    <xf numFmtId="0" fontId="7" fillId="33" borderId="43" xfId="0" applyFont="1" applyFill="1" applyBorder="1" applyAlignment="1">
      <alignment horizontal="left" vertical="center"/>
    </xf>
    <xf numFmtId="0" fontId="17" fillId="33" borderId="18" xfId="0" applyFont="1" applyFill="1" applyBorder="1" applyAlignment="1">
      <alignment vertical="center"/>
    </xf>
    <xf numFmtId="3" fontId="15" fillId="0" borderId="49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vertical="center"/>
    </xf>
    <xf numFmtId="0" fontId="17" fillId="33" borderId="18" xfId="0" applyFont="1" applyFill="1" applyBorder="1" applyAlignment="1">
      <alignment horizontal="left" vertical="center"/>
    </xf>
    <xf numFmtId="0" fontId="18" fillId="33" borderId="34" xfId="0" applyFont="1" applyFill="1" applyBorder="1" applyAlignment="1">
      <alignment horizontal="left" vertical="center"/>
    </xf>
    <xf numFmtId="3" fontId="15" fillId="0" borderId="37" xfId="0" applyNumberFormat="1" applyFont="1" applyBorder="1" applyAlignment="1">
      <alignment vertical="center"/>
    </xf>
    <xf numFmtId="0" fontId="18" fillId="33" borderId="18" xfId="0" applyFont="1" applyFill="1" applyBorder="1" applyAlignment="1">
      <alignment horizontal="left" vertical="center"/>
    </xf>
    <xf numFmtId="3" fontId="15" fillId="0" borderId="36" xfId="0" applyNumberFormat="1" applyFont="1" applyFill="1" applyBorder="1" applyAlignment="1">
      <alignment horizontal="center" vertical="center"/>
    </xf>
    <xf numFmtId="3" fontId="20" fillId="0" borderId="36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vertical="center"/>
    </xf>
    <xf numFmtId="3" fontId="14" fillId="0" borderId="31" xfId="0" applyNumberFormat="1" applyFont="1" applyBorder="1" applyAlignment="1">
      <alignment vertical="center"/>
    </xf>
    <xf numFmtId="3" fontId="14" fillId="0" borderId="36" xfId="0" applyNumberFormat="1" applyFont="1" applyBorder="1" applyAlignment="1">
      <alignment vertical="center"/>
    </xf>
    <xf numFmtId="3" fontId="14" fillId="0" borderId="36" xfId="0" applyNumberFormat="1" applyFont="1" applyFill="1" applyBorder="1" applyAlignment="1">
      <alignment vertical="center"/>
    </xf>
    <xf numFmtId="3" fontId="14" fillId="0" borderId="49" xfId="0" applyNumberFormat="1" applyFont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33" borderId="34" xfId="0" applyFont="1" applyFill="1" applyBorder="1" applyAlignment="1">
      <alignment horizontal="center" vertical="center" textRotation="90"/>
    </xf>
    <xf numFmtId="0" fontId="13" fillId="33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/>
    </xf>
    <xf numFmtId="3" fontId="10" fillId="0" borderId="50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0" fontId="7" fillId="33" borderId="48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46" xfId="0" applyFont="1" applyFill="1" applyBorder="1" applyAlignment="1">
      <alignment vertical="center"/>
    </xf>
    <xf numFmtId="0" fontId="17" fillId="33" borderId="37" xfId="0" applyFont="1" applyFill="1" applyBorder="1" applyAlignment="1">
      <alignment vertical="center"/>
    </xf>
    <xf numFmtId="0" fontId="17" fillId="33" borderId="3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textRotation="90"/>
    </xf>
    <xf numFmtId="191" fontId="14" fillId="0" borderId="36" xfId="42" applyNumberFormat="1" applyFont="1" applyFill="1" applyBorder="1" applyAlignment="1">
      <alignment horizontal="right" vertical="center" readingOrder="1"/>
    </xf>
    <xf numFmtId="191" fontId="10" fillId="0" borderId="14" xfId="42" applyNumberFormat="1" applyFont="1" applyBorder="1" applyAlignment="1">
      <alignment vertical="center" readingOrder="1"/>
    </xf>
    <xf numFmtId="0" fontId="6" fillId="0" borderId="0" xfId="0" applyFont="1" applyAlignment="1">
      <alignment/>
    </xf>
    <xf numFmtId="0" fontId="9" fillId="33" borderId="36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191" fontId="6" fillId="0" borderId="0" xfId="42" applyNumberFormat="1" applyFont="1" applyAlignment="1">
      <alignment/>
    </xf>
    <xf numFmtId="3" fontId="6" fillId="0" borderId="0" xfId="42" applyNumberFormat="1" applyFont="1" applyAlignment="1">
      <alignment/>
    </xf>
    <xf numFmtId="0" fontId="9" fillId="33" borderId="53" xfId="0" applyFont="1" applyFill="1" applyBorder="1" applyAlignment="1">
      <alignment horizontal="center"/>
    </xf>
    <xf numFmtId="3" fontId="6" fillId="0" borderId="13" xfId="42" applyNumberFormat="1" applyFont="1" applyBorder="1" applyAlignment="1">
      <alignment/>
    </xf>
    <xf numFmtId="3" fontId="6" fillId="0" borderId="14" xfId="42" applyNumberFormat="1" applyFont="1" applyBorder="1" applyAlignment="1">
      <alignment/>
    </xf>
    <xf numFmtId="3" fontId="21" fillId="0" borderId="36" xfId="42" applyNumberFormat="1" applyFont="1" applyBorder="1" applyAlignment="1">
      <alignment/>
    </xf>
    <xf numFmtId="3" fontId="21" fillId="0" borderId="17" xfId="42" applyNumberFormat="1" applyFont="1" applyBorder="1" applyAlignment="1">
      <alignment/>
    </xf>
    <xf numFmtId="3" fontId="6" fillId="0" borderId="32" xfId="42" applyNumberFormat="1" applyFont="1" applyBorder="1" applyAlignment="1">
      <alignment/>
    </xf>
    <xf numFmtId="3" fontId="6" fillId="0" borderId="45" xfId="42" applyNumberFormat="1" applyFont="1" applyBorder="1" applyAlignment="1">
      <alignment/>
    </xf>
    <xf numFmtId="3" fontId="21" fillId="0" borderId="54" xfId="42" applyNumberFormat="1" applyFont="1" applyBorder="1" applyAlignment="1">
      <alignment/>
    </xf>
    <xf numFmtId="3" fontId="6" fillId="0" borderId="51" xfId="42" applyNumberFormat="1" applyFont="1" applyBorder="1" applyAlignment="1">
      <alignment/>
    </xf>
    <xf numFmtId="3" fontId="6" fillId="0" borderId="55" xfId="42" applyNumberFormat="1" applyFont="1" applyBorder="1" applyAlignment="1">
      <alignment/>
    </xf>
    <xf numFmtId="3" fontId="6" fillId="0" borderId="56" xfId="42" applyNumberFormat="1" applyFont="1" applyBorder="1" applyAlignment="1">
      <alignment/>
    </xf>
    <xf numFmtId="3" fontId="6" fillId="0" borderId="57" xfId="42" applyNumberFormat="1" applyFont="1" applyBorder="1" applyAlignment="1">
      <alignment/>
    </xf>
    <xf numFmtId="3" fontId="21" fillId="0" borderId="0" xfId="42" applyNumberFormat="1" applyFont="1" applyBorder="1" applyAlignment="1">
      <alignment/>
    </xf>
    <xf numFmtId="0" fontId="6" fillId="0" borderId="0" xfId="0" applyFont="1" applyFill="1" applyAlignment="1">
      <alignment/>
    </xf>
    <xf numFmtId="3" fontId="21" fillId="0" borderId="36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3" fontId="6" fillId="0" borderId="53" xfId="42" applyNumberFormat="1" applyFont="1" applyBorder="1" applyAlignment="1">
      <alignment/>
    </xf>
    <xf numFmtId="3" fontId="6" fillId="0" borderId="58" xfId="42" applyNumberFormat="1" applyFont="1" applyBorder="1" applyAlignment="1">
      <alignment/>
    </xf>
    <xf numFmtId="3" fontId="9" fillId="0" borderId="59" xfId="42" applyNumberFormat="1" applyFont="1" applyBorder="1" applyAlignment="1">
      <alignment/>
    </xf>
    <xf numFmtId="0" fontId="9" fillId="33" borderId="60" xfId="0" applyFont="1" applyFill="1" applyBorder="1" applyAlignment="1">
      <alignment horizontal="center"/>
    </xf>
    <xf numFmtId="3" fontId="6" fillId="0" borderId="60" xfId="42" applyNumberFormat="1" applyFont="1" applyBorder="1" applyAlignment="1">
      <alignment/>
    </xf>
    <xf numFmtId="3" fontId="6" fillId="0" borderId="23" xfId="42" applyNumberFormat="1" applyFont="1" applyBorder="1" applyAlignment="1">
      <alignment/>
    </xf>
    <xf numFmtId="3" fontId="6" fillId="0" borderId="15" xfId="42" applyNumberFormat="1" applyFont="1" applyBorder="1" applyAlignment="1">
      <alignment/>
    </xf>
    <xf numFmtId="3" fontId="6" fillId="0" borderId="61" xfId="42" applyNumberFormat="1" applyFont="1" applyBorder="1" applyAlignment="1">
      <alignment/>
    </xf>
    <xf numFmtId="3" fontId="21" fillId="0" borderId="39" xfId="0" applyNumberFormat="1" applyFont="1" applyFill="1" applyBorder="1" applyAlignment="1">
      <alignment horizontal="right"/>
    </xf>
    <xf numFmtId="0" fontId="9" fillId="33" borderId="62" xfId="0" applyFont="1" applyFill="1" applyBorder="1" applyAlignment="1">
      <alignment horizontal="center"/>
    </xf>
    <xf numFmtId="3" fontId="9" fillId="0" borderId="63" xfId="42" applyNumberFormat="1" applyFont="1" applyBorder="1" applyAlignment="1">
      <alignment/>
    </xf>
    <xf numFmtId="3" fontId="6" fillId="0" borderId="50" xfId="42" applyNumberFormat="1" applyFont="1" applyBorder="1" applyAlignment="1">
      <alignment/>
    </xf>
    <xf numFmtId="3" fontId="21" fillId="0" borderId="39" xfId="42" applyNumberFormat="1" applyFont="1" applyBorder="1" applyAlignment="1">
      <alignment/>
    </xf>
    <xf numFmtId="0" fontId="9" fillId="33" borderId="18" xfId="0" applyFont="1" applyFill="1" applyBorder="1" applyAlignment="1">
      <alignment horizontal="center" vertical="center" textRotation="90"/>
    </xf>
    <xf numFmtId="43" fontId="10" fillId="0" borderId="0" xfId="42" applyNumberFormat="1" applyFont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6" fillId="33" borderId="64" xfId="0" applyFont="1" applyFill="1" applyBorder="1" applyAlignment="1">
      <alignment vertical="center"/>
    </xf>
    <xf numFmtId="0" fontId="6" fillId="33" borderId="65" xfId="0" applyFont="1" applyFill="1" applyBorder="1" applyAlignment="1">
      <alignment vertical="center"/>
    </xf>
    <xf numFmtId="43" fontId="10" fillId="0" borderId="12" xfId="42" applyFont="1" applyBorder="1" applyAlignment="1">
      <alignment vertical="center"/>
    </xf>
    <xf numFmtId="43" fontId="10" fillId="0" borderId="12" xfId="42" applyNumberFormat="1" applyFont="1" applyBorder="1" applyAlignment="1">
      <alignment vertical="center"/>
    </xf>
    <xf numFmtId="43" fontId="10" fillId="0" borderId="66" xfId="42" applyNumberFormat="1" applyFont="1" applyBorder="1" applyAlignment="1">
      <alignment vertical="center"/>
    </xf>
    <xf numFmtId="43" fontId="10" fillId="33" borderId="12" xfId="42" applyFont="1" applyFill="1" applyBorder="1" applyAlignment="1">
      <alignment vertical="center"/>
    </xf>
    <xf numFmtId="43" fontId="10" fillId="0" borderId="52" xfId="42" applyNumberFormat="1" applyFont="1" applyBorder="1" applyAlignment="1">
      <alignment vertical="center"/>
    </xf>
    <xf numFmtId="43" fontId="10" fillId="0" borderId="25" xfId="42" applyNumberFormat="1" applyFont="1" applyBorder="1" applyAlignment="1">
      <alignment vertical="center"/>
    </xf>
    <xf numFmtId="43" fontId="10" fillId="0" borderId="67" xfId="42" applyNumberFormat="1" applyFont="1" applyBorder="1" applyAlignment="1">
      <alignment vertical="center"/>
    </xf>
    <xf numFmtId="43" fontId="10" fillId="0" borderId="19" xfId="42" applyNumberFormat="1" applyFont="1" applyBorder="1" applyAlignment="1">
      <alignment vertical="center"/>
    </xf>
    <xf numFmtId="43" fontId="10" fillId="0" borderId="20" xfId="42" applyNumberFormat="1" applyFont="1" applyBorder="1" applyAlignment="1">
      <alignment vertical="center"/>
    </xf>
    <xf numFmtId="43" fontId="10" fillId="0" borderId="21" xfId="42" applyNumberFormat="1" applyFont="1" applyBorder="1" applyAlignment="1">
      <alignment vertical="center"/>
    </xf>
    <xf numFmtId="43" fontId="10" fillId="0" borderId="29" xfId="42" applyNumberFormat="1" applyFont="1" applyBorder="1" applyAlignment="1">
      <alignment vertical="center"/>
    </xf>
    <xf numFmtId="43" fontId="10" fillId="0" borderId="27" xfId="42" applyNumberFormat="1" applyFont="1" applyBorder="1" applyAlignment="1">
      <alignment vertical="center"/>
    </xf>
    <xf numFmtId="43" fontId="10" fillId="33" borderId="27" xfId="42" applyNumberFormat="1" applyFont="1" applyFill="1" applyBorder="1" applyAlignment="1">
      <alignment vertical="center"/>
    </xf>
    <xf numFmtId="43" fontId="10" fillId="0" borderId="28" xfId="42" applyNumberFormat="1" applyFont="1" applyBorder="1" applyAlignment="1">
      <alignment vertical="center"/>
    </xf>
    <xf numFmtId="0" fontId="6" fillId="33" borderId="27" xfId="0" applyFont="1" applyFill="1" applyBorder="1" applyAlignment="1">
      <alignment horizontal="right" vertical="center"/>
    </xf>
    <xf numFmtId="0" fontId="6" fillId="33" borderId="28" xfId="0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horizontal="right" vertical="center"/>
    </xf>
    <xf numFmtId="0" fontId="6" fillId="33" borderId="64" xfId="0" applyFont="1" applyFill="1" applyBorder="1" applyAlignment="1">
      <alignment horizontal="right" vertical="center"/>
    </xf>
    <xf numFmtId="43" fontId="10" fillId="0" borderId="68" xfId="42" applyNumberFormat="1" applyFont="1" applyBorder="1" applyAlignment="1">
      <alignment vertical="center"/>
    </xf>
    <xf numFmtId="191" fontId="14" fillId="0" borderId="31" xfId="42" applyNumberFormat="1" applyFont="1" applyFill="1" applyBorder="1" applyAlignment="1">
      <alignment horizontal="right" vertical="center" readingOrder="1"/>
    </xf>
    <xf numFmtId="43" fontId="10" fillId="0" borderId="32" xfId="42" applyNumberFormat="1" applyFont="1" applyBorder="1" applyAlignment="1">
      <alignment vertical="center"/>
    </xf>
    <xf numFmtId="43" fontId="10" fillId="0" borderId="57" xfId="42" applyNumberFormat="1" applyFont="1" applyBorder="1" applyAlignment="1">
      <alignment vertical="center"/>
    </xf>
    <xf numFmtId="43" fontId="10" fillId="0" borderId="10" xfId="42" applyFont="1" applyBorder="1" applyAlignment="1">
      <alignment vertical="center"/>
    </xf>
    <xf numFmtId="43" fontId="10" fillId="0" borderId="47" xfId="42" applyNumberFormat="1" applyFont="1" applyBorder="1" applyAlignment="1">
      <alignment vertical="center"/>
    </xf>
    <xf numFmtId="43" fontId="10" fillId="0" borderId="55" xfId="42" applyNumberFormat="1" applyFont="1" applyBorder="1" applyAlignment="1">
      <alignment vertical="center"/>
    </xf>
    <xf numFmtId="43" fontId="10" fillId="33" borderId="12" xfId="42" applyNumberFormat="1" applyFont="1" applyFill="1" applyBorder="1" applyAlignment="1">
      <alignment vertical="center"/>
    </xf>
    <xf numFmtId="43" fontId="10" fillId="0" borderId="69" xfId="42" applyNumberFormat="1" applyFont="1" applyBorder="1" applyAlignment="1">
      <alignment vertical="center"/>
    </xf>
    <xf numFmtId="43" fontId="10" fillId="0" borderId="70" xfId="42" applyNumberFormat="1" applyFont="1" applyBorder="1" applyAlignment="1">
      <alignment vertical="center"/>
    </xf>
    <xf numFmtId="43" fontId="10" fillId="0" borderId="59" xfId="42" applyNumberFormat="1" applyFont="1" applyBorder="1" applyAlignment="1">
      <alignment vertical="center"/>
    </xf>
    <xf numFmtId="43" fontId="10" fillId="0" borderId="10" xfId="42" applyNumberFormat="1" applyFont="1" applyBorder="1" applyAlignment="1">
      <alignment vertical="center"/>
    </xf>
    <xf numFmtId="0" fontId="9" fillId="33" borderId="18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3" fontId="6" fillId="0" borderId="11" xfId="42" applyNumberFormat="1" applyFont="1" applyBorder="1" applyAlignment="1">
      <alignment/>
    </xf>
    <xf numFmtId="3" fontId="6" fillId="0" borderId="47" xfId="42" applyNumberFormat="1" applyFont="1" applyBorder="1" applyAlignment="1">
      <alignment/>
    </xf>
    <xf numFmtId="3" fontId="21" fillId="0" borderId="31" xfId="42" applyNumberFormat="1" applyFont="1" applyBorder="1" applyAlignment="1">
      <alignment/>
    </xf>
    <xf numFmtId="3" fontId="6" fillId="0" borderId="16" xfId="42" applyNumberFormat="1" applyFont="1" applyBorder="1" applyAlignment="1">
      <alignment/>
    </xf>
    <xf numFmtId="3" fontId="6" fillId="0" borderId="71" xfId="42" applyNumberFormat="1" applyFont="1" applyBorder="1" applyAlignment="1">
      <alignment/>
    </xf>
    <xf numFmtId="43" fontId="10" fillId="0" borderId="0" xfId="42" applyNumberFormat="1" applyFont="1" applyFill="1" applyBorder="1" applyAlignment="1">
      <alignment vertical="center"/>
    </xf>
    <xf numFmtId="43" fontId="10" fillId="0" borderId="13" xfId="42" applyNumberFormat="1" applyFont="1" applyBorder="1" applyAlignment="1">
      <alignment vertical="center"/>
    </xf>
    <xf numFmtId="43" fontId="10" fillId="0" borderId="51" xfId="42" applyNumberFormat="1" applyFont="1" applyBorder="1" applyAlignment="1">
      <alignment vertical="center"/>
    </xf>
    <xf numFmtId="43" fontId="10" fillId="0" borderId="56" xfId="42" applyNumberFormat="1" applyFont="1" applyBorder="1" applyAlignment="1">
      <alignment vertical="center"/>
    </xf>
    <xf numFmtId="43" fontId="10" fillId="0" borderId="23" xfId="42" applyNumberFormat="1" applyFont="1" applyBorder="1" applyAlignment="1">
      <alignment vertical="center"/>
    </xf>
    <xf numFmtId="43" fontId="10" fillId="0" borderId="50" xfId="42" applyNumberFormat="1" applyFont="1" applyBorder="1" applyAlignment="1">
      <alignment vertical="center"/>
    </xf>
    <xf numFmtId="43" fontId="10" fillId="0" borderId="61" xfId="42" applyNumberFormat="1" applyFont="1" applyBorder="1" applyAlignment="1">
      <alignment vertical="center"/>
    </xf>
    <xf numFmtId="0" fontId="7" fillId="33" borderId="46" xfId="58" applyFont="1" applyFill="1" applyBorder="1" applyAlignment="1">
      <alignment horizontal="center" vertical="center" readingOrder="1"/>
      <protection/>
    </xf>
    <xf numFmtId="191" fontId="10" fillId="0" borderId="24" xfId="42" applyNumberFormat="1" applyFont="1" applyBorder="1" applyAlignment="1">
      <alignment vertical="center" readingOrder="1"/>
    </xf>
    <xf numFmtId="191" fontId="10" fillId="0" borderId="44" xfId="42" applyNumberFormat="1" applyFont="1" applyFill="1" applyBorder="1" applyAlignment="1">
      <alignment vertical="center" readingOrder="1"/>
    </xf>
    <xf numFmtId="0" fontId="9" fillId="33" borderId="30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10" fillId="0" borderId="48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74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22" fillId="33" borderId="31" xfId="0" applyFont="1" applyFill="1" applyBorder="1" applyAlignment="1">
      <alignment horizontal="center" vertical="center"/>
    </xf>
    <xf numFmtId="0" fontId="22" fillId="33" borderId="3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70" xfId="0" applyFont="1" applyFill="1" applyBorder="1" applyAlignment="1">
      <alignment horizontal="center" vertical="center"/>
    </xf>
    <xf numFmtId="0" fontId="22" fillId="33" borderId="76" xfId="0" applyFont="1" applyFill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readingOrder="1"/>
    </xf>
    <xf numFmtId="0" fontId="9" fillId="33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91" fontId="14" fillId="0" borderId="49" xfId="42" applyNumberFormat="1" applyFont="1" applyFill="1" applyBorder="1" applyAlignment="1">
      <alignment horizontal="right" vertical="center" readingOrder="1"/>
    </xf>
    <xf numFmtId="3" fontId="1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 wrapText="1"/>
    </xf>
    <xf numFmtId="0" fontId="13" fillId="33" borderId="37" xfId="0" applyFont="1" applyFill="1" applyBorder="1" applyAlignment="1">
      <alignment horizontal="left" vertical="center"/>
    </xf>
    <xf numFmtId="3" fontId="15" fillId="0" borderId="44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3" fontId="15" fillId="0" borderId="45" xfId="0" applyNumberFormat="1" applyFont="1" applyFill="1" applyBorder="1" applyAlignment="1">
      <alignment vertical="center"/>
    </xf>
    <xf numFmtId="3" fontId="10" fillId="0" borderId="36" xfId="0" applyNumberFormat="1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0" borderId="39" xfId="0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3" fontId="14" fillId="0" borderId="49" xfId="0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3" fontId="10" fillId="0" borderId="61" xfId="0" applyNumberFormat="1" applyFont="1" applyFill="1" applyBorder="1" applyAlignment="1">
      <alignment vertical="center"/>
    </xf>
    <xf numFmtId="3" fontId="10" fillId="0" borderId="56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9" fillId="0" borderId="36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10" fillId="0" borderId="66" xfId="0" applyNumberFormat="1" applyFont="1" applyFill="1" applyBorder="1" applyAlignment="1">
      <alignment vertical="center"/>
    </xf>
    <xf numFmtId="3" fontId="19" fillId="0" borderId="56" xfId="0" applyNumberFormat="1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3" fontId="21" fillId="0" borderId="14" xfId="42" applyNumberFormat="1" applyFont="1" applyBorder="1" applyAlignment="1">
      <alignment/>
    </xf>
    <xf numFmtId="3" fontId="9" fillId="0" borderId="36" xfId="42" applyNumberFormat="1" applyFont="1" applyBorder="1" applyAlignment="1">
      <alignment/>
    </xf>
    <xf numFmtId="3" fontId="9" fillId="0" borderId="17" xfId="42" applyNumberFormat="1" applyFont="1" applyBorder="1" applyAlignment="1">
      <alignment/>
    </xf>
    <xf numFmtId="3" fontId="14" fillId="0" borderId="63" xfId="0" applyNumberFormat="1" applyFont="1" applyBorder="1" applyAlignment="1">
      <alignment vertical="center"/>
    </xf>
    <xf numFmtId="3" fontId="15" fillId="0" borderId="77" xfId="0" applyNumberFormat="1" applyFont="1" applyFill="1" applyBorder="1" applyAlignment="1">
      <alignment vertical="center"/>
    </xf>
    <xf numFmtId="3" fontId="15" fillId="0" borderId="53" xfId="0" applyNumberFormat="1" applyFont="1" applyFill="1" applyBorder="1" applyAlignment="1">
      <alignment vertical="center"/>
    </xf>
    <xf numFmtId="3" fontId="15" fillId="0" borderId="58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191" fontId="14" fillId="0" borderId="18" xfId="0" applyNumberFormat="1" applyFont="1" applyBorder="1" applyAlignment="1">
      <alignment vertical="center" readingOrder="1"/>
    </xf>
    <xf numFmtId="3" fontId="21" fillId="0" borderId="77" xfId="42" applyNumberFormat="1" applyFont="1" applyBorder="1" applyAlignment="1">
      <alignment/>
    </xf>
    <xf numFmtId="3" fontId="21" fillId="0" borderId="53" xfId="42" applyNumberFormat="1" applyFont="1" applyBorder="1" applyAlignment="1">
      <alignment/>
    </xf>
    <xf numFmtId="3" fontId="21" fillId="0" borderId="58" xfId="42" applyNumberFormat="1" applyFont="1" applyBorder="1" applyAlignment="1">
      <alignment/>
    </xf>
    <xf numFmtId="3" fontId="9" fillId="0" borderId="31" xfId="42" applyNumberFormat="1" applyFont="1" applyBorder="1" applyAlignment="1">
      <alignment/>
    </xf>
    <xf numFmtId="0" fontId="9" fillId="33" borderId="31" xfId="0" applyFont="1" applyFill="1" applyBorder="1" applyAlignment="1">
      <alignment/>
    </xf>
    <xf numFmtId="0" fontId="13" fillId="33" borderId="31" xfId="0" applyFont="1" applyFill="1" applyBorder="1" applyAlignment="1">
      <alignment horizontal="center" vertical="center" textRotation="90" wrapText="1" readingOrder="1"/>
    </xf>
    <xf numFmtId="0" fontId="13" fillId="33" borderId="36" xfId="0" applyFont="1" applyFill="1" applyBorder="1" applyAlignment="1">
      <alignment horizontal="center" vertical="center" textRotation="90" wrapText="1" readingOrder="1"/>
    </xf>
    <xf numFmtId="0" fontId="13" fillId="33" borderId="17" xfId="0" applyFont="1" applyFill="1" applyBorder="1" applyAlignment="1">
      <alignment horizontal="center" vertical="center" textRotation="90" wrapText="1" readingOrder="1"/>
    </xf>
    <xf numFmtId="0" fontId="17" fillId="33" borderId="18" xfId="0" applyFont="1" applyFill="1" applyBorder="1" applyAlignment="1">
      <alignment horizontal="left" vertical="center" wrapText="1" readingOrder="1"/>
    </xf>
    <xf numFmtId="0" fontId="17" fillId="33" borderId="37" xfId="0" applyFont="1" applyFill="1" applyBorder="1" applyAlignment="1">
      <alignment horizontal="left" vertical="center" wrapText="1" readingOrder="1"/>
    </xf>
    <xf numFmtId="0" fontId="7" fillId="33" borderId="27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35" xfId="0" applyFont="1" applyFill="1" applyBorder="1" applyAlignment="1">
      <alignment vertical="center" wrapText="1"/>
    </xf>
    <xf numFmtId="49" fontId="13" fillId="33" borderId="31" xfId="0" applyNumberFormat="1" applyFont="1" applyFill="1" applyBorder="1" applyAlignment="1">
      <alignment horizontal="center" vertical="center" textRotation="90"/>
    </xf>
    <xf numFmtId="49" fontId="13" fillId="33" borderId="17" xfId="0" applyNumberFormat="1" applyFont="1" applyFill="1" applyBorder="1" applyAlignment="1">
      <alignment horizontal="center" vertical="center" textRotation="90"/>
    </xf>
    <xf numFmtId="49" fontId="13" fillId="33" borderId="49" xfId="0" applyNumberFormat="1" applyFont="1" applyFill="1" applyBorder="1" applyAlignment="1">
      <alignment horizontal="center" vertical="center" textRotation="90"/>
    </xf>
    <xf numFmtId="49" fontId="13" fillId="33" borderId="37" xfId="0" applyNumberFormat="1" applyFont="1" applyFill="1" applyBorder="1" applyAlignment="1">
      <alignment horizontal="center" vertical="center" textRotation="90"/>
    </xf>
    <xf numFmtId="0" fontId="6" fillId="33" borderId="35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33" borderId="65" xfId="0" applyFont="1" applyFill="1" applyBorder="1" applyAlignment="1">
      <alignment horizontal="right" vertical="center"/>
    </xf>
    <xf numFmtId="0" fontId="6" fillId="33" borderId="35" xfId="0" applyFont="1" applyFill="1" applyBorder="1" applyAlignment="1">
      <alignment horizontal="right" vertical="center" wrapText="1"/>
    </xf>
    <xf numFmtId="0" fontId="9" fillId="33" borderId="58" xfId="0" applyFont="1" applyFill="1" applyBorder="1" applyAlignment="1">
      <alignment horizontal="center"/>
    </xf>
    <xf numFmtId="3" fontId="6" fillId="0" borderId="22" xfId="42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21" fillId="33" borderId="18" xfId="0" applyFont="1" applyFill="1" applyBorder="1" applyAlignment="1">
      <alignment/>
    </xf>
    <xf numFmtId="0" fontId="21" fillId="33" borderId="18" xfId="0" applyFont="1" applyFill="1" applyBorder="1" applyAlignment="1">
      <alignment horizontal="left"/>
    </xf>
    <xf numFmtId="0" fontId="9" fillId="33" borderId="59" xfId="0" applyFont="1" applyFill="1" applyBorder="1" applyAlignment="1">
      <alignment/>
    </xf>
    <xf numFmtId="3" fontId="21" fillId="0" borderId="69" xfId="42" applyNumberFormat="1" applyFont="1" applyBorder="1" applyAlignment="1">
      <alignment/>
    </xf>
    <xf numFmtId="3" fontId="21" fillId="0" borderId="45" xfId="42" applyNumberFormat="1" applyFont="1" applyBorder="1" applyAlignment="1">
      <alignment/>
    </xf>
    <xf numFmtId="0" fontId="6" fillId="33" borderId="11" xfId="0" applyFont="1" applyFill="1" applyBorder="1" applyAlignment="1">
      <alignment horizontal="right"/>
    </xf>
    <xf numFmtId="0" fontId="6" fillId="33" borderId="78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27" xfId="0" applyFont="1" applyFill="1" applyBorder="1" applyAlignment="1">
      <alignment horizontal="right" vertical="center" wrapText="1"/>
    </xf>
    <xf numFmtId="0" fontId="21" fillId="0" borderId="0" xfId="0" applyFont="1" applyBorder="1" applyAlignment="1">
      <alignment/>
    </xf>
    <xf numFmtId="0" fontId="21" fillId="33" borderId="31" xfId="0" applyFont="1" applyFill="1" applyBorder="1" applyAlignment="1">
      <alignment/>
    </xf>
    <xf numFmtId="0" fontId="6" fillId="33" borderId="68" xfId="0" applyFont="1" applyFill="1" applyBorder="1" applyAlignment="1">
      <alignment/>
    </xf>
    <xf numFmtId="0" fontId="6" fillId="33" borderId="66" xfId="0" applyFont="1" applyFill="1" applyBorder="1" applyAlignment="1">
      <alignment/>
    </xf>
    <xf numFmtId="0" fontId="21" fillId="33" borderId="70" xfId="0" applyFont="1" applyFill="1" applyBorder="1" applyAlignment="1">
      <alignment/>
    </xf>
    <xf numFmtId="0" fontId="21" fillId="33" borderId="44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15" fillId="33" borderId="37" xfId="0" applyFont="1" applyFill="1" applyBorder="1" applyAlignment="1">
      <alignment horizontal="left" vertical="center"/>
    </xf>
    <xf numFmtId="0" fontId="15" fillId="33" borderId="34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readingOrder="1"/>
    </xf>
    <xf numFmtId="0" fontId="12" fillId="0" borderId="42" xfId="0" applyFont="1" applyBorder="1" applyAlignment="1">
      <alignment horizontal="center" vertical="center" readingOrder="1"/>
    </xf>
    <xf numFmtId="0" fontId="12" fillId="0" borderId="37" xfId="0" applyFont="1" applyBorder="1" applyAlignment="1">
      <alignment horizontal="center" vertical="center" readingOrder="1"/>
    </xf>
    <xf numFmtId="0" fontId="9" fillId="33" borderId="62" xfId="0" applyFont="1" applyFill="1" applyBorder="1" applyAlignment="1">
      <alignment horizontal="center" vertical="center" textRotation="90" readingOrder="1"/>
    </xf>
    <xf numFmtId="0" fontId="9" fillId="33" borderId="79" xfId="0" applyFont="1" applyFill="1" applyBorder="1" applyAlignment="1">
      <alignment horizontal="center" vertical="center" textRotation="90" readingOrder="1"/>
    </xf>
    <xf numFmtId="0" fontId="9" fillId="33" borderId="59" xfId="0" applyFont="1" applyFill="1" applyBorder="1" applyAlignment="1">
      <alignment horizontal="center" vertical="center" textRotation="90" readingOrder="1"/>
    </xf>
    <xf numFmtId="0" fontId="9" fillId="33" borderId="34" xfId="0" applyFont="1" applyFill="1" applyBorder="1" applyAlignment="1">
      <alignment horizontal="center" vertical="center" readingOrder="1"/>
    </xf>
    <xf numFmtId="0" fontId="9" fillId="33" borderId="42" xfId="0" applyFont="1" applyFill="1" applyBorder="1" applyAlignment="1">
      <alignment horizontal="center" vertical="center" readingOrder="1"/>
    </xf>
    <xf numFmtId="0" fontId="9" fillId="33" borderId="37" xfId="0" applyFont="1" applyFill="1" applyBorder="1" applyAlignment="1">
      <alignment horizontal="center" vertical="center" readingOrder="1"/>
    </xf>
    <xf numFmtId="0" fontId="8" fillId="0" borderId="0" xfId="0" applyFont="1" applyFill="1" applyAlignment="1">
      <alignment horizontal="left" vertical="center" readingOrder="1"/>
    </xf>
    <xf numFmtId="0" fontId="9" fillId="33" borderId="62" xfId="0" applyFont="1" applyFill="1" applyBorder="1" applyAlignment="1">
      <alignment horizontal="center" vertical="center" textRotation="90"/>
    </xf>
    <xf numFmtId="0" fontId="9" fillId="33" borderId="79" xfId="0" applyFont="1" applyFill="1" applyBorder="1" applyAlignment="1">
      <alignment horizontal="center" vertical="center" textRotation="90"/>
    </xf>
    <xf numFmtId="0" fontId="9" fillId="33" borderId="59" xfId="0" applyFont="1" applyFill="1" applyBorder="1" applyAlignment="1">
      <alignment horizontal="center" vertical="center" textRotation="90"/>
    </xf>
    <xf numFmtId="0" fontId="9" fillId="33" borderId="37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/>
    </xf>
    <xf numFmtId="0" fontId="9" fillId="33" borderId="8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readingOrder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81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readingOrder="1"/>
    </xf>
    <xf numFmtId="0" fontId="9" fillId="33" borderId="33" xfId="0" applyFont="1" applyFill="1" applyBorder="1" applyAlignment="1">
      <alignment horizontal="center" vertical="center"/>
    </xf>
    <xf numFmtId="0" fontId="9" fillId="33" borderId="81" xfId="0" applyFont="1" applyFill="1" applyBorder="1" applyAlignment="1">
      <alignment horizontal="center" vertical="center"/>
    </xf>
    <xf numFmtId="0" fontId="9" fillId="33" borderId="82" xfId="0" applyFont="1" applyFill="1" applyBorder="1" applyAlignment="1">
      <alignment horizontal="center"/>
    </xf>
    <xf numFmtId="0" fontId="21" fillId="33" borderId="34" xfId="0" applyFont="1" applyFill="1" applyBorder="1" applyAlignment="1">
      <alignment horizontal="center"/>
    </xf>
    <xf numFmtId="0" fontId="21" fillId="33" borderId="42" xfId="0" applyFont="1" applyFill="1" applyBorder="1" applyAlignment="1">
      <alignment horizontal="center"/>
    </xf>
    <xf numFmtId="0" fontId="21" fillId="33" borderId="37" xfId="0" applyFont="1" applyFill="1" applyBorder="1" applyAlignment="1">
      <alignment horizontal="center"/>
    </xf>
    <xf numFmtId="0" fontId="21" fillId="33" borderId="31" xfId="0" applyFont="1" applyFill="1" applyBorder="1" applyAlignment="1">
      <alignment horizontal="center"/>
    </xf>
    <xf numFmtId="0" fontId="21" fillId="33" borderId="36" xfId="0" applyFont="1" applyFill="1" applyBorder="1" applyAlignment="1">
      <alignment horizontal="center"/>
    </xf>
    <xf numFmtId="0" fontId="21" fillId="33" borderId="4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83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73" xfId="0" applyFont="1" applyFill="1" applyBorder="1" applyAlignment="1">
      <alignment horizontal="center" vertical="center"/>
    </xf>
    <xf numFmtId="0" fontId="11" fillId="33" borderId="84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 wrapText="1"/>
    </xf>
    <xf numFmtId="0" fontId="11" fillId="33" borderId="59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page_8_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mamy\Desktop\New%20bulletin%20Saker\Ghalia%202006\NACHRA%20Fran&#231;aise%20finale%202006%20sans%20graph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Entrées "/>
      <sheetName val="Sorties"/>
      <sheetName val="12"/>
      <sheetName val="Sheet8"/>
      <sheetName val="13"/>
      <sheetName val="14"/>
      <sheetName val="15"/>
      <sheetName val="17"/>
      <sheetName val="18"/>
      <sheetName val="19"/>
      <sheetName val="20"/>
      <sheetName val="21"/>
      <sheetName val="23"/>
      <sheetName val="24"/>
      <sheetName val="25"/>
      <sheetName val="26"/>
      <sheetName val="27"/>
      <sheetName val="28"/>
      <sheetName val="29"/>
      <sheetName val="a"/>
      <sheetName val="30"/>
      <sheetName val="31"/>
      <sheetName val="32"/>
      <sheetName val="38"/>
      <sheetName val="39"/>
      <sheetName val="40"/>
      <sheetName val="41"/>
      <sheetName val="Sheet23"/>
      <sheetName val="42"/>
      <sheetName val="Hotels 1"/>
      <sheetName val="Hotels 2"/>
      <sheetName val="Hotels 3"/>
      <sheetName val="Hotels 4"/>
      <sheetName val="Sheet5"/>
      <sheetName val="Sheet6"/>
      <sheetName val="Sheet1"/>
      <sheetName val="Sheet2"/>
      <sheetName val="Sheet7"/>
      <sheetName val="Sheet3"/>
      <sheetName val="43"/>
      <sheetName val="Sheet10"/>
      <sheetName val="Sheet9"/>
      <sheetName val="Sheet11"/>
      <sheetName val="44"/>
      <sheetName val="45"/>
      <sheetName val="46"/>
      <sheetName val="z"/>
      <sheetName val="Sheet13"/>
      <sheetName val="Sheet12"/>
      <sheetName val="Sheet14"/>
      <sheetName val="Sheet15"/>
      <sheetName val="Sheet17"/>
      <sheetName val="Sheet16"/>
      <sheetName val="Sheet18"/>
      <sheetName val="Sheet22"/>
      <sheetName val="Sheet21"/>
      <sheetName val="Sheet20"/>
      <sheetName val="Sheet19"/>
      <sheetName val="b"/>
      <sheetName val="c"/>
      <sheetName val="d"/>
      <sheetName val="f"/>
      <sheetName val="e"/>
      <sheetName val="g"/>
      <sheetName val="h"/>
      <sheetName val="48"/>
      <sheetName val="49"/>
      <sheetName val="53"/>
      <sheetName val="54"/>
      <sheetName val="55"/>
      <sheetName val="57"/>
      <sheetName val="58"/>
      <sheetName val="59"/>
      <sheetName val="60"/>
      <sheetName val="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369" t="s">
        <v>5</v>
      </c>
      <c r="B1" s="370"/>
      <c r="C1" s="370"/>
      <c r="D1" s="370"/>
      <c r="E1" s="370"/>
      <c r="F1" s="370"/>
      <c r="G1" s="370"/>
      <c r="H1" s="370"/>
      <c r="I1" s="370"/>
      <c r="J1" s="370"/>
      <c r="K1" s="371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E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149" customWidth="1"/>
    <col min="2" max="2" width="16.421875" style="149" customWidth="1"/>
    <col min="3" max="3" width="21.140625" style="149" customWidth="1"/>
    <col min="4" max="4" width="19.421875" style="149" customWidth="1"/>
    <col min="5" max="5" width="19.140625" style="149" bestFit="1" customWidth="1"/>
    <col min="6" max="16384" width="9.140625" style="149" customWidth="1"/>
  </cols>
  <sheetData>
    <row r="1" ht="18.75">
      <c r="A1" s="4" t="s">
        <v>178</v>
      </c>
    </row>
    <row r="2" ht="12.75">
      <c r="A2" s="9" t="s">
        <v>431</v>
      </c>
    </row>
    <row r="3" ht="13.5" thickBot="1">
      <c r="A3" s="9" t="s">
        <v>198</v>
      </c>
    </row>
    <row r="4" spans="1:5" ht="13.5" thickBot="1">
      <c r="A4" s="392" t="s">
        <v>179</v>
      </c>
      <c r="B4" s="393"/>
      <c r="C4" s="393"/>
      <c r="D4" s="393"/>
      <c r="E4" s="394"/>
    </row>
    <row r="5" spans="1:5" ht="13.5" thickBot="1">
      <c r="A5" s="319" t="s">
        <v>83</v>
      </c>
      <c r="B5" s="150" t="s">
        <v>185</v>
      </c>
      <c r="C5" s="224" t="s">
        <v>171</v>
      </c>
      <c r="D5" s="150" t="s">
        <v>152</v>
      </c>
      <c r="E5" s="222" t="s">
        <v>153</v>
      </c>
    </row>
    <row r="6" spans="1:5" ht="12.75">
      <c r="A6" s="339" t="s">
        <v>199</v>
      </c>
      <c r="B6" s="342" t="s">
        <v>199</v>
      </c>
      <c r="C6" s="225">
        <v>29</v>
      </c>
      <c r="D6" s="225">
        <v>1245</v>
      </c>
      <c r="E6" s="226">
        <v>2245</v>
      </c>
    </row>
    <row r="7" spans="1:5" ht="12.75">
      <c r="A7" s="340" t="s">
        <v>200</v>
      </c>
      <c r="B7" s="343" t="s">
        <v>184</v>
      </c>
      <c r="C7" s="155">
        <v>0</v>
      </c>
      <c r="D7" s="155">
        <v>0</v>
      </c>
      <c r="E7" s="159">
        <v>0</v>
      </c>
    </row>
    <row r="8" spans="1:5" ht="12.75">
      <c r="A8" s="340" t="s">
        <v>200</v>
      </c>
      <c r="B8" s="343" t="s">
        <v>293</v>
      </c>
      <c r="C8" s="155">
        <v>0</v>
      </c>
      <c r="D8" s="155">
        <v>0</v>
      </c>
      <c r="E8" s="159">
        <v>0</v>
      </c>
    </row>
    <row r="9" spans="1:5" ht="12.75">
      <c r="A9" s="340" t="s">
        <v>200</v>
      </c>
      <c r="B9" s="343" t="s">
        <v>271</v>
      </c>
      <c r="C9" s="155">
        <v>1</v>
      </c>
      <c r="D9" s="155">
        <v>30</v>
      </c>
      <c r="E9" s="159">
        <v>60</v>
      </c>
    </row>
    <row r="10" spans="1:5" ht="12.75">
      <c r="A10" s="340" t="s">
        <v>200</v>
      </c>
      <c r="B10" s="343" t="s">
        <v>272</v>
      </c>
      <c r="C10" s="155">
        <v>3</v>
      </c>
      <c r="D10" s="155">
        <v>92</v>
      </c>
      <c r="E10" s="159">
        <v>189</v>
      </c>
    </row>
    <row r="11" spans="1:5" ht="13.5" thickBot="1">
      <c r="A11" s="340" t="s">
        <v>200</v>
      </c>
      <c r="B11" s="343" t="s">
        <v>269</v>
      </c>
      <c r="C11" s="156">
        <v>1</v>
      </c>
      <c r="D11" s="156">
        <v>0</v>
      </c>
      <c r="E11" s="160">
        <v>0</v>
      </c>
    </row>
    <row r="12" spans="1:5" ht="13.5" thickBot="1">
      <c r="A12" s="399" t="s">
        <v>179</v>
      </c>
      <c r="B12" s="400"/>
      <c r="C12" s="227">
        <f>SUM(C6:C11)</f>
        <v>34</v>
      </c>
      <c r="D12" s="157">
        <f>SUM(D6:D11)</f>
        <v>1367</v>
      </c>
      <c r="E12" s="158">
        <f>SUM(E6:E11)</f>
        <v>2494</v>
      </c>
    </row>
    <row r="13" spans="1:5" ht="13.5" thickBot="1">
      <c r="A13" s="392" t="s">
        <v>180</v>
      </c>
      <c r="B13" s="393"/>
      <c r="C13" s="405"/>
      <c r="D13" s="405"/>
      <c r="E13" s="406"/>
    </row>
    <row r="14" spans="1:5" ht="13.5" thickBot="1">
      <c r="A14" s="319" t="s">
        <v>83</v>
      </c>
      <c r="B14" s="150" t="s">
        <v>185</v>
      </c>
      <c r="C14" s="224" t="s">
        <v>171</v>
      </c>
      <c r="D14" s="150" t="s">
        <v>152</v>
      </c>
      <c r="E14" s="222" t="s">
        <v>153</v>
      </c>
    </row>
    <row r="15" spans="1:5" ht="12.75">
      <c r="A15" s="339" t="s">
        <v>199</v>
      </c>
      <c r="B15" s="342" t="s">
        <v>199</v>
      </c>
      <c r="C15" s="225">
        <v>17</v>
      </c>
      <c r="D15" s="225">
        <v>580</v>
      </c>
      <c r="E15" s="226">
        <v>1187</v>
      </c>
    </row>
    <row r="16" spans="1:5" ht="12.75">
      <c r="A16" s="340" t="s">
        <v>200</v>
      </c>
      <c r="B16" s="343" t="s">
        <v>184</v>
      </c>
      <c r="C16" s="155">
        <v>3</v>
      </c>
      <c r="D16" s="155">
        <v>90</v>
      </c>
      <c r="E16" s="159">
        <v>165</v>
      </c>
    </row>
    <row r="17" spans="1:5" ht="12.75">
      <c r="A17" s="340" t="s">
        <v>200</v>
      </c>
      <c r="B17" s="343" t="s">
        <v>293</v>
      </c>
      <c r="C17" s="155">
        <v>0</v>
      </c>
      <c r="D17" s="155">
        <v>0</v>
      </c>
      <c r="E17" s="159">
        <v>0</v>
      </c>
    </row>
    <row r="18" spans="1:5" ht="12.75">
      <c r="A18" s="340" t="s">
        <v>200</v>
      </c>
      <c r="B18" s="343" t="s">
        <v>271</v>
      </c>
      <c r="C18" s="155">
        <v>3</v>
      </c>
      <c r="D18" s="155">
        <v>138</v>
      </c>
      <c r="E18" s="159">
        <v>272</v>
      </c>
    </row>
    <row r="19" spans="1:5" ht="12.75">
      <c r="A19" s="340" t="s">
        <v>200</v>
      </c>
      <c r="B19" s="343" t="s">
        <v>272</v>
      </c>
      <c r="C19" s="155">
        <v>7</v>
      </c>
      <c r="D19" s="155">
        <v>207</v>
      </c>
      <c r="E19" s="159">
        <v>344</v>
      </c>
    </row>
    <row r="20" spans="1:5" ht="13.5" thickBot="1">
      <c r="A20" s="340" t="s">
        <v>200</v>
      </c>
      <c r="B20" s="343" t="s">
        <v>269</v>
      </c>
      <c r="C20" s="156">
        <v>0</v>
      </c>
      <c r="D20" s="156">
        <v>0</v>
      </c>
      <c r="E20" s="160">
        <v>0</v>
      </c>
    </row>
    <row r="21" spans="1:5" ht="13.5" thickBot="1">
      <c r="A21" s="399" t="s">
        <v>180</v>
      </c>
      <c r="B21" s="400"/>
      <c r="C21" s="227">
        <f>SUM(C15:C20)</f>
        <v>30</v>
      </c>
      <c r="D21" s="157">
        <f>SUM(D15:D20)</f>
        <v>1015</v>
      </c>
      <c r="E21" s="158">
        <f>SUM(E15:E20)</f>
        <v>1968</v>
      </c>
    </row>
    <row r="22" spans="1:5" ht="13.5" thickBot="1">
      <c r="A22" s="392" t="s">
        <v>181</v>
      </c>
      <c r="B22" s="393"/>
      <c r="C22" s="405"/>
      <c r="D22" s="405"/>
      <c r="E22" s="406"/>
    </row>
    <row r="23" spans="1:5" ht="13.5" thickBot="1">
      <c r="A23" s="319" t="s">
        <v>83</v>
      </c>
      <c r="B23" s="150" t="s">
        <v>185</v>
      </c>
      <c r="C23" s="224" t="s">
        <v>171</v>
      </c>
      <c r="D23" s="150" t="s">
        <v>152</v>
      </c>
      <c r="E23" s="222" t="s">
        <v>153</v>
      </c>
    </row>
    <row r="24" spans="1:5" ht="12.75">
      <c r="A24" s="354" t="s">
        <v>199</v>
      </c>
      <c r="B24" s="355" t="s">
        <v>199</v>
      </c>
      <c r="C24" s="228">
        <v>3</v>
      </c>
      <c r="D24" s="228">
        <v>107</v>
      </c>
      <c r="E24" s="229">
        <v>175</v>
      </c>
    </row>
    <row r="25" spans="1:5" ht="12.75">
      <c r="A25" s="341" t="s">
        <v>200</v>
      </c>
      <c r="B25" s="344" t="s">
        <v>184</v>
      </c>
      <c r="C25" s="156">
        <v>0</v>
      </c>
      <c r="D25" s="156">
        <v>0</v>
      </c>
      <c r="E25" s="160">
        <v>0</v>
      </c>
    </row>
    <row r="26" spans="1:5" ht="12.75">
      <c r="A26" s="341" t="s">
        <v>200</v>
      </c>
      <c r="B26" s="344" t="s">
        <v>293</v>
      </c>
      <c r="C26" s="156">
        <v>0</v>
      </c>
      <c r="D26" s="156">
        <v>0</v>
      </c>
      <c r="E26" s="160">
        <v>0</v>
      </c>
    </row>
    <row r="27" spans="1:5" ht="12.75">
      <c r="A27" s="341" t="s">
        <v>200</v>
      </c>
      <c r="B27" s="344" t="s">
        <v>271</v>
      </c>
      <c r="C27" s="156">
        <v>2</v>
      </c>
      <c r="D27" s="156">
        <v>34</v>
      </c>
      <c r="E27" s="160">
        <v>56</v>
      </c>
    </row>
    <row r="28" spans="1:5" ht="12.75">
      <c r="A28" s="341" t="s">
        <v>200</v>
      </c>
      <c r="B28" s="344" t="s">
        <v>272</v>
      </c>
      <c r="C28" s="156">
        <v>4</v>
      </c>
      <c r="D28" s="156">
        <v>61</v>
      </c>
      <c r="E28" s="160">
        <v>112</v>
      </c>
    </row>
    <row r="29" spans="1:5" ht="13.5" thickBot="1">
      <c r="A29" s="341" t="s">
        <v>200</v>
      </c>
      <c r="B29" s="344" t="s">
        <v>269</v>
      </c>
      <c r="C29" s="156">
        <v>2</v>
      </c>
      <c r="D29" s="156">
        <v>36</v>
      </c>
      <c r="E29" s="160">
        <v>59</v>
      </c>
    </row>
    <row r="30" spans="1:5" ht="13.5" thickBot="1">
      <c r="A30" s="399" t="s">
        <v>181</v>
      </c>
      <c r="B30" s="400"/>
      <c r="C30" s="227">
        <f>SUM(C24:C29)</f>
        <v>11</v>
      </c>
      <c r="D30" s="157">
        <f>SUM(D24:D29)</f>
        <v>238</v>
      </c>
      <c r="E30" s="158">
        <f>SUM(E24:E29)</f>
        <v>402</v>
      </c>
    </row>
    <row r="31" spans="1:5" ht="13.5" thickBot="1">
      <c r="A31" s="392" t="s">
        <v>183</v>
      </c>
      <c r="B31" s="393"/>
      <c r="C31" s="405"/>
      <c r="D31" s="405"/>
      <c r="E31" s="406"/>
    </row>
    <row r="32" spans="1:5" ht="13.5" thickBot="1">
      <c r="A32" s="319" t="s">
        <v>83</v>
      </c>
      <c r="B32" s="150" t="s">
        <v>185</v>
      </c>
      <c r="C32" s="224" t="s">
        <v>171</v>
      </c>
      <c r="D32" s="150" t="s">
        <v>152</v>
      </c>
      <c r="E32" s="222" t="s">
        <v>153</v>
      </c>
    </row>
    <row r="33" spans="1:5" ht="12.75">
      <c r="A33" s="339" t="s">
        <v>199</v>
      </c>
      <c r="B33" s="342" t="s">
        <v>199</v>
      </c>
      <c r="C33" s="225">
        <v>7</v>
      </c>
      <c r="D33" s="225">
        <v>52</v>
      </c>
      <c r="E33" s="226">
        <v>71</v>
      </c>
    </row>
    <row r="34" spans="1:5" ht="12.75">
      <c r="A34" s="339" t="s">
        <v>200</v>
      </c>
      <c r="B34" s="342" t="s">
        <v>184</v>
      </c>
      <c r="C34" s="225">
        <v>2</v>
      </c>
      <c r="D34" s="225">
        <v>30</v>
      </c>
      <c r="E34" s="226">
        <v>65</v>
      </c>
    </row>
    <row r="35" spans="1:5" ht="12.75">
      <c r="A35" s="339" t="s">
        <v>200</v>
      </c>
      <c r="B35" s="342" t="s">
        <v>293</v>
      </c>
      <c r="C35" s="225">
        <v>1</v>
      </c>
      <c r="D35" s="225">
        <v>12</v>
      </c>
      <c r="E35" s="226">
        <v>24</v>
      </c>
    </row>
    <row r="36" spans="1:5" ht="12.75">
      <c r="A36" s="339" t="s">
        <v>200</v>
      </c>
      <c r="B36" s="342" t="s">
        <v>271</v>
      </c>
      <c r="C36" s="225">
        <v>7</v>
      </c>
      <c r="D36" s="225">
        <v>180</v>
      </c>
      <c r="E36" s="226">
        <v>303</v>
      </c>
    </row>
    <row r="37" spans="1:5" ht="12.75">
      <c r="A37" s="339" t="s">
        <v>200</v>
      </c>
      <c r="B37" s="342" t="s">
        <v>272</v>
      </c>
      <c r="C37" s="225">
        <v>5</v>
      </c>
      <c r="D37" s="225">
        <v>163</v>
      </c>
      <c r="E37" s="226">
        <v>274</v>
      </c>
    </row>
    <row r="38" spans="1:5" ht="13.5" thickBot="1">
      <c r="A38" s="339" t="s">
        <v>200</v>
      </c>
      <c r="B38" s="342" t="s">
        <v>269</v>
      </c>
      <c r="C38" s="228">
        <v>2</v>
      </c>
      <c r="D38" s="228">
        <v>8</v>
      </c>
      <c r="E38" s="229">
        <v>8</v>
      </c>
    </row>
    <row r="39" spans="1:5" ht="13.5" thickBot="1">
      <c r="A39" s="399" t="s">
        <v>183</v>
      </c>
      <c r="B39" s="400"/>
      <c r="C39" s="227">
        <f>SUM(C33:C38)</f>
        <v>24</v>
      </c>
      <c r="D39" s="157">
        <f>SUM(D33:D38)</f>
        <v>445</v>
      </c>
      <c r="E39" s="158">
        <f>SUM(E33:E38)</f>
        <v>745</v>
      </c>
    </row>
    <row r="40" spans="1:5" ht="13.5" thickBot="1">
      <c r="A40" s="398" t="s">
        <v>75</v>
      </c>
      <c r="B40" s="386"/>
      <c r="C40" s="172">
        <f>C12+C21+C30+C39</f>
        <v>99</v>
      </c>
      <c r="D40" s="172">
        <f>D12+D21+D30+D39</f>
        <v>3065</v>
      </c>
      <c r="E40" s="172">
        <f>E12+E21+E30+E39</f>
        <v>5609</v>
      </c>
    </row>
  </sheetData>
  <sheetProtection/>
  <mergeCells count="9">
    <mergeCell ref="A31:E31"/>
    <mergeCell ref="A40:B40"/>
    <mergeCell ref="A39:B39"/>
    <mergeCell ref="A4:E4"/>
    <mergeCell ref="A13:E13"/>
    <mergeCell ref="A21:B21"/>
    <mergeCell ref="A22:E22"/>
    <mergeCell ref="A12:B12"/>
    <mergeCell ref="A30:B30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O2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2" width="12.8515625" style="1" customWidth="1"/>
    <col min="3" max="14" width="5.7109375" style="1" customWidth="1"/>
    <col min="15" max="15" width="6.421875" style="1" bestFit="1" customWidth="1"/>
    <col min="16" max="16384" width="9.140625" style="1" customWidth="1"/>
  </cols>
  <sheetData>
    <row r="1" ht="18.75">
      <c r="A1" s="4" t="s">
        <v>50</v>
      </c>
    </row>
    <row r="2" ht="12.75">
      <c r="A2" s="9" t="s">
        <v>431</v>
      </c>
    </row>
    <row r="3" ht="9.75" customHeight="1" thickBot="1">
      <c r="A3" s="9" t="s">
        <v>198</v>
      </c>
    </row>
    <row r="4" spans="3:15" ht="13.5" thickBot="1">
      <c r="C4" s="375">
        <v>2006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</row>
    <row r="5" spans="1:15" ht="48" thickBot="1">
      <c r="A5" s="22" t="s">
        <v>110</v>
      </c>
      <c r="B5" s="22" t="s">
        <v>111</v>
      </c>
      <c r="C5" s="320" t="s">
        <v>186</v>
      </c>
      <c r="D5" s="321" t="s">
        <v>187</v>
      </c>
      <c r="E5" s="321" t="s">
        <v>188</v>
      </c>
      <c r="F5" s="321" t="s">
        <v>189</v>
      </c>
      <c r="G5" s="321" t="s">
        <v>190</v>
      </c>
      <c r="H5" s="321" t="s">
        <v>191</v>
      </c>
      <c r="I5" s="321" t="s">
        <v>192</v>
      </c>
      <c r="J5" s="321" t="s">
        <v>193</v>
      </c>
      <c r="K5" s="321" t="s">
        <v>194</v>
      </c>
      <c r="L5" s="321" t="s">
        <v>195</v>
      </c>
      <c r="M5" s="321" t="s">
        <v>196</v>
      </c>
      <c r="N5" s="322" t="s">
        <v>197</v>
      </c>
      <c r="O5" s="322" t="s">
        <v>138</v>
      </c>
    </row>
    <row r="6" spans="1:15" ht="13.5" thickBot="1">
      <c r="A6" s="185" t="s">
        <v>179</v>
      </c>
      <c r="B6" s="185" t="s">
        <v>199</v>
      </c>
      <c r="C6" s="234">
        <v>44.08</v>
      </c>
      <c r="D6" s="231">
        <v>43.37</v>
      </c>
      <c r="E6" s="231">
        <v>42.98</v>
      </c>
      <c r="F6" s="231">
        <v>44.91</v>
      </c>
      <c r="G6" s="231">
        <v>44.24</v>
      </c>
      <c r="H6" s="231">
        <v>49.97</v>
      </c>
      <c r="I6" s="231">
        <v>43.37</v>
      </c>
      <c r="J6" s="231">
        <v>39.67</v>
      </c>
      <c r="K6" s="231">
        <v>32.28</v>
      </c>
      <c r="L6" s="231">
        <v>39.57</v>
      </c>
      <c r="M6" s="231">
        <v>43.66</v>
      </c>
      <c r="N6" s="231">
        <v>42.59</v>
      </c>
      <c r="O6" s="211">
        <f>(C6+D6+E6+F6+G6+H6+I6+J6+K6+L6+M6+N6)/12</f>
        <v>42.557500000000005</v>
      </c>
    </row>
    <row r="7" spans="1:15" ht="13.5" thickBot="1">
      <c r="A7" s="186" t="s">
        <v>179</v>
      </c>
      <c r="B7" s="186" t="s">
        <v>270</v>
      </c>
      <c r="C7" s="235">
        <v>21.53</v>
      </c>
      <c r="D7" s="232">
        <v>30.36</v>
      </c>
      <c r="E7" s="232">
        <v>17.43</v>
      </c>
      <c r="F7" s="232">
        <v>18.63</v>
      </c>
      <c r="G7" s="232">
        <v>19.16</v>
      </c>
      <c r="H7" s="232">
        <v>26.08</v>
      </c>
      <c r="I7" s="232">
        <v>17.41</v>
      </c>
      <c r="J7" s="232">
        <v>10.14</v>
      </c>
      <c r="K7" s="232">
        <v>12.68</v>
      </c>
      <c r="L7" s="232">
        <v>11.37</v>
      </c>
      <c r="M7" s="232">
        <v>10.08</v>
      </c>
      <c r="N7" s="232">
        <v>13.35</v>
      </c>
      <c r="O7" s="215">
        <f>(C7+D7+E7+F7+G7+H7+I7+J7+K7+L7+M7+N7)/12</f>
        <v>17.35166666666667</v>
      </c>
    </row>
    <row r="8" spans="1:15" ht="12.75">
      <c r="A8" s="186" t="s">
        <v>180</v>
      </c>
      <c r="B8" s="186" t="s">
        <v>199</v>
      </c>
      <c r="C8" s="235">
        <v>46.5</v>
      </c>
      <c r="D8" s="232">
        <v>57.89</v>
      </c>
      <c r="E8" s="232">
        <v>43.33</v>
      </c>
      <c r="F8" s="232">
        <v>41</v>
      </c>
      <c r="G8" s="232">
        <v>74.67</v>
      </c>
      <c r="H8" s="232">
        <v>81.93</v>
      </c>
      <c r="I8" s="232">
        <v>47.05</v>
      </c>
      <c r="J8" s="232">
        <v>50.49</v>
      </c>
      <c r="K8" s="232">
        <v>66.77</v>
      </c>
      <c r="L8" s="232">
        <v>75.72</v>
      </c>
      <c r="M8" s="232">
        <v>69.12</v>
      </c>
      <c r="N8" s="232">
        <v>66.35</v>
      </c>
      <c r="O8" s="215">
        <f>(C8+D8+E8+F8+G8+H8+I8+J8+K8+L8+M8+N8)/12</f>
        <v>60.068333333333335</v>
      </c>
    </row>
    <row r="9" spans="1:15" ht="13.5" thickBot="1">
      <c r="A9" s="187" t="s">
        <v>180</v>
      </c>
      <c r="B9" s="187" t="s">
        <v>270</v>
      </c>
      <c r="C9" s="236">
        <v>10.38</v>
      </c>
      <c r="D9" s="233">
        <v>8.85</v>
      </c>
      <c r="E9" s="233">
        <v>3.97</v>
      </c>
      <c r="F9" s="233">
        <v>5.13</v>
      </c>
      <c r="G9" s="233">
        <v>5.77</v>
      </c>
      <c r="H9" s="233">
        <v>6.19</v>
      </c>
      <c r="I9" s="233">
        <v>6.41</v>
      </c>
      <c r="J9" s="233">
        <v>9.62</v>
      </c>
      <c r="K9" s="233">
        <v>8.59</v>
      </c>
      <c r="L9" s="233">
        <v>9.81</v>
      </c>
      <c r="M9" s="233">
        <v>8.41</v>
      </c>
      <c r="N9" s="233">
        <v>15.32</v>
      </c>
      <c r="O9" s="212">
        <f>(C9+D9+E9+F9+G9+H9+I9+J9+K9+L9+M9+N9)/12</f>
        <v>8.204166666666666</v>
      </c>
    </row>
    <row r="10" spans="3:15" s="6" customFormat="1" ht="12.75"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</row>
    <row r="11" spans="3:15" s="6" customFormat="1" ht="12.75"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</row>
    <row r="12" spans="1:15" s="6" customFormat="1" ht="18.75">
      <c r="A12" s="4" t="s">
        <v>51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s="6" customFormat="1" ht="12.75">
      <c r="A13" s="9" t="s">
        <v>431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6" customFormat="1" ht="13.5" thickBot="1">
      <c r="A14" s="9" t="s">
        <v>198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13.5" thickBot="1">
      <c r="A15" s="1"/>
      <c r="B15" s="1"/>
      <c r="C15" s="375">
        <v>2006</v>
      </c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7"/>
    </row>
    <row r="16" spans="1:15" s="6" customFormat="1" ht="57.75" thickBot="1">
      <c r="A16" s="22" t="s">
        <v>110</v>
      </c>
      <c r="B16" s="22" t="s">
        <v>111</v>
      </c>
      <c r="C16" s="320" t="s">
        <v>186</v>
      </c>
      <c r="D16" s="321" t="s">
        <v>187</v>
      </c>
      <c r="E16" s="321" t="s">
        <v>188</v>
      </c>
      <c r="F16" s="321" t="s">
        <v>189</v>
      </c>
      <c r="G16" s="321" t="s">
        <v>190</v>
      </c>
      <c r="H16" s="321" t="s">
        <v>191</v>
      </c>
      <c r="I16" s="321" t="s">
        <v>192</v>
      </c>
      <c r="J16" s="321" t="s">
        <v>193</v>
      </c>
      <c r="K16" s="321" t="s">
        <v>194</v>
      </c>
      <c r="L16" s="321" t="s">
        <v>195</v>
      </c>
      <c r="M16" s="321" t="s">
        <v>196</v>
      </c>
      <c r="N16" s="322" t="s">
        <v>197</v>
      </c>
      <c r="O16" s="322" t="s">
        <v>138</v>
      </c>
    </row>
    <row r="17" spans="1:15" s="6" customFormat="1" ht="13.5" thickBot="1">
      <c r="A17" s="185" t="s">
        <v>179</v>
      </c>
      <c r="B17" s="185" t="s">
        <v>199</v>
      </c>
      <c r="C17" s="234">
        <v>36.86</v>
      </c>
      <c r="D17" s="231">
        <v>36.64</v>
      </c>
      <c r="E17" s="231">
        <v>36.8</v>
      </c>
      <c r="F17" s="231">
        <v>36.49</v>
      </c>
      <c r="G17" s="231">
        <v>37.9</v>
      </c>
      <c r="H17" s="231">
        <v>43.9</v>
      </c>
      <c r="I17" s="231">
        <v>46.02</v>
      </c>
      <c r="J17" s="231">
        <v>42.04</v>
      </c>
      <c r="K17" s="231">
        <v>29.61</v>
      </c>
      <c r="L17" s="231">
        <v>33.43</v>
      </c>
      <c r="M17" s="231">
        <v>34.16</v>
      </c>
      <c r="N17" s="231">
        <v>35.24</v>
      </c>
      <c r="O17" s="211">
        <f>(C17+D17+E17+F17+G17+H17+I17+J17+K17+L17+M17+N17)/12</f>
        <v>37.42416666666667</v>
      </c>
    </row>
    <row r="18" spans="1:15" s="6" customFormat="1" ht="13.5" thickBot="1">
      <c r="A18" s="186" t="s">
        <v>179</v>
      </c>
      <c r="B18" s="186" t="s">
        <v>270</v>
      </c>
      <c r="C18" s="235">
        <v>32.08</v>
      </c>
      <c r="D18" s="232">
        <v>28.32</v>
      </c>
      <c r="E18" s="232">
        <v>20.98</v>
      </c>
      <c r="F18" s="232">
        <v>35.19</v>
      </c>
      <c r="G18" s="232">
        <v>21.71</v>
      </c>
      <c r="H18" s="232">
        <v>33.18</v>
      </c>
      <c r="I18" s="232">
        <v>31.82</v>
      </c>
      <c r="J18" s="232">
        <v>12.21</v>
      </c>
      <c r="K18" s="232">
        <v>13.39</v>
      </c>
      <c r="L18" s="232">
        <v>17.55</v>
      </c>
      <c r="M18" s="232">
        <v>22.15</v>
      </c>
      <c r="N18" s="232">
        <v>19.8</v>
      </c>
      <c r="O18" s="215">
        <f>(C18+D18+E18+F18+G18+H18+I18+J18+K18+L18+M18+N18)/12</f>
        <v>24.031666666666666</v>
      </c>
    </row>
    <row r="19" spans="1:15" s="6" customFormat="1" ht="12.75">
      <c r="A19" s="186" t="s">
        <v>180</v>
      </c>
      <c r="B19" s="186" t="s">
        <v>199</v>
      </c>
      <c r="C19" s="235">
        <v>41.33</v>
      </c>
      <c r="D19" s="232">
        <v>49.96</v>
      </c>
      <c r="E19" s="232">
        <v>39.15</v>
      </c>
      <c r="F19" s="232">
        <v>39.79</v>
      </c>
      <c r="G19" s="232">
        <v>62.42</v>
      </c>
      <c r="H19" s="232">
        <v>76.42</v>
      </c>
      <c r="I19" s="232">
        <v>43.02</v>
      </c>
      <c r="J19" s="232">
        <v>48.68</v>
      </c>
      <c r="K19" s="232">
        <v>57.11</v>
      </c>
      <c r="L19" s="232">
        <v>61.16</v>
      </c>
      <c r="M19" s="232">
        <v>62.98</v>
      </c>
      <c r="N19" s="232">
        <v>55.46</v>
      </c>
      <c r="O19" s="215">
        <f>(C19+D19+E19+F19+G19+H19+I19+J19+K19+L19+M19+N19)/12</f>
        <v>53.123333333333335</v>
      </c>
    </row>
    <row r="20" spans="1:15" ht="13.5" thickBot="1">
      <c r="A20" s="187" t="s">
        <v>180</v>
      </c>
      <c r="B20" s="187" t="s">
        <v>270</v>
      </c>
      <c r="C20" s="236">
        <v>7.2</v>
      </c>
      <c r="D20" s="233">
        <v>5.68</v>
      </c>
      <c r="E20" s="233">
        <v>3.71</v>
      </c>
      <c r="F20" s="233">
        <v>5</v>
      </c>
      <c r="G20" s="233">
        <v>5.68</v>
      </c>
      <c r="H20" s="233">
        <v>5.8</v>
      </c>
      <c r="I20" s="233">
        <v>7.58</v>
      </c>
      <c r="J20" s="233">
        <v>9.47</v>
      </c>
      <c r="K20" s="233">
        <v>9.02</v>
      </c>
      <c r="L20" s="233">
        <v>12.27</v>
      </c>
      <c r="M20" s="233">
        <v>9.76</v>
      </c>
      <c r="N20" s="233">
        <v>18.94</v>
      </c>
      <c r="O20" s="212">
        <f>(C20+D20+E20+F20+G20+H20+I20+J20+K20+L20+M20+N20)/12</f>
        <v>8.3425</v>
      </c>
    </row>
    <row r="21" spans="3:15" ht="12.75"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</row>
    <row r="22" spans="3:15" ht="12.75"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</row>
    <row r="23" spans="3:15" ht="12.75"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</row>
    <row r="24" spans="3:15" ht="12.75"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</row>
    <row r="25" spans="3:15" ht="12.75"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</row>
    <row r="26" spans="3:15" ht="12.75"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</row>
    <row r="27" spans="3:15" ht="12.75"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</row>
    <row r="28" spans="3:15" ht="12.75"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</row>
    <row r="29" spans="3:15" ht="12.75"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</row>
    <row r="30" spans="3:15" ht="12.75"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</row>
    <row r="31" spans="3:15" ht="12.75"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</row>
    <row r="32" spans="3:15" ht="12.75"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</row>
    <row r="33" spans="3:15" ht="12.75"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</row>
    <row r="34" spans="3:15" ht="12.75"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</row>
    <row r="35" spans="3:15" ht="12.75"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</row>
    <row r="36" spans="3:15" ht="12.75"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</row>
    <row r="37" spans="3:15" ht="12.75"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</row>
    <row r="38" spans="3:15" ht="12.75"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</row>
    <row r="39" spans="3:15" ht="12.75"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</row>
    <row r="40" spans="3:15" ht="12.75"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</row>
    <row r="41" spans="3:15" ht="12.75"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</row>
    <row r="42" spans="3:15" ht="12.75"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</row>
    <row r="43" spans="3:15" ht="12.75"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</row>
    <row r="44" spans="3:15" ht="12.75"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</row>
    <row r="45" spans="3:15" ht="12.75"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</row>
    <row r="46" spans="3:15" ht="12.75"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</row>
    <row r="47" spans="3:15" ht="12.75"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</row>
    <row r="48" spans="3:15" ht="12.75"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</row>
    <row r="49" spans="3:15" ht="12.75"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</row>
    <row r="50" spans="3:15" ht="12.75"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</row>
    <row r="51" spans="3:15" ht="12.75"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</row>
    <row r="52" spans="3:15" ht="12.75"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</row>
    <row r="53" spans="3:15" ht="12.75"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</row>
    <row r="54" spans="3:15" ht="12.75"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</row>
    <row r="55" spans="3:15" ht="12.75"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</row>
    <row r="56" spans="3:15" ht="12.75"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</row>
    <row r="57" spans="3:15" ht="12.75"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</row>
    <row r="58" spans="3:15" ht="12.75"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</row>
    <row r="59" spans="3:15" ht="12.75"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</row>
    <row r="60" spans="3:15" ht="12.75"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</row>
    <row r="61" spans="3:15" ht="12.75"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</row>
    <row r="62" spans="3:15" ht="12.75"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</row>
    <row r="63" spans="3:15" ht="12.75"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</row>
    <row r="64" spans="3:15" ht="12.75"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</row>
    <row r="65" spans="3:15" ht="12.75"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</row>
    <row r="66" spans="3:15" ht="12.75"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</row>
    <row r="67" spans="3:15" ht="12.75"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</row>
    <row r="68" spans="3:15" ht="12.75"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</row>
    <row r="69" spans="3:15" ht="12.75"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</row>
    <row r="70" spans="3:15" ht="12.75"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</row>
    <row r="71" spans="3:15" ht="12.75"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</row>
    <row r="72" spans="3:15" ht="12.75"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</row>
    <row r="73" spans="3:15" ht="12.75"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</row>
    <row r="74" spans="3:15" ht="12.75"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</row>
    <row r="75" spans="3:15" ht="12.75"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</row>
    <row r="76" spans="3:15" ht="12.75"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</row>
    <row r="77" spans="3:15" ht="12.75"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</row>
    <row r="78" spans="3:15" ht="12.75"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</row>
    <row r="79" spans="3:15" ht="12.75"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</row>
    <row r="80" spans="3:15" ht="12.75"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</row>
    <row r="81" spans="3:15" ht="12.75"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</row>
    <row r="82" spans="3:15" ht="12.75"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</row>
    <row r="83" spans="3:15" ht="12.75"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</row>
    <row r="84" spans="3:15" ht="12.75"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</row>
    <row r="85" spans="3:15" ht="12.75"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</row>
    <row r="86" spans="3:15" ht="12.75"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</row>
    <row r="87" spans="3:15" ht="12.75"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</row>
    <row r="88" spans="3:15" ht="12.75"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</row>
    <row r="89" spans="3:15" ht="12.75"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</row>
    <row r="90" spans="3:15" ht="12.75"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</row>
    <row r="91" spans="3:15" ht="12.75"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</row>
    <row r="92" spans="3:15" ht="12.75"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</row>
    <row r="93" spans="3:15" ht="12.75"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</row>
    <row r="94" spans="3:15" ht="12.75"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</row>
    <row r="95" spans="3:15" ht="12.75"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</row>
    <row r="96" spans="3:15" ht="12.75"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</row>
    <row r="97" spans="3:15" ht="12.75"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</row>
    <row r="98" spans="3:15" ht="12.75"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</row>
    <row r="99" spans="3:15" ht="12.75"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</row>
    <row r="100" spans="3:15" ht="12.75"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</row>
    <row r="101" spans="3:15" ht="12.75"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</row>
    <row r="102" spans="3:15" ht="12.75"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</row>
    <row r="103" spans="3:15" ht="12.75"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</row>
    <row r="104" spans="3:15" ht="12.75"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</row>
    <row r="105" spans="3:15" ht="12.75"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</row>
    <row r="106" spans="3:15" ht="12.75"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</row>
    <row r="107" spans="3:15" ht="12.75"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</row>
    <row r="108" spans="3:15" ht="12.75"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</row>
    <row r="109" spans="3:15" ht="12.75"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</row>
    <row r="110" spans="3:15" ht="12.75"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</row>
    <row r="111" spans="3:15" ht="12.75"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</row>
    <row r="112" spans="3:15" ht="12.75"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</row>
    <row r="113" spans="3:15" ht="12.75"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</row>
    <row r="114" spans="3:15" ht="12.75"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</row>
    <row r="115" spans="3:15" ht="12.75"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</row>
    <row r="116" spans="3:15" ht="12.75"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</row>
    <row r="117" spans="3:15" ht="12.75"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</row>
    <row r="118" spans="3:15" ht="12.75"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</row>
    <row r="119" spans="3:15" ht="12.75"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</row>
    <row r="120" spans="3:15" ht="12.75"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</row>
    <row r="121" spans="3:15" ht="12.75"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</row>
    <row r="122" spans="3:15" ht="12.75"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</row>
    <row r="123" spans="3:15" ht="12.75"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</row>
    <row r="124" spans="3:15" ht="12.75"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</row>
    <row r="125" spans="3:15" ht="12.75"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</row>
    <row r="126" spans="3:15" ht="12.75"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</row>
    <row r="127" spans="3:15" ht="12.75"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</row>
    <row r="128" spans="3:15" ht="12.75"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</row>
    <row r="129" spans="3:15" ht="12.75"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</row>
    <row r="130" spans="3:15" ht="12.75"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</row>
    <row r="131" spans="3:15" ht="12.75"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</row>
    <row r="132" spans="3:15" ht="12.75">
      <c r="C132" s="184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</row>
    <row r="133" spans="3:15" ht="12.75"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</row>
    <row r="134" spans="3:15" ht="12.75"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</row>
    <row r="135" spans="3:15" ht="12.75"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</row>
    <row r="136" spans="3:15" ht="12.75"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</row>
    <row r="137" spans="3:15" ht="12.75"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</row>
    <row r="138" spans="3:15" ht="12.75">
      <c r="C138" s="184"/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</row>
    <row r="139" spans="3:15" ht="12.75"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</row>
    <row r="140" spans="3:15" ht="12.75"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</row>
    <row r="141" spans="3:15" ht="12.75"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</row>
    <row r="142" spans="3:15" ht="12.75"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</row>
    <row r="143" spans="3:15" ht="12.75">
      <c r="C143" s="184"/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</row>
    <row r="144" spans="3:15" ht="12.75"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</row>
    <row r="145" spans="3:15" ht="12.75"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</row>
    <row r="146" spans="3:15" ht="12.75"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</row>
    <row r="147" spans="3:15" ht="12.75"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</row>
    <row r="148" spans="3:15" ht="12.75"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</row>
    <row r="149" spans="3:15" ht="12.75"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</row>
    <row r="150" spans="3:15" ht="12.75"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</row>
    <row r="151" spans="3:15" ht="12.75"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</row>
    <row r="152" spans="3:15" ht="12.75"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</row>
    <row r="153" spans="3:15" ht="12.75"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</row>
    <row r="154" spans="3:15" ht="12.75"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</row>
    <row r="155" spans="3:15" ht="12.75"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</row>
    <row r="156" spans="3:15" ht="12.75"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</row>
    <row r="157" spans="3:15" ht="12.75"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</row>
    <row r="158" spans="3:15" ht="12.75"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</row>
    <row r="159" spans="3:15" ht="12.75"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</row>
    <row r="160" spans="3:15" ht="12.75"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</row>
    <row r="161" spans="3:15" ht="12.75"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</row>
    <row r="162" spans="3:15" ht="12.75"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</row>
    <row r="163" spans="3:15" ht="12.75"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</row>
    <row r="164" spans="3:15" ht="12.75"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</row>
    <row r="165" spans="3:15" ht="12.75"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</row>
    <row r="166" spans="3:15" ht="12.75"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</row>
    <row r="167" spans="3:15" ht="12.75"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</row>
    <row r="168" spans="3:15" ht="12.75"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</row>
    <row r="169" spans="3:15" ht="12.75"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</row>
    <row r="170" spans="3:15" ht="12.75"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</row>
    <row r="171" spans="3:15" ht="12.75"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</row>
    <row r="172" spans="3:15" ht="12.75"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</row>
    <row r="173" spans="3:15" ht="12.75"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</row>
    <row r="174" spans="3:15" ht="12.75"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</row>
    <row r="175" spans="3:15" ht="12.75"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</row>
    <row r="176" spans="3:15" ht="12.75"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</row>
    <row r="177" spans="3:15" ht="12.75"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</row>
    <row r="178" spans="3:15" ht="12.75"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</row>
    <row r="179" spans="3:15" ht="12.75"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</row>
    <row r="180" spans="3:15" ht="12.75"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</row>
    <row r="181" spans="3:15" ht="12.75"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</row>
    <row r="182" spans="3:15" ht="12.75"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</row>
    <row r="183" spans="3:15" ht="12.75"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</row>
    <row r="184" spans="3:15" ht="12.75"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</row>
    <row r="185" spans="3:15" ht="12.75"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</row>
    <row r="186" spans="3:15" ht="12.75"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</row>
    <row r="187" spans="3:15" ht="12.75"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</row>
    <row r="188" spans="3:15" ht="12.75"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</row>
    <row r="189" spans="3:15" ht="12.75"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</row>
    <row r="190" spans="3:15" ht="12.75"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</row>
    <row r="191" spans="3:15" ht="12.75"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</row>
    <row r="192" spans="3:15" ht="12.75"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</row>
    <row r="193" spans="3:15" ht="12.75"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</row>
    <row r="194" spans="3:15" ht="12.75"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</row>
    <row r="195" spans="3:15" ht="12.75"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</row>
    <row r="196" spans="3:15" ht="12.75"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</row>
    <row r="197" spans="3:15" ht="12.75"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</row>
    <row r="198" spans="3:15" ht="12.75"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</row>
    <row r="199" spans="3:15" ht="12.75"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</row>
    <row r="200" spans="3:15" ht="12.75"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</row>
    <row r="201" spans="3:15" ht="12.75"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</row>
    <row r="202" spans="3:15" ht="12.75"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</row>
    <row r="203" spans="3:15" ht="12.75"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</row>
    <row r="204" spans="3:15" ht="12.75"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</row>
    <row r="205" spans="3:15" ht="12.75"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</row>
    <row r="206" spans="3:15" ht="12.75"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</row>
    <row r="207" spans="3:15" ht="12.75"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</row>
    <row r="208" spans="3:15" ht="12.75"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</row>
    <row r="209" spans="3:15" ht="12.75"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</row>
    <row r="210" spans="3:15" ht="12.75"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</row>
  </sheetData>
  <sheetProtection/>
  <mergeCells count="2">
    <mergeCell ref="C4:O4"/>
    <mergeCell ref="C15:O15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1" customWidth="1"/>
    <col min="2" max="2" width="8.57421875" style="1" customWidth="1"/>
    <col min="3" max="7" width="8.8515625" style="1" customWidth="1"/>
    <col min="8" max="8" width="9.421875" style="1" customWidth="1"/>
    <col min="9" max="12" width="7.57421875" style="1" customWidth="1"/>
    <col min="13" max="13" width="8.7109375" style="1" customWidth="1"/>
    <col min="14" max="14" width="9.421875" style="1" customWidth="1"/>
    <col min="15" max="15" width="7.57421875" style="1" customWidth="1"/>
    <col min="16" max="16384" width="9.140625" style="1" customWidth="1"/>
  </cols>
  <sheetData>
    <row r="1" ht="16.5" customHeight="1">
      <c r="A1" s="4" t="s">
        <v>52</v>
      </c>
    </row>
    <row r="2" ht="12.75">
      <c r="A2" s="9" t="s">
        <v>53</v>
      </c>
    </row>
    <row r="3" ht="12" customHeight="1" thickBot="1">
      <c r="A3" s="9" t="s">
        <v>198</v>
      </c>
    </row>
    <row r="4" spans="1:15" ht="13.5" thickBot="1">
      <c r="A4" s="407" t="s">
        <v>54</v>
      </c>
      <c r="B4" s="409" t="s">
        <v>199</v>
      </c>
      <c r="C4" s="383" t="s">
        <v>200</v>
      </c>
      <c r="D4" s="384"/>
      <c r="E4" s="384"/>
      <c r="F4" s="384"/>
      <c r="G4" s="384"/>
      <c r="H4" s="382"/>
      <c r="I4" s="414" t="s">
        <v>201</v>
      </c>
      <c r="J4" s="412" t="s">
        <v>74</v>
      </c>
      <c r="K4" s="383" t="s">
        <v>202</v>
      </c>
      <c r="L4" s="384"/>
      <c r="M4" s="418"/>
      <c r="N4" s="416" t="s">
        <v>302</v>
      </c>
      <c r="O4" s="409" t="s">
        <v>295</v>
      </c>
    </row>
    <row r="5" spans="1:15" ht="24.75" thickBot="1">
      <c r="A5" s="408"/>
      <c r="B5" s="410"/>
      <c r="C5" s="269" t="s">
        <v>271</v>
      </c>
      <c r="D5" s="270" t="s">
        <v>184</v>
      </c>
      <c r="E5" s="270" t="s">
        <v>293</v>
      </c>
      <c r="F5" s="270" t="s">
        <v>270</v>
      </c>
      <c r="G5" s="271" t="s">
        <v>269</v>
      </c>
      <c r="H5" s="367" t="s">
        <v>200</v>
      </c>
      <c r="I5" s="415"/>
      <c r="J5" s="413"/>
      <c r="K5" s="272" t="s">
        <v>294</v>
      </c>
      <c r="L5" s="273" t="s">
        <v>77</v>
      </c>
      <c r="M5" s="368" t="s">
        <v>202</v>
      </c>
      <c r="N5" s="417"/>
      <c r="O5" s="411"/>
    </row>
    <row r="6" spans="1:15" ht="12.75">
      <c r="A6" s="241" t="s">
        <v>76</v>
      </c>
      <c r="B6" s="243">
        <v>1</v>
      </c>
      <c r="C6" s="28">
        <v>3</v>
      </c>
      <c r="D6" s="29">
        <v>0</v>
      </c>
      <c r="E6" s="29">
        <v>0</v>
      </c>
      <c r="F6" s="29">
        <v>0</v>
      </c>
      <c r="G6" s="38">
        <v>2</v>
      </c>
      <c r="H6" s="244">
        <f>SUM(C6:G6)</f>
        <v>5</v>
      </c>
      <c r="I6" s="245">
        <v>1</v>
      </c>
      <c r="J6" s="246">
        <v>3</v>
      </c>
      <c r="K6" s="247">
        <v>0</v>
      </c>
      <c r="L6" s="38">
        <v>0</v>
      </c>
      <c r="M6" s="244">
        <f>SUM(K6:L6)</f>
        <v>0</v>
      </c>
      <c r="N6" s="248">
        <v>0</v>
      </c>
      <c r="O6" s="274">
        <f>B6+H6+I6+J6+M6+N6</f>
        <v>10</v>
      </c>
    </row>
    <row r="7" spans="1:15" ht="12.75">
      <c r="A7" s="242" t="s">
        <v>55</v>
      </c>
      <c r="B7" s="249">
        <v>1</v>
      </c>
      <c r="C7" s="30">
        <v>0</v>
      </c>
      <c r="D7" s="16">
        <v>0</v>
      </c>
      <c r="E7" s="16">
        <v>0</v>
      </c>
      <c r="F7" s="16">
        <v>0</v>
      </c>
      <c r="G7" s="39">
        <v>0</v>
      </c>
      <c r="H7" s="250">
        <f aca="true" t="shared" si="0" ref="H7:H22">SUM(C7:G7)</f>
        <v>0</v>
      </c>
      <c r="I7" s="251">
        <v>0</v>
      </c>
      <c r="J7" s="252">
        <v>0</v>
      </c>
      <c r="K7" s="253">
        <v>0</v>
      </c>
      <c r="L7" s="39">
        <v>0</v>
      </c>
      <c r="M7" s="250">
        <f aca="true" t="shared" si="1" ref="M7:M22">SUM(K7:L7)</f>
        <v>0</v>
      </c>
      <c r="N7" s="252">
        <v>0</v>
      </c>
      <c r="O7" s="40">
        <f aca="true" t="shared" si="2" ref="O7:O22">B7+H7+I7+J7+M7+N7</f>
        <v>1</v>
      </c>
    </row>
    <row r="8" spans="1:15" ht="12.75">
      <c r="A8" s="242" t="s">
        <v>56</v>
      </c>
      <c r="B8" s="249">
        <v>1</v>
      </c>
      <c r="C8" s="30">
        <v>0</v>
      </c>
      <c r="D8" s="16">
        <v>0</v>
      </c>
      <c r="E8" s="16">
        <v>0</v>
      </c>
      <c r="F8" s="16">
        <v>0</v>
      </c>
      <c r="G8" s="39">
        <v>0</v>
      </c>
      <c r="H8" s="250">
        <f t="shared" si="0"/>
        <v>0</v>
      </c>
      <c r="I8" s="251">
        <v>0</v>
      </c>
      <c r="J8" s="252">
        <v>0</v>
      </c>
      <c r="K8" s="253">
        <v>0</v>
      </c>
      <c r="L8" s="39">
        <v>0</v>
      </c>
      <c r="M8" s="250">
        <f t="shared" si="1"/>
        <v>0</v>
      </c>
      <c r="N8" s="252">
        <v>0</v>
      </c>
      <c r="O8" s="40">
        <f t="shared" si="2"/>
        <v>1</v>
      </c>
    </row>
    <row r="9" spans="1:15" ht="12.75">
      <c r="A9" s="242" t="s">
        <v>57</v>
      </c>
      <c r="B9" s="249">
        <v>1</v>
      </c>
      <c r="C9" s="30">
        <v>0</v>
      </c>
      <c r="D9" s="16">
        <v>0</v>
      </c>
      <c r="E9" s="16">
        <v>0</v>
      </c>
      <c r="F9" s="16">
        <v>0</v>
      </c>
      <c r="G9" s="39">
        <v>0</v>
      </c>
      <c r="H9" s="250">
        <f t="shared" si="0"/>
        <v>0</v>
      </c>
      <c r="I9" s="251">
        <v>0</v>
      </c>
      <c r="J9" s="252">
        <v>0</v>
      </c>
      <c r="K9" s="253">
        <v>0</v>
      </c>
      <c r="L9" s="39">
        <v>0</v>
      </c>
      <c r="M9" s="250">
        <f t="shared" si="1"/>
        <v>0</v>
      </c>
      <c r="N9" s="252">
        <v>0</v>
      </c>
      <c r="O9" s="40">
        <f t="shared" si="2"/>
        <v>1</v>
      </c>
    </row>
    <row r="10" spans="1:15" ht="12.75">
      <c r="A10" s="242" t="s">
        <v>58</v>
      </c>
      <c r="B10" s="249">
        <v>1</v>
      </c>
      <c r="C10" s="30">
        <v>0</v>
      </c>
      <c r="D10" s="16">
        <v>0</v>
      </c>
      <c r="E10" s="16">
        <v>0</v>
      </c>
      <c r="F10" s="16">
        <v>0</v>
      </c>
      <c r="G10" s="39">
        <v>0</v>
      </c>
      <c r="H10" s="250">
        <f t="shared" si="0"/>
        <v>0</v>
      </c>
      <c r="I10" s="251">
        <v>0</v>
      </c>
      <c r="J10" s="252">
        <v>0</v>
      </c>
      <c r="K10" s="253">
        <v>0</v>
      </c>
      <c r="L10" s="39">
        <v>0</v>
      </c>
      <c r="M10" s="250">
        <f t="shared" si="1"/>
        <v>0</v>
      </c>
      <c r="N10" s="252">
        <v>0</v>
      </c>
      <c r="O10" s="40">
        <f t="shared" si="2"/>
        <v>1</v>
      </c>
    </row>
    <row r="11" spans="1:15" ht="12.75">
      <c r="A11" s="242" t="s">
        <v>59</v>
      </c>
      <c r="B11" s="249">
        <v>2</v>
      </c>
      <c r="C11" s="30">
        <v>0</v>
      </c>
      <c r="D11" s="16">
        <v>0</v>
      </c>
      <c r="E11" s="16">
        <v>0</v>
      </c>
      <c r="F11" s="16">
        <v>0</v>
      </c>
      <c r="G11" s="39">
        <v>0</v>
      </c>
      <c r="H11" s="250">
        <f t="shared" si="0"/>
        <v>0</v>
      </c>
      <c r="I11" s="251">
        <v>0</v>
      </c>
      <c r="J11" s="252">
        <v>0</v>
      </c>
      <c r="K11" s="253">
        <v>0</v>
      </c>
      <c r="L11" s="39">
        <v>0</v>
      </c>
      <c r="M11" s="250">
        <f t="shared" si="1"/>
        <v>0</v>
      </c>
      <c r="N11" s="252">
        <v>0</v>
      </c>
      <c r="O11" s="40">
        <f t="shared" si="2"/>
        <v>2</v>
      </c>
    </row>
    <row r="12" spans="1:15" ht="12.75">
      <c r="A12" s="242" t="s">
        <v>60</v>
      </c>
      <c r="B12" s="249">
        <v>3</v>
      </c>
      <c r="C12" s="30">
        <v>1</v>
      </c>
      <c r="D12" s="16">
        <v>0</v>
      </c>
      <c r="E12" s="16">
        <v>0</v>
      </c>
      <c r="F12" s="16">
        <v>0</v>
      </c>
      <c r="G12" s="39">
        <v>0</v>
      </c>
      <c r="H12" s="250">
        <f t="shared" si="0"/>
        <v>1</v>
      </c>
      <c r="I12" s="251">
        <v>0</v>
      </c>
      <c r="J12" s="252">
        <v>0</v>
      </c>
      <c r="K12" s="253">
        <v>0</v>
      </c>
      <c r="L12" s="39">
        <v>0</v>
      </c>
      <c r="M12" s="250">
        <f t="shared" si="1"/>
        <v>0</v>
      </c>
      <c r="N12" s="252">
        <v>0</v>
      </c>
      <c r="O12" s="40">
        <f t="shared" si="2"/>
        <v>4</v>
      </c>
    </row>
    <row r="13" spans="1:15" ht="12.75">
      <c r="A13" s="242" t="s">
        <v>61</v>
      </c>
      <c r="B13" s="249">
        <v>3</v>
      </c>
      <c r="C13" s="30">
        <v>4</v>
      </c>
      <c r="D13" s="16">
        <v>0</v>
      </c>
      <c r="E13" s="16">
        <v>0</v>
      </c>
      <c r="F13" s="16">
        <v>0</v>
      </c>
      <c r="G13" s="39">
        <v>0</v>
      </c>
      <c r="H13" s="250">
        <f t="shared" si="0"/>
        <v>4</v>
      </c>
      <c r="I13" s="251">
        <v>0</v>
      </c>
      <c r="J13" s="252">
        <v>0</v>
      </c>
      <c r="K13" s="253">
        <v>0</v>
      </c>
      <c r="L13" s="39">
        <v>0</v>
      </c>
      <c r="M13" s="250">
        <f t="shared" si="1"/>
        <v>0</v>
      </c>
      <c r="N13" s="252">
        <v>0</v>
      </c>
      <c r="O13" s="40">
        <f t="shared" si="2"/>
        <v>7</v>
      </c>
    </row>
    <row r="14" spans="1:15" ht="12.75">
      <c r="A14" s="242" t="s">
        <v>62</v>
      </c>
      <c r="B14" s="249">
        <v>3</v>
      </c>
      <c r="C14" s="30">
        <v>8</v>
      </c>
      <c r="D14" s="16">
        <v>0</v>
      </c>
      <c r="E14" s="16">
        <v>1</v>
      </c>
      <c r="F14" s="16">
        <v>3</v>
      </c>
      <c r="G14" s="39">
        <v>0</v>
      </c>
      <c r="H14" s="250">
        <f t="shared" si="0"/>
        <v>12</v>
      </c>
      <c r="I14" s="251">
        <v>0</v>
      </c>
      <c r="J14" s="252">
        <v>0</v>
      </c>
      <c r="K14" s="253">
        <v>0</v>
      </c>
      <c r="L14" s="39">
        <v>0</v>
      </c>
      <c r="M14" s="250">
        <f t="shared" si="1"/>
        <v>0</v>
      </c>
      <c r="N14" s="252">
        <v>1</v>
      </c>
      <c r="O14" s="40">
        <f t="shared" si="2"/>
        <v>16</v>
      </c>
    </row>
    <row r="15" spans="1:15" ht="12.75">
      <c r="A15" s="242" t="s">
        <v>63</v>
      </c>
      <c r="B15" s="249">
        <v>1</v>
      </c>
      <c r="C15" s="30">
        <v>5</v>
      </c>
      <c r="D15" s="16">
        <v>0</v>
      </c>
      <c r="E15" s="16">
        <v>0</v>
      </c>
      <c r="F15" s="16">
        <v>0</v>
      </c>
      <c r="G15" s="39">
        <v>0</v>
      </c>
      <c r="H15" s="250">
        <f t="shared" si="0"/>
        <v>5</v>
      </c>
      <c r="I15" s="251">
        <v>0</v>
      </c>
      <c r="J15" s="252">
        <v>1</v>
      </c>
      <c r="K15" s="253">
        <v>1</v>
      </c>
      <c r="L15" s="39">
        <v>0</v>
      </c>
      <c r="M15" s="250">
        <f t="shared" si="1"/>
        <v>1</v>
      </c>
      <c r="N15" s="252">
        <v>0</v>
      </c>
      <c r="O15" s="40">
        <f t="shared" si="2"/>
        <v>8</v>
      </c>
    </row>
    <row r="16" spans="1:15" ht="12.75">
      <c r="A16" s="242" t="s">
        <v>64</v>
      </c>
      <c r="B16" s="249">
        <v>0</v>
      </c>
      <c r="C16" s="30">
        <v>6</v>
      </c>
      <c r="D16" s="16">
        <v>0</v>
      </c>
      <c r="E16" s="16">
        <v>0</v>
      </c>
      <c r="F16" s="16">
        <v>0</v>
      </c>
      <c r="G16" s="39">
        <v>0</v>
      </c>
      <c r="H16" s="250">
        <f t="shared" si="0"/>
        <v>6</v>
      </c>
      <c r="I16" s="251">
        <v>0</v>
      </c>
      <c r="J16" s="252">
        <v>0</v>
      </c>
      <c r="K16" s="253">
        <v>0</v>
      </c>
      <c r="L16" s="39">
        <v>0</v>
      </c>
      <c r="M16" s="250">
        <f t="shared" si="1"/>
        <v>0</v>
      </c>
      <c r="N16" s="252">
        <v>0</v>
      </c>
      <c r="O16" s="40">
        <f t="shared" si="2"/>
        <v>6</v>
      </c>
    </row>
    <row r="17" spans="1:15" ht="12.75">
      <c r="A17" s="242" t="s">
        <v>65</v>
      </c>
      <c r="B17" s="249">
        <v>1</v>
      </c>
      <c r="C17" s="30">
        <v>11</v>
      </c>
      <c r="D17" s="16">
        <v>0</v>
      </c>
      <c r="E17" s="16">
        <v>0</v>
      </c>
      <c r="F17" s="16">
        <v>1</v>
      </c>
      <c r="G17" s="39">
        <v>1</v>
      </c>
      <c r="H17" s="250">
        <f t="shared" si="0"/>
        <v>13</v>
      </c>
      <c r="I17" s="251">
        <v>2</v>
      </c>
      <c r="J17" s="252">
        <v>2</v>
      </c>
      <c r="K17" s="253">
        <v>0</v>
      </c>
      <c r="L17" s="39">
        <v>0</v>
      </c>
      <c r="M17" s="250">
        <f t="shared" si="1"/>
        <v>0</v>
      </c>
      <c r="N17" s="252">
        <v>1</v>
      </c>
      <c r="O17" s="40">
        <f t="shared" si="2"/>
        <v>19</v>
      </c>
    </row>
    <row r="18" spans="1:15" ht="12.75">
      <c r="A18" s="242" t="s">
        <v>66</v>
      </c>
      <c r="B18" s="249">
        <v>9</v>
      </c>
      <c r="C18" s="30">
        <v>12</v>
      </c>
      <c r="D18" s="16">
        <v>0</v>
      </c>
      <c r="E18" s="16">
        <v>0</v>
      </c>
      <c r="F18" s="16">
        <v>2</v>
      </c>
      <c r="G18" s="39">
        <v>0</v>
      </c>
      <c r="H18" s="250">
        <f t="shared" si="0"/>
        <v>14</v>
      </c>
      <c r="I18" s="251">
        <v>0</v>
      </c>
      <c r="J18" s="252">
        <v>1</v>
      </c>
      <c r="K18" s="253">
        <v>0</v>
      </c>
      <c r="L18" s="39">
        <v>0</v>
      </c>
      <c r="M18" s="250">
        <f t="shared" si="1"/>
        <v>0</v>
      </c>
      <c r="N18" s="252">
        <v>0</v>
      </c>
      <c r="O18" s="304">
        <f t="shared" si="2"/>
        <v>24</v>
      </c>
    </row>
    <row r="19" spans="1:15" ht="12.75">
      <c r="A19" s="242" t="s">
        <v>67</v>
      </c>
      <c r="B19" s="249">
        <v>0</v>
      </c>
      <c r="C19" s="30">
        <v>5</v>
      </c>
      <c r="D19" s="16">
        <v>3</v>
      </c>
      <c r="E19" s="16">
        <v>1</v>
      </c>
      <c r="F19" s="16">
        <v>0</v>
      </c>
      <c r="G19" s="39">
        <v>0</v>
      </c>
      <c r="H19" s="250">
        <f t="shared" si="0"/>
        <v>9</v>
      </c>
      <c r="I19" s="251">
        <v>2</v>
      </c>
      <c r="J19" s="252">
        <v>0</v>
      </c>
      <c r="K19" s="253">
        <v>1</v>
      </c>
      <c r="L19" s="39">
        <v>0</v>
      </c>
      <c r="M19" s="250">
        <f t="shared" si="1"/>
        <v>1</v>
      </c>
      <c r="N19" s="252">
        <v>0</v>
      </c>
      <c r="O19" s="40">
        <f t="shared" si="2"/>
        <v>12</v>
      </c>
    </row>
    <row r="20" spans="1:15" ht="12.75">
      <c r="A20" s="242" t="s">
        <v>68</v>
      </c>
      <c r="B20" s="249">
        <v>5</v>
      </c>
      <c r="C20" s="30">
        <v>8</v>
      </c>
      <c r="D20" s="16">
        <v>1</v>
      </c>
      <c r="E20" s="16">
        <v>0</v>
      </c>
      <c r="F20" s="16">
        <v>1</v>
      </c>
      <c r="G20" s="39">
        <v>1</v>
      </c>
      <c r="H20" s="250">
        <f t="shared" si="0"/>
        <v>11</v>
      </c>
      <c r="I20" s="251">
        <v>1</v>
      </c>
      <c r="J20" s="252">
        <v>0</v>
      </c>
      <c r="K20" s="253">
        <v>1</v>
      </c>
      <c r="L20" s="39">
        <v>3</v>
      </c>
      <c r="M20" s="250">
        <f t="shared" si="1"/>
        <v>4</v>
      </c>
      <c r="N20" s="252">
        <v>1</v>
      </c>
      <c r="O20" s="40">
        <f t="shared" si="2"/>
        <v>22</v>
      </c>
    </row>
    <row r="21" spans="1:15" ht="12.75">
      <c r="A21" s="242" t="s">
        <v>69</v>
      </c>
      <c r="B21" s="249">
        <v>0</v>
      </c>
      <c r="C21" s="30">
        <v>2</v>
      </c>
      <c r="D21" s="16">
        <v>1</v>
      </c>
      <c r="E21" s="16">
        <v>1</v>
      </c>
      <c r="F21" s="16">
        <v>1</v>
      </c>
      <c r="G21" s="39">
        <v>0</v>
      </c>
      <c r="H21" s="250">
        <f t="shared" si="0"/>
        <v>5</v>
      </c>
      <c r="I21" s="251">
        <v>0</v>
      </c>
      <c r="J21" s="252">
        <v>0</v>
      </c>
      <c r="K21" s="253">
        <v>0</v>
      </c>
      <c r="L21" s="39">
        <v>2</v>
      </c>
      <c r="M21" s="250">
        <f t="shared" si="1"/>
        <v>2</v>
      </c>
      <c r="N21" s="252">
        <v>0</v>
      </c>
      <c r="O21" s="40">
        <f t="shared" si="2"/>
        <v>7</v>
      </c>
    </row>
    <row r="22" spans="1:15" ht="13.5" thickBot="1">
      <c r="A22" s="240" t="s">
        <v>70</v>
      </c>
      <c r="B22" s="254">
        <v>0</v>
      </c>
      <c r="C22" s="255">
        <v>0</v>
      </c>
      <c r="D22" s="256">
        <v>0</v>
      </c>
      <c r="E22" s="256">
        <v>0</v>
      </c>
      <c r="F22" s="256">
        <v>1</v>
      </c>
      <c r="G22" s="257">
        <v>0</v>
      </c>
      <c r="H22" s="258">
        <f t="shared" si="0"/>
        <v>1</v>
      </c>
      <c r="I22" s="259">
        <v>1</v>
      </c>
      <c r="J22" s="260">
        <v>0</v>
      </c>
      <c r="K22" s="261">
        <v>0</v>
      </c>
      <c r="L22" s="257">
        <v>0</v>
      </c>
      <c r="M22" s="258">
        <f t="shared" si="1"/>
        <v>0</v>
      </c>
      <c r="N22" s="260">
        <v>0</v>
      </c>
      <c r="O22" s="41">
        <f t="shared" si="2"/>
        <v>2</v>
      </c>
    </row>
    <row r="23" spans="1:15" ht="13.5" thickBot="1">
      <c r="A23" s="22" t="s">
        <v>295</v>
      </c>
      <c r="B23" s="262">
        <v>32</v>
      </c>
      <c r="C23" s="263">
        <v>65</v>
      </c>
      <c r="D23" s="264">
        <v>5</v>
      </c>
      <c r="E23" s="264">
        <v>3</v>
      </c>
      <c r="F23" s="264">
        <v>9</v>
      </c>
      <c r="G23" s="265">
        <v>4</v>
      </c>
      <c r="H23" s="42">
        <f>SUM(H6:H22)</f>
        <v>86</v>
      </c>
      <c r="I23" s="42">
        <v>6</v>
      </c>
      <c r="J23" s="266">
        <v>6</v>
      </c>
      <c r="K23" s="267">
        <v>3</v>
      </c>
      <c r="L23" s="265">
        <v>5</v>
      </c>
      <c r="M23" s="42">
        <f>SUM(M6:M22)</f>
        <v>8</v>
      </c>
      <c r="N23" s="266">
        <v>3</v>
      </c>
      <c r="O23" s="268">
        <f>SUM(O6:O22)</f>
        <v>143</v>
      </c>
    </row>
  </sheetData>
  <sheetProtection/>
  <mergeCells count="8">
    <mergeCell ref="A4:A5"/>
    <mergeCell ref="B4:B5"/>
    <mergeCell ref="O4:O5"/>
    <mergeCell ref="C4:H4"/>
    <mergeCell ref="J4:J5"/>
    <mergeCell ref="I4:I5"/>
    <mergeCell ref="N4:N5"/>
    <mergeCell ref="K4:M4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O5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48" customWidth="1"/>
    <col min="2" max="2" width="20.57421875" style="48" customWidth="1"/>
    <col min="3" max="14" width="5.7109375" style="48" customWidth="1"/>
    <col min="15" max="15" width="6.8515625" style="48" bestFit="1" customWidth="1"/>
    <col min="16" max="16384" width="9.140625" style="130" customWidth="1"/>
  </cols>
  <sheetData>
    <row r="1" ht="18.75">
      <c r="A1" s="4" t="s">
        <v>304</v>
      </c>
    </row>
    <row r="2" spans="1:15" s="7" customFormat="1" ht="12.75">
      <c r="A2" s="2" t="s">
        <v>305</v>
      </c>
      <c r="B2" s="2"/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7" customFormat="1" ht="9.75" customHeight="1" thickBot="1">
      <c r="A3" s="2"/>
      <c r="B3" s="2"/>
      <c r="C3" s="2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5" ht="13.5" thickBot="1">
      <c r="C4" s="375">
        <v>2006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</row>
    <row r="5" spans="1:15" ht="48" customHeight="1" thickBot="1">
      <c r="A5" s="379" t="s">
        <v>471</v>
      </c>
      <c r="B5" s="59" t="s">
        <v>79</v>
      </c>
      <c r="C5" s="320" t="s">
        <v>186</v>
      </c>
      <c r="D5" s="321" t="s">
        <v>187</v>
      </c>
      <c r="E5" s="321" t="s">
        <v>188</v>
      </c>
      <c r="F5" s="321" t="s">
        <v>189</v>
      </c>
      <c r="G5" s="321" t="s">
        <v>190</v>
      </c>
      <c r="H5" s="321" t="s">
        <v>191</v>
      </c>
      <c r="I5" s="321" t="s">
        <v>192</v>
      </c>
      <c r="J5" s="321" t="s">
        <v>193</v>
      </c>
      <c r="K5" s="321" t="s">
        <v>194</v>
      </c>
      <c r="L5" s="321" t="s">
        <v>195</v>
      </c>
      <c r="M5" s="321" t="s">
        <v>196</v>
      </c>
      <c r="N5" s="322" t="s">
        <v>197</v>
      </c>
      <c r="O5" s="322" t="s">
        <v>437</v>
      </c>
    </row>
    <row r="6" spans="1:15" ht="11.25" customHeight="1" thickBot="1">
      <c r="A6" s="380"/>
      <c r="B6" s="113" t="s">
        <v>75</v>
      </c>
      <c r="C6" s="90">
        <v>25846</v>
      </c>
      <c r="D6" s="81">
        <v>22646</v>
      </c>
      <c r="E6" s="81">
        <v>27992</v>
      </c>
      <c r="F6" s="81">
        <v>36384</v>
      </c>
      <c r="G6" s="81">
        <v>32109</v>
      </c>
      <c r="H6" s="81">
        <v>36007</v>
      </c>
      <c r="I6" s="81">
        <v>24647</v>
      </c>
      <c r="J6" s="81">
        <v>24469</v>
      </c>
      <c r="K6" s="81">
        <v>41227</v>
      </c>
      <c r="L6" s="81">
        <v>39331</v>
      </c>
      <c r="M6" s="81">
        <v>31339</v>
      </c>
      <c r="N6" s="114">
        <v>43944</v>
      </c>
      <c r="O6" s="115">
        <f>SUM(C6:N6)</f>
        <v>385941</v>
      </c>
    </row>
    <row r="7" spans="1:15" ht="11.25" customHeight="1">
      <c r="A7" s="380"/>
      <c r="B7" s="91" t="s">
        <v>204</v>
      </c>
      <c r="C7" s="69">
        <v>139</v>
      </c>
      <c r="D7" s="67">
        <v>119</v>
      </c>
      <c r="E7" s="67">
        <v>144</v>
      </c>
      <c r="F7" s="67">
        <v>141</v>
      </c>
      <c r="G7" s="67">
        <v>280</v>
      </c>
      <c r="H7" s="67">
        <v>185</v>
      </c>
      <c r="I7" s="67">
        <v>145</v>
      </c>
      <c r="J7" s="67">
        <v>109</v>
      </c>
      <c r="K7" s="67">
        <v>135</v>
      </c>
      <c r="L7" s="67">
        <v>153</v>
      </c>
      <c r="M7" s="67">
        <v>225</v>
      </c>
      <c r="N7" s="63">
        <v>86</v>
      </c>
      <c r="O7" s="92">
        <f aca="true" t="shared" si="0" ref="O7:O75">SUM(C7:N7)</f>
        <v>1861</v>
      </c>
    </row>
    <row r="8" spans="1:15" ht="11.25" customHeight="1">
      <c r="A8" s="380"/>
      <c r="B8" s="55" t="s">
        <v>205</v>
      </c>
      <c r="C8" s="53">
        <v>5998</v>
      </c>
      <c r="D8" s="60">
        <v>5931</v>
      </c>
      <c r="E8" s="60">
        <v>4246</v>
      </c>
      <c r="F8" s="60">
        <v>4865</v>
      </c>
      <c r="G8" s="60">
        <v>5510</v>
      </c>
      <c r="H8" s="60">
        <v>8685</v>
      </c>
      <c r="I8" s="60">
        <v>7600</v>
      </c>
      <c r="J8" s="60">
        <v>1039</v>
      </c>
      <c r="K8" s="60">
        <v>2467</v>
      </c>
      <c r="L8" s="60">
        <v>4280</v>
      </c>
      <c r="M8" s="60">
        <v>2964</v>
      </c>
      <c r="N8" s="64">
        <v>2639</v>
      </c>
      <c r="O8" s="74">
        <f t="shared" si="0"/>
        <v>56224</v>
      </c>
    </row>
    <row r="9" spans="1:15" ht="11.25" customHeight="1">
      <c r="A9" s="380"/>
      <c r="B9" s="55" t="s">
        <v>289</v>
      </c>
      <c r="C9" s="53">
        <v>694</v>
      </c>
      <c r="D9" s="60">
        <v>477</v>
      </c>
      <c r="E9" s="60">
        <v>470</v>
      </c>
      <c r="F9" s="60">
        <v>550</v>
      </c>
      <c r="G9" s="60">
        <v>605</v>
      </c>
      <c r="H9" s="60">
        <v>755</v>
      </c>
      <c r="I9" s="60">
        <v>695</v>
      </c>
      <c r="J9" s="60">
        <v>106</v>
      </c>
      <c r="K9" s="60">
        <v>319</v>
      </c>
      <c r="L9" s="60">
        <v>366</v>
      </c>
      <c r="M9" s="60">
        <v>380</v>
      </c>
      <c r="N9" s="64">
        <v>340</v>
      </c>
      <c r="O9" s="74">
        <f t="shared" si="0"/>
        <v>5757</v>
      </c>
    </row>
    <row r="10" spans="1:15" ht="11.25" customHeight="1">
      <c r="A10" s="380"/>
      <c r="B10" s="55" t="s">
        <v>438</v>
      </c>
      <c r="C10" s="53">
        <v>0</v>
      </c>
      <c r="D10" s="60">
        <v>0</v>
      </c>
      <c r="E10" s="60">
        <v>0</v>
      </c>
      <c r="F10" s="60">
        <v>4</v>
      </c>
      <c r="G10" s="60">
        <v>4</v>
      </c>
      <c r="H10" s="60">
        <v>2</v>
      </c>
      <c r="I10" s="60">
        <v>0</v>
      </c>
      <c r="J10" s="60">
        <v>3</v>
      </c>
      <c r="K10" s="60">
        <v>0</v>
      </c>
      <c r="L10" s="60">
        <v>0</v>
      </c>
      <c r="M10" s="60">
        <v>0</v>
      </c>
      <c r="N10" s="64">
        <v>0</v>
      </c>
      <c r="O10" s="74">
        <f t="shared" si="0"/>
        <v>13</v>
      </c>
    </row>
    <row r="11" spans="1:15" ht="11.25" customHeight="1">
      <c r="A11" s="380"/>
      <c r="B11" s="55" t="s">
        <v>206</v>
      </c>
      <c r="C11" s="53">
        <v>2229</v>
      </c>
      <c r="D11" s="60">
        <v>1940</v>
      </c>
      <c r="E11" s="60">
        <v>2389</v>
      </c>
      <c r="F11" s="60">
        <v>2717</v>
      </c>
      <c r="G11" s="60">
        <v>2652</v>
      </c>
      <c r="H11" s="60">
        <v>3193</v>
      </c>
      <c r="I11" s="60">
        <v>1366</v>
      </c>
      <c r="J11" s="60">
        <v>1000</v>
      </c>
      <c r="K11" s="60">
        <v>3926</v>
      </c>
      <c r="L11" s="60">
        <v>2539</v>
      </c>
      <c r="M11" s="60">
        <v>3704</v>
      </c>
      <c r="N11" s="64">
        <v>1742</v>
      </c>
      <c r="O11" s="74">
        <f t="shared" si="0"/>
        <v>29397</v>
      </c>
    </row>
    <row r="12" spans="1:15" ht="11.25" customHeight="1">
      <c r="A12" s="380"/>
      <c r="B12" s="55" t="s">
        <v>306</v>
      </c>
      <c r="C12" s="53">
        <v>1837</v>
      </c>
      <c r="D12" s="60">
        <v>574</v>
      </c>
      <c r="E12" s="60">
        <v>863</v>
      </c>
      <c r="F12" s="60">
        <v>943</v>
      </c>
      <c r="G12" s="60">
        <v>1083</v>
      </c>
      <c r="H12" s="60">
        <v>1470</v>
      </c>
      <c r="I12" s="60">
        <v>1445</v>
      </c>
      <c r="J12" s="60">
        <v>118</v>
      </c>
      <c r="K12" s="60">
        <v>358</v>
      </c>
      <c r="L12" s="60">
        <v>710</v>
      </c>
      <c r="M12" s="60">
        <v>494</v>
      </c>
      <c r="N12" s="64">
        <v>336</v>
      </c>
      <c r="O12" s="74">
        <f t="shared" si="0"/>
        <v>10231</v>
      </c>
    </row>
    <row r="13" spans="1:15" ht="11.25" customHeight="1">
      <c r="A13" s="380"/>
      <c r="B13" s="55" t="s">
        <v>307</v>
      </c>
      <c r="C13" s="53">
        <v>9</v>
      </c>
      <c r="D13" s="60">
        <v>7</v>
      </c>
      <c r="E13" s="60">
        <v>8</v>
      </c>
      <c r="F13" s="60">
        <v>9</v>
      </c>
      <c r="G13" s="60">
        <v>6</v>
      </c>
      <c r="H13" s="60">
        <v>12</v>
      </c>
      <c r="I13" s="60">
        <v>7</v>
      </c>
      <c r="J13" s="60">
        <v>1</v>
      </c>
      <c r="K13" s="60">
        <v>1</v>
      </c>
      <c r="L13" s="60">
        <v>9</v>
      </c>
      <c r="M13" s="60">
        <v>3</v>
      </c>
      <c r="N13" s="64">
        <v>4</v>
      </c>
      <c r="O13" s="74">
        <f t="shared" si="0"/>
        <v>76</v>
      </c>
    </row>
    <row r="14" spans="1:15" ht="11.25" customHeight="1">
      <c r="A14" s="380"/>
      <c r="B14" s="55" t="s">
        <v>308</v>
      </c>
      <c r="C14" s="53">
        <v>3294</v>
      </c>
      <c r="D14" s="60">
        <v>3508</v>
      </c>
      <c r="E14" s="60">
        <v>1942</v>
      </c>
      <c r="F14" s="60">
        <v>2241</v>
      </c>
      <c r="G14" s="60">
        <v>2906</v>
      </c>
      <c r="H14" s="60">
        <v>3643</v>
      </c>
      <c r="I14" s="60">
        <v>2139</v>
      </c>
      <c r="J14" s="60">
        <v>974</v>
      </c>
      <c r="K14" s="60">
        <v>2737</v>
      </c>
      <c r="L14" s="60">
        <v>4114</v>
      </c>
      <c r="M14" s="60">
        <v>5861</v>
      </c>
      <c r="N14" s="64">
        <v>3064</v>
      </c>
      <c r="O14" s="74">
        <f t="shared" si="0"/>
        <v>36423</v>
      </c>
    </row>
    <row r="15" spans="1:15" ht="11.25" customHeight="1">
      <c r="A15" s="380"/>
      <c r="B15" s="55" t="s">
        <v>207</v>
      </c>
      <c r="C15" s="53">
        <v>8412</v>
      </c>
      <c r="D15" s="60">
        <v>5251</v>
      </c>
      <c r="E15" s="60">
        <v>7477</v>
      </c>
      <c r="F15" s="60">
        <v>9619</v>
      </c>
      <c r="G15" s="60">
        <v>10173</v>
      </c>
      <c r="H15" s="60">
        <v>11616</v>
      </c>
      <c r="I15" s="60">
        <v>7373</v>
      </c>
      <c r="J15" s="60">
        <v>3738</v>
      </c>
      <c r="K15" s="60">
        <v>7073</v>
      </c>
      <c r="L15" s="60">
        <v>10575</v>
      </c>
      <c r="M15" s="60">
        <v>6603</v>
      </c>
      <c r="N15" s="64">
        <v>5459</v>
      </c>
      <c r="O15" s="74">
        <f t="shared" si="0"/>
        <v>93369</v>
      </c>
    </row>
    <row r="16" spans="1:15" ht="11.25" customHeight="1">
      <c r="A16" s="380"/>
      <c r="B16" s="55" t="s">
        <v>208</v>
      </c>
      <c r="C16" s="53">
        <v>2662</v>
      </c>
      <c r="D16" s="60">
        <v>2689</v>
      </c>
      <c r="E16" s="60">
        <v>2213</v>
      </c>
      <c r="F16" s="60">
        <v>2833</v>
      </c>
      <c r="G16" s="60">
        <v>3288</v>
      </c>
      <c r="H16" s="60">
        <v>4265</v>
      </c>
      <c r="I16" s="60">
        <v>3776</v>
      </c>
      <c r="J16" s="60">
        <v>552</v>
      </c>
      <c r="K16" s="60">
        <v>1535</v>
      </c>
      <c r="L16" s="60">
        <v>2480</v>
      </c>
      <c r="M16" s="60">
        <v>1819</v>
      </c>
      <c r="N16" s="64">
        <v>1344</v>
      </c>
      <c r="O16" s="74">
        <f t="shared" si="0"/>
        <v>29456</v>
      </c>
    </row>
    <row r="17" spans="1:15" ht="11.25" customHeight="1">
      <c r="A17" s="380"/>
      <c r="B17" s="55" t="s">
        <v>209</v>
      </c>
      <c r="C17" s="53">
        <v>137</v>
      </c>
      <c r="D17" s="60">
        <v>168</v>
      </c>
      <c r="E17" s="60">
        <v>201</v>
      </c>
      <c r="F17" s="60">
        <v>217</v>
      </c>
      <c r="G17" s="60">
        <v>194</v>
      </c>
      <c r="H17" s="60">
        <v>264</v>
      </c>
      <c r="I17" s="60">
        <v>135</v>
      </c>
      <c r="J17" s="60">
        <v>55</v>
      </c>
      <c r="K17" s="60">
        <v>159</v>
      </c>
      <c r="L17" s="60">
        <v>105</v>
      </c>
      <c r="M17" s="60">
        <v>181</v>
      </c>
      <c r="N17" s="64">
        <v>125</v>
      </c>
      <c r="O17" s="74">
        <f t="shared" si="0"/>
        <v>1941</v>
      </c>
    </row>
    <row r="18" spans="1:15" ht="11.25" customHeight="1">
      <c r="A18" s="380"/>
      <c r="B18" s="55" t="s">
        <v>210</v>
      </c>
      <c r="C18" s="53">
        <v>121</v>
      </c>
      <c r="D18" s="60">
        <v>135</v>
      </c>
      <c r="E18" s="60">
        <v>147</v>
      </c>
      <c r="F18" s="60">
        <v>258</v>
      </c>
      <c r="G18" s="60">
        <v>183</v>
      </c>
      <c r="H18" s="60">
        <v>237</v>
      </c>
      <c r="I18" s="60">
        <v>85</v>
      </c>
      <c r="J18" s="60">
        <v>46</v>
      </c>
      <c r="K18" s="60">
        <v>108</v>
      </c>
      <c r="L18" s="60">
        <v>108</v>
      </c>
      <c r="M18" s="60">
        <v>96</v>
      </c>
      <c r="N18" s="64">
        <v>75</v>
      </c>
      <c r="O18" s="74">
        <f t="shared" si="0"/>
        <v>1599</v>
      </c>
    </row>
    <row r="19" spans="1:15" ht="11.25" customHeight="1">
      <c r="A19" s="380"/>
      <c r="B19" s="55" t="s">
        <v>309</v>
      </c>
      <c r="C19" s="53">
        <v>6</v>
      </c>
      <c r="D19" s="60">
        <v>13</v>
      </c>
      <c r="E19" s="60">
        <v>7</v>
      </c>
      <c r="F19" s="60">
        <v>13</v>
      </c>
      <c r="G19" s="60">
        <v>6</v>
      </c>
      <c r="H19" s="60">
        <v>17</v>
      </c>
      <c r="I19" s="60">
        <v>5</v>
      </c>
      <c r="J19" s="60">
        <v>5</v>
      </c>
      <c r="K19" s="60">
        <v>5</v>
      </c>
      <c r="L19" s="60">
        <v>4</v>
      </c>
      <c r="M19" s="60">
        <v>9</v>
      </c>
      <c r="N19" s="64">
        <v>36</v>
      </c>
      <c r="O19" s="74">
        <f t="shared" si="0"/>
        <v>126</v>
      </c>
    </row>
    <row r="20" spans="1:15" ht="11.25" customHeight="1">
      <c r="A20" s="380"/>
      <c r="B20" s="55" t="s">
        <v>8</v>
      </c>
      <c r="C20" s="53">
        <v>180</v>
      </c>
      <c r="D20" s="60">
        <v>114</v>
      </c>
      <c r="E20" s="60">
        <v>150</v>
      </c>
      <c r="F20" s="60">
        <v>247</v>
      </c>
      <c r="G20" s="60">
        <v>321</v>
      </c>
      <c r="H20" s="60">
        <v>386</v>
      </c>
      <c r="I20" s="60">
        <v>334</v>
      </c>
      <c r="J20" s="60">
        <v>23</v>
      </c>
      <c r="K20" s="60">
        <v>89</v>
      </c>
      <c r="L20" s="60">
        <v>119</v>
      </c>
      <c r="M20" s="60">
        <v>166</v>
      </c>
      <c r="N20" s="64">
        <v>115</v>
      </c>
      <c r="O20" s="74">
        <f t="shared" si="0"/>
        <v>2244</v>
      </c>
    </row>
    <row r="21" spans="1:15" ht="11.25" customHeight="1">
      <c r="A21" s="380"/>
      <c r="B21" s="55" t="s">
        <v>292</v>
      </c>
      <c r="C21" s="53">
        <v>1057</v>
      </c>
      <c r="D21" s="60">
        <v>462</v>
      </c>
      <c r="E21" s="60">
        <v>496</v>
      </c>
      <c r="F21" s="60">
        <v>725</v>
      </c>
      <c r="G21" s="60">
        <v>755</v>
      </c>
      <c r="H21" s="60">
        <v>986</v>
      </c>
      <c r="I21" s="60">
        <v>1052</v>
      </c>
      <c r="J21" s="60">
        <v>246</v>
      </c>
      <c r="K21" s="60">
        <v>300</v>
      </c>
      <c r="L21" s="60">
        <v>484</v>
      </c>
      <c r="M21" s="60">
        <v>305</v>
      </c>
      <c r="N21" s="64">
        <v>350</v>
      </c>
      <c r="O21" s="74">
        <f t="shared" si="0"/>
        <v>7218</v>
      </c>
    </row>
    <row r="22" spans="1:15" ht="11.25" customHeight="1">
      <c r="A22" s="380"/>
      <c r="B22" s="55" t="s">
        <v>211</v>
      </c>
      <c r="C22" s="53">
        <v>6</v>
      </c>
      <c r="D22" s="60">
        <v>6</v>
      </c>
      <c r="E22" s="60">
        <v>17</v>
      </c>
      <c r="F22" s="60">
        <v>14</v>
      </c>
      <c r="G22" s="60">
        <v>24</v>
      </c>
      <c r="H22" s="60">
        <v>7</v>
      </c>
      <c r="I22" s="60">
        <v>9</v>
      </c>
      <c r="J22" s="60">
        <v>3</v>
      </c>
      <c r="K22" s="60">
        <v>8</v>
      </c>
      <c r="L22" s="60">
        <v>9</v>
      </c>
      <c r="M22" s="60">
        <v>10</v>
      </c>
      <c r="N22" s="64">
        <v>32</v>
      </c>
      <c r="O22" s="74">
        <f t="shared" si="0"/>
        <v>145</v>
      </c>
    </row>
    <row r="23" spans="1:15" ht="11.25" customHeight="1">
      <c r="A23" s="380"/>
      <c r="B23" s="55" t="s">
        <v>212</v>
      </c>
      <c r="C23" s="53">
        <v>161</v>
      </c>
      <c r="D23" s="60">
        <v>154</v>
      </c>
      <c r="E23" s="60">
        <v>178</v>
      </c>
      <c r="F23" s="60">
        <v>204</v>
      </c>
      <c r="G23" s="60">
        <v>238</v>
      </c>
      <c r="H23" s="60">
        <v>272</v>
      </c>
      <c r="I23" s="60">
        <v>171</v>
      </c>
      <c r="J23" s="60">
        <v>85</v>
      </c>
      <c r="K23" s="60">
        <v>197</v>
      </c>
      <c r="L23" s="60">
        <v>147</v>
      </c>
      <c r="M23" s="60">
        <v>211</v>
      </c>
      <c r="N23" s="64">
        <v>171</v>
      </c>
      <c r="O23" s="74">
        <f t="shared" si="0"/>
        <v>2189</v>
      </c>
    </row>
    <row r="24" spans="1:15" ht="11.25" customHeight="1">
      <c r="A24" s="380"/>
      <c r="B24" s="55" t="s">
        <v>213</v>
      </c>
      <c r="C24" s="53">
        <v>4324</v>
      </c>
      <c r="D24" s="60">
        <v>3362</v>
      </c>
      <c r="E24" s="60">
        <v>4099</v>
      </c>
      <c r="F24" s="60">
        <v>4619</v>
      </c>
      <c r="G24" s="60">
        <v>4531</v>
      </c>
      <c r="H24" s="60">
        <v>4956</v>
      </c>
      <c r="I24" s="60">
        <v>4620</v>
      </c>
      <c r="J24" s="60">
        <v>3528</v>
      </c>
      <c r="K24" s="60">
        <v>5673</v>
      </c>
      <c r="L24" s="60">
        <v>5731</v>
      </c>
      <c r="M24" s="60">
        <v>5083</v>
      </c>
      <c r="N24" s="64">
        <v>3958</v>
      </c>
      <c r="O24" s="74">
        <f t="shared" si="0"/>
        <v>54484</v>
      </c>
    </row>
    <row r="25" spans="1:15" ht="11.25" customHeight="1">
      <c r="A25" s="380"/>
      <c r="B25" s="55" t="s">
        <v>310</v>
      </c>
      <c r="C25" s="53">
        <v>176</v>
      </c>
      <c r="D25" s="60">
        <v>168</v>
      </c>
      <c r="E25" s="60">
        <v>241</v>
      </c>
      <c r="F25" s="60">
        <v>279</v>
      </c>
      <c r="G25" s="60">
        <v>247</v>
      </c>
      <c r="H25" s="60">
        <v>381</v>
      </c>
      <c r="I25" s="60">
        <v>127</v>
      </c>
      <c r="J25" s="60">
        <v>62</v>
      </c>
      <c r="K25" s="60">
        <v>94</v>
      </c>
      <c r="L25" s="60">
        <v>137</v>
      </c>
      <c r="M25" s="60">
        <v>174</v>
      </c>
      <c r="N25" s="64">
        <v>112</v>
      </c>
      <c r="O25" s="74">
        <f t="shared" si="0"/>
        <v>2198</v>
      </c>
    </row>
    <row r="26" spans="1:15" ht="11.25" customHeight="1">
      <c r="A26" s="380"/>
      <c r="B26" s="55" t="s">
        <v>215</v>
      </c>
      <c r="C26" s="53">
        <v>182</v>
      </c>
      <c r="D26" s="60">
        <v>149</v>
      </c>
      <c r="E26" s="60">
        <v>265</v>
      </c>
      <c r="F26" s="60">
        <v>197</v>
      </c>
      <c r="G26" s="60">
        <v>282</v>
      </c>
      <c r="H26" s="60">
        <v>236</v>
      </c>
      <c r="I26" s="60">
        <v>177</v>
      </c>
      <c r="J26" s="60">
        <v>62</v>
      </c>
      <c r="K26" s="60">
        <v>121</v>
      </c>
      <c r="L26" s="60">
        <v>136</v>
      </c>
      <c r="M26" s="60">
        <v>165</v>
      </c>
      <c r="N26" s="64">
        <v>108</v>
      </c>
      <c r="O26" s="74">
        <f t="shared" si="0"/>
        <v>2080</v>
      </c>
    </row>
    <row r="27" spans="1:15" ht="11.25" customHeight="1" thickBot="1">
      <c r="A27" s="380"/>
      <c r="B27" s="56" t="s">
        <v>290</v>
      </c>
      <c r="C27" s="62">
        <v>2</v>
      </c>
      <c r="D27" s="66">
        <v>2</v>
      </c>
      <c r="E27" s="66">
        <v>1</v>
      </c>
      <c r="F27" s="66">
        <v>1</v>
      </c>
      <c r="G27" s="66">
        <v>1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1</v>
      </c>
      <c r="N27" s="65">
        <v>2</v>
      </c>
      <c r="O27" s="76">
        <f t="shared" si="0"/>
        <v>10</v>
      </c>
    </row>
    <row r="28" spans="1:15" ht="23.25" thickBot="1">
      <c r="A28" s="380"/>
      <c r="B28" s="323" t="s">
        <v>80</v>
      </c>
      <c r="C28" s="90">
        <f>SUM(C7:C27)</f>
        <v>31626</v>
      </c>
      <c r="D28" s="81">
        <f aca="true" t="shared" si="1" ref="D28:N28">SUM(D7:D27)</f>
        <v>25229</v>
      </c>
      <c r="E28" s="81">
        <f t="shared" si="1"/>
        <v>25554</v>
      </c>
      <c r="F28" s="81">
        <f t="shared" si="1"/>
        <v>30696</v>
      </c>
      <c r="G28" s="81">
        <f t="shared" si="1"/>
        <v>33289</v>
      </c>
      <c r="H28" s="81">
        <f t="shared" si="1"/>
        <v>41568</v>
      </c>
      <c r="I28" s="81">
        <f t="shared" si="1"/>
        <v>31261</v>
      </c>
      <c r="J28" s="81">
        <f t="shared" si="1"/>
        <v>11755</v>
      </c>
      <c r="K28" s="81">
        <f t="shared" si="1"/>
        <v>25305</v>
      </c>
      <c r="L28" s="81">
        <f t="shared" si="1"/>
        <v>32206</v>
      </c>
      <c r="M28" s="81">
        <f t="shared" si="1"/>
        <v>28454</v>
      </c>
      <c r="N28" s="114">
        <f t="shared" si="1"/>
        <v>20098</v>
      </c>
      <c r="O28" s="54">
        <f t="shared" si="0"/>
        <v>337041</v>
      </c>
    </row>
    <row r="29" spans="1:15" ht="11.25" customHeight="1">
      <c r="A29" s="380"/>
      <c r="B29" s="91" t="s">
        <v>216</v>
      </c>
      <c r="C29" s="69">
        <v>2</v>
      </c>
      <c r="D29" s="67">
        <v>1</v>
      </c>
      <c r="E29" s="67">
        <v>4</v>
      </c>
      <c r="F29" s="67">
        <v>3</v>
      </c>
      <c r="G29" s="67">
        <v>4</v>
      </c>
      <c r="H29" s="67">
        <v>5</v>
      </c>
      <c r="I29" s="67">
        <v>0</v>
      </c>
      <c r="J29" s="67">
        <v>0</v>
      </c>
      <c r="K29" s="67">
        <v>1</v>
      </c>
      <c r="L29" s="67">
        <v>5</v>
      </c>
      <c r="M29" s="67">
        <v>2</v>
      </c>
      <c r="N29" s="63">
        <v>6</v>
      </c>
      <c r="O29" s="92">
        <f t="shared" si="0"/>
        <v>33</v>
      </c>
    </row>
    <row r="30" spans="1:15" ht="11.25" customHeight="1">
      <c r="A30" s="380"/>
      <c r="B30" s="55" t="s">
        <v>217</v>
      </c>
      <c r="C30" s="53">
        <v>58</v>
      </c>
      <c r="D30" s="60">
        <v>49</v>
      </c>
      <c r="E30" s="60">
        <v>77</v>
      </c>
      <c r="F30" s="60">
        <v>87</v>
      </c>
      <c r="G30" s="60">
        <v>86</v>
      </c>
      <c r="H30" s="60">
        <v>95</v>
      </c>
      <c r="I30" s="60">
        <v>45</v>
      </c>
      <c r="J30" s="60">
        <v>35</v>
      </c>
      <c r="K30" s="60">
        <v>55</v>
      </c>
      <c r="L30" s="60">
        <v>44</v>
      </c>
      <c r="M30" s="60">
        <v>63</v>
      </c>
      <c r="N30" s="64">
        <v>135</v>
      </c>
      <c r="O30" s="74">
        <f t="shared" si="0"/>
        <v>829</v>
      </c>
    </row>
    <row r="31" spans="1:15" ht="11.25" customHeight="1">
      <c r="A31" s="380"/>
      <c r="B31" s="55" t="s">
        <v>218</v>
      </c>
      <c r="C31" s="53">
        <v>12</v>
      </c>
      <c r="D31" s="60">
        <v>13</v>
      </c>
      <c r="E31" s="60">
        <v>7</v>
      </c>
      <c r="F31" s="60">
        <v>2</v>
      </c>
      <c r="G31" s="60">
        <v>9</v>
      </c>
      <c r="H31" s="60">
        <v>24</v>
      </c>
      <c r="I31" s="60">
        <v>5</v>
      </c>
      <c r="J31" s="60">
        <v>1</v>
      </c>
      <c r="K31" s="60">
        <v>13</v>
      </c>
      <c r="L31" s="60">
        <v>12</v>
      </c>
      <c r="M31" s="60">
        <v>4</v>
      </c>
      <c r="N31" s="64">
        <v>8</v>
      </c>
      <c r="O31" s="74">
        <f t="shared" si="0"/>
        <v>110</v>
      </c>
    </row>
    <row r="32" spans="1:15" ht="11.25" customHeight="1">
      <c r="A32" s="380"/>
      <c r="B32" s="55" t="s">
        <v>311</v>
      </c>
      <c r="C32" s="53">
        <v>0</v>
      </c>
      <c r="D32" s="60">
        <v>0</v>
      </c>
      <c r="E32" s="60">
        <v>0</v>
      </c>
      <c r="F32" s="60">
        <v>2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1</v>
      </c>
      <c r="N32" s="64">
        <v>0</v>
      </c>
      <c r="O32" s="74">
        <f t="shared" si="0"/>
        <v>3</v>
      </c>
    </row>
    <row r="33" spans="1:15" ht="11.25" customHeight="1">
      <c r="A33" s="380"/>
      <c r="B33" s="55" t="s">
        <v>9</v>
      </c>
      <c r="C33" s="53">
        <v>0</v>
      </c>
      <c r="D33" s="60">
        <v>0</v>
      </c>
      <c r="E33" s="60">
        <v>1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4">
        <v>0</v>
      </c>
      <c r="O33" s="74">
        <f t="shared" si="0"/>
        <v>1</v>
      </c>
    </row>
    <row r="34" spans="1:15" ht="11.25" customHeight="1">
      <c r="A34" s="380"/>
      <c r="B34" s="55" t="s">
        <v>448</v>
      </c>
      <c r="C34" s="53">
        <v>8</v>
      </c>
      <c r="D34" s="60">
        <v>13</v>
      </c>
      <c r="E34" s="60">
        <v>6</v>
      </c>
      <c r="F34" s="60">
        <v>14</v>
      </c>
      <c r="G34" s="60">
        <v>16</v>
      </c>
      <c r="H34" s="60">
        <v>28</v>
      </c>
      <c r="I34" s="60">
        <v>15</v>
      </c>
      <c r="J34" s="60">
        <v>6</v>
      </c>
      <c r="K34" s="60">
        <v>10</v>
      </c>
      <c r="L34" s="60">
        <v>11</v>
      </c>
      <c r="M34" s="60">
        <v>5</v>
      </c>
      <c r="N34" s="64">
        <v>19</v>
      </c>
      <c r="O34" s="74">
        <f t="shared" si="0"/>
        <v>151</v>
      </c>
    </row>
    <row r="35" spans="1:15" ht="11.25" customHeight="1">
      <c r="A35" s="380"/>
      <c r="B35" s="55" t="s">
        <v>219</v>
      </c>
      <c r="C35" s="53">
        <v>2</v>
      </c>
      <c r="D35" s="60">
        <v>1</v>
      </c>
      <c r="E35" s="60">
        <v>6</v>
      </c>
      <c r="F35" s="60">
        <v>2</v>
      </c>
      <c r="G35" s="60">
        <v>6</v>
      </c>
      <c r="H35" s="60">
        <v>7</v>
      </c>
      <c r="I35" s="60">
        <v>1</v>
      </c>
      <c r="J35" s="60">
        <v>1</v>
      </c>
      <c r="K35" s="60">
        <v>3</v>
      </c>
      <c r="L35" s="60">
        <v>4</v>
      </c>
      <c r="M35" s="60">
        <v>4</v>
      </c>
      <c r="N35" s="64">
        <v>1</v>
      </c>
      <c r="O35" s="74">
        <f t="shared" si="0"/>
        <v>38</v>
      </c>
    </row>
    <row r="36" spans="1:15" ht="11.25" customHeight="1">
      <c r="A36" s="380"/>
      <c r="B36" s="55" t="s">
        <v>312</v>
      </c>
      <c r="C36" s="53">
        <v>0</v>
      </c>
      <c r="D36" s="60">
        <v>0</v>
      </c>
      <c r="E36" s="60">
        <v>0</v>
      </c>
      <c r="F36" s="60">
        <v>0</v>
      </c>
      <c r="G36" s="60">
        <v>1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4">
        <v>0</v>
      </c>
      <c r="O36" s="74">
        <f t="shared" si="0"/>
        <v>1</v>
      </c>
    </row>
    <row r="37" spans="1:15" ht="11.25" customHeight="1">
      <c r="A37" s="380"/>
      <c r="B37" s="55" t="s">
        <v>452</v>
      </c>
      <c r="C37" s="53">
        <v>7</v>
      </c>
      <c r="D37" s="60">
        <v>7</v>
      </c>
      <c r="E37" s="60">
        <v>4</v>
      </c>
      <c r="F37" s="60">
        <v>7</v>
      </c>
      <c r="G37" s="60">
        <v>4</v>
      </c>
      <c r="H37" s="60">
        <v>12</v>
      </c>
      <c r="I37" s="60">
        <v>2</v>
      </c>
      <c r="J37" s="60">
        <v>1</v>
      </c>
      <c r="K37" s="60">
        <v>2</v>
      </c>
      <c r="L37" s="60">
        <v>6</v>
      </c>
      <c r="M37" s="60">
        <v>1</v>
      </c>
      <c r="N37" s="64">
        <v>8</v>
      </c>
      <c r="O37" s="74">
        <f t="shared" si="0"/>
        <v>61</v>
      </c>
    </row>
    <row r="38" spans="1:15" ht="11.25" customHeight="1">
      <c r="A38" s="380"/>
      <c r="B38" s="55" t="s">
        <v>220</v>
      </c>
      <c r="C38" s="53">
        <v>76</v>
      </c>
      <c r="D38" s="60">
        <v>24</v>
      </c>
      <c r="E38" s="60">
        <v>23</v>
      </c>
      <c r="F38" s="60">
        <v>24</v>
      </c>
      <c r="G38" s="60">
        <v>19</v>
      </c>
      <c r="H38" s="60">
        <v>71</v>
      </c>
      <c r="I38" s="60">
        <v>60</v>
      </c>
      <c r="J38" s="60">
        <v>15</v>
      </c>
      <c r="K38" s="60">
        <v>28</v>
      </c>
      <c r="L38" s="60">
        <v>16</v>
      </c>
      <c r="M38" s="60">
        <v>19</v>
      </c>
      <c r="N38" s="64">
        <v>45</v>
      </c>
      <c r="O38" s="74">
        <f t="shared" si="0"/>
        <v>420</v>
      </c>
    </row>
    <row r="39" spans="1:15" ht="11.25" customHeight="1">
      <c r="A39" s="380"/>
      <c r="B39" s="55" t="s">
        <v>221</v>
      </c>
      <c r="C39" s="53">
        <v>10</v>
      </c>
      <c r="D39" s="60">
        <v>14</v>
      </c>
      <c r="E39" s="60">
        <v>9</v>
      </c>
      <c r="F39" s="60">
        <v>21</v>
      </c>
      <c r="G39" s="60">
        <v>32</v>
      </c>
      <c r="H39" s="60">
        <v>33</v>
      </c>
      <c r="I39" s="60">
        <v>11</v>
      </c>
      <c r="J39" s="60">
        <v>7</v>
      </c>
      <c r="K39" s="60">
        <v>14</v>
      </c>
      <c r="L39" s="60">
        <v>23</v>
      </c>
      <c r="M39" s="60">
        <v>24</v>
      </c>
      <c r="N39" s="64">
        <v>30</v>
      </c>
      <c r="O39" s="74">
        <f t="shared" si="0"/>
        <v>228</v>
      </c>
    </row>
    <row r="40" spans="1:15" ht="11.25" customHeight="1">
      <c r="A40" s="380"/>
      <c r="B40" s="55" t="s">
        <v>451</v>
      </c>
      <c r="C40" s="53">
        <v>26</v>
      </c>
      <c r="D40" s="60">
        <v>36</v>
      </c>
      <c r="E40" s="60">
        <v>36</v>
      </c>
      <c r="F40" s="60">
        <v>41</v>
      </c>
      <c r="G40" s="60">
        <v>39</v>
      </c>
      <c r="H40" s="60">
        <v>67</v>
      </c>
      <c r="I40" s="60">
        <v>28</v>
      </c>
      <c r="J40" s="60">
        <v>8</v>
      </c>
      <c r="K40" s="60">
        <v>53</v>
      </c>
      <c r="L40" s="60">
        <v>46</v>
      </c>
      <c r="M40" s="60">
        <v>25</v>
      </c>
      <c r="N40" s="64">
        <v>29</v>
      </c>
      <c r="O40" s="74">
        <f t="shared" si="0"/>
        <v>434</v>
      </c>
    </row>
    <row r="41" spans="1:15" ht="11.25" customHeight="1">
      <c r="A41" s="380"/>
      <c r="B41" s="55" t="s">
        <v>222</v>
      </c>
      <c r="C41" s="53">
        <v>12</v>
      </c>
      <c r="D41" s="60">
        <v>3</v>
      </c>
      <c r="E41" s="60">
        <v>5</v>
      </c>
      <c r="F41" s="60">
        <v>9</v>
      </c>
      <c r="G41" s="60">
        <v>6</v>
      </c>
      <c r="H41" s="60">
        <v>9</v>
      </c>
      <c r="I41" s="60">
        <v>8</v>
      </c>
      <c r="J41" s="60">
        <v>3</v>
      </c>
      <c r="K41" s="60">
        <v>11</v>
      </c>
      <c r="L41" s="60">
        <v>10</v>
      </c>
      <c r="M41" s="60">
        <v>9</v>
      </c>
      <c r="N41" s="64">
        <v>12</v>
      </c>
      <c r="O41" s="74">
        <f t="shared" si="0"/>
        <v>97</v>
      </c>
    </row>
    <row r="42" spans="1:15" ht="11.25" customHeight="1">
      <c r="A42" s="380"/>
      <c r="B42" s="55" t="s">
        <v>285</v>
      </c>
      <c r="C42" s="53">
        <v>56</v>
      </c>
      <c r="D42" s="60">
        <v>64</v>
      </c>
      <c r="E42" s="60">
        <v>64</v>
      </c>
      <c r="F42" s="60">
        <v>76</v>
      </c>
      <c r="G42" s="60">
        <v>74</v>
      </c>
      <c r="H42" s="60">
        <v>101</v>
      </c>
      <c r="I42" s="60">
        <v>47</v>
      </c>
      <c r="J42" s="60">
        <v>22</v>
      </c>
      <c r="K42" s="60">
        <v>112</v>
      </c>
      <c r="L42" s="60">
        <v>96</v>
      </c>
      <c r="M42" s="60">
        <v>41</v>
      </c>
      <c r="N42" s="64">
        <v>108</v>
      </c>
      <c r="O42" s="74">
        <f t="shared" si="0"/>
        <v>861</v>
      </c>
    </row>
    <row r="43" spans="1:15" ht="11.25" customHeight="1">
      <c r="A43" s="380"/>
      <c r="B43" s="55" t="s">
        <v>223</v>
      </c>
      <c r="C43" s="53">
        <v>18</v>
      </c>
      <c r="D43" s="60">
        <v>13</v>
      </c>
      <c r="E43" s="60">
        <v>18</v>
      </c>
      <c r="F43" s="60">
        <v>12</v>
      </c>
      <c r="G43" s="60">
        <v>19</v>
      </c>
      <c r="H43" s="60">
        <v>35</v>
      </c>
      <c r="I43" s="60">
        <v>22</v>
      </c>
      <c r="J43" s="60">
        <v>9</v>
      </c>
      <c r="K43" s="60">
        <v>32</v>
      </c>
      <c r="L43" s="60">
        <v>16</v>
      </c>
      <c r="M43" s="60">
        <v>13</v>
      </c>
      <c r="N43" s="64">
        <v>23</v>
      </c>
      <c r="O43" s="74">
        <f t="shared" si="0"/>
        <v>230</v>
      </c>
    </row>
    <row r="44" spans="1:15" ht="11.25" customHeight="1">
      <c r="A44" s="380"/>
      <c r="B44" s="55" t="s">
        <v>313</v>
      </c>
      <c r="C44" s="53">
        <v>9</v>
      </c>
      <c r="D44" s="60">
        <v>3</v>
      </c>
      <c r="E44" s="60">
        <v>4</v>
      </c>
      <c r="F44" s="60">
        <v>7</v>
      </c>
      <c r="G44" s="60">
        <v>4</v>
      </c>
      <c r="H44" s="60">
        <v>8</v>
      </c>
      <c r="I44" s="60">
        <v>1</v>
      </c>
      <c r="J44" s="60">
        <v>1</v>
      </c>
      <c r="K44" s="60">
        <v>10</v>
      </c>
      <c r="L44" s="60">
        <v>3</v>
      </c>
      <c r="M44" s="60">
        <v>4</v>
      </c>
      <c r="N44" s="64">
        <v>3</v>
      </c>
      <c r="O44" s="74">
        <f t="shared" si="0"/>
        <v>57</v>
      </c>
    </row>
    <row r="45" spans="1:15" ht="11.25" customHeight="1">
      <c r="A45" s="380"/>
      <c r="B45" s="55" t="s">
        <v>314</v>
      </c>
      <c r="C45" s="53">
        <v>0</v>
      </c>
      <c r="D45" s="60">
        <v>0</v>
      </c>
      <c r="E45" s="60">
        <v>0</v>
      </c>
      <c r="F45" s="60">
        <v>0</v>
      </c>
      <c r="G45" s="60">
        <v>1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1</v>
      </c>
      <c r="N45" s="64">
        <v>1</v>
      </c>
      <c r="O45" s="74">
        <f t="shared" si="0"/>
        <v>3</v>
      </c>
    </row>
    <row r="46" spans="1:15" ht="11.25" customHeight="1">
      <c r="A46" s="380"/>
      <c r="B46" s="55" t="s">
        <v>224</v>
      </c>
      <c r="C46" s="53">
        <v>0</v>
      </c>
      <c r="D46" s="60">
        <v>0</v>
      </c>
      <c r="E46" s="60">
        <v>2</v>
      </c>
      <c r="F46" s="60">
        <v>0</v>
      </c>
      <c r="G46" s="60">
        <v>3</v>
      </c>
      <c r="H46" s="60">
        <v>3</v>
      </c>
      <c r="I46" s="60">
        <v>0</v>
      </c>
      <c r="J46" s="60">
        <v>0</v>
      </c>
      <c r="K46" s="60">
        <v>0</v>
      </c>
      <c r="L46" s="60">
        <v>4</v>
      </c>
      <c r="M46" s="60">
        <v>2</v>
      </c>
      <c r="N46" s="64">
        <v>2</v>
      </c>
      <c r="O46" s="74">
        <f t="shared" si="0"/>
        <v>16</v>
      </c>
    </row>
    <row r="47" spans="1:15" ht="11.25" customHeight="1">
      <c r="A47" s="380"/>
      <c r="B47" s="55" t="s">
        <v>315</v>
      </c>
      <c r="C47" s="53">
        <v>1</v>
      </c>
      <c r="D47" s="60">
        <v>1</v>
      </c>
      <c r="E47" s="60">
        <v>0</v>
      </c>
      <c r="F47" s="60">
        <v>0</v>
      </c>
      <c r="G47" s="60">
        <v>0</v>
      </c>
      <c r="H47" s="60">
        <v>1</v>
      </c>
      <c r="I47" s="60">
        <v>0</v>
      </c>
      <c r="J47" s="60">
        <v>0</v>
      </c>
      <c r="K47" s="60">
        <v>1</v>
      </c>
      <c r="L47" s="60">
        <v>0</v>
      </c>
      <c r="M47" s="60">
        <v>0</v>
      </c>
      <c r="N47" s="64">
        <v>0</v>
      </c>
      <c r="O47" s="74">
        <f t="shared" si="0"/>
        <v>4</v>
      </c>
    </row>
    <row r="48" spans="1:15" ht="11.25" customHeight="1">
      <c r="A48" s="380"/>
      <c r="B48" s="55" t="s">
        <v>316</v>
      </c>
      <c r="C48" s="53">
        <v>2</v>
      </c>
      <c r="D48" s="60">
        <v>3</v>
      </c>
      <c r="E48" s="60">
        <v>1</v>
      </c>
      <c r="F48" s="60">
        <v>7</v>
      </c>
      <c r="G48" s="60">
        <v>3</v>
      </c>
      <c r="H48" s="60">
        <v>1</v>
      </c>
      <c r="I48" s="60">
        <v>2</v>
      </c>
      <c r="J48" s="60">
        <v>1</v>
      </c>
      <c r="K48" s="60">
        <v>1</v>
      </c>
      <c r="L48" s="60">
        <v>2</v>
      </c>
      <c r="M48" s="60">
        <v>1</v>
      </c>
      <c r="N48" s="64">
        <v>1</v>
      </c>
      <c r="O48" s="74">
        <f t="shared" si="0"/>
        <v>25</v>
      </c>
    </row>
    <row r="49" spans="1:15" ht="11.25" customHeight="1">
      <c r="A49" s="380"/>
      <c r="B49" s="55" t="s">
        <v>453</v>
      </c>
      <c r="C49" s="53">
        <v>14</v>
      </c>
      <c r="D49" s="60">
        <v>20</v>
      </c>
      <c r="E49" s="60">
        <v>13</v>
      </c>
      <c r="F49" s="60">
        <v>18</v>
      </c>
      <c r="G49" s="60">
        <v>17</v>
      </c>
      <c r="H49" s="60">
        <v>19</v>
      </c>
      <c r="I49" s="60">
        <v>12</v>
      </c>
      <c r="J49" s="60">
        <v>12</v>
      </c>
      <c r="K49" s="60">
        <v>9</v>
      </c>
      <c r="L49" s="60">
        <v>12</v>
      </c>
      <c r="M49" s="60">
        <v>13</v>
      </c>
      <c r="N49" s="64">
        <v>14</v>
      </c>
      <c r="O49" s="74">
        <f t="shared" si="0"/>
        <v>173</v>
      </c>
    </row>
    <row r="50" spans="1:15" ht="11.25" customHeight="1">
      <c r="A50" s="380"/>
      <c r="B50" s="55" t="s">
        <v>317</v>
      </c>
      <c r="C50" s="53">
        <v>8</v>
      </c>
      <c r="D50" s="60">
        <v>3</v>
      </c>
      <c r="E50" s="60">
        <v>12</v>
      </c>
      <c r="F50" s="60">
        <v>9</v>
      </c>
      <c r="G50" s="60">
        <v>10</v>
      </c>
      <c r="H50" s="60">
        <v>8</v>
      </c>
      <c r="I50" s="60">
        <v>5</v>
      </c>
      <c r="J50" s="60">
        <v>5</v>
      </c>
      <c r="K50" s="60">
        <v>4</v>
      </c>
      <c r="L50" s="60">
        <v>6</v>
      </c>
      <c r="M50" s="60">
        <v>5</v>
      </c>
      <c r="N50" s="64">
        <v>20</v>
      </c>
      <c r="O50" s="74">
        <f t="shared" si="0"/>
        <v>95</v>
      </c>
    </row>
    <row r="51" spans="1:15" ht="11.25" customHeight="1">
      <c r="A51" s="380"/>
      <c r="B51" s="55" t="s">
        <v>454</v>
      </c>
      <c r="C51" s="53">
        <v>0</v>
      </c>
      <c r="D51" s="60">
        <v>1</v>
      </c>
      <c r="E51" s="60">
        <v>0</v>
      </c>
      <c r="F51" s="60">
        <v>1</v>
      </c>
      <c r="G51" s="60">
        <v>3</v>
      </c>
      <c r="H51" s="60">
        <v>0</v>
      </c>
      <c r="I51" s="60">
        <v>1</v>
      </c>
      <c r="J51" s="60">
        <v>0</v>
      </c>
      <c r="K51" s="60">
        <v>1</v>
      </c>
      <c r="L51" s="60">
        <v>0</v>
      </c>
      <c r="M51" s="60">
        <v>1</v>
      </c>
      <c r="N51" s="64">
        <v>1</v>
      </c>
      <c r="O51" s="74">
        <f t="shared" si="0"/>
        <v>9</v>
      </c>
    </row>
    <row r="52" spans="1:15" ht="11.25" customHeight="1">
      <c r="A52" s="380"/>
      <c r="B52" s="55" t="s">
        <v>445</v>
      </c>
      <c r="C52" s="53">
        <v>7</v>
      </c>
      <c r="D52" s="60">
        <v>4</v>
      </c>
      <c r="E52" s="60">
        <v>2</v>
      </c>
      <c r="F52" s="60">
        <v>7</v>
      </c>
      <c r="G52" s="60">
        <v>11</v>
      </c>
      <c r="H52" s="60">
        <v>8</v>
      </c>
      <c r="I52" s="60">
        <v>5</v>
      </c>
      <c r="J52" s="60">
        <v>0</v>
      </c>
      <c r="K52" s="60">
        <v>5</v>
      </c>
      <c r="L52" s="60">
        <v>4</v>
      </c>
      <c r="M52" s="60">
        <v>1</v>
      </c>
      <c r="N52" s="64">
        <v>5</v>
      </c>
      <c r="O52" s="74">
        <f t="shared" si="0"/>
        <v>59</v>
      </c>
    </row>
    <row r="53" spans="1:15" ht="11.25" customHeight="1">
      <c r="A53" s="380"/>
      <c r="B53" s="55" t="s">
        <v>455</v>
      </c>
      <c r="C53" s="53">
        <v>4</v>
      </c>
      <c r="D53" s="60">
        <v>0</v>
      </c>
      <c r="E53" s="60">
        <v>1</v>
      </c>
      <c r="F53" s="60">
        <v>1</v>
      </c>
      <c r="G53" s="60">
        <v>0</v>
      </c>
      <c r="H53" s="60">
        <v>1</v>
      </c>
      <c r="I53" s="60">
        <v>0</v>
      </c>
      <c r="J53" s="60">
        <v>3</v>
      </c>
      <c r="K53" s="60">
        <v>1</v>
      </c>
      <c r="L53" s="60">
        <v>29</v>
      </c>
      <c r="M53" s="60">
        <v>21</v>
      </c>
      <c r="N53" s="64">
        <v>0</v>
      </c>
      <c r="O53" s="74">
        <f t="shared" si="0"/>
        <v>61</v>
      </c>
    </row>
    <row r="54" spans="1:15" ht="11.25" customHeight="1">
      <c r="A54" s="380"/>
      <c r="B54" s="55" t="s">
        <v>318</v>
      </c>
      <c r="C54" s="53">
        <v>0</v>
      </c>
      <c r="D54" s="60">
        <v>0</v>
      </c>
      <c r="E54" s="60">
        <v>1</v>
      </c>
      <c r="F54" s="60">
        <v>2</v>
      </c>
      <c r="G54" s="60">
        <v>1</v>
      </c>
      <c r="H54" s="60">
        <v>0</v>
      </c>
      <c r="I54" s="60">
        <v>0</v>
      </c>
      <c r="J54" s="60">
        <v>0</v>
      </c>
      <c r="K54" s="60">
        <v>0</v>
      </c>
      <c r="L54" s="60">
        <v>1</v>
      </c>
      <c r="M54" s="60">
        <v>0</v>
      </c>
      <c r="N54" s="64">
        <v>0</v>
      </c>
      <c r="O54" s="74">
        <f t="shared" si="0"/>
        <v>5</v>
      </c>
    </row>
    <row r="55" spans="1:15" ht="11.25" customHeight="1">
      <c r="A55" s="380"/>
      <c r="B55" s="55" t="s">
        <v>456</v>
      </c>
      <c r="C55" s="53">
        <v>4</v>
      </c>
      <c r="D55" s="60">
        <v>8</v>
      </c>
      <c r="E55" s="60">
        <v>2</v>
      </c>
      <c r="F55" s="60">
        <v>3</v>
      </c>
      <c r="G55" s="60">
        <v>7</v>
      </c>
      <c r="H55" s="60">
        <v>7</v>
      </c>
      <c r="I55" s="60">
        <v>9</v>
      </c>
      <c r="J55" s="60">
        <v>2</v>
      </c>
      <c r="K55" s="60">
        <v>2</v>
      </c>
      <c r="L55" s="60">
        <v>8</v>
      </c>
      <c r="M55" s="60">
        <v>2</v>
      </c>
      <c r="N55" s="64">
        <v>3</v>
      </c>
      <c r="O55" s="74">
        <f t="shared" si="0"/>
        <v>57</v>
      </c>
    </row>
    <row r="56" spans="1:15" ht="11.25" customHeight="1">
      <c r="A56" s="380"/>
      <c r="B56" s="55" t="s">
        <v>286</v>
      </c>
      <c r="C56" s="53">
        <v>63</v>
      </c>
      <c r="D56" s="60">
        <v>46</v>
      </c>
      <c r="E56" s="60">
        <v>82</v>
      </c>
      <c r="F56" s="60">
        <v>58</v>
      </c>
      <c r="G56" s="60">
        <v>72</v>
      </c>
      <c r="H56" s="60">
        <v>121</v>
      </c>
      <c r="I56" s="60">
        <v>84</v>
      </c>
      <c r="J56" s="60">
        <v>37</v>
      </c>
      <c r="K56" s="60">
        <v>59</v>
      </c>
      <c r="L56" s="60">
        <v>67</v>
      </c>
      <c r="M56" s="60">
        <v>45</v>
      </c>
      <c r="N56" s="64">
        <v>95</v>
      </c>
      <c r="O56" s="74">
        <f t="shared" si="0"/>
        <v>829</v>
      </c>
    </row>
    <row r="57" spans="1:15" ht="11.25" customHeight="1">
      <c r="A57" s="380"/>
      <c r="B57" s="55" t="s">
        <v>10</v>
      </c>
      <c r="C57" s="53">
        <v>1</v>
      </c>
      <c r="D57" s="60">
        <v>0</v>
      </c>
      <c r="E57" s="60">
        <v>0</v>
      </c>
      <c r="F57" s="60">
        <v>2</v>
      </c>
      <c r="G57" s="60">
        <v>2</v>
      </c>
      <c r="H57" s="60">
        <v>0</v>
      </c>
      <c r="I57" s="60">
        <v>0</v>
      </c>
      <c r="J57" s="60">
        <v>0</v>
      </c>
      <c r="K57" s="60">
        <v>0</v>
      </c>
      <c r="L57" s="60">
        <v>1</v>
      </c>
      <c r="M57" s="60">
        <v>0</v>
      </c>
      <c r="N57" s="64">
        <v>1</v>
      </c>
      <c r="O57" s="74">
        <f t="shared" si="0"/>
        <v>7</v>
      </c>
    </row>
    <row r="58" spans="1:15" ht="11.25" customHeight="1">
      <c r="A58" s="380"/>
      <c r="B58" s="55" t="s">
        <v>225</v>
      </c>
      <c r="C58" s="53">
        <v>38</v>
      </c>
      <c r="D58" s="60">
        <v>39</v>
      </c>
      <c r="E58" s="60">
        <v>44</v>
      </c>
      <c r="F58" s="60">
        <v>33</v>
      </c>
      <c r="G58" s="60">
        <v>61</v>
      </c>
      <c r="H58" s="60">
        <v>88</v>
      </c>
      <c r="I58" s="60">
        <v>72</v>
      </c>
      <c r="J58" s="60">
        <v>10</v>
      </c>
      <c r="K58" s="60">
        <v>52</v>
      </c>
      <c r="L58" s="60">
        <v>46</v>
      </c>
      <c r="M58" s="60">
        <v>29</v>
      </c>
      <c r="N58" s="64">
        <v>32</v>
      </c>
      <c r="O58" s="74">
        <f t="shared" si="0"/>
        <v>544</v>
      </c>
    </row>
    <row r="59" spans="1:15" ht="11.25" customHeight="1">
      <c r="A59" s="380"/>
      <c r="B59" s="55" t="s">
        <v>11</v>
      </c>
      <c r="C59" s="53">
        <v>42</v>
      </c>
      <c r="D59" s="60">
        <v>34</v>
      </c>
      <c r="E59" s="60">
        <v>33</v>
      </c>
      <c r="F59" s="60">
        <v>40</v>
      </c>
      <c r="G59" s="60">
        <v>51</v>
      </c>
      <c r="H59" s="60">
        <v>72</v>
      </c>
      <c r="I59" s="60">
        <v>41</v>
      </c>
      <c r="J59" s="60">
        <v>22</v>
      </c>
      <c r="K59" s="60">
        <v>55</v>
      </c>
      <c r="L59" s="60">
        <v>54</v>
      </c>
      <c r="M59" s="60">
        <v>18</v>
      </c>
      <c r="N59" s="64">
        <v>40</v>
      </c>
      <c r="O59" s="74">
        <f t="shared" si="0"/>
        <v>502</v>
      </c>
    </row>
    <row r="60" spans="1:15" ht="11.25" customHeight="1">
      <c r="A60" s="380"/>
      <c r="B60" s="55" t="s">
        <v>226</v>
      </c>
      <c r="C60" s="53">
        <v>5</v>
      </c>
      <c r="D60" s="60">
        <v>1</v>
      </c>
      <c r="E60" s="60">
        <v>1</v>
      </c>
      <c r="F60" s="60">
        <v>5</v>
      </c>
      <c r="G60" s="60">
        <v>5</v>
      </c>
      <c r="H60" s="60">
        <v>6</v>
      </c>
      <c r="I60" s="60">
        <v>0</v>
      </c>
      <c r="J60" s="60">
        <v>1</v>
      </c>
      <c r="K60" s="60">
        <v>2</v>
      </c>
      <c r="L60" s="60">
        <v>5</v>
      </c>
      <c r="M60" s="60">
        <v>4</v>
      </c>
      <c r="N60" s="64">
        <v>5</v>
      </c>
      <c r="O60" s="74">
        <f t="shared" si="0"/>
        <v>40</v>
      </c>
    </row>
    <row r="61" spans="1:15" ht="11.25" customHeight="1">
      <c r="A61" s="380"/>
      <c r="B61" s="55" t="s">
        <v>449</v>
      </c>
      <c r="C61" s="53">
        <v>1</v>
      </c>
      <c r="D61" s="60">
        <v>4</v>
      </c>
      <c r="E61" s="60">
        <v>2</v>
      </c>
      <c r="F61" s="60">
        <v>6</v>
      </c>
      <c r="G61" s="60">
        <v>3</v>
      </c>
      <c r="H61" s="60">
        <v>3</v>
      </c>
      <c r="I61" s="60">
        <v>2</v>
      </c>
      <c r="J61" s="60">
        <v>2</v>
      </c>
      <c r="K61" s="60">
        <v>2</v>
      </c>
      <c r="L61" s="60">
        <v>3</v>
      </c>
      <c r="M61" s="60">
        <v>1</v>
      </c>
      <c r="N61" s="64">
        <v>8</v>
      </c>
      <c r="O61" s="74">
        <f t="shared" si="0"/>
        <v>37</v>
      </c>
    </row>
    <row r="62" spans="1:15" ht="11.25" customHeight="1">
      <c r="A62" s="380"/>
      <c r="B62" s="55" t="s">
        <v>12</v>
      </c>
      <c r="C62" s="53">
        <v>1</v>
      </c>
      <c r="D62" s="60">
        <v>1</v>
      </c>
      <c r="E62" s="60">
        <v>1</v>
      </c>
      <c r="F62" s="60">
        <v>0</v>
      </c>
      <c r="G62" s="60">
        <v>1</v>
      </c>
      <c r="H62" s="60">
        <v>3</v>
      </c>
      <c r="I62" s="60">
        <v>1</v>
      </c>
      <c r="J62" s="60">
        <v>1</v>
      </c>
      <c r="K62" s="60">
        <v>4</v>
      </c>
      <c r="L62" s="60">
        <v>5</v>
      </c>
      <c r="M62" s="60">
        <v>0</v>
      </c>
      <c r="N62" s="64">
        <v>1</v>
      </c>
      <c r="O62" s="74">
        <f t="shared" si="0"/>
        <v>19</v>
      </c>
    </row>
    <row r="63" spans="1:15" ht="11.25" customHeight="1">
      <c r="A63" s="380"/>
      <c r="B63" s="55" t="s">
        <v>227</v>
      </c>
      <c r="C63" s="53">
        <v>0</v>
      </c>
      <c r="D63" s="60">
        <v>2</v>
      </c>
      <c r="E63" s="60">
        <v>3</v>
      </c>
      <c r="F63" s="60">
        <v>0</v>
      </c>
      <c r="G63" s="60">
        <v>0</v>
      </c>
      <c r="H63" s="60">
        <v>1</v>
      </c>
      <c r="I63" s="60">
        <v>0</v>
      </c>
      <c r="J63" s="60">
        <v>0</v>
      </c>
      <c r="K63" s="60">
        <v>0</v>
      </c>
      <c r="L63" s="60">
        <v>1</v>
      </c>
      <c r="M63" s="60">
        <v>0</v>
      </c>
      <c r="N63" s="64">
        <v>0</v>
      </c>
      <c r="O63" s="74">
        <f t="shared" si="0"/>
        <v>7</v>
      </c>
    </row>
    <row r="64" spans="1:15" ht="11.25" customHeight="1" thickBot="1">
      <c r="A64" s="380"/>
      <c r="B64" s="56" t="s">
        <v>13</v>
      </c>
      <c r="C64" s="62">
        <v>0</v>
      </c>
      <c r="D64" s="66">
        <v>1</v>
      </c>
      <c r="E64" s="66">
        <v>5</v>
      </c>
      <c r="F64" s="66">
        <v>4</v>
      </c>
      <c r="G64" s="66">
        <v>1</v>
      </c>
      <c r="H64" s="66">
        <v>4</v>
      </c>
      <c r="I64" s="66">
        <v>4</v>
      </c>
      <c r="J64" s="66">
        <v>2</v>
      </c>
      <c r="K64" s="66">
        <v>0</v>
      </c>
      <c r="L64" s="66">
        <v>4</v>
      </c>
      <c r="M64" s="66">
        <v>2</v>
      </c>
      <c r="N64" s="65">
        <v>3</v>
      </c>
      <c r="O64" s="76">
        <f t="shared" si="0"/>
        <v>30</v>
      </c>
    </row>
    <row r="65" spans="1:15" ht="11.25" customHeight="1" thickBot="1">
      <c r="A65" s="381"/>
      <c r="B65" s="363" t="s">
        <v>103</v>
      </c>
      <c r="C65" s="90">
        <f>SUM(C29:C64)</f>
        <v>487</v>
      </c>
      <c r="D65" s="81">
        <f aca="true" t="shared" si="2" ref="D65:N65">SUM(D29:D64)</f>
        <v>409</v>
      </c>
      <c r="E65" s="81">
        <f t="shared" si="2"/>
        <v>469</v>
      </c>
      <c r="F65" s="81">
        <f t="shared" si="2"/>
        <v>503</v>
      </c>
      <c r="G65" s="81">
        <f t="shared" si="2"/>
        <v>571</v>
      </c>
      <c r="H65" s="81">
        <f t="shared" si="2"/>
        <v>841</v>
      </c>
      <c r="I65" s="81">
        <f t="shared" si="2"/>
        <v>483</v>
      </c>
      <c r="J65" s="81">
        <f t="shared" si="2"/>
        <v>207</v>
      </c>
      <c r="K65" s="81">
        <f t="shared" si="2"/>
        <v>542</v>
      </c>
      <c r="L65" s="81">
        <f t="shared" si="2"/>
        <v>544</v>
      </c>
      <c r="M65" s="81">
        <f t="shared" si="2"/>
        <v>361</v>
      </c>
      <c r="N65" s="114">
        <f t="shared" si="2"/>
        <v>659</v>
      </c>
      <c r="O65" s="54">
        <f t="shared" si="0"/>
        <v>6076</v>
      </c>
    </row>
    <row r="66" spans="1:15" s="133" customFormat="1" ht="18.75" customHeight="1">
      <c r="A66" s="8" t="s">
        <v>319</v>
      </c>
      <c r="B66" s="48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32"/>
    </row>
    <row r="67" spans="1:15" s="133" customFormat="1" ht="12.75">
      <c r="A67" s="2" t="s">
        <v>305</v>
      </c>
      <c r="B67" s="2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32"/>
    </row>
    <row r="68" spans="1:15" s="133" customFormat="1" ht="9.75" customHeight="1" thickBot="1">
      <c r="A68" s="7"/>
      <c r="B68" s="2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32"/>
    </row>
    <row r="69" spans="1:15" s="133" customFormat="1" ht="13.5" customHeight="1" thickBot="1">
      <c r="A69" s="146"/>
      <c r="B69" s="48"/>
      <c r="C69" s="375">
        <v>2006</v>
      </c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7"/>
    </row>
    <row r="70" spans="1:15" s="133" customFormat="1" ht="48" customHeight="1" thickBot="1">
      <c r="A70" s="379" t="s">
        <v>471</v>
      </c>
      <c r="B70" s="59" t="s">
        <v>79</v>
      </c>
      <c r="C70" s="320" t="s">
        <v>186</v>
      </c>
      <c r="D70" s="321" t="s">
        <v>187</v>
      </c>
      <c r="E70" s="321" t="s">
        <v>188</v>
      </c>
      <c r="F70" s="321" t="s">
        <v>189</v>
      </c>
      <c r="G70" s="321" t="s">
        <v>190</v>
      </c>
      <c r="H70" s="321" t="s">
        <v>191</v>
      </c>
      <c r="I70" s="321" t="s">
        <v>192</v>
      </c>
      <c r="J70" s="321" t="s">
        <v>193</v>
      </c>
      <c r="K70" s="321" t="s">
        <v>194</v>
      </c>
      <c r="L70" s="321" t="s">
        <v>195</v>
      </c>
      <c r="M70" s="321" t="s">
        <v>196</v>
      </c>
      <c r="N70" s="322" t="s">
        <v>197</v>
      </c>
      <c r="O70" s="322" t="s">
        <v>437</v>
      </c>
    </row>
    <row r="71" spans="1:15" ht="10.5" customHeight="1">
      <c r="A71" s="380"/>
      <c r="B71" s="91" t="s">
        <v>320</v>
      </c>
      <c r="C71" s="69">
        <v>0</v>
      </c>
      <c r="D71" s="67">
        <v>0</v>
      </c>
      <c r="E71" s="67">
        <v>0</v>
      </c>
      <c r="F71" s="67">
        <v>0</v>
      </c>
      <c r="G71" s="67">
        <v>5</v>
      </c>
      <c r="H71" s="67">
        <v>2</v>
      </c>
      <c r="I71" s="67">
        <v>0</v>
      </c>
      <c r="J71" s="67">
        <v>0</v>
      </c>
      <c r="K71" s="67">
        <v>1</v>
      </c>
      <c r="L71" s="67">
        <v>0</v>
      </c>
      <c r="M71" s="67">
        <v>0</v>
      </c>
      <c r="N71" s="63">
        <v>0</v>
      </c>
      <c r="O71" s="92">
        <f t="shared" si="0"/>
        <v>8</v>
      </c>
    </row>
    <row r="72" spans="1:15" ht="10.5" customHeight="1">
      <c r="A72" s="380"/>
      <c r="B72" s="55" t="s">
        <v>469</v>
      </c>
      <c r="C72" s="53">
        <v>36</v>
      </c>
      <c r="D72" s="60">
        <v>43</v>
      </c>
      <c r="E72" s="60">
        <v>54</v>
      </c>
      <c r="F72" s="60">
        <v>55</v>
      </c>
      <c r="G72" s="60">
        <v>56</v>
      </c>
      <c r="H72" s="60">
        <v>57</v>
      </c>
      <c r="I72" s="60">
        <v>28</v>
      </c>
      <c r="J72" s="60">
        <v>9</v>
      </c>
      <c r="K72" s="60">
        <v>34</v>
      </c>
      <c r="L72" s="60">
        <v>35</v>
      </c>
      <c r="M72" s="60">
        <v>26</v>
      </c>
      <c r="N72" s="64">
        <v>33</v>
      </c>
      <c r="O72" s="74">
        <f t="shared" si="0"/>
        <v>466</v>
      </c>
    </row>
    <row r="73" spans="1:15" ht="10.5" customHeight="1">
      <c r="A73" s="380"/>
      <c r="B73" s="55" t="s">
        <v>460</v>
      </c>
      <c r="C73" s="53">
        <v>0</v>
      </c>
      <c r="D73" s="60">
        <v>0</v>
      </c>
      <c r="E73" s="60">
        <v>0</v>
      </c>
      <c r="F73" s="60">
        <v>2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4">
        <v>0</v>
      </c>
      <c r="O73" s="74">
        <f t="shared" si="0"/>
        <v>2</v>
      </c>
    </row>
    <row r="74" spans="1:15" ht="10.5" customHeight="1">
      <c r="A74" s="380"/>
      <c r="B74" s="55" t="s">
        <v>14</v>
      </c>
      <c r="C74" s="53">
        <v>0</v>
      </c>
      <c r="D74" s="60">
        <v>0</v>
      </c>
      <c r="E74" s="60">
        <v>1</v>
      </c>
      <c r="F74" s="60">
        <v>2</v>
      </c>
      <c r="G74" s="60">
        <v>0</v>
      </c>
      <c r="H74" s="60">
        <v>1</v>
      </c>
      <c r="I74" s="60">
        <v>0</v>
      </c>
      <c r="J74" s="60">
        <v>0</v>
      </c>
      <c r="K74" s="60">
        <v>1</v>
      </c>
      <c r="L74" s="60">
        <v>0</v>
      </c>
      <c r="M74" s="60">
        <v>1</v>
      </c>
      <c r="N74" s="64">
        <v>0</v>
      </c>
      <c r="O74" s="74">
        <f t="shared" si="0"/>
        <v>6</v>
      </c>
    </row>
    <row r="75" spans="1:15" ht="10.5" customHeight="1">
      <c r="A75" s="380"/>
      <c r="B75" s="55" t="s">
        <v>321</v>
      </c>
      <c r="C75" s="53">
        <v>8</v>
      </c>
      <c r="D75" s="60">
        <v>6</v>
      </c>
      <c r="E75" s="60">
        <v>3</v>
      </c>
      <c r="F75" s="60">
        <v>16</v>
      </c>
      <c r="G75" s="60">
        <v>11</v>
      </c>
      <c r="H75" s="60">
        <v>11</v>
      </c>
      <c r="I75" s="60">
        <v>7</v>
      </c>
      <c r="J75" s="60">
        <v>3</v>
      </c>
      <c r="K75" s="60">
        <v>5</v>
      </c>
      <c r="L75" s="60">
        <v>8</v>
      </c>
      <c r="M75" s="60">
        <v>7</v>
      </c>
      <c r="N75" s="64">
        <v>14</v>
      </c>
      <c r="O75" s="74">
        <f t="shared" si="0"/>
        <v>99</v>
      </c>
    </row>
    <row r="76" spans="1:15" ht="10.5" customHeight="1">
      <c r="A76" s="380"/>
      <c r="B76" s="55" t="s">
        <v>322</v>
      </c>
      <c r="C76" s="53">
        <v>4</v>
      </c>
      <c r="D76" s="60">
        <v>1</v>
      </c>
      <c r="E76" s="60">
        <v>1</v>
      </c>
      <c r="F76" s="60">
        <v>4</v>
      </c>
      <c r="G76" s="60">
        <v>2</v>
      </c>
      <c r="H76" s="60">
        <v>6</v>
      </c>
      <c r="I76" s="60">
        <v>3</v>
      </c>
      <c r="J76" s="60">
        <v>1</v>
      </c>
      <c r="K76" s="60">
        <v>1</v>
      </c>
      <c r="L76" s="60">
        <v>2</v>
      </c>
      <c r="M76" s="60">
        <v>6</v>
      </c>
      <c r="N76" s="64">
        <v>2</v>
      </c>
      <c r="O76" s="74">
        <f aca="true" t="shared" si="3" ref="O76:O130">SUM(C76:N76)</f>
        <v>33</v>
      </c>
    </row>
    <row r="77" spans="1:15" ht="10.5" customHeight="1">
      <c r="A77" s="380"/>
      <c r="B77" s="55" t="s">
        <v>228</v>
      </c>
      <c r="C77" s="53">
        <v>243</v>
      </c>
      <c r="D77" s="60">
        <v>209</v>
      </c>
      <c r="E77" s="60">
        <v>207</v>
      </c>
      <c r="F77" s="60">
        <v>310</v>
      </c>
      <c r="G77" s="60">
        <v>398</v>
      </c>
      <c r="H77" s="60">
        <v>560</v>
      </c>
      <c r="I77" s="60">
        <v>351</v>
      </c>
      <c r="J77" s="60">
        <v>119</v>
      </c>
      <c r="K77" s="60">
        <v>316</v>
      </c>
      <c r="L77" s="60">
        <v>382</v>
      </c>
      <c r="M77" s="60">
        <v>251</v>
      </c>
      <c r="N77" s="64">
        <v>250</v>
      </c>
      <c r="O77" s="74">
        <f t="shared" si="3"/>
        <v>3596</v>
      </c>
    </row>
    <row r="78" spans="1:15" ht="10.5" customHeight="1">
      <c r="A78" s="380"/>
      <c r="B78" s="55" t="s">
        <v>284</v>
      </c>
      <c r="C78" s="53">
        <v>1869</v>
      </c>
      <c r="D78" s="60">
        <v>1381</v>
      </c>
      <c r="E78" s="60">
        <v>1854</v>
      </c>
      <c r="F78" s="60">
        <v>2702</v>
      </c>
      <c r="G78" s="60">
        <v>3051</v>
      </c>
      <c r="H78" s="60">
        <v>5266</v>
      </c>
      <c r="I78" s="60">
        <v>2330</v>
      </c>
      <c r="J78" s="60">
        <v>684</v>
      </c>
      <c r="K78" s="60">
        <v>2290</v>
      </c>
      <c r="L78" s="60">
        <v>2385</v>
      </c>
      <c r="M78" s="60">
        <v>1482</v>
      </c>
      <c r="N78" s="64">
        <v>2471</v>
      </c>
      <c r="O78" s="74">
        <f t="shared" si="3"/>
        <v>27765</v>
      </c>
    </row>
    <row r="79" spans="1:15" ht="10.5" customHeight="1">
      <c r="A79" s="380"/>
      <c r="B79" s="55" t="s">
        <v>229</v>
      </c>
      <c r="C79" s="53">
        <v>14</v>
      </c>
      <c r="D79" s="60">
        <v>10</v>
      </c>
      <c r="E79" s="60">
        <v>13</v>
      </c>
      <c r="F79" s="60">
        <v>24</v>
      </c>
      <c r="G79" s="60">
        <v>32</v>
      </c>
      <c r="H79" s="60">
        <v>48</v>
      </c>
      <c r="I79" s="60">
        <v>19</v>
      </c>
      <c r="J79" s="60">
        <v>0</v>
      </c>
      <c r="K79" s="60">
        <v>13</v>
      </c>
      <c r="L79" s="60">
        <v>9</v>
      </c>
      <c r="M79" s="60">
        <v>7</v>
      </c>
      <c r="N79" s="64">
        <v>9</v>
      </c>
      <c r="O79" s="74">
        <f t="shared" si="3"/>
        <v>198</v>
      </c>
    </row>
    <row r="80" spans="1:15" ht="10.5" customHeight="1">
      <c r="A80" s="380"/>
      <c r="B80" s="55" t="s">
        <v>464</v>
      </c>
      <c r="C80" s="53">
        <v>37</v>
      </c>
      <c r="D80" s="60">
        <v>31</v>
      </c>
      <c r="E80" s="60">
        <v>23</v>
      </c>
      <c r="F80" s="60">
        <v>47</v>
      </c>
      <c r="G80" s="60">
        <v>64</v>
      </c>
      <c r="H80" s="60">
        <v>128</v>
      </c>
      <c r="I80" s="60">
        <v>43</v>
      </c>
      <c r="J80" s="60">
        <v>25</v>
      </c>
      <c r="K80" s="60">
        <v>55</v>
      </c>
      <c r="L80" s="60">
        <v>54</v>
      </c>
      <c r="M80" s="60">
        <v>32</v>
      </c>
      <c r="N80" s="64">
        <v>45</v>
      </c>
      <c r="O80" s="74">
        <f t="shared" si="3"/>
        <v>584</v>
      </c>
    </row>
    <row r="81" spans="1:15" ht="10.5" customHeight="1">
      <c r="A81" s="380"/>
      <c r="B81" s="55" t="s">
        <v>15</v>
      </c>
      <c r="C81" s="53">
        <v>4</v>
      </c>
      <c r="D81" s="60">
        <v>2</v>
      </c>
      <c r="E81" s="60">
        <v>3</v>
      </c>
      <c r="F81" s="60">
        <v>1</v>
      </c>
      <c r="G81" s="60">
        <v>2</v>
      </c>
      <c r="H81" s="60">
        <v>6</v>
      </c>
      <c r="I81" s="60">
        <v>1</v>
      </c>
      <c r="J81" s="60">
        <v>5</v>
      </c>
      <c r="K81" s="60">
        <v>2</v>
      </c>
      <c r="L81" s="60">
        <v>3</v>
      </c>
      <c r="M81" s="60"/>
      <c r="N81" s="64">
        <v>2</v>
      </c>
      <c r="O81" s="74">
        <f t="shared" si="3"/>
        <v>31</v>
      </c>
    </row>
    <row r="82" spans="1:15" ht="10.5" customHeight="1">
      <c r="A82" s="380"/>
      <c r="B82" s="55" t="s">
        <v>465</v>
      </c>
      <c r="C82" s="53">
        <v>2</v>
      </c>
      <c r="D82" s="60">
        <v>6</v>
      </c>
      <c r="E82" s="60">
        <v>13</v>
      </c>
      <c r="F82" s="60">
        <v>14</v>
      </c>
      <c r="G82" s="60">
        <v>6</v>
      </c>
      <c r="H82" s="60">
        <v>10</v>
      </c>
      <c r="I82" s="60">
        <v>2</v>
      </c>
      <c r="J82" s="60">
        <v>1</v>
      </c>
      <c r="K82" s="60">
        <v>6</v>
      </c>
      <c r="L82" s="60">
        <v>7</v>
      </c>
      <c r="M82" s="60">
        <v>16</v>
      </c>
      <c r="N82" s="64">
        <v>7</v>
      </c>
      <c r="O82" s="74">
        <f t="shared" si="3"/>
        <v>90</v>
      </c>
    </row>
    <row r="83" spans="1:15" ht="10.5" customHeight="1">
      <c r="A83" s="380"/>
      <c r="B83" s="55" t="s">
        <v>323</v>
      </c>
      <c r="C83" s="53">
        <v>5</v>
      </c>
      <c r="D83" s="60">
        <v>8</v>
      </c>
      <c r="E83" s="60">
        <v>11</v>
      </c>
      <c r="F83" s="60">
        <v>3</v>
      </c>
      <c r="G83" s="60">
        <v>14</v>
      </c>
      <c r="H83" s="60">
        <v>13</v>
      </c>
      <c r="I83" s="60">
        <v>6</v>
      </c>
      <c r="J83" s="60">
        <v>3</v>
      </c>
      <c r="K83" s="60">
        <v>2</v>
      </c>
      <c r="L83" s="60">
        <v>6</v>
      </c>
      <c r="M83" s="60">
        <v>10</v>
      </c>
      <c r="N83" s="64">
        <v>6</v>
      </c>
      <c r="O83" s="74">
        <f t="shared" si="3"/>
        <v>87</v>
      </c>
    </row>
    <row r="84" spans="1:15" ht="10.5" customHeight="1">
      <c r="A84" s="380"/>
      <c r="B84" s="55" t="s">
        <v>324</v>
      </c>
      <c r="C84" s="53">
        <v>2701</v>
      </c>
      <c r="D84" s="60">
        <v>1876</v>
      </c>
      <c r="E84" s="60">
        <v>2545</v>
      </c>
      <c r="F84" s="60">
        <v>3226</v>
      </c>
      <c r="G84" s="60">
        <v>4321</v>
      </c>
      <c r="H84" s="60">
        <v>8207</v>
      </c>
      <c r="I84" s="60">
        <v>3791</v>
      </c>
      <c r="J84" s="60">
        <v>886</v>
      </c>
      <c r="K84" s="60">
        <v>2390</v>
      </c>
      <c r="L84" s="60">
        <v>2686</v>
      </c>
      <c r="M84" s="60">
        <v>1959</v>
      </c>
      <c r="N84" s="64">
        <v>2841</v>
      </c>
      <c r="O84" s="74">
        <f t="shared" si="3"/>
        <v>37429</v>
      </c>
    </row>
    <row r="85" spans="1:15" ht="10.5" customHeight="1">
      <c r="A85" s="380"/>
      <c r="B85" s="55" t="s">
        <v>16</v>
      </c>
      <c r="C85" s="53">
        <v>0</v>
      </c>
      <c r="D85" s="60">
        <v>2</v>
      </c>
      <c r="E85" s="60">
        <v>0</v>
      </c>
      <c r="F85" s="60">
        <v>1</v>
      </c>
      <c r="G85" s="60">
        <v>0</v>
      </c>
      <c r="H85" s="60">
        <v>1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4">
        <v>0</v>
      </c>
      <c r="O85" s="74">
        <f t="shared" si="3"/>
        <v>4</v>
      </c>
    </row>
    <row r="86" spans="1:15" ht="10.5" customHeight="1">
      <c r="A86" s="380"/>
      <c r="B86" s="55" t="s">
        <v>325</v>
      </c>
      <c r="C86" s="53">
        <v>3</v>
      </c>
      <c r="D86" s="60">
        <v>2</v>
      </c>
      <c r="E86" s="60">
        <v>0</v>
      </c>
      <c r="F86" s="60">
        <v>0</v>
      </c>
      <c r="G86" s="60">
        <v>4</v>
      </c>
      <c r="H86" s="60">
        <v>2</v>
      </c>
      <c r="I86" s="60">
        <v>1</v>
      </c>
      <c r="J86" s="60">
        <v>1</v>
      </c>
      <c r="K86" s="60">
        <v>0</v>
      </c>
      <c r="L86" s="60">
        <v>2</v>
      </c>
      <c r="M86" s="60"/>
      <c r="N86" s="64">
        <v>1</v>
      </c>
      <c r="O86" s="74">
        <f t="shared" si="3"/>
        <v>16</v>
      </c>
    </row>
    <row r="87" spans="1:15" ht="10.5" customHeight="1">
      <c r="A87" s="380"/>
      <c r="B87" s="55" t="s">
        <v>466</v>
      </c>
      <c r="C87" s="53">
        <v>0</v>
      </c>
      <c r="D87" s="60">
        <v>1</v>
      </c>
      <c r="E87" s="60">
        <v>1</v>
      </c>
      <c r="F87" s="60">
        <v>0</v>
      </c>
      <c r="G87" s="60">
        <v>1</v>
      </c>
      <c r="H87" s="60">
        <v>2</v>
      </c>
      <c r="I87" s="60">
        <v>3</v>
      </c>
      <c r="J87" s="60">
        <v>0</v>
      </c>
      <c r="K87" s="60">
        <v>2</v>
      </c>
      <c r="L87" s="60">
        <v>0</v>
      </c>
      <c r="M87" s="60">
        <v>1</v>
      </c>
      <c r="N87" s="64">
        <v>1</v>
      </c>
      <c r="O87" s="74">
        <f t="shared" si="3"/>
        <v>12</v>
      </c>
    </row>
    <row r="88" spans="1:15" ht="10.5" customHeight="1">
      <c r="A88" s="380"/>
      <c r="B88" s="55" t="s">
        <v>17</v>
      </c>
      <c r="C88" s="53">
        <v>4</v>
      </c>
      <c r="D88" s="60">
        <v>0</v>
      </c>
      <c r="E88" s="60">
        <v>2</v>
      </c>
      <c r="F88" s="60">
        <v>1</v>
      </c>
      <c r="G88" s="60">
        <v>4</v>
      </c>
      <c r="H88" s="60">
        <v>2</v>
      </c>
      <c r="I88" s="60">
        <v>0</v>
      </c>
      <c r="J88" s="60">
        <v>0</v>
      </c>
      <c r="K88" s="60">
        <v>2</v>
      </c>
      <c r="L88" s="60">
        <v>3</v>
      </c>
      <c r="M88" s="60">
        <v>4</v>
      </c>
      <c r="N88" s="64">
        <v>1</v>
      </c>
      <c r="O88" s="74">
        <f t="shared" si="3"/>
        <v>23</v>
      </c>
    </row>
    <row r="89" spans="1:15" ht="10.5" customHeight="1">
      <c r="A89" s="380"/>
      <c r="B89" s="55" t="s">
        <v>326</v>
      </c>
      <c r="C89" s="53">
        <v>2</v>
      </c>
      <c r="D89" s="60">
        <v>2</v>
      </c>
      <c r="E89" s="60">
        <v>0</v>
      </c>
      <c r="F89" s="60">
        <v>4</v>
      </c>
      <c r="G89" s="60">
        <v>4</v>
      </c>
      <c r="H89" s="60">
        <v>2</v>
      </c>
      <c r="I89" s="60">
        <v>1</v>
      </c>
      <c r="J89" s="60">
        <v>0</v>
      </c>
      <c r="K89" s="60">
        <v>2</v>
      </c>
      <c r="L89" s="60">
        <v>2</v>
      </c>
      <c r="M89" s="60">
        <v>1</v>
      </c>
      <c r="N89" s="64">
        <v>2</v>
      </c>
      <c r="O89" s="74">
        <f t="shared" si="3"/>
        <v>22</v>
      </c>
    </row>
    <row r="90" spans="1:15" ht="10.5" customHeight="1">
      <c r="A90" s="380"/>
      <c r="B90" s="55" t="s">
        <v>327</v>
      </c>
      <c r="C90" s="53">
        <v>42</v>
      </c>
      <c r="D90" s="60">
        <v>46</v>
      </c>
      <c r="E90" s="60">
        <v>56</v>
      </c>
      <c r="F90" s="60">
        <v>131</v>
      </c>
      <c r="G90" s="60">
        <v>87</v>
      </c>
      <c r="H90" s="60">
        <v>127</v>
      </c>
      <c r="I90" s="60">
        <v>83</v>
      </c>
      <c r="J90" s="60">
        <v>15</v>
      </c>
      <c r="K90" s="60">
        <v>44</v>
      </c>
      <c r="L90" s="60">
        <v>38</v>
      </c>
      <c r="M90" s="60">
        <v>32</v>
      </c>
      <c r="N90" s="64">
        <v>42</v>
      </c>
      <c r="O90" s="74">
        <f t="shared" si="3"/>
        <v>743</v>
      </c>
    </row>
    <row r="91" spans="1:15" ht="10.5" customHeight="1">
      <c r="A91" s="380"/>
      <c r="B91" s="55" t="s">
        <v>18</v>
      </c>
      <c r="C91" s="53">
        <v>2</v>
      </c>
      <c r="D91" s="60">
        <v>1</v>
      </c>
      <c r="E91" s="60">
        <v>0</v>
      </c>
      <c r="F91" s="60">
        <v>0</v>
      </c>
      <c r="G91" s="60">
        <v>0</v>
      </c>
      <c r="H91" s="60">
        <v>1</v>
      </c>
      <c r="I91" s="60">
        <v>0</v>
      </c>
      <c r="J91" s="60">
        <v>0</v>
      </c>
      <c r="K91" s="60">
        <v>0</v>
      </c>
      <c r="L91" s="60">
        <v>0</v>
      </c>
      <c r="M91" s="60">
        <v>1</v>
      </c>
      <c r="N91" s="64">
        <v>0</v>
      </c>
      <c r="O91" s="74">
        <f t="shared" si="3"/>
        <v>5</v>
      </c>
    </row>
    <row r="92" spans="1:15" ht="10.5" customHeight="1">
      <c r="A92" s="380"/>
      <c r="B92" s="55" t="s">
        <v>459</v>
      </c>
      <c r="C92" s="53">
        <v>16</v>
      </c>
      <c r="D92" s="60">
        <v>5</v>
      </c>
      <c r="E92" s="60">
        <v>13</v>
      </c>
      <c r="F92" s="60">
        <v>15</v>
      </c>
      <c r="G92" s="60">
        <v>17</v>
      </c>
      <c r="H92" s="60">
        <v>74</v>
      </c>
      <c r="I92" s="60">
        <v>11</v>
      </c>
      <c r="J92" s="60">
        <v>7</v>
      </c>
      <c r="K92" s="60">
        <v>12</v>
      </c>
      <c r="L92" s="60">
        <v>7</v>
      </c>
      <c r="M92" s="60">
        <v>8</v>
      </c>
      <c r="N92" s="64">
        <v>10</v>
      </c>
      <c r="O92" s="74">
        <f t="shared" si="3"/>
        <v>195</v>
      </c>
    </row>
    <row r="93" spans="1:15" ht="10.5" customHeight="1">
      <c r="A93" s="380"/>
      <c r="B93" s="55" t="s">
        <v>19</v>
      </c>
      <c r="C93" s="53">
        <v>29</v>
      </c>
      <c r="D93" s="60">
        <v>23</v>
      </c>
      <c r="E93" s="60">
        <v>24</v>
      </c>
      <c r="F93" s="60">
        <v>42</v>
      </c>
      <c r="G93" s="60">
        <v>40</v>
      </c>
      <c r="H93" s="60">
        <v>39</v>
      </c>
      <c r="I93" s="60">
        <v>23</v>
      </c>
      <c r="J93" s="60">
        <v>13</v>
      </c>
      <c r="K93" s="60">
        <v>25</v>
      </c>
      <c r="L93" s="60">
        <v>37</v>
      </c>
      <c r="M93" s="60">
        <v>22</v>
      </c>
      <c r="N93" s="64">
        <v>30</v>
      </c>
      <c r="O93" s="74">
        <f t="shared" si="3"/>
        <v>347</v>
      </c>
    </row>
    <row r="94" spans="1:15" ht="10.5" customHeight="1">
      <c r="A94" s="380"/>
      <c r="B94" s="55" t="s">
        <v>328</v>
      </c>
      <c r="C94" s="53">
        <v>2</v>
      </c>
      <c r="D94" s="60">
        <v>3</v>
      </c>
      <c r="E94" s="60">
        <v>2</v>
      </c>
      <c r="F94" s="60">
        <v>3</v>
      </c>
      <c r="G94" s="60">
        <v>10</v>
      </c>
      <c r="H94" s="60">
        <v>11</v>
      </c>
      <c r="I94" s="60">
        <v>1</v>
      </c>
      <c r="J94" s="60">
        <v>2</v>
      </c>
      <c r="K94" s="60">
        <v>0</v>
      </c>
      <c r="L94" s="60">
        <v>5</v>
      </c>
      <c r="M94" s="60">
        <v>7</v>
      </c>
      <c r="N94" s="64">
        <v>2</v>
      </c>
      <c r="O94" s="74">
        <f t="shared" si="3"/>
        <v>48</v>
      </c>
    </row>
    <row r="95" spans="1:15" ht="10.5" customHeight="1">
      <c r="A95" s="380"/>
      <c r="B95" s="55" t="s">
        <v>21</v>
      </c>
      <c r="C95" s="53">
        <v>4</v>
      </c>
      <c r="D95" s="60">
        <v>5</v>
      </c>
      <c r="E95" s="60">
        <v>1</v>
      </c>
      <c r="F95" s="60">
        <v>2</v>
      </c>
      <c r="G95" s="60">
        <v>3</v>
      </c>
      <c r="H95" s="60">
        <v>17</v>
      </c>
      <c r="I95" s="60">
        <v>10</v>
      </c>
      <c r="J95" s="60">
        <v>1</v>
      </c>
      <c r="K95" s="60">
        <v>3</v>
      </c>
      <c r="L95" s="60">
        <v>3</v>
      </c>
      <c r="M95" s="60">
        <v>0</v>
      </c>
      <c r="N95" s="64">
        <v>1</v>
      </c>
      <c r="O95" s="74">
        <f t="shared" si="3"/>
        <v>50</v>
      </c>
    </row>
    <row r="96" spans="1:15" ht="10.5" customHeight="1">
      <c r="A96" s="380"/>
      <c r="B96" s="55" t="s">
        <v>22</v>
      </c>
      <c r="C96" s="53">
        <v>0</v>
      </c>
      <c r="D96" s="60">
        <v>0</v>
      </c>
      <c r="E96" s="60">
        <v>0</v>
      </c>
      <c r="F96" s="60">
        <v>0</v>
      </c>
      <c r="G96" s="60">
        <v>0</v>
      </c>
      <c r="H96" s="60">
        <v>0</v>
      </c>
      <c r="I96" s="60">
        <v>1</v>
      </c>
      <c r="J96" s="60">
        <v>0</v>
      </c>
      <c r="K96" s="60">
        <v>1</v>
      </c>
      <c r="L96" s="60">
        <v>0</v>
      </c>
      <c r="M96" s="60">
        <v>1</v>
      </c>
      <c r="N96" s="64">
        <v>0</v>
      </c>
      <c r="O96" s="74">
        <f t="shared" si="3"/>
        <v>3</v>
      </c>
    </row>
    <row r="97" spans="1:15" ht="10.5" customHeight="1">
      <c r="A97" s="380"/>
      <c r="B97" s="55" t="s">
        <v>23</v>
      </c>
      <c r="C97" s="53">
        <v>1</v>
      </c>
      <c r="D97" s="60">
        <v>0</v>
      </c>
      <c r="E97" s="60">
        <v>2</v>
      </c>
      <c r="F97" s="60">
        <v>2</v>
      </c>
      <c r="G97" s="60">
        <v>1</v>
      </c>
      <c r="H97" s="60">
        <v>1</v>
      </c>
      <c r="I97" s="60">
        <v>0</v>
      </c>
      <c r="J97" s="60">
        <v>1</v>
      </c>
      <c r="K97" s="60">
        <v>1</v>
      </c>
      <c r="L97" s="60">
        <v>0</v>
      </c>
      <c r="M97" s="60">
        <v>0</v>
      </c>
      <c r="N97" s="64">
        <v>1</v>
      </c>
      <c r="O97" s="74">
        <f t="shared" si="3"/>
        <v>10</v>
      </c>
    </row>
    <row r="98" spans="1:15" ht="10.5" customHeight="1">
      <c r="A98" s="380"/>
      <c r="B98" s="55" t="s">
        <v>25</v>
      </c>
      <c r="C98" s="53">
        <v>0</v>
      </c>
      <c r="D98" s="60">
        <v>1</v>
      </c>
      <c r="E98" s="60">
        <v>1</v>
      </c>
      <c r="F98" s="60">
        <v>1</v>
      </c>
      <c r="G98" s="60">
        <v>1</v>
      </c>
      <c r="H98" s="60">
        <v>2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4">
        <v>1</v>
      </c>
      <c r="O98" s="74">
        <f t="shared" si="3"/>
        <v>7</v>
      </c>
    </row>
    <row r="99" spans="1:15" ht="10.5" customHeight="1">
      <c r="A99" s="380"/>
      <c r="B99" s="55" t="s">
        <v>27</v>
      </c>
      <c r="C99" s="53">
        <v>2</v>
      </c>
      <c r="D99" s="60">
        <v>2</v>
      </c>
      <c r="E99" s="60">
        <v>0</v>
      </c>
      <c r="F99" s="60">
        <v>0</v>
      </c>
      <c r="G99" s="60">
        <v>1</v>
      </c>
      <c r="H99" s="60">
        <v>1</v>
      </c>
      <c r="I99" s="60">
        <v>0</v>
      </c>
      <c r="J99" s="60">
        <v>0</v>
      </c>
      <c r="K99" s="60">
        <v>2</v>
      </c>
      <c r="L99" s="60">
        <v>0</v>
      </c>
      <c r="M99" s="60">
        <v>0</v>
      </c>
      <c r="N99" s="64">
        <v>0</v>
      </c>
      <c r="O99" s="74">
        <f t="shared" si="3"/>
        <v>8</v>
      </c>
    </row>
    <row r="100" spans="1:15" ht="10.5" customHeight="1">
      <c r="A100" s="380"/>
      <c r="B100" s="55" t="s">
        <v>450</v>
      </c>
      <c r="C100" s="53">
        <v>4</v>
      </c>
      <c r="D100" s="60">
        <v>0</v>
      </c>
      <c r="E100" s="60">
        <v>0</v>
      </c>
      <c r="F100" s="60">
        <v>0</v>
      </c>
      <c r="G100" s="60">
        <v>1</v>
      </c>
      <c r="H100" s="60">
        <v>2</v>
      </c>
      <c r="I100" s="60">
        <v>0</v>
      </c>
      <c r="J100" s="60">
        <v>13</v>
      </c>
      <c r="K100" s="60">
        <v>0</v>
      </c>
      <c r="L100" s="60">
        <v>2</v>
      </c>
      <c r="M100" s="60">
        <v>3</v>
      </c>
      <c r="N100" s="64">
        <v>1</v>
      </c>
      <c r="O100" s="74">
        <f t="shared" si="3"/>
        <v>26</v>
      </c>
    </row>
    <row r="101" spans="1:15" ht="10.5" customHeight="1">
      <c r="A101" s="380"/>
      <c r="B101" s="55" t="s">
        <v>28</v>
      </c>
      <c r="C101" s="53">
        <v>9</v>
      </c>
      <c r="D101" s="60">
        <v>1</v>
      </c>
      <c r="E101" s="60">
        <v>7</v>
      </c>
      <c r="F101" s="60">
        <v>7</v>
      </c>
      <c r="G101" s="60">
        <v>1</v>
      </c>
      <c r="H101" s="60">
        <v>18</v>
      </c>
      <c r="I101" s="60">
        <v>8</v>
      </c>
      <c r="J101" s="60">
        <v>2</v>
      </c>
      <c r="K101" s="60">
        <v>5</v>
      </c>
      <c r="L101" s="60">
        <v>0</v>
      </c>
      <c r="M101" s="60">
        <v>3</v>
      </c>
      <c r="N101" s="64">
        <v>0</v>
      </c>
      <c r="O101" s="74">
        <f t="shared" si="3"/>
        <v>61</v>
      </c>
    </row>
    <row r="102" spans="1:15" ht="10.5" customHeight="1">
      <c r="A102" s="380"/>
      <c r="B102" s="55" t="s">
        <v>457</v>
      </c>
      <c r="C102" s="53">
        <v>2</v>
      </c>
      <c r="D102" s="60">
        <v>4</v>
      </c>
      <c r="E102" s="60">
        <v>4</v>
      </c>
      <c r="F102" s="60">
        <v>12</v>
      </c>
      <c r="G102" s="60">
        <v>7</v>
      </c>
      <c r="H102" s="60">
        <v>15</v>
      </c>
      <c r="I102" s="60">
        <v>4</v>
      </c>
      <c r="J102" s="60">
        <v>5</v>
      </c>
      <c r="K102" s="60">
        <v>3</v>
      </c>
      <c r="L102" s="60">
        <v>4</v>
      </c>
      <c r="M102" s="60">
        <v>3</v>
      </c>
      <c r="N102" s="64">
        <v>2</v>
      </c>
      <c r="O102" s="74">
        <f t="shared" si="3"/>
        <v>65</v>
      </c>
    </row>
    <row r="103" spans="1:15" ht="10.5" customHeight="1" thickBot="1">
      <c r="A103" s="380"/>
      <c r="B103" s="56" t="s">
        <v>462</v>
      </c>
      <c r="C103" s="62">
        <v>191</v>
      </c>
      <c r="D103" s="66">
        <v>120</v>
      </c>
      <c r="E103" s="66">
        <v>160</v>
      </c>
      <c r="F103" s="66">
        <v>266</v>
      </c>
      <c r="G103" s="66">
        <v>293</v>
      </c>
      <c r="H103" s="66">
        <v>457</v>
      </c>
      <c r="I103" s="66">
        <v>220</v>
      </c>
      <c r="J103" s="66">
        <v>111</v>
      </c>
      <c r="K103" s="66">
        <v>229</v>
      </c>
      <c r="L103" s="66">
        <v>252</v>
      </c>
      <c r="M103" s="66">
        <v>127</v>
      </c>
      <c r="N103" s="65">
        <v>256</v>
      </c>
      <c r="O103" s="76">
        <f t="shared" si="3"/>
        <v>2682</v>
      </c>
    </row>
    <row r="104" spans="1:15" ht="10.5" customHeight="1" thickBot="1">
      <c r="A104" s="380"/>
      <c r="B104" s="116" t="s">
        <v>232</v>
      </c>
      <c r="C104" s="90">
        <f>SUM(C71:C103)</f>
        <v>5236</v>
      </c>
      <c r="D104" s="81">
        <f aca="true" t="shared" si="4" ref="D104:N104">SUM(D71:D103)</f>
        <v>3791</v>
      </c>
      <c r="E104" s="81">
        <f t="shared" si="4"/>
        <v>5001</v>
      </c>
      <c r="F104" s="81">
        <f t="shared" si="4"/>
        <v>6893</v>
      </c>
      <c r="G104" s="81">
        <f t="shared" si="4"/>
        <v>8437</v>
      </c>
      <c r="H104" s="81">
        <f t="shared" si="4"/>
        <v>15089</v>
      </c>
      <c r="I104" s="81">
        <f t="shared" si="4"/>
        <v>6947</v>
      </c>
      <c r="J104" s="81">
        <f t="shared" si="4"/>
        <v>1907</v>
      </c>
      <c r="K104" s="81">
        <f t="shared" si="4"/>
        <v>5447</v>
      </c>
      <c r="L104" s="81">
        <f t="shared" si="4"/>
        <v>5932</v>
      </c>
      <c r="M104" s="81">
        <f t="shared" si="4"/>
        <v>4010</v>
      </c>
      <c r="N104" s="114">
        <f t="shared" si="4"/>
        <v>6031</v>
      </c>
      <c r="O104" s="54">
        <f t="shared" si="3"/>
        <v>74721</v>
      </c>
    </row>
    <row r="105" spans="1:15" ht="10.5" customHeight="1">
      <c r="A105" s="380"/>
      <c r="B105" s="91" t="s">
        <v>29</v>
      </c>
      <c r="C105" s="69">
        <v>6</v>
      </c>
      <c r="D105" s="67">
        <v>6</v>
      </c>
      <c r="E105" s="67">
        <v>10</v>
      </c>
      <c r="F105" s="67">
        <v>13</v>
      </c>
      <c r="G105" s="67">
        <v>13</v>
      </c>
      <c r="H105" s="67">
        <v>25</v>
      </c>
      <c r="I105" s="67">
        <v>6</v>
      </c>
      <c r="J105" s="67">
        <v>11</v>
      </c>
      <c r="K105" s="67">
        <v>11</v>
      </c>
      <c r="L105" s="67">
        <v>14</v>
      </c>
      <c r="M105" s="67">
        <v>11</v>
      </c>
      <c r="N105" s="63">
        <v>11</v>
      </c>
      <c r="O105" s="92">
        <f t="shared" si="3"/>
        <v>137</v>
      </c>
    </row>
    <row r="106" spans="1:15" ht="10.5" customHeight="1">
      <c r="A106" s="380"/>
      <c r="B106" s="55" t="s">
        <v>30</v>
      </c>
      <c r="C106" s="53">
        <v>1</v>
      </c>
      <c r="D106" s="60">
        <v>0</v>
      </c>
      <c r="E106" s="60">
        <v>0</v>
      </c>
      <c r="F106" s="60">
        <v>1</v>
      </c>
      <c r="G106" s="60">
        <v>7</v>
      </c>
      <c r="H106" s="60">
        <v>4</v>
      </c>
      <c r="I106" s="60">
        <v>2</v>
      </c>
      <c r="J106" s="60">
        <v>1</v>
      </c>
      <c r="K106" s="60">
        <v>1</v>
      </c>
      <c r="L106" s="60">
        <v>1</v>
      </c>
      <c r="M106" s="60">
        <v>0</v>
      </c>
      <c r="N106" s="64">
        <v>4</v>
      </c>
      <c r="O106" s="74">
        <f t="shared" si="3"/>
        <v>22</v>
      </c>
    </row>
    <row r="107" spans="1:15" ht="10.5" customHeight="1">
      <c r="A107" s="380"/>
      <c r="B107" s="55" t="s">
        <v>441</v>
      </c>
      <c r="C107" s="53">
        <v>66</v>
      </c>
      <c r="D107" s="60">
        <v>86</v>
      </c>
      <c r="E107" s="60">
        <v>139</v>
      </c>
      <c r="F107" s="60">
        <v>206</v>
      </c>
      <c r="G107" s="60">
        <v>140</v>
      </c>
      <c r="H107" s="60">
        <v>212</v>
      </c>
      <c r="I107" s="60">
        <v>117</v>
      </c>
      <c r="J107" s="60">
        <v>20</v>
      </c>
      <c r="K107" s="60">
        <v>139</v>
      </c>
      <c r="L107" s="60">
        <v>118</v>
      </c>
      <c r="M107" s="60">
        <v>95</v>
      </c>
      <c r="N107" s="64">
        <v>94</v>
      </c>
      <c r="O107" s="74">
        <f t="shared" si="3"/>
        <v>1432</v>
      </c>
    </row>
    <row r="108" spans="1:15" ht="10.5" customHeight="1">
      <c r="A108" s="380"/>
      <c r="B108" s="55" t="s">
        <v>31</v>
      </c>
      <c r="C108" s="53">
        <v>0</v>
      </c>
      <c r="D108" s="60">
        <v>0</v>
      </c>
      <c r="E108" s="60">
        <v>1</v>
      </c>
      <c r="F108" s="60">
        <v>0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1</v>
      </c>
      <c r="N108" s="64">
        <v>1</v>
      </c>
      <c r="O108" s="74">
        <f t="shared" si="3"/>
        <v>3</v>
      </c>
    </row>
    <row r="109" spans="1:15" ht="10.5" customHeight="1">
      <c r="A109" s="380"/>
      <c r="B109" s="55" t="s">
        <v>32</v>
      </c>
      <c r="C109" s="53">
        <v>3</v>
      </c>
      <c r="D109" s="60">
        <v>0</v>
      </c>
      <c r="E109" s="60">
        <v>0</v>
      </c>
      <c r="F109" s="60">
        <v>0</v>
      </c>
      <c r="G109" s="60">
        <v>2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1</v>
      </c>
      <c r="N109" s="64">
        <v>1</v>
      </c>
      <c r="O109" s="74">
        <f t="shared" si="3"/>
        <v>7</v>
      </c>
    </row>
    <row r="110" spans="1:15" ht="10.5" customHeight="1">
      <c r="A110" s="380"/>
      <c r="B110" s="55" t="s">
        <v>329</v>
      </c>
      <c r="C110" s="53">
        <v>0</v>
      </c>
      <c r="D110" s="60">
        <v>0</v>
      </c>
      <c r="E110" s="60">
        <v>1</v>
      </c>
      <c r="F110" s="60">
        <v>2</v>
      </c>
      <c r="G110" s="60">
        <v>2</v>
      </c>
      <c r="H110" s="60">
        <v>0</v>
      </c>
      <c r="I110" s="60">
        <v>0</v>
      </c>
      <c r="J110" s="60">
        <v>3</v>
      </c>
      <c r="K110" s="60">
        <v>0</v>
      </c>
      <c r="L110" s="60">
        <v>5</v>
      </c>
      <c r="M110" s="60">
        <v>2</v>
      </c>
      <c r="N110" s="64">
        <v>0</v>
      </c>
      <c r="O110" s="74">
        <f t="shared" si="3"/>
        <v>15</v>
      </c>
    </row>
    <row r="111" spans="1:15" ht="10.5" customHeight="1">
      <c r="A111" s="380"/>
      <c r="B111" s="55" t="s">
        <v>233</v>
      </c>
      <c r="C111" s="53">
        <v>136</v>
      </c>
      <c r="D111" s="60">
        <v>103</v>
      </c>
      <c r="E111" s="60">
        <v>148</v>
      </c>
      <c r="F111" s="60">
        <v>113</v>
      </c>
      <c r="G111" s="60">
        <v>140</v>
      </c>
      <c r="H111" s="60">
        <v>70</v>
      </c>
      <c r="I111" s="60">
        <v>48</v>
      </c>
      <c r="J111" s="60">
        <v>11</v>
      </c>
      <c r="K111" s="60">
        <v>79</v>
      </c>
      <c r="L111" s="60">
        <v>58</v>
      </c>
      <c r="M111" s="60">
        <v>108</v>
      </c>
      <c r="N111" s="64">
        <v>89</v>
      </c>
      <c r="O111" s="74">
        <f t="shared" si="3"/>
        <v>1103</v>
      </c>
    </row>
    <row r="112" spans="1:15" ht="10.5" customHeight="1">
      <c r="A112" s="380"/>
      <c r="B112" s="55" t="s">
        <v>234</v>
      </c>
      <c r="C112" s="53">
        <v>34</v>
      </c>
      <c r="D112" s="60">
        <v>49</v>
      </c>
      <c r="E112" s="60">
        <v>5</v>
      </c>
      <c r="F112" s="60">
        <v>22</v>
      </c>
      <c r="G112" s="60">
        <v>11</v>
      </c>
      <c r="H112" s="60">
        <v>2</v>
      </c>
      <c r="I112" s="60">
        <v>5</v>
      </c>
      <c r="J112" s="60">
        <v>0</v>
      </c>
      <c r="K112" s="60">
        <v>2</v>
      </c>
      <c r="L112" s="60">
        <v>1</v>
      </c>
      <c r="M112" s="60">
        <v>8</v>
      </c>
      <c r="N112" s="64">
        <v>2</v>
      </c>
      <c r="O112" s="74">
        <f t="shared" si="3"/>
        <v>141</v>
      </c>
    </row>
    <row r="113" spans="1:15" ht="10.5" customHeight="1">
      <c r="A113" s="380"/>
      <c r="B113" s="55" t="s">
        <v>235</v>
      </c>
      <c r="C113" s="53">
        <v>174</v>
      </c>
      <c r="D113" s="60">
        <v>161</v>
      </c>
      <c r="E113" s="60">
        <v>120</v>
      </c>
      <c r="F113" s="60">
        <v>109</v>
      </c>
      <c r="G113" s="60">
        <v>159</v>
      </c>
      <c r="H113" s="60">
        <v>191</v>
      </c>
      <c r="I113" s="60">
        <v>70</v>
      </c>
      <c r="J113" s="60">
        <v>16</v>
      </c>
      <c r="K113" s="60">
        <v>47</v>
      </c>
      <c r="L113" s="60">
        <v>102</v>
      </c>
      <c r="M113" s="60">
        <v>105</v>
      </c>
      <c r="N113" s="64">
        <v>98</v>
      </c>
      <c r="O113" s="74">
        <f t="shared" si="3"/>
        <v>1352</v>
      </c>
    </row>
    <row r="114" spans="1:15" ht="10.5" customHeight="1">
      <c r="A114" s="380"/>
      <c r="B114" s="55" t="s">
        <v>34</v>
      </c>
      <c r="C114" s="53">
        <v>1</v>
      </c>
      <c r="D114" s="60">
        <v>2</v>
      </c>
      <c r="E114" s="60">
        <v>5</v>
      </c>
      <c r="F114" s="60">
        <v>3</v>
      </c>
      <c r="G114" s="60">
        <v>6</v>
      </c>
      <c r="H114" s="60">
        <v>3</v>
      </c>
      <c r="I114" s="60">
        <v>0</v>
      </c>
      <c r="J114" s="60">
        <v>0</v>
      </c>
      <c r="K114" s="60">
        <v>2</v>
      </c>
      <c r="L114" s="60">
        <v>2</v>
      </c>
      <c r="M114" s="60">
        <v>0</v>
      </c>
      <c r="N114" s="64">
        <v>0</v>
      </c>
      <c r="O114" s="74">
        <f t="shared" si="3"/>
        <v>24</v>
      </c>
    </row>
    <row r="115" spans="1:15" ht="10.5" customHeight="1">
      <c r="A115" s="380"/>
      <c r="B115" s="55" t="s">
        <v>236</v>
      </c>
      <c r="C115" s="53">
        <v>52</v>
      </c>
      <c r="D115" s="60">
        <v>50</v>
      </c>
      <c r="E115" s="60">
        <v>70</v>
      </c>
      <c r="F115" s="60">
        <v>49</v>
      </c>
      <c r="G115" s="60">
        <v>41</v>
      </c>
      <c r="H115" s="60">
        <v>106</v>
      </c>
      <c r="I115" s="60">
        <v>52</v>
      </c>
      <c r="J115" s="60">
        <v>52</v>
      </c>
      <c r="K115" s="60">
        <v>48</v>
      </c>
      <c r="L115" s="60">
        <v>48</v>
      </c>
      <c r="M115" s="60">
        <v>67</v>
      </c>
      <c r="N115" s="64">
        <v>25</v>
      </c>
      <c r="O115" s="74">
        <f t="shared" si="3"/>
        <v>660</v>
      </c>
    </row>
    <row r="116" spans="1:15" ht="10.5" customHeight="1">
      <c r="A116" s="380"/>
      <c r="B116" s="55" t="s">
        <v>237</v>
      </c>
      <c r="C116" s="53">
        <v>552</v>
      </c>
      <c r="D116" s="60">
        <v>539</v>
      </c>
      <c r="E116" s="60">
        <v>748</v>
      </c>
      <c r="F116" s="60">
        <v>814</v>
      </c>
      <c r="G116" s="60">
        <v>816</v>
      </c>
      <c r="H116" s="60">
        <v>974</v>
      </c>
      <c r="I116" s="60">
        <v>428</v>
      </c>
      <c r="J116" s="60">
        <v>107</v>
      </c>
      <c r="K116" s="60">
        <v>669</v>
      </c>
      <c r="L116" s="60">
        <v>668</v>
      </c>
      <c r="M116" s="60">
        <v>536</v>
      </c>
      <c r="N116" s="64">
        <v>346</v>
      </c>
      <c r="O116" s="74">
        <f t="shared" si="3"/>
        <v>7197</v>
      </c>
    </row>
    <row r="117" spans="1:15" ht="10.5" customHeight="1">
      <c r="A117" s="380"/>
      <c r="B117" s="55" t="s">
        <v>439</v>
      </c>
      <c r="C117" s="53">
        <v>2002</v>
      </c>
      <c r="D117" s="60">
        <v>2143</v>
      </c>
      <c r="E117" s="60">
        <v>8398</v>
      </c>
      <c r="F117" s="60">
        <v>3795</v>
      </c>
      <c r="G117" s="60">
        <v>5323</v>
      </c>
      <c r="H117" s="60">
        <v>5994</v>
      </c>
      <c r="I117" s="60">
        <v>2715</v>
      </c>
      <c r="J117" s="60">
        <v>360</v>
      </c>
      <c r="K117" s="60">
        <v>1054</v>
      </c>
      <c r="L117" s="60">
        <v>637</v>
      </c>
      <c r="M117" s="60">
        <v>3885</v>
      </c>
      <c r="N117" s="64">
        <v>539</v>
      </c>
      <c r="O117" s="74">
        <f t="shared" si="3"/>
        <v>36845</v>
      </c>
    </row>
    <row r="118" spans="1:15" ht="10.5" customHeight="1">
      <c r="A118" s="380"/>
      <c r="B118" s="55" t="s">
        <v>238</v>
      </c>
      <c r="C118" s="53">
        <v>190</v>
      </c>
      <c r="D118" s="60">
        <v>217</v>
      </c>
      <c r="E118" s="60">
        <v>406</v>
      </c>
      <c r="F118" s="60">
        <v>283</v>
      </c>
      <c r="G118" s="60">
        <v>218</v>
      </c>
      <c r="H118" s="60">
        <v>260</v>
      </c>
      <c r="I118" s="60">
        <v>99</v>
      </c>
      <c r="J118" s="60">
        <v>44</v>
      </c>
      <c r="K118" s="60">
        <v>53</v>
      </c>
      <c r="L118" s="60">
        <v>56</v>
      </c>
      <c r="M118" s="60">
        <v>88</v>
      </c>
      <c r="N118" s="64">
        <v>70</v>
      </c>
      <c r="O118" s="74">
        <f t="shared" si="3"/>
        <v>1984</v>
      </c>
    </row>
    <row r="119" spans="1:15" ht="10.5" customHeight="1">
      <c r="A119" s="380"/>
      <c r="B119" s="55" t="s">
        <v>443</v>
      </c>
      <c r="C119" s="53">
        <v>9</v>
      </c>
      <c r="D119" s="60">
        <v>9</v>
      </c>
      <c r="E119" s="60">
        <v>24</v>
      </c>
      <c r="F119" s="60">
        <v>13</v>
      </c>
      <c r="G119" s="60">
        <v>7</v>
      </c>
      <c r="H119" s="60">
        <v>12</v>
      </c>
      <c r="I119" s="60">
        <v>6</v>
      </c>
      <c r="J119" s="60">
        <v>0</v>
      </c>
      <c r="K119" s="60">
        <v>6</v>
      </c>
      <c r="L119" s="60">
        <v>9</v>
      </c>
      <c r="M119" s="60">
        <v>5</v>
      </c>
      <c r="N119" s="64">
        <v>5</v>
      </c>
      <c r="O119" s="74">
        <f t="shared" si="3"/>
        <v>105</v>
      </c>
    </row>
    <row r="120" spans="1:15" ht="10.5" customHeight="1">
      <c r="A120" s="380"/>
      <c r="B120" s="55" t="s">
        <v>36</v>
      </c>
      <c r="C120" s="53">
        <v>0</v>
      </c>
      <c r="D120" s="60">
        <v>0</v>
      </c>
      <c r="E120" s="60">
        <v>0</v>
      </c>
      <c r="F120" s="60">
        <v>0</v>
      </c>
      <c r="G120" s="60">
        <v>1</v>
      </c>
      <c r="H120" s="60">
        <v>1</v>
      </c>
      <c r="I120" s="60">
        <v>0</v>
      </c>
      <c r="J120" s="60">
        <v>0</v>
      </c>
      <c r="K120" s="60">
        <v>2</v>
      </c>
      <c r="L120" s="60">
        <v>2</v>
      </c>
      <c r="M120" s="60">
        <v>0</v>
      </c>
      <c r="N120" s="64">
        <v>2</v>
      </c>
      <c r="O120" s="74">
        <f t="shared" si="3"/>
        <v>8</v>
      </c>
    </row>
    <row r="121" spans="1:15" ht="10.5" customHeight="1">
      <c r="A121" s="380"/>
      <c r="B121" s="55" t="s">
        <v>239</v>
      </c>
      <c r="C121" s="53">
        <v>89</v>
      </c>
      <c r="D121" s="60">
        <v>93</v>
      </c>
      <c r="E121" s="60">
        <v>93</v>
      </c>
      <c r="F121" s="60">
        <v>101</v>
      </c>
      <c r="G121" s="60">
        <v>150</v>
      </c>
      <c r="H121" s="60">
        <v>131</v>
      </c>
      <c r="I121" s="60">
        <v>33</v>
      </c>
      <c r="J121" s="60">
        <v>78</v>
      </c>
      <c r="K121" s="60">
        <v>102</v>
      </c>
      <c r="L121" s="60">
        <v>51</v>
      </c>
      <c r="M121" s="60">
        <v>98</v>
      </c>
      <c r="N121" s="64">
        <v>43</v>
      </c>
      <c r="O121" s="74">
        <f t="shared" si="3"/>
        <v>1062</v>
      </c>
    </row>
    <row r="122" spans="1:15" ht="10.5" customHeight="1">
      <c r="A122" s="380"/>
      <c r="B122" s="55" t="s">
        <v>444</v>
      </c>
      <c r="C122" s="53">
        <v>0</v>
      </c>
      <c r="D122" s="60">
        <v>0</v>
      </c>
      <c r="E122" s="60">
        <v>5</v>
      </c>
      <c r="F122" s="60">
        <v>1</v>
      </c>
      <c r="G122" s="60">
        <v>6</v>
      </c>
      <c r="H122" s="60">
        <v>8</v>
      </c>
      <c r="I122" s="60">
        <v>5</v>
      </c>
      <c r="J122" s="60">
        <v>0</v>
      </c>
      <c r="K122" s="60">
        <v>6</v>
      </c>
      <c r="L122" s="60">
        <v>3</v>
      </c>
      <c r="M122" s="60">
        <v>1</v>
      </c>
      <c r="N122" s="64">
        <v>1</v>
      </c>
      <c r="O122" s="74">
        <f t="shared" si="3"/>
        <v>36</v>
      </c>
    </row>
    <row r="123" spans="1:15" ht="10.5" customHeight="1">
      <c r="A123" s="380"/>
      <c r="B123" s="55" t="s">
        <v>330</v>
      </c>
      <c r="C123" s="53">
        <v>0</v>
      </c>
      <c r="D123" s="60">
        <v>0</v>
      </c>
      <c r="E123" s="60">
        <v>0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0">
        <v>0</v>
      </c>
      <c r="L123" s="60">
        <v>0</v>
      </c>
      <c r="M123" s="60">
        <v>0</v>
      </c>
      <c r="N123" s="64">
        <v>1</v>
      </c>
      <c r="O123" s="74">
        <f t="shared" si="3"/>
        <v>1</v>
      </c>
    </row>
    <row r="124" spans="1:15" ht="10.5" customHeight="1">
      <c r="A124" s="380"/>
      <c r="B124" s="55" t="s">
        <v>447</v>
      </c>
      <c r="C124" s="53">
        <v>0</v>
      </c>
      <c r="D124" s="60">
        <v>5</v>
      </c>
      <c r="E124" s="60">
        <v>9</v>
      </c>
      <c r="F124" s="60">
        <v>7</v>
      </c>
      <c r="G124" s="60">
        <v>2</v>
      </c>
      <c r="H124" s="60">
        <v>2</v>
      </c>
      <c r="I124" s="60">
        <v>0</v>
      </c>
      <c r="J124" s="60">
        <v>0</v>
      </c>
      <c r="K124" s="60">
        <v>1</v>
      </c>
      <c r="L124" s="60">
        <v>0</v>
      </c>
      <c r="M124" s="60">
        <v>4</v>
      </c>
      <c r="N124" s="64">
        <v>2</v>
      </c>
      <c r="O124" s="74">
        <f t="shared" si="3"/>
        <v>32</v>
      </c>
    </row>
    <row r="125" spans="1:15" ht="10.5" customHeight="1">
      <c r="A125" s="380"/>
      <c r="B125" s="55" t="s">
        <v>240</v>
      </c>
      <c r="C125" s="53">
        <v>10</v>
      </c>
      <c r="D125" s="60">
        <v>26</v>
      </c>
      <c r="E125" s="60">
        <v>12</v>
      </c>
      <c r="F125" s="60">
        <v>17</v>
      </c>
      <c r="G125" s="60">
        <v>13</v>
      </c>
      <c r="H125" s="60">
        <v>30</v>
      </c>
      <c r="I125" s="60">
        <v>11</v>
      </c>
      <c r="J125" s="60">
        <v>4</v>
      </c>
      <c r="K125" s="60">
        <v>17</v>
      </c>
      <c r="L125" s="60">
        <v>26</v>
      </c>
      <c r="M125" s="60">
        <v>15</v>
      </c>
      <c r="N125" s="64">
        <v>27</v>
      </c>
      <c r="O125" s="74">
        <f t="shared" si="3"/>
        <v>208</v>
      </c>
    </row>
    <row r="126" spans="1:15" ht="10.5" customHeight="1">
      <c r="A126" s="380"/>
      <c r="B126" s="55" t="s">
        <v>440</v>
      </c>
      <c r="C126" s="53">
        <v>182</v>
      </c>
      <c r="D126" s="60">
        <v>132</v>
      </c>
      <c r="E126" s="60">
        <v>156</v>
      </c>
      <c r="F126" s="60">
        <v>217</v>
      </c>
      <c r="G126" s="60">
        <v>229</v>
      </c>
      <c r="H126" s="60">
        <v>254</v>
      </c>
      <c r="I126" s="60">
        <v>136</v>
      </c>
      <c r="J126" s="60">
        <v>81</v>
      </c>
      <c r="K126" s="60">
        <v>152</v>
      </c>
      <c r="L126" s="60">
        <v>148</v>
      </c>
      <c r="M126" s="60">
        <v>148</v>
      </c>
      <c r="N126" s="64">
        <v>134</v>
      </c>
      <c r="O126" s="74">
        <f t="shared" si="3"/>
        <v>1969</v>
      </c>
    </row>
    <row r="127" spans="1:15" ht="10.5" customHeight="1">
      <c r="A127" s="380"/>
      <c r="B127" s="55" t="s">
        <v>283</v>
      </c>
      <c r="C127" s="53">
        <v>180</v>
      </c>
      <c r="D127" s="60">
        <v>161</v>
      </c>
      <c r="E127" s="60">
        <v>157</v>
      </c>
      <c r="F127" s="60">
        <v>207</v>
      </c>
      <c r="G127" s="60">
        <v>279</v>
      </c>
      <c r="H127" s="60">
        <v>258</v>
      </c>
      <c r="I127" s="60">
        <v>131</v>
      </c>
      <c r="J127" s="60">
        <v>68</v>
      </c>
      <c r="K127" s="60">
        <v>86</v>
      </c>
      <c r="L127" s="60">
        <v>137</v>
      </c>
      <c r="M127" s="60">
        <v>105</v>
      </c>
      <c r="N127" s="64">
        <v>112</v>
      </c>
      <c r="O127" s="74">
        <f t="shared" si="3"/>
        <v>1881</v>
      </c>
    </row>
    <row r="128" spans="1:15" ht="10.5" customHeight="1">
      <c r="A128" s="380"/>
      <c r="B128" s="55" t="s">
        <v>331</v>
      </c>
      <c r="C128" s="53">
        <v>13</v>
      </c>
      <c r="D128" s="60">
        <v>15</v>
      </c>
      <c r="E128" s="60">
        <v>24</v>
      </c>
      <c r="F128" s="60">
        <v>31</v>
      </c>
      <c r="G128" s="60">
        <v>33</v>
      </c>
      <c r="H128" s="60">
        <v>26</v>
      </c>
      <c r="I128" s="60">
        <v>3</v>
      </c>
      <c r="J128" s="60">
        <v>2</v>
      </c>
      <c r="K128" s="60">
        <v>1</v>
      </c>
      <c r="L128" s="60">
        <v>7</v>
      </c>
      <c r="M128" s="60">
        <v>9</v>
      </c>
      <c r="N128" s="64">
        <v>6</v>
      </c>
      <c r="O128" s="74">
        <f t="shared" si="3"/>
        <v>170</v>
      </c>
    </row>
    <row r="129" spans="1:15" ht="10.5" customHeight="1">
      <c r="A129" s="380"/>
      <c r="B129" s="55" t="s">
        <v>442</v>
      </c>
      <c r="C129" s="53">
        <v>89</v>
      </c>
      <c r="D129" s="60">
        <v>67</v>
      </c>
      <c r="E129" s="60">
        <v>87</v>
      </c>
      <c r="F129" s="60">
        <v>102</v>
      </c>
      <c r="G129" s="60">
        <v>118</v>
      </c>
      <c r="H129" s="60">
        <v>100</v>
      </c>
      <c r="I129" s="60">
        <v>51</v>
      </c>
      <c r="J129" s="60">
        <v>11</v>
      </c>
      <c r="K129" s="60">
        <v>63</v>
      </c>
      <c r="L129" s="60">
        <v>89</v>
      </c>
      <c r="M129" s="60">
        <v>65</v>
      </c>
      <c r="N129" s="64">
        <v>68</v>
      </c>
      <c r="O129" s="74">
        <f t="shared" si="3"/>
        <v>910</v>
      </c>
    </row>
    <row r="130" spans="1:15" ht="10.5" customHeight="1">
      <c r="A130" s="380"/>
      <c r="B130" s="55" t="s">
        <v>282</v>
      </c>
      <c r="C130" s="53">
        <v>37</v>
      </c>
      <c r="D130" s="60">
        <v>20</v>
      </c>
      <c r="E130" s="60">
        <v>26</v>
      </c>
      <c r="F130" s="60">
        <v>10</v>
      </c>
      <c r="G130" s="60">
        <v>4</v>
      </c>
      <c r="H130" s="60">
        <v>3</v>
      </c>
      <c r="I130" s="60">
        <v>7</v>
      </c>
      <c r="J130" s="60">
        <v>0</v>
      </c>
      <c r="K130" s="60">
        <v>2</v>
      </c>
      <c r="L130" s="60">
        <v>3</v>
      </c>
      <c r="M130" s="60">
        <v>5</v>
      </c>
      <c r="N130" s="64">
        <v>2</v>
      </c>
      <c r="O130" s="74">
        <f t="shared" si="3"/>
        <v>119</v>
      </c>
    </row>
    <row r="131" spans="1:15" ht="10.5" customHeight="1">
      <c r="A131" s="380"/>
      <c r="B131" s="55" t="s">
        <v>39</v>
      </c>
      <c r="C131" s="53">
        <v>2</v>
      </c>
      <c r="D131" s="60">
        <v>1</v>
      </c>
      <c r="E131" s="60">
        <v>0</v>
      </c>
      <c r="F131" s="60">
        <v>1</v>
      </c>
      <c r="G131" s="60">
        <v>1</v>
      </c>
      <c r="H131" s="60">
        <v>5</v>
      </c>
      <c r="I131" s="60">
        <v>1</v>
      </c>
      <c r="J131" s="60">
        <v>3</v>
      </c>
      <c r="K131" s="60">
        <v>1</v>
      </c>
      <c r="L131" s="60">
        <v>3</v>
      </c>
      <c r="M131" s="60">
        <v>4</v>
      </c>
      <c r="N131" s="64">
        <v>0</v>
      </c>
      <c r="O131" s="74">
        <f aca="true" t="shared" si="5" ref="O131:O196">SUM(C131:N131)</f>
        <v>22</v>
      </c>
    </row>
    <row r="132" spans="1:15" ht="10.5" customHeight="1">
      <c r="A132" s="380"/>
      <c r="B132" s="55" t="s">
        <v>241</v>
      </c>
      <c r="C132" s="53">
        <v>17</v>
      </c>
      <c r="D132" s="60">
        <v>14</v>
      </c>
      <c r="E132" s="60">
        <v>10</v>
      </c>
      <c r="F132" s="60">
        <v>11</v>
      </c>
      <c r="G132" s="60">
        <v>12</v>
      </c>
      <c r="H132" s="60">
        <v>8</v>
      </c>
      <c r="I132" s="60">
        <v>5</v>
      </c>
      <c r="J132" s="60">
        <v>1</v>
      </c>
      <c r="K132" s="60">
        <v>13</v>
      </c>
      <c r="L132" s="60">
        <v>13</v>
      </c>
      <c r="M132" s="60">
        <v>6</v>
      </c>
      <c r="N132" s="64">
        <v>4</v>
      </c>
      <c r="O132" s="74">
        <f t="shared" si="5"/>
        <v>114</v>
      </c>
    </row>
    <row r="133" spans="1:15" ht="10.5" customHeight="1">
      <c r="A133" s="380"/>
      <c r="B133" s="55" t="s">
        <v>242</v>
      </c>
      <c r="C133" s="53">
        <v>547</v>
      </c>
      <c r="D133" s="60">
        <v>416</v>
      </c>
      <c r="E133" s="60">
        <v>614</v>
      </c>
      <c r="F133" s="60">
        <v>697</v>
      </c>
      <c r="G133" s="60">
        <v>626</v>
      </c>
      <c r="H133" s="60">
        <v>757</v>
      </c>
      <c r="I133" s="60">
        <v>361</v>
      </c>
      <c r="J133" s="60">
        <v>722</v>
      </c>
      <c r="K133" s="60">
        <v>1043</v>
      </c>
      <c r="L133" s="60">
        <v>790</v>
      </c>
      <c r="M133" s="60">
        <v>816</v>
      </c>
      <c r="N133" s="64">
        <v>623</v>
      </c>
      <c r="O133" s="74">
        <f t="shared" si="5"/>
        <v>8012</v>
      </c>
    </row>
    <row r="134" spans="1:15" ht="10.5" customHeight="1">
      <c r="A134" s="380"/>
      <c r="B134" s="55" t="s">
        <v>332</v>
      </c>
      <c r="C134" s="53">
        <v>1</v>
      </c>
      <c r="D134" s="60">
        <v>0</v>
      </c>
      <c r="E134" s="60">
        <v>19</v>
      </c>
      <c r="F134" s="60">
        <v>0</v>
      </c>
      <c r="G134" s="60">
        <v>0</v>
      </c>
      <c r="H134" s="60">
        <v>0</v>
      </c>
      <c r="I134" s="60">
        <v>0</v>
      </c>
      <c r="J134" s="60">
        <v>0</v>
      </c>
      <c r="K134" s="60">
        <v>0</v>
      </c>
      <c r="L134" s="60">
        <v>0</v>
      </c>
      <c r="M134" s="60">
        <v>1</v>
      </c>
      <c r="N134" s="64">
        <v>0</v>
      </c>
      <c r="O134" s="74">
        <f t="shared" si="5"/>
        <v>21</v>
      </c>
    </row>
    <row r="135" spans="1:15" ht="10.5" customHeight="1">
      <c r="A135" s="380"/>
      <c r="B135" s="55" t="s">
        <v>333</v>
      </c>
      <c r="C135" s="53">
        <v>0</v>
      </c>
      <c r="D135" s="60">
        <v>1</v>
      </c>
      <c r="E135" s="60">
        <v>0</v>
      </c>
      <c r="F135" s="60">
        <v>0</v>
      </c>
      <c r="G135" s="60">
        <v>4</v>
      </c>
      <c r="H135" s="60">
        <v>2</v>
      </c>
      <c r="I135" s="60">
        <v>4</v>
      </c>
      <c r="J135" s="60">
        <v>0</v>
      </c>
      <c r="K135" s="60">
        <v>1</v>
      </c>
      <c r="L135" s="60">
        <v>2</v>
      </c>
      <c r="M135" s="60">
        <v>0</v>
      </c>
      <c r="N135" s="64">
        <v>1</v>
      </c>
      <c r="O135" s="74">
        <f t="shared" si="5"/>
        <v>15</v>
      </c>
    </row>
    <row r="136" spans="1:15" ht="10.5" customHeight="1" thickBot="1">
      <c r="A136" s="380"/>
      <c r="B136" s="56" t="s">
        <v>40</v>
      </c>
      <c r="C136" s="62">
        <v>0</v>
      </c>
      <c r="D136" s="66">
        <v>1</v>
      </c>
      <c r="E136" s="66">
        <v>1</v>
      </c>
      <c r="F136" s="66">
        <v>8</v>
      </c>
      <c r="G136" s="66">
        <v>2</v>
      </c>
      <c r="H136" s="66">
        <v>0</v>
      </c>
      <c r="I136" s="66">
        <v>4</v>
      </c>
      <c r="J136" s="66">
        <v>0</v>
      </c>
      <c r="K136" s="66">
        <v>1</v>
      </c>
      <c r="L136" s="66">
        <v>0</v>
      </c>
      <c r="M136" s="66">
        <v>1</v>
      </c>
      <c r="N136" s="65">
        <v>0</v>
      </c>
      <c r="O136" s="76">
        <f t="shared" si="5"/>
        <v>18</v>
      </c>
    </row>
    <row r="137" spans="1:15" ht="10.5" customHeight="1" thickBot="1">
      <c r="A137" s="381"/>
      <c r="B137" s="116" t="s">
        <v>78</v>
      </c>
      <c r="C137" s="90">
        <f aca="true" t="shared" si="6" ref="C137:N137">SUM(C105:C136)</f>
        <v>4393</v>
      </c>
      <c r="D137" s="81">
        <f t="shared" si="6"/>
        <v>4317</v>
      </c>
      <c r="E137" s="81">
        <f t="shared" si="6"/>
        <v>11288</v>
      </c>
      <c r="F137" s="81">
        <f t="shared" si="6"/>
        <v>6833</v>
      </c>
      <c r="G137" s="81">
        <f t="shared" si="6"/>
        <v>8365</v>
      </c>
      <c r="H137" s="81">
        <f t="shared" si="6"/>
        <v>9438</v>
      </c>
      <c r="I137" s="81">
        <f t="shared" si="6"/>
        <v>4300</v>
      </c>
      <c r="J137" s="81">
        <f t="shared" si="6"/>
        <v>1595</v>
      </c>
      <c r="K137" s="81">
        <f t="shared" si="6"/>
        <v>3602</v>
      </c>
      <c r="L137" s="81">
        <f t="shared" si="6"/>
        <v>2993</v>
      </c>
      <c r="M137" s="81">
        <f t="shared" si="6"/>
        <v>6190</v>
      </c>
      <c r="N137" s="114">
        <f t="shared" si="6"/>
        <v>2311</v>
      </c>
      <c r="O137" s="54">
        <f t="shared" si="5"/>
        <v>65625</v>
      </c>
    </row>
    <row r="138" spans="1:15" s="133" customFormat="1" ht="18.75" customHeight="1">
      <c r="A138" s="8" t="s">
        <v>334</v>
      </c>
      <c r="B138" s="48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32"/>
    </row>
    <row r="139" spans="1:15" s="133" customFormat="1" ht="12.75">
      <c r="A139" s="2" t="s">
        <v>305</v>
      </c>
      <c r="B139" s="2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32"/>
    </row>
    <row r="140" spans="1:15" s="133" customFormat="1" ht="9.75" customHeight="1" thickBot="1">
      <c r="A140" s="7"/>
      <c r="B140" s="2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32"/>
    </row>
    <row r="141" spans="1:15" s="133" customFormat="1" ht="13.5" customHeight="1" thickBot="1">
      <c r="A141" s="146"/>
      <c r="B141" s="48"/>
      <c r="C141" s="375">
        <v>2006</v>
      </c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7"/>
    </row>
    <row r="142" spans="1:15" s="133" customFormat="1" ht="48" customHeight="1" thickBot="1">
      <c r="A142" s="136"/>
      <c r="B142" s="59" t="s">
        <v>79</v>
      </c>
      <c r="C142" s="320" t="s">
        <v>186</v>
      </c>
      <c r="D142" s="321" t="s">
        <v>187</v>
      </c>
      <c r="E142" s="321" t="s">
        <v>188</v>
      </c>
      <c r="F142" s="321" t="s">
        <v>189</v>
      </c>
      <c r="G142" s="321" t="s">
        <v>190</v>
      </c>
      <c r="H142" s="321" t="s">
        <v>191</v>
      </c>
      <c r="I142" s="321" t="s">
        <v>192</v>
      </c>
      <c r="J142" s="321" t="s">
        <v>193</v>
      </c>
      <c r="K142" s="321" t="s">
        <v>194</v>
      </c>
      <c r="L142" s="321" t="s">
        <v>195</v>
      </c>
      <c r="M142" s="321" t="s">
        <v>196</v>
      </c>
      <c r="N142" s="322" t="s">
        <v>197</v>
      </c>
      <c r="O142" s="322" t="s">
        <v>437</v>
      </c>
    </row>
    <row r="143" spans="1:15" ht="9.75" customHeight="1">
      <c r="A143" s="379" t="s">
        <v>471</v>
      </c>
      <c r="B143" s="61" t="s">
        <v>243</v>
      </c>
      <c r="C143" s="137">
        <v>20</v>
      </c>
      <c r="D143" s="138">
        <v>19</v>
      </c>
      <c r="E143" s="138">
        <v>65</v>
      </c>
      <c r="F143" s="138">
        <v>90</v>
      </c>
      <c r="G143" s="138">
        <v>43</v>
      </c>
      <c r="H143" s="138">
        <v>77</v>
      </c>
      <c r="I143" s="138">
        <v>37</v>
      </c>
      <c r="J143" s="138">
        <v>16</v>
      </c>
      <c r="K143" s="138">
        <v>54</v>
      </c>
      <c r="L143" s="138">
        <v>65</v>
      </c>
      <c r="M143" s="138">
        <v>33</v>
      </c>
      <c r="N143" s="139">
        <v>21</v>
      </c>
      <c r="O143" s="140">
        <f t="shared" si="5"/>
        <v>540</v>
      </c>
    </row>
    <row r="144" spans="1:15" ht="9.75" customHeight="1">
      <c r="A144" s="380"/>
      <c r="B144" s="55" t="s">
        <v>244</v>
      </c>
      <c r="C144" s="53">
        <v>1</v>
      </c>
      <c r="D144" s="60">
        <v>0</v>
      </c>
      <c r="E144" s="60">
        <v>1</v>
      </c>
      <c r="F144" s="60">
        <v>3</v>
      </c>
      <c r="G144" s="60">
        <v>2</v>
      </c>
      <c r="H144" s="60">
        <v>6</v>
      </c>
      <c r="I144" s="60">
        <v>1</v>
      </c>
      <c r="J144" s="60">
        <v>0</v>
      </c>
      <c r="K144" s="60">
        <v>7</v>
      </c>
      <c r="L144" s="60">
        <v>6</v>
      </c>
      <c r="M144" s="60">
        <v>5</v>
      </c>
      <c r="N144" s="64">
        <v>2</v>
      </c>
      <c r="O144" s="74">
        <f t="shared" si="5"/>
        <v>34</v>
      </c>
    </row>
    <row r="145" spans="1:15" ht="9.75" customHeight="1">
      <c r="A145" s="380"/>
      <c r="B145" s="55" t="s">
        <v>245</v>
      </c>
      <c r="C145" s="53">
        <v>1572</v>
      </c>
      <c r="D145" s="60">
        <v>1155</v>
      </c>
      <c r="E145" s="60">
        <v>1987</v>
      </c>
      <c r="F145" s="60">
        <v>2498</v>
      </c>
      <c r="G145" s="60">
        <v>2105</v>
      </c>
      <c r="H145" s="60">
        <v>2939</v>
      </c>
      <c r="I145" s="60">
        <v>2307</v>
      </c>
      <c r="J145" s="60">
        <v>748</v>
      </c>
      <c r="K145" s="60">
        <v>1644</v>
      </c>
      <c r="L145" s="60">
        <v>2212</v>
      </c>
      <c r="M145" s="60">
        <v>1384</v>
      </c>
      <c r="N145" s="64">
        <v>1763</v>
      </c>
      <c r="O145" s="74">
        <f t="shared" si="5"/>
        <v>22314</v>
      </c>
    </row>
    <row r="146" spans="1:15" ht="9.75" customHeight="1">
      <c r="A146" s="380"/>
      <c r="B146" s="55" t="s">
        <v>335</v>
      </c>
      <c r="C146" s="53">
        <v>0</v>
      </c>
      <c r="D146" s="60">
        <v>0</v>
      </c>
      <c r="E146" s="60">
        <v>0</v>
      </c>
      <c r="F146" s="60">
        <v>5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1</v>
      </c>
      <c r="N146" s="64">
        <v>1</v>
      </c>
      <c r="O146" s="74">
        <f t="shared" si="5"/>
        <v>7</v>
      </c>
    </row>
    <row r="147" spans="1:15" ht="9.75" customHeight="1">
      <c r="A147" s="380"/>
      <c r="B147" s="55" t="s">
        <v>246</v>
      </c>
      <c r="C147" s="53">
        <v>154</v>
      </c>
      <c r="D147" s="60">
        <v>189</v>
      </c>
      <c r="E147" s="60">
        <v>179</v>
      </c>
      <c r="F147" s="60">
        <v>257</v>
      </c>
      <c r="G147" s="60">
        <v>183</v>
      </c>
      <c r="H147" s="60">
        <v>197</v>
      </c>
      <c r="I147" s="60">
        <v>128</v>
      </c>
      <c r="J147" s="60">
        <v>46</v>
      </c>
      <c r="K147" s="60">
        <v>100</v>
      </c>
      <c r="L147" s="60">
        <v>136</v>
      </c>
      <c r="M147" s="60">
        <v>90</v>
      </c>
      <c r="N147" s="64">
        <v>128</v>
      </c>
      <c r="O147" s="74">
        <f t="shared" si="5"/>
        <v>1787</v>
      </c>
    </row>
    <row r="148" spans="1:15" ht="9.75" customHeight="1">
      <c r="A148" s="380"/>
      <c r="B148" s="55" t="s">
        <v>41</v>
      </c>
      <c r="C148" s="53">
        <v>4</v>
      </c>
      <c r="D148" s="60">
        <v>1</v>
      </c>
      <c r="E148" s="60">
        <v>1</v>
      </c>
      <c r="F148" s="60">
        <v>2</v>
      </c>
      <c r="G148" s="60">
        <v>8</v>
      </c>
      <c r="H148" s="60">
        <v>3</v>
      </c>
      <c r="I148" s="60">
        <v>6</v>
      </c>
      <c r="J148" s="60">
        <v>1</v>
      </c>
      <c r="K148" s="60">
        <v>3</v>
      </c>
      <c r="L148" s="60">
        <v>2</v>
      </c>
      <c r="M148" s="60">
        <v>1</v>
      </c>
      <c r="N148" s="64">
        <v>0</v>
      </c>
      <c r="O148" s="74">
        <f t="shared" si="5"/>
        <v>32</v>
      </c>
    </row>
    <row r="149" spans="1:15" ht="9.75" customHeight="1">
      <c r="A149" s="380"/>
      <c r="B149" s="55" t="s">
        <v>247</v>
      </c>
      <c r="C149" s="53">
        <v>257</v>
      </c>
      <c r="D149" s="60">
        <v>233</v>
      </c>
      <c r="E149" s="60">
        <v>270</v>
      </c>
      <c r="F149" s="60">
        <v>570</v>
      </c>
      <c r="G149" s="60">
        <v>382</v>
      </c>
      <c r="H149" s="60">
        <v>475</v>
      </c>
      <c r="I149" s="60">
        <v>473</v>
      </c>
      <c r="J149" s="60">
        <v>134</v>
      </c>
      <c r="K149" s="60">
        <v>340</v>
      </c>
      <c r="L149" s="60">
        <v>353</v>
      </c>
      <c r="M149" s="60">
        <v>308</v>
      </c>
      <c r="N149" s="64">
        <v>490</v>
      </c>
      <c r="O149" s="74">
        <f t="shared" si="5"/>
        <v>4285</v>
      </c>
    </row>
    <row r="150" spans="1:15" ht="9.75" customHeight="1">
      <c r="A150" s="380"/>
      <c r="B150" s="55" t="s">
        <v>468</v>
      </c>
      <c r="C150" s="53">
        <v>22</v>
      </c>
      <c r="D150" s="60">
        <v>22</v>
      </c>
      <c r="E150" s="60">
        <v>14</v>
      </c>
      <c r="F150" s="60">
        <v>31</v>
      </c>
      <c r="G150" s="60">
        <v>54</v>
      </c>
      <c r="H150" s="60">
        <v>25</v>
      </c>
      <c r="I150" s="60">
        <v>41</v>
      </c>
      <c r="J150" s="60">
        <v>6</v>
      </c>
      <c r="K150" s="60">
        <v>51</v>
      </c>
      <c r="L150" s="60">
        <v>50</v>
      </c>
      <c r="M150" s="60">
        <v>22</v>
      </c>
      <c r="N150" s="64">
        <v>20</v>
      </c>
      <c r="O150" s="74">
        <f t="shared" si="5"/>
        <v>358</v>
      </c>
    </row>
    <row r="151" spans="1:15" ht="9.75" customHeight="1">
      <c r="A151" s="380"/>
      <c r="B151" s="55" t="s">
        <v>248</v>
      </c>
      <c r="C151" s="53">
        <v>0</v>
      </c>
      <c r="D151" s="60">
        <v>3</v>
      </c>
      <c r="E151" s="60">
        <v>6</v>
      </c>
      <c r="F151" s="60">
        <v>10</v>
      </c>
      <c r="G151" s="60">
        <v>6</v>
      </c>
      <c r="H151" s="60">
        <v>11</v>
      </c>
      <c r="I151" s="60">
        <v>7</v>
      </c>
      <c r="J151" s="60">
        <v>2</v>
      </c>
      <c r="K151" s="60">
        <v>8</v>
      </c>
      <c r="L151" s="60">
        <v>12</v>
      </c>
      <c r="M151" s="60">
        <v>10</v>
      </c>
      <c r="N151" s="64">
        <v>20</v>
      </c>
      <c r="O151" s="74">
        <f t="shared" si="5"/>
        <v>95</v>
      </c>
    </row>
    <row r="152" spans="1:15" ht="9.75" customHeight="1">
      <c r="A152" s="380"/>
      <c r="B152" s="55" t="s">
        <v>249</v>
      </c>
      <c r="C152" s="53">
        <v>39</v>
      </c>
      <c r="D152" s="60">
        <v>21</v>
      </c>
      <c r="E152" s="60">
        <v>48</v>
      </c>
      <c r="F152" s="60">
        <v>55</v>
      </c>
      <c r="G152" s="60">
        <v>55</v>
      </c>
      <c r="H152" s="60">
        <v>62</v>
      </c>
      <c r="I152" s="60">
        <v>41</v>
      </c>
      <c r="J152" s="60">
        <v>21</v>
      </c>
      <c r="K152" s="60">
        <v>64</v>
      </c>
      <c r="L152" s="60">
        <v>43</v>
      </c>
      <c r="M152" s="60">
        <v>28</v>
      </c>
      <c r="N152" s="64">
        <v>35</v>
      </c>
      <c r="O152" s="74">
        <f t="shared" si="5"/>
        <v>512</v>
      </c>
    </row>
    <row r="153" spans="1:15" ht="9.75" customHeight="1">
      <c r="A153" s="380"/>
      <c r="B153" s="55" t="s">
        <v>250</v>
      </c>
      <c r="C153" s="53">
        <v>451</v>
      </c>
      <c r="D153" s="60">
        <v>443</v>
      </c>
      <c r="E153" s="60">
        <v>826</v>
      </c>
      <c r="F153" s="60">
        <v>574</v>
      </c>
      <c r="G153" s="60">
        <v>540</v>
      </c>
      <c r="H153" s="60">
        <v>631</v>
      </c>
      <c r="I153" s="60">
        <v>195</v>
      </c>
      <c r="J153" s="60">
        <v>37</v>
      </c>
      <c r="K153" s="60">
        <v>188</v>
      </c>
      <c r="L153" s="60">
        <v>248</v>
      </c>
      <c r="M153" s="60">
        <v>205</v>
      </c>
      <c r="N153" s="64">
        <v>254</v>
      </c>
      <c r="O153" s="74">
        <f t="shared" si="5"/>
        <v>4592</v>
      </c>
    </row>
    <row r="154" spans="1:15" ht="9.75" customHeight="1">
      <c r="A154" s="380"/>
      <c r="B154" s="55" t="s">
        <v>251</v>
      </c>
      <c r="C154" s="53">
        <v>14</v>
      </c>
      <c r="D154" s="60">
        <v>19</v>
      </c>
      <c r="E154" s="60">
        <v>9</v>
      </c>
      <c r="F154" s="60">
        <v>25</v>
      </c>
      <c r="G154" s="60">
        <v>35</v>
      </c>
      <c r="H154" s="60">
        <v>34</v>
      </c>
      <c r="I154" s="60">
        <v>21</v>
      </c>
      <c r="J154" s="60">
        <v>6</v>
      </c>
      <c r="K154" s="60">
        <v>41</v>
      </c>
      <c r="L154" s="60">
        <v>48</v>
      </c>
      <c r="M154" s="60">
        <v>25</v>
      </c>
      <c r="N154" s="64">
        <v>13</v>
      </c>
      <c r="O154" s="74">
        <f t="shared" si="5"/>
        <v>290</v>
      </c>
    </row>
    <row r="155" spans="1:15" ht="9.75" customHeight="1">
      <c r="A155" s="380"/>
      <c r="B155" s="55" t="s">
        <v>280</v>
      </c>
      <c r="C155" s="53">
        <v>328</v>
      </c>
      <c r="D155" s="60">
        <v>258</v>
      </c>
      <c r="E155" s="60">
        <v>192</v>
      </c>
      <c r="F155" s="60">
        <v>400</v>
      </c>
      <c r="G155" s="60">
        <v>463</v>
      </c>
      <c r="H155" s="60">
        <v>1696</v>
      </c>
      <c r="I155" s="60">
        <v>958</v>
      </c>
      <c r="J155" s="60">
        <v>114</v>
      </c>
      <c r="K155" s="60">
        <v>340</v>
      </c>
      <c r="L155" s="60">
        <v>498</v>
      </c>
      <c r="M155" s="60">
        <v>334</v>
      </c>
      <c r="N155" s="64">
        <v>367</v>
      </c>
      <c r="O155" s="74">
        <f t="shared" si="5"/>
        <v>5948</v>
      </c>
    </row>
    <row r="156" spans="1:15" ht="9.75" customHeight="1">
      <c r="A156" s="380"/>
      <c r="B156" s="55" t="s">
        <v>336</v>
      </c>
      <c r="C156" s="53">
        <v>1</v>
      </c>
      <c r="D156" s="60">
        <v>0</v>
      </c>
      <c r="E156" s="60">
        <v>1</v>
      </c>
      <c r="F156" s="60">
        <v>1</v>
      </c>
      <c r="G156" s="60">
        <v>0</v>
      </c>
      <c r="H156" s="60">
        <v>0</v>
      </c>
      <c r="I156" s="60">
        <v>0</v>
      </c>
      <c r="J156" s="60">
        <v>0</v>
      </c>
      <c r="K156" s="60">
        <v>1</v>
      </c>
      <c r="L156" s="60">
        <v>0</v>
      </c>
      <c r="M156" s="60">
        <v>0</v>
      </c>
      <c r="N156" s="64">
        <v>0</v>
      </c>
      <c r="O156" s="74">
        <f t="shared" si="5"/>
        <v>4</v>
      </c>
    </row>
    <row r="157" spans="1:15" ht="9.75" customHeight="1">
      <c r="A157" s="380"/>
      <c r="B157" s="55" t="s">
        <v>252</v>
      </c>
      <c r="C157" s="53">
        <v>256</v>
      </c>
      <c r="D157" s="60">
        <v>256</v>
      </c>
      <c r="E157" s="60">
        <v>242</v>
      </c>
      <c r="F157" s="60">
        <v>449</v>
      </c>
      <c r="G157" s="60">
        <v>335</v>
      </c>
      <c r="H157" s="60">
        <v>409</v>
      </c>
      <c r="I157" s="60">
        <v>289</v>
      </c>
      <c r="J157" s="60">
        <v>133</v>
      </c>
      <c r="K157" s="60">
        <v>279</v>
      </c>
      <c r="L157" s="60">
        <v>289</v>
      </c>
      <c r="M157" s="60">
        <v>279</v>
      </c>
      <c r="N157" s="64">
        <v>323</v>
      </c>
      <c r="O157" s="74">
        <f t="shared" si="5"/>
        <v>3539</v>
      </c>
    </row>
    <row r="158" spans="1:15" ht="9.75" customHeight="1">
      <c r="A158" s="380"/>
      <c r="B158" s="55" t="s">
        <v>337</v>
      </c>
      <c r="C158" s="53">
        <v>5</v>
      </c>
      <c r="D158" s="60">
        <v>4</v>
      </c>
      <c r="E158" s="60">
        <v>35</v>
      </c>
      <c r="F158" s="60">
        <v>26</v>
      </c>
      <c r="G158" s="60">
        <v>14</v>
      </c>
      <c r="H158" s="60">
        <v>7</v>
      </c>
      <c r="I158" s="60">
        <v>2</v>
      </c>
      <c r="J158" s="60">
        <v>1</v>
      </c>
      <c r="K158" s="60">
        <v>2</v>
      </c>
      <c r="L158" s="60">
        <v>3</v>
      </c>
      <c r="M158" s="60">
        <v>4</v>
      </c>
      <c r="N158" s="64">
        <v>2</v>
      </c>
      <c r="O158" s="74">
        <f t="shared" si="5"/>
        <v>105</v>
      </c>
    </row>
    <row r="159" spans="1:15" ht="9.75" customHeight="1">
      <c r="A159" s="380"/>
      <c r="B159" s="55" t="s">
        <v>1</v>
      </c>
      <c r="C159" s="53">
        <v>58</v>
      </c>
      <c r="D159" s="60">
        <v>34</v>
      </c>
      <c r="E159" s="60">
        <v>55</v>
      </c>
      <c r="F159" s="60">
        <v>100</v>
      </c>
      <c r="G159" s="60">
        <v>86</v>
      </c>
      <c r="H159" s="60">
        <v>118</v>
      </c>
      <c r="I159" s="60">
        <v>50</v>
      </c>
      <c r="J159" s="60">
        <v>23</v>
      </c>
      <c r="K159" s="60">
        <v>51</v>
      </c>
      <c r="L159" s="60">
        <v>155</v>
      </c>
      <c r="M159" s="60">
        <v>67</v>
      </c>
      <c r="N159" s="64">
        <v>67</v>
      </c>
      <c r="O159" s="74">
        <f t="shared" si="5"/>
        <v>864</v>
      </c>
    </row>
    <row r="160" spans="1:15" ht="9.75" customHeight="1">
      <c r="A160" s="380"/>
      <c r="B160" s="55" t="s">
        <v>279</v>
      </c>
      <c r="C160" s="53">
        <v>2656</v>
      </c>
      <c r="D160" s="60">
        <v>2866</v>
      </c>
      <c r="E160" s="60">
        <v>2581</v>
      </c>
      <c r="F160" s="60">
        <v>5082</v>
      </c>
      <c r="G160" s="60">
        <v>4169</v>
      </c>
      <c r="H160" s="60">
        <v>4086</v>
      </c>
      <c r="I160" s="60">
        <v>3103</v>
      </c>
      <c r="J160" s="60">
        <v>1109</v>
      </c>
      <c r="K160" s="60">
        <v>2778</v>
      </c>
      <c r="L160" s="60">
        <v>3341</v>
      </c>
      <c r="M160" s="60">
        <v>2494</v>
      </c>
      <c r="N160" s="64">
        <v>3427</v>
      </c>
      <c r="O160" s="74">
        <f t="shared" si="5"/>
        <v>37692</v>
      </c>
    </row>
    <row r="161" spans="1:15" ht="9.75" customHeight="1">
      <c r="A161" s="380"/>
      <c r="B161" s="55" t="s">
        <v>338</v>
      </c>
      <c r="C161" s="53">
        <v>5</v>
      </c>
      <c r="D161" s="60">
        <v>8</v>
      </c>
      <c r="E161" s="60">
        <v>7</v>
      </c>
      <c r="F161" s="60">
        <v>5</v>
      </c>
      <c r="G161" s="60">
        <v>9</v>
      </c>
      <c r="H161" s="60">
        <v>4</v>
      </c>
      <c r="I161" s="60">
        <v>1</v>
      </c>
      <c r="J161" s="60">
        <v>4</v>
      </c>
      <c r="K161" s="60">
        <v>3</v>
      </c>
      <c r="L161" s="60">
        <v>7</v>
      </c>
      <c r="M161" s="60">
        <v>4</v>
      </c>
      <c r="N161" s="64">
        <v>9</v>
      </c>
      <c r="O161" s="74">
        <f t="shared" si="5"/>
        <v>66</v>
      </c>
    </row>
    <row r="162" spans="1:15" ht="9.75" customHeight="1">
      <c r="A162" s="380"/>
      <c r="B162" s="55" t="s">
        <v>253</v>
      </c>
      <c r="C162" s="53">
        <v>1539</v>
      </c>
      <c r="D162" s="60">
        <v>1607</v>
      </c>
      <c r="E162" s="60">
        <v>1789</v>
      </c>
      <c r="F162" s="60">
        <v>2348</v>
      </c>
      <c r="G162" s="60">
        <v>2212</v>
      </c>
      <c r="H162" s="60">
        <v>2219</v>
      </c>
      <c r="I162" s="60">
        <v>1412</v>
      </c>
      <c r="J162" s="60">
        <v>542</v>
      </c>
      <c r="K162" s="60">
        <v>1226</v>
      </c>
      <c r="L162" s="60">
        <v>1555</v>
      </c>
      <c r="M162" s="60">
        <v>1238</v>
      </c>
      <c r="N162" s="64">
        <v>1469</v>
      </c>
      <c r="O162" s="74">
        <f t="shared" si="5"/>
        <v>19156</v>
      </c>
    </row>
    <row r="163" spans="1:15" ht="9.75" customHeight="1">
      <c r="A163" s="380"/>
      <c r="B163" s="55" t="s">
        <v>254</v>
      </c>
      <c r="C163" s="53">
        <v>252</v>
      </c>
      <c r="D163" s="60">
        <v>243</v>
      </c>
      <c r="E163" s="60">
        <v>293</v>
      </c>
      <c r="F163" s="60">
        <v>517</v>
      </c>
      <c r="G163" s="60">
        <v>351</v>
      </c>
      <c r="H163" s="60">
        <v>427</v>
      </c>
      <c r="I163" s="60">
        <v>261</v>
      </c>
      <c r="J163" s="60">
        <v>87</v>
      </c>
      <c r="K163" s="60">
        <v>250</v>
      </c>
      <c r="L163" s="60">
        <v>240</v>
      </c>
      <c r="M163" s="60">
        <v>226</v>
      </c>
      <c r="N163" s="64">
        <v>240</v>
      </c>
      <c r="O163" s="74">
        <f t="shared" si="5"/>
        <v>3387</v>
      </c>
    </row>
    <row r="164" spans="1:15" ht="9.75" customHeight="1">
      <c r="A164" s="380"/>
      <c r="B164" s="55" t="s">
        <v>255</v>
      </c>
      <c r="C164" s="53">
        <v>312</v>
      </c>
      <c r="D164" s="60">
        <v>350</v>
      </c>
      <c r="E164" s="60">
        <v>357</v>
      </c>
      <c r="F164" s="60">
        <v>555</v>
      </c>
      <c r="G164" s="60">
        <v>506</v>
      </c>
      <c r="H164" s="60">
        <v>472</v>
      </c>
      <c r="I164" s="60">
        <v>315</v>
      </c>
      <c r="J164" s="60">
        <v>100</v>
      </c>
      <c r="K164" s="60">
        <v>225</v>
      </c>
      <c r="L164" s="60">
        <v>274</v>
      </c>
      <c r="M164" s="60">
        <v>246</v>
      </c>
      <c r="N164" s="64">
        <v>259</v>
      </c>
      <c r="O164" s="74">
        <f t="shared" si="5"/>
        <v>3971</v>
      </c>
    </row>
    <row r="165" spans="1:15" ht="9.75" customHeight="1">
      <c r="A165" s="380"/>
      <c r="B165" s="55" t="s">
        <v>339</v>
      </c>
      <c r="C165" s="53">
        <v>38</v>
      </c>
      <c r="D165" s="60">
        <v>30</v>
      </c>
      <c r="E165" s="60">
        <v>75</v>
      </c>
      <c r="F165" s="60">
        <v>106</v>
      </c>
      <c r="G165" s="60">
        <v>91</v>
      </c>
      <c r="H165" s="60">
        <v>80</v>
      </c>
      <c r="I165" s="60">
        <v>52</v>
      </c>
      <c r="J165" s="60">
        <v>21</v>
      </c>
      <c r="K165" s="60">
        <v>37</v>
      </c>
      <c r="L165" s="60">
        <v>34</v>
      </c>
      <c r="M165" s="60">
        <v>39</v>
      </c>
      <c r="N165" s="64">
        <v>30</v>
      </c>
      <c r="O165" s="74">
        <f t="shared" si="5"/>
        <v>633</v>
      </c>
    </row>
    <row r="166" spans="1:15" ht="9.75" customHeight="1">
      <c r="A166" s="380"/>
      <c r="B166" s="55" t="s">
        <v>256</v>
      </c>
      <c r="C166" s="53">
        <v>6</v>
      </c>
      <c r="D166" s="60">
        <v>9</v>
      </c>
      <c r="E166" s="60">
        <v>14</v>
      </c>
      <c r="F166" s="60">
        <v>2</v>
      </c>
      <c r="G166" s="60">
        <v>7</v>
      </c>
      <c r="H166" s="60">
        <v>8</v>
      </c>
      <c r="I166" s="60">
        <v>5</v>
      </c>
      <c r="J166" s="60">
        <v>3</v>
      </c>
      <c r="K166" s="60">
        <v>2</v>
      </c>
      <c r="L166" s="60">
        <v>7</v>
      </c>
      <c r="M166" s="60">
        <v>9</v>
      </c>
      <c r="N166" s="64">
        <v>6</v>
      </c>
      <c r="O166" s="74">
        <f t="shared" si="5"/>
        <v>78</v>
      </c>
    </row>
    <row r="167" spans="1:15" ht="9.75" customHeight="1">
      <c r="A167" s="380"/>
      <c r="B167" s="55" t="s">
        <v>257</v>
      </c>
      <c r="C167" s="53">
        <v>120</v>
      </c>
      <c r="D167" s="60">
        <v>96</v>
      </c>
      <c r="E167" s="60">
        <v>119</v>
      </c>
      <c r="F167" s="60">
        <v>134</v>
      </c>
      <c r="G167" s="60">
        <v>171</v>
      </c>
      <c r="H167" s="60">
        <v>136</v>
      </c>
      <c r="I167" s="60">
        <v>91</v>
      </c>
      <c r="J167" s="60">
        <v>37</v>
      </c>
      <c r="K167" s="60">
        <v>83</v>
      </c>
      <c r="L167" s="60">
        <v>101</v>
      </c>
      <c r="M167" s="60">
        <v>90</v>
      </c>
      <c r="N167" s="64">
        <v>104</v>
      </c>
      <c r="O167" s="74">
        <f t="shared" si="5"/>
        <v>1282</v>
      </c>
    </row>
    <row r="168" spans="1:15" ht="9.75" customHeight="1">
      <c r="A168" s="380"/>
      <c r="B168" s="55" t="s">
        <v>258</v>
      </c>
      <c r="C168" s="53">
        <v>613</v>
      </c>
      <c r="D168" s="60">
        <v>538</v>
      </c>
      <c r="E168" s="60">
        <v>681</v>
      </c>
      <c r="F168" s="60">
        <v>873</v>
      </c>
      <c r="G168" s="60">
        <v>872</v>
      </c>
      <c r="H168" s="60">
        <v>959</v>
      </c>
      <c r="I168" s="60">
        <v>430</v>
      </c>
      <c r="J168" s="60">
        <v>234</v>
      </c>
      <c r="K168" s="60">
        <v>547</v>
      </c>
      <c r="L168" s="60">
        <v>694</v>
      </c>
      <c r="M168" s="60">
        <v>664</v>
      </c>
      <c r="N168" s="64">
        <v>652</v>
      </c>
      <c r="O168" s="74">
        <f t="shared" si="5"/>
        <v>7757</v>
      </c>
    </row>
    <row r="169" spans="1:15" ht="9.75" customHeight="1">
      <c r="A169" s="380"/>
      <c r="B169" s="55" t="s">
        <v>340</v>
      </c>
      <c r="C169" s="53">
        <v>2</v>
      </c>
      <c r="D169" s="60">
        <v>1</v>
      </c>
      <c r="E169" s="60">
        <v>2</v>
      </c>
      <c r="F169" s="60">
        <v>25</v>
      </c>
      <c r="G169" s="60">
        <v>3</v>
      </c>
      <c r="H169" s="60">
        <v>7</v>
      </c>
      <c r="I169" s="60">
        <v>5</v>
      </c>
      <c r="J169" s="60">
        <v>0</v>
      </c>
      <c r="K169" s="60">
        <v>6</v>
      </c>
      <c r="L169" s="60">
        <v>3</v>
      </c>
      <c r="M169" s="60">
        <v>4</v>
      </c>
      <c r="N169" s="64">
        <v>4</v>
      </c>
      <c r="O169" s="74">
        <f t="shared" si="5"/>
        <v>62</v>
      </c>
    </row>
    <row r="170" spans="1:15" ht="9.75" customHeight="1">
      <c r="A170" s="380"/>
      <c r="B170" s="55" t="s">
        <v>43</v>
      </c>
      <c r="C170" s="53">
        <v>0</v>
      </c>
      <c r="D170" s="60">
        <v>0</v>
      </c>
      <c r="E170" s="60">
        <v>0</v>
      </c>
      <c r="F170" s="60">
        <v>0</v>
      </c>
      <c r="G170" s="60">
        <v>0</v>
      </c>
      <c r="H170" s="60">
        <v>1</v>
      </c>
      <c r="I170" s="60">
        <v>0</v>
      </c>
      <c r="J170" s="60">
        <v>0</v>
      </c>
      <c r="K170" s="60">
        <v>0</v>
      </c>
      <c r="L170" s="60">
        <v>0</v>
      </c>
      <c r="M170" s="60">
        <v>0</v>
      </c>
      <c r="N170" s="64">
        <v>0</v>
      </c>
      <c r="O170" s="74">
        <f t="shared" si="5"/>
        <v>1</v>
      </c>
    </row>
    <row r="171" spans="1:15" ht="9.75" customHeight="1">
      <c r="A171" s="380"/>
      <c r="B171" s="55" t="s">
        <v>44</v>
      </c>
      <c r="C171" s="53">
        <v>1</v>
      </c>
      <c r="D171" s="60">
        <v>0</v>
      </c>
      <c r="E171" s="60">
        <v>0</v>
      </c>
      <c r="F171" s="60">
        <v>0</v>
      </c>
      <c r="G171" s="60">
        <v>2</v>
      </c>
      <c r="H171" s="60">
        <v>0</v>
      </c>
      <c r="I171" s="60">
        <v>0</v>
      </c>
      <c r="J171" s="60">
        <v>0</v>
      </c>
      <c r="K171" s="60">
        <v>0</v>
      </c>
      <c r="L171" s="60">
        <v>0</v>
      </c>
      <c r="M171" s="60">
        <v>0</v>
      </c>
      <c r="N171" s="64">
        <v>0</v>
      </c>
      <c r="O171" s="74">
        <f t="shared" si="5"/>
        <v>3</v>
      </c>
    </row>
    <row r="172" spans="1:15" ht="9.75" customHeight="1">
      <c r="A172" s="380"/>
      <c r="B172" s="55" t="s">
        <v>341</v>
      </c>
      <c r="C172" s="53">
        <v>6</v>
      </c>
      <c r="D172" s="60">
        <v>16</v>
      </c>
      <c r="E172" s="60">
        <v>1</v>
      </c>
      <c r="F172" s="60">
        <v>3</v>
      </c>
      <c r="G172" s="60">
        <v>8</v>
      </c>
      <c r="H172" s="60">
        <v>7</v>
      </c>
      <c r="I172" s="60">
        <v>6</v>
      </c>
      <c r="J172" s="60">
        <v>0</v>
      </c>
      <c r="K172" s="60">
        <v>7</v>
      </c>
      <c r="L172" s="60">
        <v>9</v>
      </c>
      <c r="M172" s="60">
        <v>10</v>
      </c>
      <c r="N172" s="64">
        <v>6</v>
      </c>
      <c r="O172" s="74">
        <f t="shared" si="5"/>
        <v>79</v>
      </c>
    </row>
    <row r="173" spans="1:15" ht="9.75" customHeight="1">
      <c r="A173" s="380"/>
      <c r="B173" s="55" t="s">
        <v>45</v>
      </c>
      <c r="C173" s="53">
        <v>2</v>
      </c>
      <c r="D173" s="60">
        <v>5</v>
      </c>
      <c r="E173" s="60">
        <v>9</v>
      </c>
      <c r="F173" s="60">
        <v>13</v>
      </c>
      <c r="G173" s="60">
        <v>11</v>
      </c>
      <c r="H173" s="60">
        <v>3</v>
      </c>
      <c r="I173" s="60">
        <v>6</v>
      </c>
      <c r="J173" s="60">
        <v>0</v>
      </c>
      <c r="K173" s="60">
        <v>4</v>
      </c>
      <c r="L173" s="60">
        <v>6</v>
      </c>
      <c r="M173" s="60">
        <v>6</v>
      </c>
      <c r="N173" s="64">
        <v>8</v>
      </c>
      <c r="O173" s="74">
        <f t="shared" si="5"/>
        <v>73</v>
      </c>
    </row>
    <row r="174" spans="1:15" ht="9.75" customHeight="1">
      <c r="A174" s="380"/>
      <c r="B174" s="55" t="s">
        <v>342</v>
      </c>
      <c r="C174" s="53">
        <v>1</v>
      </c>
      <c r="D174" s="60">
        <v>3</v>
      </c>
      <c r="E174" s="60">
        <v>1</v>
      </c>
      <c r="F174" s="60">
        <v>0</v>
      </c>
      <c r="G174" s="60">
        <v>2</v>
      </c>
      <c r="H174" s="60">
        <v>4</v>
      </c>
      <c r="I174" s="60">
        <v>3</v>
      </c>
      <c r="J174" s="60">
        <v>0</v>
      </c>
      <c r="K174" s="60">
        <v>7</v>
      </c>
      <c r="L174" s="60">
        <v>9</v>
      </c>
      <c r="M174" s="60">
        <v>8</v>
      </c>
      <c r="N174" s="64">
        <v>7</v>
      </c>
      <c r="O174" s="74">
        <f t="shared" si="5"/>
        <v>45</v>
      </c>
    </row>
    <row r="175" spans="1:15" ht="9.75" customHeight="1">
      <c r="A175" s="380"/>
      <c r="B175" s="55" t="s">
        <v>343</v>
      </c>
      <c r="C175" s="53">
        <v>5</v>
      </c>
      <c r="D175" s="60">
        <v>7</v>
      </c>
      <c r="E175" s="60">
        <v>14</v>
      </c>
      <c r="F175" s="60">
        <v>9</v>
      </c>
      <c r="G175" s="60">
        <v>21</v>
      </c>
      <c r="H175" s="60">
        <v>15</v>
      </c>
      <c r="I175" s="60">
        <v>6</v>
      </c>
      <c r="J175" s="60">
        <v>1</v>
      </c>
      <c r="K175" s="60">
        <v>8</v>
      </c>
      <c r="L175" s="60">
        <v>6</v>
      </c>
      <c r="M175" s="60">
        <v>5</v>
      </c>
      <c r="N175" s="64">
        <v>6</v>
      </c>
      <c r="O175" s="74">
        <f t="shared" si="5"/>
        <v>103</v>
      </c>
    </row>
    <row r="176" spans="1:15" ht="9.75" customHeight="1">
      <c r="A176" s="380"/>
      <c r="B176" s="55" t="s">
        <v>259</v>
      </c>
      <c r="C176" s="53">
        <v>5</v>
      </c>
      <c r="D176" s="60">
        <v>4</v>
      </c>
      <c r="E176" s="60">
        <v>2</v>
      </c>
      <c r="F176" s="60">
        <v>6</v>
      </c>
      <c r="G176" s="60">
        <v>13</v>
      </c>
      <c r="H176" s="60">
        <v>6</v>
      </c>
      <c r="I176" s="60">
        <v>3</v>
      </c>
      <c r="J176" s="60">
        <v>5</v>
      </c>
      <c r="K176" s="60">
        <v>10</v>
      </c>
      <c r="L176" s="60">
        <v>5</v>
      </c>
      <c r="M176" s="60">
        <v>7</v>
      </c>
      <c r="N176" s="64">
        <v>5</v>
      </c>
      <c r="O176" s="74">
        <f t="shared" si="5"/>
        <v>71</v>
      </c>
    </row>
    <row r="177" spans="1:15" ht="9.75" customHeight="1">
      <c r="A177" s="380"/>
      <c r="B177" s="55" t="s">
        <v>46</v>
      </c>
      <c r="C177" s="53">
        <v>0</v>
      </c>
      <c r="D177" s="60">
        <v>0</v>
      </c>
      <c r="E177" s="60">
        <v>1</v>
      </c>
      <c r="F177" s="60">
        <v>0</v>
      </c>
      <c r="G177" s="60">
        <v>0</v>
      </c>
      <c r="H177" s="60">
        <v>0</v>
      </c>
      <c r="I177" s="60">
        <v>1</v>
      </c>
      <c r="J177" s="60">
        <v>0</v>
      </c>
      <c r="K177" s="60">
        <v>0</v>
      </c>
      <c r="L177" s="60">
        <v>1</v>
      </c>
      <c r="M177" s="60">
        <v>0</v>
      </c>
      <c r="N177" s="64">
        <v>0</v>
      </c>
      <c r="O177" s="74">
        <f t="shared" si="5"/>
        <v>3</v>
      </c>
    </row>
    <row r="178" spans="1:15" ht="9.75" customHeight="1">
      <c r="A178" s="380"/>
      <c r="B178" s="55" t="s">
        <v>260</v>
      </c>
      <c r="C178" s="53">
        <v>100</v>
      </c>
      <c r="D178" s="60">
        <v>95</v>
      </c>
      <c r="E178" s="60">
        <v>92</v>
      </c>
      <c r="F178" s="60">
        <v>182</v>
      </c>
      <c r="G178" s="60">
        <v>166</v>
      </c>
      <c r="H178" s="60">
        <v>300</v>
      </c>
      <c r="I178" s="60">
        <v>174</v>
      </c>
      <c r="J178" s="60">
        <v>69</v>
      </c>
      <c r="K178" s="60">
        <v>100</v>
      </c>
      <c r="L178" s="60">
        <v>142</v>
      </c>
      <c r="M178" s="60">
        <v>100</v>
      </c>
      <c r="N178" s="64">
        <v>141</v>
      </c>
      <c r="O178" s="74">
        <f t="shared" si="5"/>
        <v>1661</v>
      </c>
    </row>
    <row r="179" spans="1:15" ht="9.75" customHeight="1">
      <c r="A179" s="380"/>
      <c r="B179" s="55" t="s">
        <v>261</v>
      </c>
      <c r="C179" s="53">
        <v>131</v>
      </c>
      <c r="D179" s="60">
        <v>78</v>
      </c>
      <c r="E179" s="60">
        <v>193</v>
      </c>
      <c r="F179" s="60">
        <v>211</v>
      </c>
      <c r="G179" s="60">
        <v>201</v>
      </c>
      <c r="H179" s="60">
        <v>157</v>
      </c>
      <c r="I179" s="60">
        <v>76</v>
      </c>
      <c r="J179" s="60">
        <v>24</v>
      </c>
      <c r="K179" s="60">
        <v>94</v>
      </c>
      <c r="L179" s="60">
        <v>79</v>
      </c>
      <c r="M179" s="60">
        <v>61</v>
      </c>
      <c r="N179" s="64">
        <v>61</v>
      </c>
      <c r="O179" s="74">
        <f t="shared" si="5"/>
        <v>1366</v>
      </c>
    </row>
    <row r="180" spans="1:15" ht="9.75" customHeight="1">
      <c r="A180" s="380"/>
      <c r="B180" s="55" t="s">
        <v>281</v>
      </c>
      <c r="C180" s="53">
        <v>31</v>
      </c>
      <c r="D180" s="60">
        <v>26</v>
      </c>
      <c r="E180" s="60">
        <v>20</v>
      </c>
      <c r="F180" s="60">
        <v>31</v>
      </c>
      <c r="G180" s="60">
        <v>40</v>
      </c>
      <c r="H180" s="60">
        <v>46</v>
      </c>
      <c r="I180" s="60">
        <v>28</v>
      </c>
      <c r="J180" s="60">
        <v>16</v>
      </c>
      <c r="K180" s="60">
        <v>14</v>
      </c>
      <c r="L180" s="60">
        <v>26</v>
      </c>
      <c r="M180" s="60">
        <v>25</v>
      </c>
      <c r="N180" s="64">
        <v>29</v>
      </c>
      <c r="O180" s="74">
        <f t="shared" si="5"/>
        <v>332</v>
      </c>
    </row>
    <row r="181" spans="1:15" ht="9.75" customHeight="1">
      <c r="A181" s="380"/>
      <c r="B181" s="55" t="s">
        <v>344</v>
      </c>
      <c r="C181" s="53">
        <v>40</v>
      </c>
      <c r="D181" s="60">
        <v>41</v>
      </c>
      <c r="E181" s="60">
        <v>97</v>
      </c>
      <c r="F181" s="60">
        <v>81</v>
      </c>
      <c r="G181" s="60">
        <v>79</v>
      </c>
      <c r="H181" s="60">
        <v>63</v>
      </c>
      <c r="I181" s="60">
        <v>49</v>
      </c>
      <c r="J181" s="60">
        <v>2</v>
      </c>
      <c r="K181" s="60">
        <v>55</v>
      </c>
      <c r="L181" s="60">
        <v>55</v>
      </c>
      <c r="M181" s="60">
        <v>37</v>
      </c>
      <c r="N181" s="64">
        <v>36</v>
      </c>
      <c r="O181" s="74">
        <f t="shared" si="5"/>
        <v>635</v>
      </c>
    </row>
    <row r="182" spans="1:15" ht="9.75" customHeight="1">
      <c r="A182" s="380"/>
      <c r="B182" s="55" t="s">
        <v>262</v>
      </c>
      <c r="C182" s="53">
        <v>271</v>
      </c>
      <c r="D182" s="60">
        <v>270</v>
      </c>
      <c r="E182" s="60">
        <v>293</v>
      </c>
      <c r="F182" s="60">
        <v>326</v>
      </c>
      <c r="G182" s="60">
        <v>433</v>
      </c>
      <c r="H182" s="60">
        <v>365</v>
      </c>
      <c r="I182" s="60">
        <v>217</v>
      </c>
      <c r="J182" s="60">
        <v>111</v>
      </c>
      <c r="K182" s="60">
        <v>283</v>
      </c>
      <c r="L182" s="60">
        <v>382</v>
      </c>
      <c r="M182" s="60">
        <v>240</v>
      </c>
      <c r="N182" s="64">
        <v>217</v>
      </c>
      <c r="O182" s="74">
        <f t="shared" si="5"/>
        <v>3408</v>
      </c>
    </row>
    <row r="183" spans="1:15" ht="9.75" customHeight="1">
      <c r="A183" s="380"/>
      <c r="B183" s="55" t="s">
        <v>263</v>
      </c>
      <c r="C183" s="53">
        <v>51</v>
      </c>
      <c r="D183" s="60">
        <v>41</v>
      </c>
      <c r="E183" s="60">
        <v>40</v>
      </c>
      <c r="F183" s="60">
        <v>72</v>
      </c>
      <c r="G183" s="60">
        <v>63</v>
      </c>
      <c r="H183" s="60">
        <v>88</v>
      </c>
      <c r="I183" s="60">
        <v>56</v>
      </c>
      <c r="J183" s="60">
        <v>14</v>
      </c>
      <c r="K183" s="60">
        <v>95</v>
      </c>
      <c r="L183" s="60">
        <v>61</v>
      </c>
      <c r="M183" s="60">
        <v>55</v>
      </c>
      <c r="N183" s="64">
        <v>71</v>
      </c>
      <c r="O183" s="74">
        <f t="shared" si="5"/>
        <v>707</v>
      </c>
    </row>
    <row r="184" spans="1:15" ht="9.75" customHeight="1">
      <c r="A184" s="380"/>
      <c r="B184" s="55" t="s">
        <v>461</v>
      </c>
      <c r="C184" s="53">
        <v>1</v>
      </c>
      <c r="D184" s="60">
        <v>0</v>
      </c>
      <c r="E184" s="60">
        <v>0</v>
      </c>
      <c r="F184" s="60">
        <v>2</v>
      </c>
      <c r="G184" s="60">
        <v>1</v>
      </c>
      <c r="H184" s="60">
        <v>0</v>
      </c>
      <c r="I184" s="60">
        <v>0</v>
      </c>
      <c r="J184" s="60">
        <v>0</v>
      </c>
      <c r="K184" s="60">
        <v>0</v>
      </c>
      <c r="L184" s="60">
        <v>0</v>
      </c>
      <c r="M184" s="60">
        <v>1</v>
      </c>
      <c r="N184" s="64">
        <v>0</v>
      </c>
      <c r="O184" s="74">
        <f t="shared" si="5"/>
        <v>5</v>
      </c>
    </row>
    <row r="185" spans="1:15" ht="9.75" customHeight="1">
      <c r="A185" s="380"/>
      <c r="B185" s="55" t="s">
        <v>345</v>
      </c>
      <c r="C185" s="53">
        <v>2</v>
      </c>
      <c r="D185" s="60">
        <v>2</v>
      </c>
      <c r="E185" s="60">
        <v>2</v>
      </c>
      <c r="F185" s="60">
        <v>4</v>
      </c>
      <c r="G185" s="60">
        <v>8</v>
      </c>
      <c r="H185" s="60">
        <v>9</v>
      </c>
      <c r="I185" s="60">
        <v>5</v>
      </c>
      <c r="J185" s="60">
        <v>2</v>
      </c>
      <c r="K185" s="60">
        <v>7</v>
      </c>
      <c r="L185" s="60">
        <v>10</v>
      </c>
      <c r="M185" s="60">
        <v>5</v>
      </c>
      <c r="N185" s="64">
        <v>12</v>
      </c>
      <c r="O185" s="74">
        <f t="shared" si="5"/>
        <v>68</v>
      </c>
    </row>
    <row r="186" spans="1:15" ht="9.75" customHeight="1">
      <c r="A186" s="380"/>
      <c r="B186" s="55" t="s">
        <v>4</v>
      </c>
      <c r="C186" s="53">
        <v>14</v>
      </c>
      <c r="D186" s="60">
        <v>13</v>
      </c>
      <c r="E186" s="60">
        <v>21</v>
      </c>
      <c r="F186" s="60">
        <v>19</v>
      </c>
      <c r="G186" s="60">
        <v>26</v>
      </c>
      <c r="H186" s="60">
        <v>15</v>
      </c>
      <c r="I186" s="60">
        <v>8</v>
      </c>
      <c r="J186" s="60">
        <v>6</v>
      </c>
      <c r="K186" s="60">
        <v>15</v>
      </c>
      <c r="L186" s="60">
        <v>14</v>
      </c>
      <c r="M186" s="60">
        <v>6</v>
      </c>
      <c r="N186" s="64">
        <v>8</v>
      </c>
      <c r="O186" s="74">
        <f t="shared" si="5"/>
        <v>165</v>
      </c>
    </row>
    <row r="187" spans="1:15" ht="9.75" customHeight="1">
      <c r="A187" s="380"/>
      <c r="B187" s="55" t="s">
        <v>346</v>
      </c>
      <c r="C187" s="53">
        <v>4</v>
      </c>
      <c r="D187" s="60">
        <v>9</v>
      </c>
      <c r="E187" s="60">
        <v>26</v>
      </c>
      <c r="F187" s="60">
        <v>19</v>
      </c>
      <c r="G187" s="60">
        <v>8</v>
      </c>
      <c r="H187" s="60">
        <v>15</v>
      </c>
      <c r="I187" s="60">
        <v>5</v>
      </c>
      <c r="J187" s="60">
        <v>4</v>
      </c>
      <c r="K187" s="60">
        <v>6</v>
      </c>
      <c r="L187" s="60">
        <v>7</v>
      </c>
      <c r="M187" s="60">
        <v>8</v>
      </c>
      <c r="N187" s="64">
        <v>8</v>
      </c>
      <c r="O187" s="74">
        <f t="shared" si="5"/>
        <v>119</v>
      </c>
    </row>
    <row r="188" spans="1:15" ht="9.75" customHeight="1">
      <c r="A188" s="380"/>
      <c r="B188" s="55" t="s">
        <v>264</v>
      </c>
      <c r="C188" s="53">
        <v>513</v>
      </c>
      <c r="D188" s="60">
        <v>383</v>
      </c>
      <c r="E188" s="60">
        <v>456</v>
      </c>
      <c r="F188" s="60">
        <v>695</v>
      </c>
      <c r="G188" s="60">
        <v>888</v>
      </c>
      <c r="H188" s="60">
        <v>2637</v>
      </c>
      <c r="I188" s="60">
        <v>1384</v>
      </c>
      <c r="J188" s="60">
        <v>202</v>
      </c>
      <c r="K188" s="60">
        <v>514</v>
      </c>
      <c r="L188" s="60">
        <v>710</v>
      </c>
      <c r="M188" s="60">
        <v>469</v>
      </c>
      <c r="N188" s="64">
        <v>539</v>
      </c>
      <c r="O188" s="74">
        <f t="shared" si="5"/>
        <v>9390</v>
      </c>
    </row>
    <row r="189" spans="1:15" ht="9.75" customHeight="1">
      <c r="A189" s="380"/>
      <c r="B189" s="55" t="s">
        <v>265</v>
      </c>
      <c r="C189" s="53">
        <v>255</v>
      </c>
      <c r="D189" s="60">
        <v>285</v>
      </c>
      <c r="E189" s="60">
        <v>329</v>
      </c>
      <c r="F189" s="60">
        <v>579</v>
      </c>
      <c r="G189" s="60">
        <v>463</v>
      </c>
      <c r="H189" s="60">
        <v>439</v>
      </c>
      <c r="I189" s="60">
        <v>310</v>
      </c>
      <c r="J189" s="60">
        <v>103</v>
      </c>
      <c r="K189" s="60">
        <v>272</v>
      </c>
      <c r="L189" s="60">
        <v>398</v>
      </c>
      <c r="M189" s="60">
        <v>250</v>
      </c>
      <c r="N189" s="64">
        <v>327</v>
      </c>
      <c r="O189" s="74">
        <f t="shared" si="5"/>
        <v>4010</v>
      </c>
    </row>
    <row r="190" spans="1:15" ht="9.75" customHeight="1">
      <c r="A190" s="380"/>
      <c r="B190" s="55" t="s">
        <v>278</v>
      </c>
      <c r="C190" s="53">
        <v>92</v>
      </c>
      <c r="D190" s="60">
        <v>68</v>
      </c>
      <c r="E190" s="60">
        <v>96</v>
      </c>
      <c r="F190" s="60">
        <v>151</v>
      </c>
      <c r="G190" s="60">
        <v>115</v>
      </c>
      <c r="H190" s="60">
        <v>119</v>
      </c>
      <c r="I190" s="60">
        <v>58</v>
      </c>
      <c r="J190" s="60">
        <v>11</v>
      </c>
      <c r="K190" s="60">
        <v>65</v>
      </c>
      <c r="L190" s="60">
        <v>61</v>
      </c>
      <c r="M190" s="60">
        <v>60</v>
      </c>
      <c r="N190" s="64">
        <v>92</v>
      </c>
      <c r="O190" s="74">
        <f t="shared" si="5"/>
        <v>988</v>
      </c>
    </row>
    <row r="191" spans="1:15" ht="9.75" customHeight="1">
      <c r="A191" s="380"/>
      <c r="B191" s="55" t="s">
        <v>458</v>
      </c>
      <c r="C191" s="53">
        <v>0</v>
      </c>
      <c r="D191" s="60">
        <v>4</v>
      </c>
      <c r="E191" s="60">
        <v>3</v>
      </c>
      <c r="F191" s="60">
        <v>0</v>
      </c>
      <c r="G191" s="60">
        <v>4</v>
      </c>
      <c r="H191" s="60">
        <v>1</v>
      </c>
      <c r="I191" s="60">
        <v>1</v>
      </c>
      <c r="J191" s="60">
        <v>3</v>
      </c>
      <c r="K191" s="60">
        <v>2</v>
      </c>
      <c r="L191" s="60">
        <v>8</v>
      </c>
      <c r="M191" s="60">
        <v>3</v>
      </c>
      <c r="N191" s="64">
        <v>0</v>
      </c>
      <c r="O191" s="74">
        <f t="shared" si="5"/>
        <v>29</v>
      </c>
    </row>
    <row r="192" spans="1:15" ht="9.75" customHeight="1" thickBot="1">
      <c r="A192" s="380"/>
      <c r="B192" s="56" t="s">
        <v>347</v>
      </c>
      <c r="C192" s="62">
        <v>38</v>
      </c>
      <c r="D192" s="66">
        <v>40</v>
      </c>
      <c r="E192" s="66">
        <v>46</v>
      </c>
      <c r="F192" s="66">
        <v>70</v>
      </c>
      <c r="G192" s="66">
        <v>59</v>
      </c>
      <c r="H192" s="66">
        <v>64</v>
      </c>
      <c r="I192" s="66">
        <v>34</v>
      </c>
      <c r="J192" s="66">
        <v>13</v>
      </c>
      <c r="K192" s="66">
        <v>33</v>
      </c>
      <c r="L192" s="66">
        <v>40</v>
      </c>
      <c r="M192" s="66">
        <v>31</v>
      </c>
      <c r="N192" s="65">
        <v>31</v>
      </c>
      <c r="O192" s="76">
        <f t="shared" si="5"/>
        <v>499</v>
      </c>
    </row>
    <row r="193" spans="1:15" ht="9.75" customHeight="1" thickBot="1">
      <c r="A193" s="380"/>
      <c r="B193" s="116" t="s">
        <v>288</v>
      </c>
      <c r="C193" s="90">
        <f>SUM(C143:C192)</f>
        <v>10288</v>
      </c>
      <c r="D193" s="81">
        <f aca="true" t="shared" si="7" ref="D193:N193">SUM(D143:D192)</f>
        <v>9795</v>
      </c>
      <c r="E193" s="81">
        <f t="shared" si="7"/>
        <v>11591</v>
      </c>
      <c r="F193" s="81">
        <f t="shared" si="7"/>
        <v>17216</v>
      </c>
      <c r="G193" s="81">
        <f t="shared" si="7"/>
        <v>15313</v>
      </c>
      <c r="H193" s="81">
        <f t="shared" si="7"/>
        <v>19442</v>
      </c>
      <c r="I193" s="81">
        <f t="shared" si="7"/>
        <v>12661</v>
      </c>
      <c r="J193" s="81">
        <f t="shared" si="7"/>
        <v>4011</v>
      </c>
      <c r="K193" s="81">
        <f t="shared" si="7"/>
        <v>9921</v>
      </c>
      <c r="L193" s="81">
        <f t="shared" si="7"/>
        <v>12405</v>
      </c>
      <c r="M193" s="81">
        <f t="shared" si="7"/>
        <v>9197</v>
      </c>
      <c r="N193" s="114">
        <f t="shared" si="7"/>
        <v>11310</v>
      </c>
      <c r="O193" s="54">
        <f t="shared" si="5"/>
        <v>143150</v>
      </c>
    </row>
    <row r="194" spans="1:15" ht="9.75" customHeight="1">
      <c r="A194" s="380"/>
      <c r="B194" s="91" t="s">
        <v>267</v>
      </c>
      <c r="C194" s="69">
        <v>1428</v>
      </c>
      <c r="D194" s="67">
        <v>758</v>
      </c>
      <c r="E194" s="67">
        <v>1254</v>
      </c>
      <c r="F194" s="67">
        <v>1694</v>
      </c>
      <c r="G194" s="67">
        <v>2037</v>
      </c>
      <c r="H194" s="67">
        <v>3184</v>
      </c>
      <c r="I194" s="67">
        <v>1814</v>
      </c>
      <c r="J194" s="67">
        <v>361</v>
      </c>
      <c r="K194" s="67">
        <v>1192</v>
      </c>
      <c r="L194" s="67">
        <v>1246</v>
      </c>
      <c r="M194" s="67">
        <v>949</v>
      </c>
      <c r="N194" s="63">
        <v>1482</v>
      </c>
      <c r="O194" s="92">
        <f t="shared" si="5"/>
        <v>17399</v>
      </c>
    </row>
    <row r="195" spans="1:15" ht="9.75" customHeight="1">
      <c r="A195" s="380"/>
      <c r="B195" s="55" t="s">
        <v>463</v>
      </c>
      <c r="C195" s="53">
        <v>2</v>
      </c>
      <c r="D195" s="60">
        <v>2</v>
      </c>
      <c r="E195" s="60">
        <v>0</v>
      </c>
      <c r="F195" s="60">
        <v>2</v>
      </c>
      <c r="G195" s="60">
        <v>3</v>
      </c>
      <c r="H195" s="60">
        <v>0</v>
      </c>
      <c r="I195" s="60">
        <v>0</v>
      </c>
      <c r="J195" s="60">
        <v>0</v>
      </c>
      <c r="K195" s="60">
        <v>2</v>
      </c>
      <c r="L195" s="60">
        <v>2</v>
      </c>
      <c r="M195" s="60">
        <v>0</v>
      </c>
      <c r="N195" s="64">
        <v>4</v>
      </c>
      <c r="O195" s="74">
        <f t="shared" si="5"/>
        <v>17</v>
      </c>
    </row>
    <row r="196" spans="1:15" ht="9.75" customHeight="1">
      <c r="A196" s="380"/>
      <c r="B196" s="55" t="s">
        <v>48</v>
      </c>
      <c r="C196" s="53">
        <v>1</v>
      </c>
      <c r="D196" s="60">
        <v>0</v>
      </c>
      <c r="E196" s="60">
        <v>1</v>
      </c>
      <c r="F196" s="60">
        <v>0</v>
      </c>
      <c r="G196" s="60">
        <v>0</v>
      </c>
      <c r="H196" s="60">
        <v>0</v>
      </c>
      <c r="I196" s="60">
        <v>0</v>
      </c>
      <c r="J196" s="60">
        <v>0</v>
      </c>
      <c r="K196" s="60">
        <v>0</v>
      </c>
      <c r="L196" s="60">
        <v>0</v>
      </c>
      <c r="M196" s="60">
        <v>0</v>
      </c>
      <c r="N196" s="64">
        <v>0</v>
      </c>
      <c r="O196" s="74">
        <f t="shared" si="5"/>
        <v>2</v>
      </c>
    </row>
    <row r="197" spans="1:15" ht="9.75" customHeight="1">
      <c r="A197" s="380"/>
      <c r="B197" s="55" t="s">
        <v>348</v>
      </c>
      <c r="C197" s="53">
        <v>58</v>
      </c>
      <c r="D197" s="60">
        <v>48</v>
      </c>
      <c r="E197" s="60">
        <v>37</v>
      </c>
      <c r="F197" s="60">
        <v>66</v>
      </c>
      <c r="G197" s="60">
        <v>82</v>
      </c>
      <c r="H197" s="60">
        <v>64</v>
      </c>
      <c r="I197" s="60">
        <v>40</v>
      </c>
      <c r="J197" s="60">
        <v>13</v>
      </c>
      <c r="K197" s="60">
        <v>38</v>
      </c>
      <c r="L197" s="60">
        <v>31</v>
      </c>
      <c r="M197" s="60">
        <v>41</v>
      </c>
      <c r="N197" s="64">
        <v>47</v>
      </c>
      <c r="O197" s="74">
        <f aca="true" t="shared" si="8" ref="O197:O209">SUM(C197:N197)</f>
        <v>565</v>
      </c>
    </row>
    <row r="198" spans="1:15" ht="9.75" customHeight="1" thickBot="1">
      <c r="A198" s="380"/>
      <c r="B198" s="55" t="s">
        <v>71</v>
      </c>
      <c r="C198" s="53">
        <v>0</v>
      </c>
      <c r="D198" s="60">
        <v>0</v>
      </c>
      <c r="E198" s="60">
        <v>0</v>
      </c>
      <c r="F198" s="60">
        <v>0</v>
      </c>
      <c r="G198" s="60">
        <v>0</v>
      </c>
      <c r="H198" s="60">
        <v>0</v>
      </c>
      <c r="I198" s="60">
        <v>0</v>
      </c>
      <c r="J198" s="60">
        <v>0</v>
      </c>
      <c r="K198" s="60">
        <v>0</v>
      </c>
      <c r="L198" s="60">
        <v>0</v>
      </c>
      <c r="M198" s="60">
        <v>0</v>
      </c>
      <c r="N198" s="64">
        <v>1</v>
      </c>
      <c r="O198" s="74">
        <f t="shared" si="8"/>
        <v>1</v>
      </c>
    </row>
    <row r="199" spans="1:15" ht="9.75" customHeight="1" thickBot="1">
      <c r="A199" s="380"/>
      <c r="B199" s="116" t="s">
        <v>268</v>
      </c>
      <c r="C199" s="90">
        <f aca="true" t="shared" si="9" ref="C199:N199">SUM(C194:C198)</f>
        <v>1489</v>
      </c>
      <c r="D199" s="81">
        <f t="shared" si="9"/>
        <v>808</v>
      </c>
      <c r="E199" s="81">
        <f t="shared" si="9"/>
        <v>1292</v>
      </c>
      <c r="F199" s="81">
        <f t="shared" si="9"/>
        <v>1762</v>
      </c>
      <c r="G199" s="81">
        <f t="shared" si="9"/>
        <v>2122</v>
      </c>
      <c r="H199" s="81">
        <f t="shared" si="9"/>
        <v>3248</v>
      </c>
      <c r="I199" s="81">
        <f t="shared" si="9"/>
        <v>1854</v>
      </c>
      <c r="J199" s="81">
        <f t="shared" si="9"/>
        <v>374</v>
      </c>
      <c r="K199" s="81">
        <f t="shared" si="9"/>
        <v>1232</v>
      </c>
      <c r="L199" s="81">
        <f t="shared" si="9"/>
        <v>1279</v>
      </c>
      <c r="M199" s="81">
        <f t="shared" si="9"/>
        <v>990</v>
      </c>
      <c r="N199" s="114">
        <f t="shared" si="9"/>
        <v>1534</v>
      </c>
      <c r="O199" s="54">
        <f t="shared" si="8"/>
        <v>17984</v>
      </c>
    </row>
    <row r="200" spans="1:15" ht="9.75" customHeight="1">
      <c r="A200" s="380"/>
      <c r="B200" s="91" t="s">
        <v>303</v>
      </c>
      <c r="C200" s="69">
        <v>19</v>
      </c>
      <c r="D200" s="67">
        <v>37</v>
      </c>
      <c r="E200" s="67">
        <v>41</v>
      </c>
      <c r="F200" s="67">
        <v>73</v>
      </c>
      <c r="G200" s="67">
        <v>56</v>
      </c>
      <c r="H200" s="67">
        <v>67</v>
      </c>
      <c r="I200" s="67">
        <v>22</v>
      </c>
      <c r="J200" s="67">
        <v>6</v>
      </c>
      <c r="K200" s="67">
        <v>37</v>
      </c>
      <c r="L200" s="67">
        <v>27</v>
      </c>
      <c r="M200" s="67">
        <v>45</v>
      </c>
      <c r="N200" s="63">
        <v>22</v>
      </c>
      <c r="O200" s="92">
        <f t="shared" si="8"/>
        <v>452</v>
      </c>
    </row>
    <row r="201" spans="1:15" ht="9.75" customHeight="1">
      <c r="A201" s="380"/>
      <c r="B201" s="55" t="s">
        <v>349</v>
      </c>
      <c r="C201" s="53">
        <v>3879</v>
      </c>
      <c r="D201" s="60">
        <v>2031</v>
      </c>
      <c r="E201" s="60">
        <v>2465</v>
      </c>
      <c r="F201" s="60">
        <v>2973</v>
      </c>
      <c r="G201" s="60">
        <v>3077</v>
      </c>
      <c r="H201" s="60">
        <v>4322</v>
      </c>
      <c r="I201" s="60">
        <v>3977</v>
      </c>
      <c r="J201" s="60">
        <v>2920</v>
      </c>
      <c r="K201" s="60">
        <v>4615</v>
      </c>
      <c r="L201" s="60">
        <v>5013</v>
      </c>
      <c r="M201" s="60">
        <v>3230</v>
      </c>
      <c r="N201" s="64">
        <v>3594</v>
      </c>
      <c r="O201" s="74">
        <f t="shared" si="8"/>
        <v>42096</v>
      </c>
    </row>
    <row r="202" spans="1:15" ht="20.25" customHeight="1">
      <c r="A202" s="380"/>
      <c r="B202" s="58" t="s">
        <v>350</v>
      </c>
      <c r="C202" s="53">
        <v>346</v>
      </c>
      <c r="D202" s="60">
        <v>215</v>
      </c>
      <c r="E202" s="60">
        <v>245</v>
      </c>
      <c r="F202" s="60">
        <v>301</v>
      </c>
      <c r="G202" s="60">
        <v>330</v>
      </c>
      <c r="H202" s="60">
        <v>490</v>
      </c>
      <c r="I202" s="60">
        <v>344</v>
      </c>
      <c r="J202" s="60">
        <v>168</v>
      </c>
      <c r="K202" s="60">
        <v>292</v>
      </c>
      <c r="L202" s="60">
        <v>351</v>
      </c>
      <c r="M202" s="60">
        <v>282</v>
      </c>
      <c r="N202" s="64">
        <v>282</v>
      </c>
      <c r="O202" s="74">
        <f t="shared" si="8"/>
        <v>3646</v>
      </c>
    </row>
    <row r="203" spans="1:15" ht="9.75" customHeight="1">
      <c r="A203" s="380"/>
      <c r="B203" s="55" t="s">
        <v>351</v>
      </c>
      <c r="C203" s="53">
        <v>25</v>
      </c>
      <c r="D203" s="60">
        <v>15</v>
      </c>
      <c r="E203" s="60">
        <v>14</v>
      </c>
      <c r="F203" s="60">
        <v>22</v>
      </c>
      <c r="G203" s="60">
        <v>22</v>
      </c>
      <c r="H203" s="60">
        <v>19</v>
      </c>
      <c r="I203" s="60">
        <v>22</v>
      </c>
      <c r="J203" s="60">
        <v>29</v>
      </c>
      <c r="K203" s="60">
        <v>30</v>
      </c>
      <c r="L203" s="60">
        <v>25</v>
      </c>
      <c r="M203" s="60">
        <v>22</v>
      </c>
      <c r="N203" s="64">
        <v>14</v>
      </c>
      <c r="O203" s="74">
        <f t="shared" si="8"/>
        <v>259</v>
      </c>
    </row>
    <row r="204" spans="1:15" ht="9.75" customHeight="1">
      <c r="A204" s="380"/>
      <c r="B204" s="55" t="s">
        <v>352</v>
      </c>
      <c r="C204" s="53">
        <v>0</v>
      </c>
      <c r="D204" s="60">
        <v>0</v>
      </c>
      <c r="E204" s="60">
        <v>0</v>
      </c>
      <c r="F204" s="60">
        <v>0</v>
      </c>
      <c r="G204" s="60">
        <v>0</v>
      </c>
      <c r="H204" s="60">
        <v>0</v>
      </c>
      <c r="I204" s="60">
        <v>0</v>
      </c>
      <c r="J204" s="60">
        <v>0</v>
      </c>
      <c r="K204" s="60">
        <v>0</v>
      </c>
      <c r="L204" s="60">
        <v>0</v>
      </c>
      <c r="M204" s="60">
        <v>0</v>
      </c>
      <c r="N204" s="64">
        <v>0</v>
      </c>
      <c r="O204" s="74">
        <f t="shared" si="8"/>
        <v>0</v>
      </c>
    </row>
    <row r="205" spans="1:15" ht="9.75" customHeight="1">
      <c r="A205" s="380"/>
      <c r="B205" s="57" t="s">
        <v>353</v>
      </c>
      <c r="C205" s="53">
        <v>7</v>
      </c>
      <c r="D205" s="60">
        <v>3</v>
      </c>
      <c r="E205" s="60">
        <v>4</v>
      </c>
      <c r="F205" s="60">
        <v>7</v>
      </c>
      <c r="G205" s="60">
        <v>14</v>
      </c>
      <c r="H205" s="60">
        <v>3</v>
      </c>
      <c r="I205" s="60">
        <v>5</v>
      </c>
      <c r="J205" s="60">
        <v>8</v>
      </c>
      <c r="K205" s="60">
        <v>10</v>
      </c>
      <c r="L205" s="60">
        <v>9</v>
      </c>
      <c r="M205" s="60">
        <v>13</v>
      </c>
      <c r="N205" s="64">
        <v>14</v>
      </c>
      <c r="O205" s="74">
        <f t="shared" si="8"/>
        <v>97</v>
      </c>
    </row>
    <row r="206" spans="1:15" ht="9.75" customHeight="1">
      <c r="A206" s="380"/>
      <c r="B206" s="57" t="s">
        <v>354</v>
      </c>
      <c r="C206" s="53">
        <f>SUM(C200:C205)</f>
        <v>4276</v>
      </c>
      <c r="D206" s="60">
        <f aca="true" t="shared" si="10" ref="D206:N206">SUM(D200:D205)</f>
        <v>2301</v>
      </c>
      <c r="E206" s="60">
        <f t="shared" si="10"/>
        <v>2769</v>
      </c>
      <c r="F206" s="60">
        <f t="shared" si="10"/>
        <v>3376</v>
      </c>
      <c r="G206" s="60">
        <f t="shared" si="10"/>
        <v>3499</v>
      </c>
      <c r="H206" s="60">
        <f t="shared" si="10"/>
        <v>4901</v>
      </c>
      <c r="I206" s="60">
        <f t="shared" si="10"/>
        <v>4370</v>
      </c>
      <c r="J206" s="60">
        <f t="shared" si="10"/>
        <v>3131</v>
      </c>
      <c r="K206" s="60">
        <f t="shared" si="10"/>
        <v>4984</v>
      </c>
      <c r="L206" s="60">
        <f t="shared" si="10"/>
        <v>5425</v>
      </c>
      <c r="M206" s="60">
        <f t="shared" si="10"/>
        <v>3592</v>
      </c>
      <c r="N206" s="64">
        <f t="shared" si="10"/>
        <v>3926</v>
      </c>
      <c r="O206" s="74">
        <f t="shared" si="8"/>
        <v>46550</v>
      </c>
    </row>
    <row r="207" spans="1:15" ht="9.75" customHeight="1">
      <c r="A207" s="380"/>
      <c r="B207" s="57" t="s">
        <v>355</v>
      </c>
      <c r="C207" s="53">
        <v>0</v>
      </c>
      <c r="D207" s="60">
        <v>0</v>
      </c>
      <c r="E207" s="60">
        <v>0</v>
      </c>
      <c r="F207" s="60">
        <v>0</v>
      </c>
      <c r="G207" s="60">
        <v>0</v>
      </c>
      <c r="H207" s="60">
        <v>0</v>
      </c>
      <c r="I207" s="60">
        <v>0</v>
      </c>
      <c r="J207" s="60">
        <v>0</v>
      </c>
      <c r="K207" s="60">
        <v>0</v>
      </c>
      <c r="L207" s="60">
        <v>0</v>
      </c>
      <c r="M207" s="60">
        <v>0</v>
      </c>
      <c r="N207" s="64">
        <v>0</v>
      </c>
      <c r="O207" s="74">
        <f t="shared" si="8"/>
        <v>0</v>
      </c>
    </row>
    <row r="208" spans="1:15" ht="9.75" customHeight="1">
      <c r="A208" s="380"/>
      <c r="B208" s="57" t="s">
        <v>356</v>
      </c>
      <c r="C208" s="53">
        <v>0</v>
      </c>
      <c r="D208" s="60">
        <v>0</v>
      </c>
      <c r="E208" s="60">
        <v>0</v>
      </c>
      <c r="F208" s="60">
        <v>0</v>
      </c>
      <c r="G208" s="60">
        <v>0</v>
      </c>
      <c r="H208" s="60">
        <v>0</v>
      </c>
      <c r="I208" s="60">
        <v>0</v>
      </c>
      <c r="J208" s="60">
        <v>0</v>
      </c>
      <c r="K208" s="60">
        <v>0</v>
      </c>
      <c r="L208" s="60">
        <v>0</v>
      </c>
      <c r="M208" s="60">
        <v>0</v>
      </c>
      <c r="N208" s="64">
        <v>0</v>
      </c>
      <c r="O208" s="74">
        <f t="shared" si="8"/>
        <v>0</v>
      </c>
    </row>
    <row r="209" spans="1:15" ht="9.75" customHeight="1">
      <c r="A209" s="380"/>
      <c r="B209" s="58" t="s">
        <v>357</v>
      </c>
      <c r="C209" s="53">
        <f>SUM(C207:C208)</f>
        <v>0</v>
      </c>
      <c r="D209" s="60">
        <f aca="true" t="shared" si="11" ref="D209:N209">SUM(D207:D208)</f>
        <v>0</v>
      </c>
      <c r="E209" s="60">
        <f t="shared" si="11"/>
        <v>0</v>
      </c>
      <c r="F209" s="60">
        <f t="shared" si="11"/>
        <v>0</v>
      </c>
      <c r="G209" s="60">
        <f t="shared" si="11"/>
        <v>0</v>
      </c>
      <c r="H209" s="60">
        <f t="shared" si="11"/>
        <v>0</v>
      </c>
      <c r="I209" s="60">
        <f t="shared" si="11"/>
        <v>0</v>
      </c>
      <c r="J209" s="60">
        <f t="shared" si="11"/>
        <v>0</v>
      </c>
      <c r="K209" s="60">
        <f t="shared" si="11"/>
        <v>0</v>
      </c>
      <c r="L209" s="60">
        <f t="shared" si="11"/>
        <v>0</v>
      </c>
      <c r="M209" s="60">
        <f t="shared" si="11"/>
        <v>0</v>
      </c>
      <c r="N209" s="64">
        <f t="shared" si="11"/>
        <v>0</v>
      </c>
      <c r="O209" s="74">
        <f t="shared" si="8"/>
        <v>0</v>
      </c>
    </row>
    <row r="210" spans="1:15" ht="9.75" customHeight="1" thickBot="1">
      <c r="A210" s="380"/>
      <c r="B210" s="56" t="s">
        <v>291</v>
      </c>
      <c r="C210" s="62">
        <v>26</v>
      </c>
      <c r="D210" s="66">
        <v>16</v>
      </c>
      <c r="E210" s="66">
        <v>29</v>
      </c>
      <c r="F210" s="66">
        <v>47</v>
      </c>
      <c r="G210" s="66">
        <v>42</v>
      </c>
      <c r="H210" s="66">
        <v>85</v>
      </c>
      <c r="I210" s="66">
        <v>57</v>
      </c>
      <c r="J210" s="66">
        <v>1</v>
      </c>
      <c r="K210" s="66">
        <v>13</v>
      </c>
      <c r="L210" s="66">
        <v>38</v>
      </c>
      <c r="M210" s="66">
        <v>27</v>
      </c>
      <c r="N210" s="65">
        <v>29</v>
      </c>
      <c r="O210" s="75">
        <f>SUM(C210:N210)</f>
        <v>410</v>
      </c>
    </row>
    <row r="211" spans="1:15" ht="9.75" customHeight="1" thickBot="1">
      <c r="A211" s="381"/>
      <c r="B211" s="117" t="s">
        <v>358</v>
      </c>
      <c r="C211" s="77">
        <f aca="true" t="shared" si="12" ref="C211:N211">C6+C28+C65+C104+C137+C193+C199+C206+C209+C210</f>
        <v>83667</v>
      </c>
      <c r="D211" s="78">
        <f t="shared" si="12"/>
        <v>69312</v>
      </c>
      <c r="E211" s="78">
        <f t="shared" si="12"/>
        <v>85985</v>
      </c>
      <c r="F211" s="78">
        <f t="shared" si="12"/>
        <v>103710</v>
      </c>
      <c r="G211" s="78">
        <f t="shared" si="12"/>
        <v>103747</v>
      </c>
      <c r="H211" s="78">
        <f t="shared" si="12"/>
        <v>130619</v>
      </c>
      <c r="I211" s="78">
        <f t="shared" si="12"/>
        <v>86580</v>
      </c>
      <c r="J211" s="78">
        <f t="shared" si="12"/>
        <v>47450</v>
      </c>
      <c r="K211" s="78">
        <f t="shared" si="12"/>
        <v>92273</v>
      </c>
      <c r="L211" s="78">
        <f t="shared" si="12"/>
        <v>100153</v>
      </c>
      <c r="M211" s="78">
        <f t="shared" si="12"/>
        <v>84160</v>
      </c>
      <c r="N211" s="79">
        <f t="shared" si="12"/>
        <v>89842</v>
      </c>
      <c r="O211" s="80">
        <f>SUM(C211:N211)</f>
        <v>1077498</v>
      </c>
    </row>
    <row r="212" spans="1:15" s="133" customFormat="1" ht="18.75" customHeight="1">
      <c r="A212" s="8" t="s">
        <v>359</v>
      </c>
      <c r="B212" s="48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32"/>
    </row>
    <row r="213" spans="1:15" s="133" customFormat="1" ht="12.75">
      <c r="A213" s="2" t="s">
        <v>305</v>
      </c>
      <c r="B213" s="2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32"/>
    </row>
    <row r="214" spans="1:15" s="133" customFormat="1" ht="9.75" customHeight="1" thickBot="1">
      <c r="A214" s="7"/>
      <c r="B214" s="2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32"/>
    </row>
    <row r="215" spans="1:15" s="133" customFormat="1" ht="13.5" customHeight="1" thickBot="1">
      <c r="A215" s="146"/>
      <c r="B215" s="48"/>
      <c r="C215" s="375">
        <v>2006</v>
      </c>
      <c r="D215" s="376"/>
      <c r="E215" s="376"/>
      <c r="F215" s="376"/>
      <c r="G215" s="376"/>
      <c r="H215" s="376"/>
      <c r="I215" s="376"/>
      <c r="J215" s="376"/>
      <c r="K215" s="376"/>
      <c r="L215" s="376"/>
      <c r="M215" s="376"/>
      <c r="N215" s="376"/>
      <c r="O215" s="377"/>
    </row>
    <row r="216" spans="1:15" s="133" customFormat="1" ht="48" customHeight="1" thickBot="1">
      <c r="A216" s="136"/>
      <c r="B216" s="59" t="s">
        <v>79</v>
      </c>
      <c r="C216" s="320" t="s">
        <v>186</v>
      </c>
      <c r="D216" s="321" t="s">
        <v>187</v>
      </c>
      <c r="E216" s="321" t="s">
        <v>188</v>
      </c>
      <c r="F216" s="321" t="s">
        <v>189</v>
      </c>
      <c r="G216" s="321" t="s">
        <v>190</v>
      </c>
      <c r="H216" s="321" t="s">
        <v>191</v>
      </c>
      <c r="I216" s="321" t="s">
        <v>192</v>
      </c>
      <c r="J216" s="321" t="s">
        <v>193</v>
      </c>
      <c r="K216" s="321" t="s">
        <v>194</v>
      </c>
      <c r="L216" s="321" t="s">
        <v>195</v>
      </c>
      <c r="M216" s="321" t="s">
        <v>196</v>
      </c>
      <c r="N216" s="322" t="s">
        <v>197</v>
      </c>
      <c r="O216" s="322" t="s">
        <v>437</v>
      </c>
    </row>
    <row r="217" spans="1:15" ht="12" customHeight="1" thickBot="1">
      <c r="A217" s="379" t="s">
        <v>470</v>
      </c>
      <c r="B217" s="144" t="s">
        <v>75</v>
      </c>
      <c r="C217" s="90">
        <v>15664</v>
      </c>
      <c r="D217" s="81">
        <v>10510</v>
      </c>
      <c r="E217" s="81">
        <v>12809</v>
      </c>
      <c r="F217" s="81">
        <v>24431</v>
      </c>
      <c r="G217" s="81">
        <v>17309</v>
      </c>
      <c r="H217" s="81">
        <v>22462</v>
      </c>
      <c r="I217" s="81">
        <v>13989</v>
      </c>
      <c r="J217" s="81">
        <v>16462</v>
      </c>
      <c r="K217" s="81">
        <v>29918</v>
      </c>
      <c r="L217" s="81">
        <v>22659</v>
      </c>
      <c r="M217" s="81">
        <v>14732</v>
      </c>
      <c r="N217" s="114">
        <v>19937</v>
      </c>
      <c r="O217" s="115">
        <f>SUM(C217:N217)</f>
        <v>220882</v>
      </c>
    </row>
    <row r="218" spans="1:15" ht="10.5" customHeight="1">
      <c r="A218" s="380"/>
      <c r="B218" s="141" t="s">
        <v>204</v>
      </c>
      <c r="C218" s="69">
        <v>74</v>
      </c>
      <c r="D218" s="67">
        <v>62</v>
      </c>
      <c r="E218" s="67">
        <v>93</v>
      </c>
      <c r="F218" s="67">
        <v>94</v>
      </c>
      <c r="G218" s="67">
        <v>148</v>
      </c>
      <c r="H218" s="67">
        <v>134</v>
      </c>
      <c r="I218" s="67">
        <v>81</v>
      </c>
      <c r="J218" s="67">
        <v>58</v>
      </c>
      <c r="K218" s="67">
        <v>118</v>
      </c>
      <c r="L218" s="67">
        <v>96</v>
      </c>
      <c r="M218" s="67">
        <v>102</v>
      </c>
      <c r="N218" s="63">
        <v>67</v>
      </c>
      <c r="O218" s="92">
        <f aca="true" t="shared" si="13" ref="O218:O284">SUM(C218:N218)</f>
        <v>1127</v>
      </c>
    </row>
    <row r="219" spans="1:15" ht="10.5" customHeight="1">
      <c r="A219" s="380"/>
      <c r="B219" s="142" t="s">
        <v>205</v>
      </c>
      <c r="C219" s="53">
        <v>3431</v>
      </c>
      <c r="D219" s="60">
        <v>3936</v>
      </c>
      <c r="E219" s="60">
        <v>1758</v>
      </c>
      <c r="F219" s="60">
        <v>1922</v>
      </c>
      <c r="G219" s="60">
        <v>1967</v>
      </c>
      <c r="H219" s="60">
        <v>5634</v>
      </c>
      <c r="I219" s="60">
        <v>5410</v>
      </c>
      <c r="J219" s="60">
        <v>441</v>
      </c>
      <c r="K219" s="60">
        <v>913</v>
      </c>
      <c r="L219" s="60">
        <v>2087</v>
      </c>
      <c r="M219" s="60">
        <v>925</v>
      </c>
      <c r="N219" s="64">
        <v>1140</v>
      </c>
      <c r="O219" s="74">
        <f t="shared" si="13"/>
        <v>29564</v>
      </c>
    </row>
    <row r="220" spans="1:15" ht="10.5" customHeight="1">
      <c r="A220" s="380"/>
      <c r="B220" s="142" t="s">
        <v>289</v>
      </c>
      <c r="C220" s="53">
        <v>644</v>
      </c>
      <c r="D220" s="60">
        <v>411</v>
      </c>
      <c r="E220" s="60">
        <v>366</v>
      </c>
      <c r="F220" s="60">
        <v>399</v>
      </c>
      <c r="G220" s="60">
        <v>343</v>
      </c>
      <c r="H220" s="60">
        <v>612</v>
      </c>
      <c r="I220" s="60">
        <v>721</v>
      </c>
      <c r="J220" s="60">
        <v>40</v>
      </c>
      <c r="K220" s="60">
        <v>110</v>
      </c>
      <c r="L220" s="60">
        <v>227</v>
      </c>
      <c r="M220" s="60">
        <v>165</v>
      </c>
      <c r="N220" s="64">
        <v>212</v>
      </c>
      <c r="O220" s="74">
        <f t="shared" si="13"/>
        <v>4250</v>
      </c>
    </row>
    <row r="221" spans="1:15" ht="10.5" customHeight="1">
      <c r="A221" s="380"/>
      <c r="B221" s="142" t="s">
        <v>438</v>
      </c>
      <c r="C221" s="53">
        <v>0</v>
      </c>
      <c r="D221" s="60">
        <v>0</v>
      </c>
      <c r="E221" s="60">
        <v>0</v>
      </c>
      <c r="F221" s="60">
        <v>0</v>
      </c>
      <c r="G221" s="60">
        <v>0</v>
      </c>
      <c r="H221" s="60">
        <v>0</v>
      </c>
      <c r="I221" s="60">
        <v>1</v>
      </c>
      <c r="J221" s="60">
        <v>0</v>
      </c>
      <c r="K221" s="60">
        <v>0</v>
      </c>
      <c r="L221" s="60">
        <v>0</v>
      </c>
      <c r="M221" s="60">
        <v>0</v>
      </c>
      <c r="N221" s="64">
        <v>1</v>
      </c>
      <c r="O221" s="74">
        <f t="shared" si="13"/>
        <v>2</v>
      </c>
    </row>
    <row r="222" spans="1:15" ht="10.5" customHeight="1">
      <c r="A222" s="380"/>
      <c r="B222" s="142" t="s">
        <v>206</v>
      </c>
      <c r="C222" s="53">
        <v>769</v>
      </c>
      <c r="D222" s="60">
        <v>540</v>
      </c>
      <c r="E222" s="60">
        <v>651</v>
      </c>
      <c r="F222" s="60">
        <v>994</v>
      </c>
      <c r="G222" s="60">
        <v>752</v>
      </c>
      <c r="H222" s="60">
        <v>1205</v>
      </c>
      <c r="I222" s="60">
        <v>633</v>
      </c>
      <c r="J222" s="60">
        <v>264</v>
      </c>
      <c r="K222" s="60">
        <v>578</v>
      </c>
      <c r="L222" s="60">
        <v>700</v>
      </c>
      <c r="M222" s="60">
        <v>550</v>
      </c>
      <c r="N222" s="64">
        <v>433</v>
      </c>
      <c r="O222" s="74">
        <f t="shared" si="13"/>
        <v>8069</v>
      </c>
    </row>
    <row r="223" spans="1:15" ht="10.5" customHeight="1">
      <c r="A223" s="380"/>
      <c r="B223" s="142" t="s">
        <v>306</v>
      </c>
      <c r="C223" s="53">
        <v>1476</v>
      </c>
      <c r="D223" s="60">
        <v>206</v>
      </c>
      <c r="E223" s="60">
        <v>551</v>
      </c>
      <c r="F223" s="60">
        <v>493</v>
      </c>
      <c r="G223" s="60">
        <v>379</v>
      </c>
      <c r="H223" s="60">
        <v>893</v>
      </c>
      <c r="I223" s="60">
        <v>1055</v>
      </c>
      <c r="J223" s="60">
        <v>47</v>
      </c>
      <c r="K223" s="60">
        <v>78</v>
      </c>
      <c r="L223" s="60">
        <v>372</v>
      </c>
      <c r="M223" s="60">
        <v>146</v>
      </c>
      <c r="N223" s="64">
        <v>135</v>
      </c>
      <c r="O223" s="74">
        <f t="shared" si="13"/>
        <v>5831</v>
      </c>
    </row>
    <row r="224" spans="1:15" ht="10.5" customHeight="1">
      <c r="A224" s="380"/>
      <c r="B224" s="142" t="s">
        <v>307</v>
      </c>
      <c r="C224" s="53">
        <v>61</v>
      </c>
      <c r="D224" s="60">
        <v>55</v>
      </c>
      <c r="E224" s="60">
        <v>49</v>
      </c>
      <c r="F224" s="60">
        <v>48</v>
      </c>
      <c r="G224" s="60">
        <v>34</v>
      </c>
      <c r="H224" s="60">
        <v>87</v>
      </c>
      <c r="I224" s="60">
        <v>63</v>
      </c>
      <c r="J224" s="60">
        <v>9</v>
      </c>
      <c r="K224" s="60">
        <v>33</v>
      </c>
      <c r="L224" s="60">
        <v>29</v>
      </c>
      <c r="M224" s="60">
        <v>17</v>
      </c>
      <c r="N224" s="64">
        <v>26</v>
      </c>
      <c r="O224" s="74">
        <f t="shared" si="13"/>
        <v>511</v>
      </c>
    </row>
    <row r="225" spans="1:15" ht="10.5" customHeight="1">
      <c r="A225" s="380"/>
      <c r="B225" s="142" t="s">
        <v>308</v>
      </c>
      <c r="C225" s="53">
        <v>1129</v>
      </c>
      <c r="D225" s="60">
        <v>1068</v>
      </c>
      <c r="E225" s="60">
        <v>489</v>
      </c>
      <c r="F225" s="60">
        <v>698</v>
      </c>
      <c r="G225" s="60">
        <v>768</v>
      </c>
      <c r="H225" s="60">
        <v>1622</v>
      </c>
      <c r="I225" s="60">
        <v>1316</v>
      </c>
      <c r="J225" s="60">
        <v>380</v>
      </c>
      <c r="K225" s="60">
        <v>1303</v>
      </c>
      <c r="L225" s="60">
        <v>2139</v>
      </c>
      <c r="M225" s="60">
        <v>2935</v>
      </c>
      <c r="N225" s="64">
        <v>1375</v>
      </c>
      <c r="O225" s="74">
        <f t="shared" si="13"/>
        <v>15222</v>
      </c>
    </row>
    <row r="226" spans="1:15" ht="10.5" customHeight="1">
      <c r="A226" s="380"/>
      <c r="B226" s="142" t="s">
        <v>207</v>
      </c>
      <c r="C226" s="53">
        <v>4252</v>
      </c>
      <c r="D226" s="60">
        <v>1785</v>
      </c>
      <c r="E226" s="60">
        <v>2627</v>
      </c>
      <c r="F226" s="60">
        <v>4485</v>
      </c>
      <c r="G226" s="60">
        <v>4624</v>
      </c>
      <c r="H226" s="60">
        <v>6307</v>
      </c>
      <c r="I226" s="60">
        <v>3678</v>
      </c>
      <c r="J226" s="60">
        <v>1083</v>
      </c>
      <c r="K226" s="60">
        <v>2448</v>
      </c>
      <c r="L226" s="60">
        <v>5428</v>
      </c>
      <c r="M226" s="60">
        <v>2091</v>
      </c>
      <c r="N226" s="64">
        <v>2018</v>
      </c>
      <c r="O226" s="74">
        <f t="shared" si="13"/>
        <v>40826</v>
      </c>
    </row>
    <row r="227" spans="1:15" ht="10.5" customHeight="1">
      <c r="A227" s="380"/>
      <c r="B227" s="142" t="s">
        <v>208</v>
      </c>
      <c r="C227" s="53">
        <v>2183</v>
      </c>
      <c r="D227" s="60">
        <v>1918</v>
      </c>
      <c r="E227" s="60">
        <v>1453</v>
      </c>
      <c r="F227" s="60">
        <v>1873</v>
      </c>
      <c r="G227" s="60">
        <v>1844</v>
      </c>
      <c r="H227" s="60">
        <v>3214</v>
      </c>
      <c r="I227" s="60">
        <v>3396</v>
      </c>
      <c r="J227" s="60">
        <v>299</v>
      </c>
      <c r="K227" s="60">
        <v>695</v>
      </c>
      <c r="L227" s="60">
        <v>1529</v>
      </c>
      <c r="M227" s="60">
        <v>1041</v>
      </c>
      <c r="N227" s="64">
        <v>695</v>
      </c>
      <c r="O227" s="74">
        <f t="shared" si="13"/>
        <v>20140</v>
      </c>
    </row>
    <row r="228" spans="1:15" ht="10.5" customHeight="1">
      <c r="A228" s="380"/>
      <c r="B228" s="142" t="s">
        <v>209</v>
      </c>
      <c r="C228" s="53">
        <v>53</v>
      </c>
      <c r="D228" s="60">
        <v>30</v>
      </c>
      <c r="E228" s="60">
        <v>64</v>
      </c>
      <c r="F228" s="60">
        <v>59</v>
      </c>
      <c r="G228" s="60">
        <v>56</v>
      </c>
      <c r="H228" s="60">
        <v>101</v>
      </c>
      <c r="I228" s="60">
        <v>61</v>
      </c>
      <c r="J228" s="60">
        <v>14</v>
      </c>
      <c r="K228" s="60">
        <v>43</v>
      </c>
      <c r="L228" s="60">
        <v>31</v>
      </c>
      <c r="M228" s="60">
        <v>50</v>
      </c>
      <c r="N228" s="64">
        <v>51</v>
      </c>
      <c r="O228" s="74">
        <f t="shared" si="13"/>
        <v>613</v>
      </c>
    </row>
    <row r="229" spans="1:15" ht="10.5" customHeight="1">
      <c r="A229" s="380"/>
      <c r="B229" s="142" t="s">
        <v>210</v>
      </c>
      <c r="C229" s="53">
        <v>226</v>
      </c>
      <c r="D229" s="60">
        <v>203</v>
      </c>
      <c r="E229" s="60">
        <v>247</v>
      </c>
      <c r="F229" s="60">
        <v>340</v>
      </c>
      <c r="G229" s="60">
        <v>323</v>
      </c>
      <c r="H229" s="60">
        <v>399</v>
      </c>
      <c r="I229" s="60">
        <v>192</v>
      </c>
      <c r="J229" s="60">
        <v>52</v>
      </c>
      <c r="K229" s="60">
        <v>194</v>
      </c>
      <c r="L229" s="60">
        <v>257</v>
      </c>
      <c r="M229" s="60">
        <v>199</v>
      </c>
      <c r="N229" s="64">
        <v>183</v>
      </c>
      <c r="O229" s="74">
        <f t="shared" si="13"/>
        <v>2815</v>
      </c>
    </row>
    <row r="230" spans="1:15" ht="10.5" customHeight="1">
      <c r="A230" s="380"/>
      <c r="B230" s="142" t="s">
        <v>309</v>
      </c>
      <c r="C230" s="53">
        <v>2</v>
      </c>
      <c r="D230" s="60">
        <v>3</v>
      </c>
      <c r="E230" s="60">
        <v>0</v>
      </c>
      <c r="F230" s="60">
        <v>9</v>
      </c>
      <c r="G230" s="60">
        <v>1</v>
      </c>
      <c r="H230" s="60">
        <v>4</v>
      </c>
      <c r="I230" s="60">
        <v>8</v>
      </c>
      <c r="J230" s="60">
        <v>0</v>
      </c>
      <c r="K230" s="60">
        <v>2</v>
      </c>
      <c r="L230" s="60">
        <v>0</v>
      </c>
      <c r="M230" s="60">
        <v>1</v>
      </c>
      <c r="N230" s="64">
        <v>3</v>
      </c>
      <c r="O230" s="74">
        <f t="shared" si="13"/>
        <v>33</v>
      </c>
    </row>
    <row r="231" spans="1:15" ht="10.5" customHeight="1">
      <c r="A231" s="380"/>
      <c r="B231" s="142" t="s">
        <v>8</v>
      </c>
      <c r="C231" s="53">
        <v>86</v>
      </c>
      <c r="D231" s="60">
        <v>33</v>
      </c>
      <c r="E231" s="60">
        <v>45</v>
      </c>
      <c r="F231" s="60">
        <v>76</v>
      </c>
      <c r="G231" s="60">
        <v>69</v>
      </c>
      <c r="H231" s="60">
        <v>213</v>
      </c>
      <c r="I231" s="60">
        <v>184</v>
      </c>
      <c r="J231" s="60">
        <v>1</v>
      </c>
      <c r="K231" s="60">
        <v>31</v>
      </c>
      <c r="L231" s="60">
        <v>40</v>
      </c>
      <c r="M231" s="60">
        <v>32</v>
      </c>
      <c r="N231" s="64">
        <v>16</v>
      </c>
      <c r="O231" s="74">
        <f t="shared" si="13"/>
        <v>826</v>
      </c>
    </row>
    <row r="232" spans="1:15" ht="10.5" customHeight="1">
      <c r="A232" s="380"/>
      <c r="B232" s="142" t="s">
        <v>292</v>
      </c>
      <c r="C232" s="53">
        <v>933</v>
      </c>
      <c r="D232" s="60">
        <v>208</v>
      </c>
      <c r="E232" s="60">
        <v>249</v>
      </c>
      <c r="F232" s="60">
        <v>314</v>
      </c>
      <c r="G232" s="60">
        <v>280</v>
      </c>
      <c r="H232" s="60">
        <v>709</v>
      </c>
      <c r="I232" s="60">
        <v>1091</v>
      </c>
      <c r="J232" s="60">
        <v>27</v>
      </c>
      <c r="K232" s="60">
        <v>76</v>
      </c>
      <c r="L232" s="60">
        <v>260</v>
      </c>
      <c r="M232" s="60">
        <v>94</v>
      </c>
      <c r="N232" s="64">
        <v>160</v>
      </c>
      <c r="O232" s="74">
        <f t="shared" si="13"/>
        <v>4401</v>
      </c>
    </row>
    <row r="233" spans="1:15" ht="10.5" customHeight="1">
      <c r="A233" s="380"/>
      <c r="B233" s="142" t="s">
        <v>211</v>
      </c>
      <c r="C233" s="53">
        <v>4</v>
      </c>
      <c r="D233" s="60">
        <v>1</v>
      </c>
      <c r="E233" s="60">
        <v>5</v>
      </c>
      <c r="F233" s="60">
        <v>4</v>
      </c>
      <c r="G233" s="60">
        <v>2</v>
      </c>
      <c r="H233" s="60">
        <v>2</v>
      </c>
      <c r="I233" s="60">
        <v>1</v>
      </c>
      <c r="J233" s="60">
        <v>1</v>
      </c>
      <c r="K233" s="60">
        <v>0</v>
      </c>
      <c r="L233" s="60">
        <v>6</v>
      </c>
      <c r="M233" s="60">
        <v>1</v>
      </c>
      <c r="N233" s="64">
        <v>3</v>
      </c>
      <c r="O233" s="74">
        <f t="shared" si="13"/>
        <v>30</v>
      </c>
    </row>
    <row r="234" spans="1:15" ht="10.5" customHeight="1">
      <c r="A234" s="380"/>
      <c r="B234" s="142" t="s">
        <v>212</v>
      </c>
      <c r="C234" s="53">
        <v>30</v>
      </c>
      <c r="D234" s="60">
        <v>32</v>
      </c>
      <c r="E234" s="60">
        <v>38</v>
      </c>
      <c r="F234" s="60">
        <v>44</v>
      </c>
      <c r="G234" s="60">
        <v>71</v>
      </c>
      <c r="H234" s="60">
        <v>76</v>
      </c>
      <c r="I234" s="60">
        <v>40</v>
      </c>
      <c r="J234" s="60">
        <v>23</v>
      </c>
      <c r="K234" s="60">
        <v>42</v>
      </c>
      <c r="L234" s="60">
        <v>35</v>
      </c>
      <c r="M234" s="60">
        <v>37</v>
      </c>
      <c r="N234" s="64">
        <v>21</v>
      </c>
      <c r="O234" s="74">
        <f t="shared" si="13"/>
        <v>489</v>
      </c>
    </row>
    <row r="235" spans="1:15" ht="10.5" customHeight="1">
      <c r="A235" s="380"/>
      <c r="B235" s="142" t="s">
        <v>213</v>
      </c>
      <c r="C235" s="53">
        <v>1494</v>
      </c>
      <c r="D235" s="60">
        <v>1020</v>
      </c>
      <c r="E235" s="60">
        <v>1180</v>
      </c>
      <c r="F235" s="60">
        <v>1510</v>
      </c>
      <c r="G235" s="60">
        <v>1464</v>
      </c>
      <c r="H235" s="60">
        <v>2235</v>
      </c>
      <c r="I235" s="60">
        <v>1652</v>
      </c>
      <c r="J235" s="60">
        <v>914</v>
      </c>
      <c r="K235" s="60">
        <v>1498</v>
      </c>
      <c r="L235" s="60">
        <v>1749</v>
      </c>
      <c r="M235" s="60">
        <v>1212</v>
      </c>
      <c r="N235" s="64">
        <v>1106</v>
      </c>
      <c r="O235" s="74">
        <f t="shared" si="13"/>
        <v>17034</v>
      </c>
    </row>
    <row r="236" spans="1:15" ht="10.5" customHeight="1">
      <c r="A236" s="380"/>
      <c r="B236" s="142" t="s">
        <v>214</v>
      </c>
      <c r="C236" s="53">
        <v>65</v>
      </c>
      <c r="D236" s="60">
        <v>40</v>
      </c>
      <c r="E236" s="60">
        <v>55</v>
      </c>
      <c r="F236" s="60">
        <v>89</v>
      </c>
      <c r="G236" s="60">
        <v>72</v>
      </c>
      <c r="H236" s="60">
        <v>113</v>
      </c>
      <c r="I236" s="60">
        <v>63</v>
      </c>
      <c r="J236" s="60">
        <v>20</v>
      </c>
      <c r="K236" s="60">
        <v>35</v>
      </c>
      <c r="L236" s="60">
        <v>56</v>
      </c>
      <c r="M236" s="60">
        <v>41</v>
      </c>
      <c r="N236" s="64">
        <v>36</v>
      </c>
      <c r="O236" s="74">
        <f t="shared" si="13"/>
        <v>685</v>
      </c>
    </row>
    <row r="237" spans="1:15" ht="10.5" customHeight="1">
      <c r="A237" s="380"/>
      <c r="B237" s="142" t="s">
        <v>215</v>
      </c>
      <c r="C237" s="53">
        <v>137</v>
      </c>
      <c r="D237" s="60">
        <v>109</v>
      </c>
      <c r="E237" s="60">
        <v>229</v>
      </c>
      <c r="F237" s="60">
        <v>201</v>
      </c>
      <c r="G237" s="60">
        <v>150</v>
      </c>
      <c r="H237" s="60">
        <v>231</v>
      </c>
      <c r="I237" s="60">
        <v>177</v>
      </c>
      <c r="J237" s="60">
        <v>46</v>
      </c>
      <c r="K237" s="60">
        <v>104</v>
      </c>
      <c r="L237" s="60">
        <v>140</v>
      </c>
      <c r="M237" s="60">
        <v>107</v>
      </c>
      <c r="N237" s="64">
        <v>113</v>
      </c>
      <c r="O237" s="74">
        <f t="shared" si="13"/>
        <v>1744</v>
      </c>
    </row>
    <row r="238" spans="1:15" ht="10.5" customHeight="1" thickBot="1">
      <c r="A238" s="380"/>
      <c r="B238" s="143" t="s">
        <v>290</v>
      </c>
      <c r="C238" s="62">
        <v>0</v>
      </c>
      <c r="D238" s="66">
        <v>2</v>
      </c>
      <c r="E238" s="66">
        <v>0</v>
      </c>
      <c r="F238" s="66">
        <v>0</v>
      </c>
      <c r="G238" s="66">
        <v>0</v>
      </c>
      <c r="H238" s="66">
        <v>0</v>
      </c>
      <c r="I238" s="66">
        <v>0</v>
      </c>
      <c r="J238" s="66">
        <v>0</v>
      </c>
      <c r="K238" s="66">
        <v>0</v>
      </c>
      <c r="L238" s="66">
        <v>0</v>
      </c>
      <c r="M238" s="66">
        <v>0</v>
      </c>
      <c r="N238" s="65">
        <v>0</v>
      </c>
      <c r="O238" s="76">
        <f t="shared" si="13"/>
        <v>2</v>
      </c>
    </row>
    <row r="239" spans="1:15" ht="22.5" customHeight="1" thickBot="1">
      <c r="A239" s="380"/>
      <c r="B239" s="324" t="s">
        <v>80</v>
      </c>
      <c r="C239" s="90">
        <f>SUM(C218:C238)</f>
        <v>17049</v>
      </c>
      <c r="D239" s="81">
        <v>11662</v>
      </c>
      <c r="E239" s="81">
        <v>10149</v>
      </c>
      <c r="F239" s="81">
        <v>13652</v>
      </c>
      <c r="G239" s="81">
        <v>13347</v>
      </c>
      <c r="H239" s="81">
        <v>23791</v>
      </c>
      <c r="I239" s="81">
        <v>19823</v>
      </c>
      <c r="J239" s="81">
        <v>3719</v>
      </c>
      <c r="K239" s="81">
        <v>8301</v>
      </c>
      <c r="L239" s="81">
        <v>15181</v>
      </c>
      <c r="M239" s="81">
        <v>9746</v>
      </c>
      <c r="N239" s="114">
        <v>7794</v>
      </c>
      <c r="O239" s="54">
        <f>SUM(C239:N239)</f>
        <v>154214</v>
      </c>
    </row>
    <row r="240" spans="1:15" ht="12" customHeight="1">
      <c r="A240" s="380"/>
      <c r="B240" s="141" t="s">
        <v>216</v>
      </c>
      <c r="C240" s="69">
        <v>2</v>
      </c>
      <c r="D240" s="67"/>
      <c r="E240" s="67">
        <v>2</v>
      </c>
      <c r="F240" s="67">
        <v>5</v>
      </c>
      <c r="G240" s="67">
        <v>4</v>
      </c>
      <c r="H240" s="67">
        <v>6</v>
      </c>
      <c r="I240" s="67">
        <v>2</v>
      </c>
      <c r="J240" s="67">
        <v>0</v>
      </c>
      <c r="K240" s="67">
        <v>4</v>
      </c>
      <c r="L240" s="67">
        <v>10</v>
      </c>
      <c r="M240" s="67">
        <v>3</v>
      </c>
      <c r="N240" s="63">
        <v>5</v>
      </c>
      <c r="O240" s="92">
        <f t="shared" si="13"/>
        <v>43</v>
      </c>
    </row>
    <row r="241" spans="1:15" ht="12" customHeight="1">
      <c r="A241" s="380"/>
      <c r="B241" s="142" t="s">
        <v>217</v>
      </c>
      <c r="C241" s="53">
        <v>27</v>
      </c>
      <c r="D241" s="60">
        <v>27</v>
      </c>
      <c r="E241" s="60">
        <v>23</v>
      </c>
      <c r="F241" s="60">
        <v>65</v>
      </c>
      <c r="G241" s="60">
        <v>28</v>
      </c>
      <c r="H241" s="60">
        <v>79</v>
      </c>
      <c r="I241" s="60">
        <v>48</v>
      </c>
      <c r="J241" s="60">
        <v>12</v>
      </c>
      <c r="K241" s="60">
        <v>29</v>
      </c>
      <c r="L241" s="60">
        <v>22</v>
      </c>
      <c r="M241" s="60">
        <v>27</v>
      </c>
      <c r="N241" s="64">
        <v>116</v>
      </c>
      <c r="O241" s="74">
        <f t="shared" si="13"/>
        <v>503</v>
      </c>
    </row>
    <row r="242" spans="1:15" ht="12" customHeight="1">
      <c r="A242" s="380"/>
      <c r="B242" s="142" t="s">
        <v>360</v>
      </c>
      <c r="C242" s="53">
        <v>12</v>
      </c>
      <c r="D242" s="60">
        <v>17</v>
      </c>
      <c r="E242" s="60">
        <v>10</v>
      </c>
      <c r="F242" s="60">
        <v>9</v>
      </c>
      <c r="G242" s="60">
        <v>13</v>
      </c>
      <c r="H242" s="60">
        <v>32</v>
      </c>
      <c r="I242" s="60">
        <v>11</v>
      </c>
      <c r="J242" s="60">
        <v>7</v>
      </c>
      <c r="K242" s="60">
        <v>14</v>
      </c>
      <c r="L242" s="60">
        <v>22</v>
      </c>
      <c r="M242" s="60">
        <v>26</v>
      </c>
      <c r="N242" s="64">
        <v>9</v>
      </c>
      <c r="O242" s="74">
        <f t="shared" si="13"/>
        <v>182</v>
      </c>
    </row>
    <row r="243" spans="1:15" ht="12" customHeight="1">
      <c r="A243" s="380"/>
      <c r="B243" s="142" t="s">
        <v>311</v>
      </c>
      <c r="C243" s="53">
        <v>1</v>
      </c>
      <c r="D243" s="60">
        <v>0</v>
      </c>
      <c r="E243" s="60">
        <v>0</v>
      </c>
      <c r="F243" s="60"/>
      <c r="G243" s="60">
        <v>0</v>
      </c>
      <c r="H243" s="60">
        <v>0</v>
      </c>
      <c r="I243" s="60"/>
      <c r="J243" s="60">
        <v>0</v>
      </c>
      <c r="K243" s="60">
        <v>1</v>
      </c>
      <c r="L243" s="60">
        <v>0</v>
      </c>
      <c r="M243" s="60"/>
      <c r="N243" s="64"/>
      <c r="O243" s="74">
        <f t="shared" si="13"/>
        <v>2</v>
      </c>
    </row>
    <row r="244" spans="1:15" ht="12" customHeight="1">
      <c r="A244" s="380"/>
      <c r="B244" s="142" t="s">
        <v>448</v>
      </c>
      <c r="C244" s="53">
        <v>6</v>
      </c>
      <c r="D244" s="60">
        <v>6</v>
      </c>
      <c r="E244" s="60">
        <v>4</v>
      </c>
      <c r="F244" s="60">
        <v>8</v>
      </c>
      <c r="G244" s="60">
        <v>5</v>
      </c>
      <c r="H244" s="60">
        <v>52</v>
      </c>
      <c r="I244" s="60">
        <v>15</v>
      </c>
      <c r="J244" s="60">
        <v>4</v>
      </c>
      <c r="K244" s="60">
        <v>11</v>
      </c>
      <c r="L244" s="60">
        <v>6</v>
      </c>
      <c r="M244" s="60">
        <v>6</v>
      </c>
      <c r="N244" s="64">
        <v>12</v>
      </c>
      <c r="O244" s="74">
        <f t="shared" si="13"/>
        <v>135</v>
      </c>
    </row>
    <row r="245" spans="1:15" ht="12" customHeight="1">
      <c r="A245" s="380"/>
      <c r="B245" s="142" t="s">
        <v>219</v>
      </c>
      <c r="C245" s="53">
        <v>4</v>
      </c>
      <c r="D245" s="60">
        <v>7</v>
      </c>
      <c r="E245" s="60">
        <v>3</v>
      </c>
      <c r="F245" s="60">
        <v>3</v>
      </c>
      <c r="G245" s="60">
        <v>8</v>
      </c>
      <c r="H245" s="60">
        <v>10</v>
      </c>
      <c r="I245" s="60">
        <v>7</v>
      </c>
      <c r="J245" s="60">
        <v>1</v>
      </c>
      <c r="K245" s="60">
        <v>10</v>
      </c>
      <c r="L245" s="60">
        <v>13</v>
      </c>
      <c r="M245" s="60">
        <v>14</v>
      </c>
      <c r="N245" s="64">
        <v>11</v>
      </c>
      <c r="O245" s="74">
        <f t="shared" si="13"/>
        <v>91</v>
      </c>
    </row>
    <row r="246" spans="1:15" ht="12" customHeight="1">
      <c r="A246" s="380"/>
      <c r="B246" s="142" t="s">
        <v>312</v>
      </c>
      <c r="C246" s="53">
        <v>0</v>
      </c>
      <c r="D246" s="60">
        <v>0</v>
      </c>
      <c r="E246" s="60">
        <v>0</v>
      </c>
      <c r="F246" s="60">
        <v>1</v>
      </c>
      <c r="G246" s="60">
        <v>4</v>
      </c>
      <c r="H246" s="60"/>
      <c r="I246" s="60">
        <v>0</v>
      </c>
      <c r="J246" s="60">
        <v>0</v>
      </c>
      <c r="K246" s="60">
        <v>1</v>
      </c>
      <c r="L246" s="60">
        <v>0</v>
      </c>
      <c r="M246" s="60"/>
      <c r="N246" s="64"/>
      <c r="O246" s="74">
        <f t="shared" si="13"/>
        <v>6</v>
      </c>
    </row>
    <row r="247" spans="1:15" ht="12" customHeight="1">
      <c r="A247" s="380"/>
      <c r="B247" s="142" t="s">
        <v>452</v>
      </c>
      <c r="C247" s="53">
        <v>6</v>
      </c>
      <c r="D247" s="60">
        <v>7</v>
      </c>
      <c r="E247" s="60">
        <v>3</v>
      </c>
      <c r="F247" s="60">
        <v>8</v>
      </c>
      <c r="G247" s="60">
        <v>1</v>
      </c>
      <c r="H247" s="60">
        <v>36</v>
      </c>
      <c r="I247" s="60">
        <v>14</v>
      </c>
      <c r="J247" s="60">
        <v>8</v>
      </c>
      <c r="K247" s="60">
        <v>12</v>
      </c>
      <c r="L247" s="60">
        <v>9</v>
      </c>
      <c r="M247" s="60">
        <v>8</v>
      </c>
      <c r="N247" s="64">
        <v>3</v>
      </c>
      <c r="O247" s="74">
        <f t="shared" si="13"/>
        <v>115</v>
      </c>
    </row>
    <row r="248" spans="1:15" ht="12" customHeight="1">
      <c r="A248" s="380"/>
      <c r="B248" s="142" t="s">
        <v>220</v>
      </c>
      <c r="C248" s="53">
        <v>111</v>
      </c>
      <c r="D248" s="60">
        <v>17</v>
      </c>
      <c r="E248" s="60">
        <v>27</v>
      </c>
      <c r="F248" s="60">
        <v>30</v>
      </c>
      <c r="G248" s="60">
        <v>34</v>
      </c>
      <c r="H248" s="60">
        <v>152</v>
      </c>
      <c r="I248" s="60">
        <v>89</v>
      </c>
      <c r="J248" s="60">
        <v>23</v>
      </c>
      <c r="K248" s="60">
        <v>49</v>
      </c>
      <c r="L248" s="60">
        <v>29</v>
      </c>
      <c r="M248" s="60">
        <v>14</v>
      </c>
      <c r="N248" s="64">
        <v>42</v>
      </c>
      <c r="O248" s="74">
        <f t="shared" si="13"/>
        <v>617</v>
      </c>
    </row>
    <row r="249" spans="1:15" ht="12" customHeight="1">
      <c r="A249" s="380"/>
      <c r="B249" s="142" t="s">
        <v>221</v>
      </c>
      <c r="C249" s="53">
        <v>284</v>
      </c>
      <c r="D249" s="60">
        <v>407</v>
      </c>
      <c r="E249" s="60">
        <v>342</v>
      </c>
      <c r="F249" s="60">
        <v>322</v>
      </c>
      <c r="G249" s="60">
        <v>933</v>
      </c>
      <c r="H249" s="60">
        <v>1331</v>
      </c>
      <c r="I249" s="60">
        <v>593</v>
      </c>
      <c r="J249" s="60">
        <v>321</v>
      </c>
      <c r="K249" s="60">
        <v>373</v>
      </c>
      <c r="L249" s="60">
        <v>1082</v>
      </c>
      <c r="M249" s="60">
        <v>1441</v>
      </c>
      <c r="N249" s="64">
        <v>3567</v>
      </c>
      <c r="O249" s="74">
        <f t="shared" si="13"/>
        <v>10996</v>
      </c>
    </row>
    <row r="250" spans="1:15" ht="12" customHeight="1">
      <c r="A250" s="380"/>
      <c r="B250" s="142" t="s">
        <v>451</v>
      </c>
      <c r="C250" s="53">
        <v>18</v>
      </c>
      <c r="D250" s="60">
        <v>10</v>
      </c>
      <c r="E250" s="60">
        <v>15</v>
      </c>
      <c r="F250" s="60">
        <v>18</v>
      </c>
      <c r="G250" s="60">
        <v>14</v>
      </c>
      <c r="H250" s="60">
        <v>40</v>
      </c>
      <c r="I250" s="60">
        <v>24</v>
      </c>
      <c r="J250" s="60">
        <v>4</v>
      </c>
      <c r="K250" s="60">
        <v>41</v>
      </c>
      <c r="L250" s="60">
        <v>20</v>
      </c>
      <c r="M250" s="60">
        <v>8</v>
      </c>
      <c r="N250" s="64">
        <v>7</v>
      </c>
      <c r="O250" s="74">
        <f t="shared" si="13"/>
        <v>219</v>
      </c>
    </row>
    <row r="251" spans="1:15" ht="12" customHeight="1">
      <c r="A251" s="380"/>
      <c r="B251" s="142" t="s">
        <v>222</v>
      </c>
      <c r="C251" s="53">
        <v>2</v>
      </c>
      <c r="D251" s="60"/>
      <c r="E251" s="60">
        <v>1</v>
      </c>
      <c r="F251" s="60">
        <v>5</v>
      </c>
      <c r="G251" s="60"/>
      <c r="H251" s="60">
        <v>3</v>
      </c>
      <c r="I251" s="60">
        <v>8</v>
      </c>
      <c r="J251" s="60">
        <v>2</v>
      </c>
      <c r="K251" s="60">
        <v>7</v>
      </c>
      <c r="L251" s="60">
        <v>1</v>
      </c>
      <c r="M251" s="60">
        <v>3</v>
      </c>
      <c r="N251" s="64">
        <v>4</v>
      </c>
      <c r="O251" s="74">
        <f t="shared" si="13"/>
        <v>36</v>
      </c>
    </row>
    <row r="252" spans="1:15" ht="12" customHeight="1">
      <c r="A252" s="380"/>
      <c r="B252" s="142" t="s">
        <v>285</v>
      </c>
      <c r="C252" s="53">
        <v>40</v>
      </c>
      <c r="D252" s="60">
        <v>19</v>
      </c>
      <c r="E252" s="60">
        <v>21</v>
      </c>
      <c r="F252" s="60">
        <v>28</v>
      </c>
      <c r="G252" s="60">
        <v>32</v>
      </c>
      <c r="H252" s="60">
        <v>123</v>
      </c>
      <c r="I252" s="60">
        <v>32</v>
      </c>
      <c r="J252" s="60">
        <v>20</v>
      </c>
      <c r="K252" s="60">
        <v>39</v>
      </c>
      <c r="L252" s="60">
        <v>70</v>
      </c>
      <c r="M252" s="60">
        <v>16</v>
      </c>
      <c r="N252" s="64">
        <v>36</v>
      </c>
      <c r="O252" s="74">
        <f t="shared" si="13"/>
        <v>476</v>
      </c>
    </row>
    <row r="253" spans="1:15" ht="12" customHeight="1">
      <c r="A253" s="380"/>
      <c r="B253" s="142" t="s">
        <v>223</v>
      </c>
      <c r="C253" s="53">
        <v>7</v>
      </c>
      <c r="D253" s="60">
        <v>2</v>
      </c>
      <c r="E253" s="60">
        <v>7</v>
      </c>
      <c r="F253" s="60">
        <v>14</v>
      </c>
      <c r="G253" s="60">
        <v>6</v>
      </c>
      <c r="H253" s="60">
        <v>27</v>
      </c>
      <c r="I253" s="60">
        <v>24</v>
      </c>
      <c r="J253" s="60">
        <v>1</v>
      </c>
      <c r="K253" s="60">
        <v>22</v>
      </c>
      <c r="L253" s="60">
        <v>6</v>
      </c>
      <c r="M253" s="60">
        <v>11</v>
      </c>
      <c r="N253" s="64">
        <v>12</v>
      </c>
      <c r="O253" s="74">
        <f t="shared" si="13"/>
        <v>139</v>
      </c>
    </row>
    <row r="254" spans="1:15" ht="12" customHeight="1">
      <c r="A254" s="380"/>
      <c r="B254" s="142" t="s">
        <v>313</v>
      </c>
      <c r="C254" s="53">
        <v>0</v>
      </c>
      <c r="D254" s="60">
        <v>0</v>
      </c>
      <c r="E254" s="60">
        <v>0</v>
      </c>
      <c r="F254" s="60">
        <v>3</v>
      </c>
      <c r="G254" s="60">
        <v>1</v>
      </c>
      <c r="H254" s="60"/>
      <c r="I254" s="60">
        <v>1</v>
      </c>
      <c r="J254" s="60">
        <v>0</v>
      </c>
      <c r="K254" s="60">
        <v>0</v>
      </c>
      <c r="L254" s="60">
        <v>0</v>
      </c>
      <c r="M254" s="60"/>
      <c r="N254" s="64">
        <v>1</v>
      </c>
      <c r="O254" s="74">
        <f t="shared" si="13"/>
        <v>6</v>
      </c>
    </row>
    <row r="255" spans="1:15" ht="12" customHeight="1">
      <c r="A255" s="380"/>
      <c r="B255" s="142" t="s">
        <v>361</v>
      </c>
      <c r="C255" s="53">
        <v>0</v>
      </c>
      <c r="D255" s="60"/>
      <c r="E255" s="60">
        <v>3</v>
      </c>
      <c r="F255" s="60">
        <v>1</v>
      </c>
      <c r="G255" s="60"/>
      <c r="H255" s="60">
        <v>5</v>
      </c>
      <c r="I255" s="60"/>
      <c r="J255" s="60">
        <v>1</v>
      </c>
      <c r="K255" s="60">
        <v>7</v>
      </c>
      <c r="L255" s="60">
        <v>1</v>
      </c>
      <c r="M255" s="60">
        <v>2</v>
      </c>
      <c r="N255" s="64">
        <v>1</v>
      </c>
      <c r="O255" s="74">
        <f t="shared" si="13"/>
        <v>21</v>
      </c>
    </row>
    <row r="256" spans="1:15" ht="12" customHeight="1">
      <c r="A256" s="380"/>
      <c r="B256" s="142" t="s">
        <v>224</v>
      </c>
      <c r="C256" s="53">
        <v>0</v>
      </c>
      <c r="D256" s="60"/>
      <c r="E256" s="60"/>
      <c r="F256" s="60">
        <v>0</v>
      </c>
      <c r="G256" s="60"/>
      <c r="H256" s="60">
        <v>1</v>
      </c>
      <c r="I256" s="60"/>
      <c r="J256" s="60">
        <v>0</v>
      </c>
      <c r="K256" s="60">
        <v>1</v>
      </c>
      <c r="L256" s="60">
        <v>1</v>
      </c>
      <c r="M256" s="60"/>
      <c r="N256" s="64"/>
      <c r="O256" s="74">
        <f t="shared" si="13"/>
        <v>3</v>
      </c>
    </row>
    <row r="257" spans="1:15" ht="12" customHeight="1">
      <c r="A257" s="380"/>
      <c r="B257" s="142" t="s">
        <v>315</v>
      </c>
      <c r="C257" s="53">
        <v>0</v>
      </c>
      <c r="D257" s="60"/>
      <c r="E257" s="60">
        <v>0</v>
      </c>
      <c r="F257" s="60">
        <v>0</v>
      </c>
      <c r="G257" s="60">
        <v>0</v>
      </c>
      <c r="H257" s="60"/>
      <c r="I257" s="60">
        <v>1</v>
      </c>
      <c r="J257" s="60">
        <v>0</v>
      </c>
      <c r="K257" s="60"/>
      <c r="L257" s="60">
        <v>0</v>
      </c>
      <c r="M257" s="60">
        <v>0</v>
      </c>
      <c r="N257" s="64"/>
      <c r="O257" s="74">
        <f t="shared" si="13"/>
        <v>1</v>
      </c>
    </row>
    <row r="258" spans="1:15" ht="12" customHeight="1">
      <c r="A258" s="380"/>
      <c r="B258" s="142" t="s">
        <v>316</v>
      </c>
      <c r="C258" s="53">
        <v>1</v>
      </c>
      <c r="D258" s="60">
        <v>2</v>
      </c>
      <c r="E258" s="60">
        <v>5</v>
      </c>
      <c r="F258" s="60">
        <v>2</v>
      </c>
      <c r="G258" s="60">
        <v>1</v>
      </c>
      <c r="H258" s="60">
        <v>4</v>
      </c>
      <c r="I258" s="60">
        <v>3</v>
      </c>
      <c r="J258" s="60"/>
      <c r="K258" s="60">
        <v>1</v>
      </c>
      <c r="L258" s="60">
        <v>6</v>
      </c>
      <c r="M258" s="60">
        <v>2</v>
      </c>
      <c r="N258" s="64"/>
      <c r="O258" s="74">
        <f t="shared" si="13"/>
        <v>27</v>
      </c>
    </row>
    <row r="259" spans="1:15" ht="12" customHeight="1">
      <c r="A259" s="380"/>
      <c r="B259" s="142" t="s">
        <v>453</v>
      </c>
      <c r="C259" s="53">
        <v>16</v>
      </c>
      <c r="D259" s="60">
        <v>9</v>
      </c>
      <c r="E259" s="60">
        <v>6</v>
      </c>
      <c r="F259" s="60">
        <v>20</v>
      </c>
      <c r="G259" s="60">
        <v>13</v>
      </c>
      <c r="H259" s="60">
        <v>24</v>
      </c>
      <c r="I259" s="60">
        <v>16</v>
      </c>
      <c r="J259" s="60">
        <v>1</v>
      </c>
      <c r="K259" s="60">
        <v>8</v>
      </c>
      <c r="L259" s="60">
        <v>11</v>
      </c>
      <c r="M259" s="60">
        <v>7</v>
      </c>
      <c r="N259" s="64">
        <v>10</v>
      </c>
      <c r="O259" s="74">
        <f t="shared" si="13"/>
        <v>141</v>
      </c>
    </row>
    <row r="260" spans="1:15" ht="12" customHeight="1">
      <c r="A260" s="380"/>
      <c r="B260" s="142" t="s">
        <v>287</v>
      </c>
      <c r="C260" s="53">
        <v>15</v>
      </c>
      <c r="D260" s="60"/>
      <c r="E260" s="60">
        <v>6</v>
      </c>
      <c r="F260" s="60">
        <v>6</v>
      </c>
      <c r="G260" s="60">
        <v>3</v>
      </c>
      <c r="H260" s="60">
        <v>6</v>
      </c>
      <c r="I260" s="60">
        <v>1</v>
      </c>
      <c r="J260" s="60">
        <v>4</v>
      </c>
      <c r="K260" s="60">
        <v>6</v>
      </c>
      <c r="L260" s="60">
        <v>2</v>
      </c>
      <c r="M260" s="60">
        <v>1</v>
      </c>
      <c r="N260" s="64">
        <v>4</v>
      </c>
      <c r="O260" s="74">
        <f t="shared" si="13"/>
        <v>54</v>
      </c>
    </row>
    <row r="261" spans="1:15" ht="12" customHeight="1">
      <c r="A261" s="380"/>
      <c r="B261" s="142" t="s">
        <v>454</v>
      </c>
      <c r="C261" s="53">
        <v>10</v>
      </c>
      <c r="D261" s="60">
        <v>5</v>
      </c>
      <c r="E261" s="60">
        <v>16</v>
      </c>
      <c r="F261" s="60">
        <v>12</v>
      </c>
      <c r="G261" s="60">
        <v>11</v>
      </c>
      <c r="H261" s="60">
        <v>14</v>
      </c>
      <c r="I261" s="60">
        <v>9</v>
      </c>
      <c r="J261" s="60">
        <v>3</v>
      </c>
      <c r="K261" s="60">
        <v>15</v>
      </c>
      <c r="L261" s="60">
        <v>12</v>
      </c>
      <c r="M261" s="60">
        <v>34</v>
      </c>
      <c r="N261" s="64">
        <v>45</v>
      </c>
      <c r="O261" s="74">
        <f t="shared" si="13"/>
        <v>186</v>
      </c>
    </row>
    <row r="262" spans="1:15" ht="12" customHeight="1">
      <c r="A262" s="380"/>
      <c r="B262" s="142" t="s">
        <v>445</v>
      </c>
      <c r="C262" s="53">
        <v>2</v>
      </c>
      <c r="D262" s="60"/>
      <c r="E262" s="60">
        <v>1</v>
      </c>
      <c r="F262" s="60">
        <v>1</v>
      </c>
      <c r="G262" s="60">
        <v>6</v>
      </c>
      <c r="H262" s="60">
        <v>9</v>
      </c>
      <c r="I262" s="60">
        <v>6</v>
      </c>
      <c r="J262" s="60"/>
      <c r="K262" s="60"/>
      <c r="L262" s="60">
        <v>3</v>
      </c>
      <c r="M262" s="60">
        <v>3</v>
      </c>
      <c r="N262" s="64">
        <v>1</v>
      </c>
      <c r="O262" s="74">
        <f t="shared" si="13"/>
        <v>32</v>
      </c>
    </row>
    <row r="263" spans="1:15" ht="12" customHeight="1">
      <c r="A263" s="380"/>
      <c r="B263" s="142" t="s">
        <v>455</v>
      </c>
      <c r="C263" s="53">
        <v>2</v>
      </c>
      <c r="D263" s="60"/>
      <c r="E263" s="60"/>
      <c r="F263" s="60">
        <v>1</v>
      </c>
      <c r="G263" s="60">
        <v>2</v>
      </c>
      <c r="H263" s="60">
        <v>2</v>
      </c>
      <c r="I263" s="60"/>
      <c r="J263" s="60"/>
      <c r="K263" s="60"/>
      <c r="L263" s="60"/>
      <c r="M263" s="60"/>
      <c r="N263" s="64">
        <v>1</v>
      </c>
      <c r="O263" s="74">
        <f t="shared" si="13"/>
        <v>8</v>
      </c>
    </row>
    <row r="264" spans="1:15" ht="12" customHeight="1">
      <c r="A264" s="380"/>
      <c r="B264" s="142" t="s">
        <v>318</v>
      </c>
      <c r="C264" s="53">
        <v>0</v>
      </c>
      <c r="D264" s="60"/>
      <c r="E264" s="60"/>
      <c r="F264" s="60">
        <v>2</v>
      </c>
      <c r="G264" s="60"/>
      <c r="H264" s="60">
        <v>0</v>
      </c>
      <c r="I264" s="60"/>
      <c r="J264" s="60">
        <v>0</v>
      </c>
      <c r="K264" s="60"/>
      <c r="L264" s="60"/>
      <c r="M264" s="60"/>
      <c r="N264" s="64"/>
      <c r="O264" s="74">
        <f t="shared" si="13"/>
        <v>2</v>
      </c>
    </row>
    <row r="265" spans="1:15" ht="12" customHeight="1">
      <c r="A265" s="380"/>
      <c r="B265" s="142" t="s">
        <v>456</v>
      </c>
      <c r="C265" s="53">
        <v>0</v>
      </c>
      <c r="D265" s="60">
        <v>4</v>
      </c>
      <c r="E265" s="60"/>
      <c r="F265" s="60">
        <v>2</v>
      </c>
      <c r="G265" s="60">
        <v>2</v>
      </c>
      <c r="H265" s="60">
        <v>7</v>
      </c>
      <c r="I265" s="60">
        <v>1</v>
      </c>
      <c r="J265" s="60">
        <v>1</v>
      </c>
      <c r="K265" s="60"/>
      <c r="L265" s="60"/>
      <c r="M265" s="60"/>
      <c r="N265" s="64">
        <v>2</v>
      </c>
      <c r="O265" s="74">
        <f t="shared" si="13"/>
        <v>19</v>
      </c>
    </row>
    <row r="266" spans="1:15" ht="12" customHeight="1">
      <c r="A266" s="380"/>
      <c r="B266" s="142" t="s">
        <v>286</v>
      </c>
      <c r="C266" s="53">
        <v>58</v>
      </c>
      <c r="D266" s="60">
        <v>34</v>
      </c>
      <c r="E266" s="60">
        <v>56</v>
      </c>
      <c r="F266" s="60">
        <v>48</v>
      </c>
      <c r="G266" s="60">
        <v>44</v>
      </c>
      <c r="H266" s="60">
        <v>144</v>
      </c>
      <c r="I266" s="60">
        <v>85</v>
      </c>
      <c r="J266" s="60">
        <v>42</v>
      </c>
      <c r="K266" s="60">
        <v>66</v>
      </c>
      <c r="L266" s="60">
        <v>56</v>
      </c>
      <c r="M266" s="60">
        <v>24</v>
      </c>
      <c r="N266" s="64">
        <v>55</v>
      </c>
      <c r="O266" s="74">
        <f t="shared" si="13"/>
        <v>712</v>
      </c>
    </row>
    <row r="267" spans="1:15" ht="12" customHeight="1">
      <c r="A267" s="380"/>
      <c r="B267" s="142" t="s">
        <v>10</v>
      </c>
      <c r="C267" s="53">
        <v>1</v>
      </c>
      <c r="D267" s="60">
        <v>1</v>
      </c>
      <c r="E267" s="60">
        <v>0</v>
      </c>
      <c r="F267" s="60"/>
      <c r="G267" s="60">
        <v>2</v>
      </c>
      <c r="H267" s="60">
        <v>1</v>
      </c>
      <c r="I267" s="60"/>
      <c r="J267" s="60">
        <v>0</v>
      </c>
      <c r="K267" s="60">
        <v>0</v>
      </c>
      <c r="L267" s="60">
        <v>1</v>
      </c>
      <c r="M267" s="60">
        <v>1</v>
      </c>
      <c r="N267" s="64">
        <v>1</v>
      </c>
      <c r="O267" s="74">
        <f t="shared" si="13"/>
        <v>8</v>
      </c>
    </row>
    <row r="268" spans="1:15" ht="12" customHeight="1">
      <c r="A268" s="380"/>
      <c r="B268" s="142" t="s">
        <v>225</v>
      </c>
      <c r="C268" s="53">
        <v>35</v>
      </c>
      <c r="D268" s="60">
        <v>30</v>
      </c>
      <c r="E268" s="60">
        <v>29</v>
      </c>
      <c r="F268" s="60">
        <v>45</v>
      </c>
      <c r="G268" s="60">
        <v>49</v>
      </c>
      <c r="H268" s="60">
        <v>125</v>
      </c>
      <c r="I268" s="60">
        <v>96</v>
      </c>
      <c r="J268" s="60">
        <v>15</v>
      </c>
      <c r="K268" s="60">
        <v>57</v>
      </c>
      <c r="L268" s="60">
        <v>41</v>
      </c>
      <c r="M268" s="60">
        <v>23</v>
      </c>
      <c r="N268" s="64">
        <v>29</v>
      </c>
      <c r="O268" s="74">
        <f t="shared" si="13"/>
        <v>574</v>
      </c>
    </row>
    <row r="269" spans="1:15" ht="12" customHeight="1">
      <c r="A269" s="380"/>
      <c r="B269" s="142" t="s">
        <v>11</v>
      </c>
      <c r="C269" s="53">
        <v>14</v>
      </c>
      <c r="D269" s="60">
        <v>10</v>
      </c>
      <c r="E269" s="60">
        <v>9</v>
      </c>
      <c r="F269" s="60">
        <v>12</v>
      </c>
      <c r="G269" s="60">
        <v>27</v>
      </c>
      <c r="H269" s="60">
        <v>65</v>
      </c>
      <c r="I269" s="60">
        <v>35</v>
      </c>
      <c r="J269" s="60">
        <v>12</v>
      </c>
      <c r="K269" s="60">
        <v>32</v>
      </c>
      <c r="L269" s="60">
        <v>23</v>
      </c>
      <c r="M269" s="60">
        <v>12</v>
      </c>
      <c r="N269" s="64">
        <v>16</v>
      </c>
      <c r="O269" s="74">
        <f t="shared" si="13"/>
        <v>267</v>
      </c>
    </row>
    <row r="270" spans="1:15" ht="12" customHeight="1">
      <c r="A270" s="380"/>
      <c r="B270" s="142" t="s">
        <v>226</v>
      </c>
      <c r="C270" s="53">
        <v>5</v>
      </c>
      <c r="D270" s="60">
        <v>1</v>
      </c>
      <c r="E270" s="60">
        <v>3</v>
      </c>
      <c r="F270" s="60">
        <v>4</v>
      </c>
      <c r="G270" s="60">
        <v>5</v>
      </c>
      <c r="H270" s="60">
        <v>9</v>
      </c>
      <c r="I270" s="60">
        <v>2</v>
      </c>
      <c r="J270" s="60">
        <v>0</v>
      </c>
      <c r="K270" s="60">
        <v>1</v>
      </c>
      <c r="L270" s="60">
        <v>2</v>
      </c>
      <c r="M270" s="60">
        <v>1</v>
      </c>
      <c r="N270" s="64">
        <v>1</v>
      </c>
      <c r="O270" s="74">
        <f t="shared" si="13"/>
        <v>34</v>
      </c>
    </row>
    <row r="271" spans="1:15" ht="12" customHeight="1">
      <c r="A271" s="380"/>
      <c r="B271" s="142" t="s">
        <v>12</v>
      </c>
      <c r="C271" s="53">
        <v>0</v>
      </c>
      <c r="D271" s="60"/>
      <c r="E271" s="60">
        <v>3</v>
      </c>
      <c r="F271" s="60">
        <v>0</v>
      </c>
      <c r="G271" s="60"/>
      <c r="H271" s="60"/>
      <c r="I271" s="60">
        <v>1</v>
      </c>
      <c r="J271" s="60">
        <v>1</v>
      </c>
      <c r="K271" s="60"/>
      <c r="L271" s="60"/>
      <c r="M271" s="60">
        <v>1</v>
      </c>
      <c r="N271" s="64"/>
      <c r="O271" s="74">
        <f t="shared" si="13"/>
        <v>6</v>
      </c>
    </row>
    <row r="272" spans="1:15" ht="12" customHeight="1">
      <c r="A272" s="380"/>
      <c r="B272" s="142" t="s">
        <v>227</v>
      </c>
      <c r="C272" s="53">
        <v>2</v>
      </c>
      <c r="D272" s="60"/>
      <c r="E272" s="60">
        <v>6</v>
      </c>
      <c r="F272" s="60">
        <v>3</v>
      </c>
      <c r="G272" s="60">
        <v>2</v>
      </c>
      <c r="H272" s="60">
        <v>13</v>
      </c>
      <c r="I272" s="60">
        <v>4</v>
      </c>
      <c r="J272" s="60">
        <v>0</v>
      </c>
      <c r="K272" s="60">
        <v>1</v>
      </c>
      <c r="L272" s="60">
        <v>2</v>
      </c>
      <c r="M272" s="60"/>
      <c r="N272" s="64">
        <v>3</v>
      </c>
      <c r="O272" s="74">
        <f t="shared" si="13"/>
        <v>36</v>
      </c>
    </row>
    <row r="273" spans="1:15" ht="12" customHeight="1" thickBot="1">
      <c r="A273" s="380"/>
      <c r="B273" s="143" t="s">
        <v>13</v>
      </c>
      <c r="C273" s="62">
        <v>0</v>
      </c>
      <c r="D273" s="66">
        <v>1</v>
      </c>
      <c r="E273" s="66">
        <v>5</v>
      </c>
      <c r="F273" s="66">
        <v>1</v>
      </c>
      <c r="G273" s="66">
        <v>2</v>
      </c>
      <c r="H273" s="66">
        <v>0</v>
      </c>
      <c r="I273" s="66">
        <v>0</v>
      </c>
      <c r="J273" s="66">
        <v>0</v>
      </c>
      <c r="K273" s="66">
        <v>2</v>
      </c>
      <c r="L273" s="66">
        <v>1</v>
      </c>
      <c r="M273" s="66">
        <v>1</v>
      </c>
      <c r="N273" s="65"/>
      <c r="O273" s="76">
        <f t="shared" si="13"/>
        <v>13</v>
      </c>
    </row>
    <row r="274" spans="1:15" ht="12" customHeight="1" thickBot="1">
      <c r="A274" s="381"/>
      <c r="B274" s="364" t="s">
        <v>81</v>
      </c>
      <c r="C274" s="90">
        <f>SUM(C240:C273)</f>
        <v>681</v>
      </c>
      <c r="D274" s="81">
        <v>616</v>
      </c>
      <c r="E274" s="81">
        <v>606</v>
      </c>
      <c r="F274" s="81">
        <v>679</v>
      </c>
      <c r="G274" s="81">
        <v>1252</v>
      </c>
      <c r="H274" s="81">
        <v>2320</v>
      </c>
      <c r="I274" s="81">
        <v>1128</v>
      </c>
      <c r="J274" s="81">
        <v>483</v>
      </c>
      <c r="K274" s="81">
        <v>810</v>
      </c>
      <c r="L274" s="81">
        <v>1452</v>
      </c>
      <c r="M274" s="81">
        <v>1689</v>
      </c>
      <c r="N274" s="114">
        <v>3994</v>
      </c>
      <c r="O274" s="54">
        <f>SUM(C274:N274)</f>
        <v>15710</v>
      </c>
    </row>
    <row r="275" spans="1:15" s="133" customFormat="1" ht="12" customHeight="1">
      <c r="A275" s="136"/>
      <c r="B275" s="131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32"/>
    </row>
    <row r="276" spans="1:15" s="133" customFormat="1" ht="18.75" customHeight="1">
      <c r="A276" s="8" t="s">
        <v>362</v>
      </c>
      <c r="B276" s="48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32"/>
    </row>
    <row r="277" spans="1:15" s="133" customFormat="1" ht="12.75">
      <c r="A277" s="2" t="s">
        <v>305</v>
      </c>
      <c r="B277" s="2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32"/>
    </row>
    <row r="278" spans="1:15" s="133" customFormat="1" ht="9.75" customHeight="1" thickBot="1">
      <c r="A278" s="7"/>
      <c r="B278" s="2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32"/>
    </row>
    <row r="279" spans="1:15" s="133" customFormat="1" ht="13.5" customHeight="1" thickBot="1">
      <c r="A279" s="146"/>
      <c r="B279" s="48"/>
      <c r="C279" s="375">
        <v>2006</v>
      </c>
      <c r="D279" s="376"/>
      <c r="E279" s="376"/>
      <c r="F279" s="376"/>
      <c r="G279" s="376"/>
      <c r="H279" s="376"/>
      <c r="I279" s="376"/>
      <c r="J279" s="376"/>
      <c r="K279" s="376"/>
      <c r="L279" s="376"/>
      <c r="M279" s="376"/>
      <c r="N279" s="376"/>
      <c r="O279" s="377"/>
    </row>
    <row r="280" spans="1:15" s="133" customFormat="1" ht="48" customHeight="1" thickBot="1">
      <c r="A280" s="136"/>
      <c r="B280" s="59" t="s">
        <v>79</v>
      </c>
      <c r="C280" s="320" t="s">
        <v>186</v>
      </c>
      <c r="D280" s="321" t="s">
        <v>187</v>
      </c>
      <c r="E280" s="321" t="s">
        <v>188</v>
      </c>
      <c r="F280" s="321" t="s">
        <v>189</v>
      </c>
      <c r="G280" s="321" t="s">
        <v>190</v>
      </c>
      <c r="H280" s="321" t="s">
        <v>191</v>
      </c>
      <c r="I280" s="321" t="s">
        <v>192</v>
      </c>
      <c r="J280" s="321" t="s">
        <v>193</v>
      </c>
      <c r="K280" s="321" t="s">
        <v>194</v>
      </c>
      <c r="L280" s="321" t="s">
        <v>195</v>
      </c>
      <c r="M280" s="321" t="s">
        <v>196</v>
      </c>
      <c r="N280" s="322" t="s">
        <v>197</v>
      </c>
      <c r="O280" s="322" t="s">
        <v>437</v>
      </c>
    </row>
    <row r="281" spans="1:15" ht="9.75" customHeight="1">
      <c r="A281" s="379" t="s">
        <v>470</v>
      </c>
      <c r="B281" s="61" t="s">
        <v>320</v>
      </c>
      <c r="C281" s="137">
        <v>0</v>
      </c>
      <c r="D281" s="138">
        <v>0</v>
      </c>
      <c r="E281" s="138">
        <v>0</v>
      </c>
      <c r="F281" s="138">
        <v>0</v>
      </c>
      <c r="G281" s="138">
        <v>6</v>
      </c>
      <c r="H281" s="138">
        <v>4</v>
      </c>
      <c r="I281" s="138">
        <v>0</v>
      </c>
      <c r="J281" s="138">
        <v>0</v>
      </c>
      <c r="K281" s="138">
        <v>0</v>
      </c>
      <c r="L281" s="138">
        <v>0</v>
      </c>
      <c r="M281" s="138">
        <v>0</v>
      </c>
      <c r="N281" s="139">
        <v>0</v>
      </c>
      <c r="O281" s="140">
        <f t="shared" si="13"/>
        <v>10</v>
      </c>
    </row>
    <row r="282" spans="1:15" ht="9.75" customHeight="1">
      <c r="A282" s="380"/>
      <c r="B282" s="55" t="s">
        <v>469</v>
      </c>
      <c r="C282" s="53">
        <v>24</v>
      </c>
      <c r="D282" s="60">
        <v>28</v>
      </c>
      <c r="E282" s="60">
        <v>29</v>
      </c>
      <c r="F282" s="60">
        <v>30</v>
      </c>
      <c r="G282" s="60">
        <v>35</v>
      </c>
      <c r="H282" s="60">
        <v>39</v>
      </c>
      <c r="I282" s="60">
        <v>24</v>
      </c>
      <c r="J282" s="60">
        <v>9</v>
      </c>
      <c r="K282" s="60">
        <v>22</v>
      </c>
      <c r="L282" s="60">
        <v>30</v>
      </c>
      <c r="M282" s="60">
        <v>13</v>
      </c>
      <c r="N282" s="64">
        <v>29</v>
      </c>
      <c r="O282" s="74">
        <f t="shared" si="13"/>
        <v>312</v>
      </c>
    </row>
    <row r="283" spans="1:15" ht="9.75" customHeight="1">
      <c r="A283" s="380"/>
      <c r="B283" s="55" t="s">
        <v>14</v>
      </c>
      <c r="C283" s="53">
        <v>0</v>
      </c>
      <c r="D283" s="60">
        <v>0</v>
      </c>
      <c r="E283" s="60">
        <v>0</v>
      </c>
      <c r="F283" s="60">
        <v>0</v>
      </c>
      <c r="G283" s="60">
        <v>0</v>
      </c>
      <c r="H283" s="60">
        <v>0</v>
      </c>
      <c r="I283" s="60">
        <v>0</v>
      </c>
      <c r="J283" s="60">
        <v>0</v>
      </c>
      <c r="K283" s="60">
        <v>0</v>
      </c>
      <c r="L283" s="60">
        <v>0</v>
      </c>
      <c r="M283" s="60">
        <v>0</v>
      </c>
      <c r="N283" s="64">
        <v>1</v>
      </c>
      <c r="O283" s="74">
        <f t="shared" si="13"/>
        <v>1</v>
      </c>
    </row>
    <row r="284" spans="1:15" ht="9.75" customHeight="1">
      <c r="A284" s="380"/>
      <c r="B284" s="55" t="s">
        <v>321</v>
      </c>
      <c r="C284" s="53">
        <v>1</v>
      </c>
      <c r="D284" s="60">
        <v>5</v>
      </c>
      <c r="E284" s="60">
        <v>6</v>
      </c>
      <c r="F284" s="60">
        <v>12</v>
      </c>
      <c r="G284" s="60">
        <v>4</v>
      </c>
      <c r="H284" s="60">
        <v>10</v>
      </c>
      <c r="I284" s="60">
        <v>2</v>
      </c>
      <c r="J284" s="60">
        <v>4</v>
      </c>
      <c r="K284" s="60">
        <v>1</v>
      </c>
      <c r="L284" s="60">
        <v>2</v>
      </c>
      <c r="M284" s="60">
        <v>4</v>
      </c>
      <c r="N284" s="64">
        <v>3</v>
      </c>
      <c r="O284" s="74">
        <f t="shared" si="13"/>
        <v>54</v>
      </c>
    </row>
    <row r="285" spans="1:15" ht="9.75" customHeight="1">
      <c r="A285" s="380"/>
      <c r="B285" s="55" t="s">
        <v>322</v>
      </c>
      <c r="C285" s="53">
        <v>0</v>
      </c>
      <c r="D285" s="60">
        <v>2</v>
      </c>
      <c r="E285" s="60">
        <v>1</v>
      </c>
      <c r="F285" s="60">
        <v>1</v>
      </c>
      <c r="G285" s="60">
        <v>2</v>
      </c>
      <c r="H285" s="60">
        <v>6</v>
      </c>
      <c r="I285" s="60">
        <v>2</v>
      </c>
      <c r="J285" s="60">
        <v>1</v>
      </c>
      <c r="K285" s="60">
        <v>4</v>
      </c>
      <c r="L285" s="60">
        <v>3</v>
      </c>
      <c r="M285" s="60">
        <v>11</v>
      </c>
      <c r="N285" s="64">
        <v>2</v>
      </c>
      <c r="O285" s="74">
        <f aca="true" t="shared" si="14" ref="O285:O343">SUM(C285:N285)</f>
        <v>35</v>
      </c>
    </row>
    <row r="286" spans="1:15" ht="9.75" customHeight="1">
      <c r="A286" s="380"/>
      <c r="B286" s="55" t="s">
        <v>228</v>
      </c>
      <c r="C286" s="53">
        <v>200</v>
      </c>
      <c r="D286" s="60">
        <v>172</v>
      </c>
      <c r="E286" s="60">
        <v>142</v>
      </c>
      <c r="F286" s="60">
        <v>241</v>
      </c>
      <c r="G286" s="60">
        <v>296</v>
      </c>
      <c r="H286" s="60">
        <v>631</v>
      </c>
      <c r="I286" s="60">
        <v>342</v>
      </c>
      <c r="J286" s="60">
        <v>70</v>
      </c>
      <c r="K286" s="60">
        <v>308</v>
      </c>
      <c r="L286" s="60">
        <v>414</v>
      </c>
      <c r="M286" s="60">
        <v>198</v>
      </c>
      <c r="N286" s="64">
        <v>178</v>
      </c>
      <c r="O286" s="74">
        <f t="shared" si="14"/>
        <v>3192</v>
      </c>
    </row>
    <row r="287" spans="1:15" ht="9.75" customHeight="1">
      <c r="A287" s="380"/>
      <c r="B287" s="55" t="s">
        <v>284</v>
      </c>
      <c r="C287" s="53">
        <v>1101</v>
      </c>
      <c r="D287" s="60">
        <v>753</v>
      </c>
      <c r="E287" s="60">
        <v>988</v>
      </c>
      <c r="F287" s="60">
        <v>1764</v>
      </c>
      <c r="G287" s="60">
        <v>2392</v>
      </c>
      <c r="H287" s="60">
        <v>5244</v>
      </c>
      <c r="I287" s="60">
        <v>1987</v>
      </c>
      <c r="J287" s="60">
        <v>485</v>
      </c>
      <c r="K287" s="60">
        <v>1836</v>
      </c>
      <c r="L287" s="60">
        <v>1676</v>
      </c>
      <c r="M287" s="60">
        <v>819</v>
      </c>
      <c r="N287" s="64">
        <v>1483</v>
      </c>
      <c r="O287" s="74">
        <f t="shared" si="14"/>
        <v>20528</v>
      </c>
    </row>
    <row r="288" spans="1:15" ht="9.75" customHeight="1">
      <c r="A288" s="380"/>
      <c r="B288" s="55" t="s">
        <v>229</v>
      </c>
      <c r="C288" s="53">
        <v>13</v>
      </c>
      <c r="D288" s="60">
        <v>11</v>
      </c>
      <c r="E288" s="60">
        <v>8</v>
      </c>
      <c r="F288" s="60">
        <v>21</v>
      </c>
      <c r="G288" s="60">
        <v>41</v>
      </c>
      <c r="H288" s="60">
        <v>47</v>
      </c>
      <c r="I288" s="60">
        <v>13</v>
      </c>
      <c r="J288" s="60">
        <v>0</v>
      </c>
      <c r="K288" s="60">
        <v>15</v>
      </c>
      <c r="L288" s="60">
        <v>14</v>
      </c>
      <c r="M288" s="60">
        <v>4</v>
      </c>
      <c r="N288" s="64">
        <v>4</v>
      </c>
      <c r="O288" s="74">
        <f t="shared" si="14"/>
        <v>191</v>
      </c>
    </row>
    <row r="289" spans="1:15" ht="9.75" customHeight="1">
      <c r="A289" s="380"/>
      <c r="B289" s="55" t="s">
        <v>230</v>
      </c>
      <c r="C289" s="53">
        <v>24</v>
      </c>
      <c r="D289" s="60">
        <v>21</v>
      </c>
      <c r="E289" s="60">
        <v>24</v>
      </c>
      <c r="F289" s="60">
        <v>45</v>
      </c>
      <c r="G289" s="60">
        <v>52</v>
      </c>
      <c r="H289" s="60">
        <v>190</v>
      </c>
      <c r="I289" s="60">
        <v>47</v>
      </c>
      <c r="J289" s="60">
        <v>21</v>
      </c>
      <c r="K289" s="60">
        <v>47</v>
      </c>
      <c r="L289" s="60">
        <v>55</v>
      </c>
      <c r="M289" s="60">
        <v>25</v>
      </c>
      <c r="N289" s="64">
        <v>35</v>
      </c>
      <c r="O289" s="74">
        <f t="shared" si="14"/>
        <v>586</v>
      </c>
    </row>
    <row r="290" spans="1:15" ht="9.75" customHeight="1">
      <c r="A290" s="380"/>
      <c r="B290" s="55" t="s">
        <v>15</v>
      </c>
      <c r="C290" s="53">
        <v>3</v>
      </c>
      <c r="D290" s="60"/>
      <c r="E290" s="60">
        <v>1</v>
      </c>
      <c r="F290" s="60"/>
      <c r="G290" s="60">
        <v>3</v>
      </c>
      <c r="H290" s="60">
        <v>9</v>
      </c>
      <c r="I290" s="60">
        <v>2</v>
      </c>
      <c r="J290" s="60">
        <v>2</v>
      </c>
      <c r="K290" s="60">
        <v>1</v>
      </c>
      <c r="L290" s="60">
        <v>1</v>
      </c>
      <c r="M290" s="60">
        <v>3</v>
      </c>
      <c r="N290" s="64"/>
      <c r="O290" s="74">
        <f t="shared" si="14"/>
        <v>25</v>
      </c>
    </row>
    <row r="291" spans="1:15" ht="9.75" customHeight="1">
      <c r="A291" s="380"/>
      <c r="B291" s="55" t="s">
        <v>465</v>
      </c>
      <c r="C291" s="53">
        <v>2</v>
      </c>
      <c r="D291" s="60">
        <v>4</v>
      </c>
      <c r="E291" s="60">
        <v>2</v>
      </c>
      <c r="F291" s="60">
        <v>7</v>
      </c>
      <c r="G291" s="60">
        <v>9</v>
      </c>
      <c r="H291" s="60">
        <v>8</v>
      </c>
      <c r="I291" s="60">
        <v>2</v>
      </c>
      <c r="J291" s="60">
        <v>4</v>
      </c>
      <c r="K291" s="60">
        <v>2</v>
      </c>
      <c r="L291" s="60">
        <v>6</v>
      </c>
      <c r="M291" s="60">
        <v>5</v>
      </c>
      <c r="N291" s="64">
        <v>2</v>
      </c>
      <c r="O291" s="74">
        <f t="shared" si="14"/>
        <v>53</v>
      </c>
    </row>
    <row r="292" spans="1:15" ht="9.75" customHeight="1">
      <c r="A292" s="380"/>
      <c r="B292" s="55" t="s">
        <v>323</v>
      </c>
      <c r="C292" s="53">
        <v>2</v>
      </c>
      <c r="D292" s="60">
        <v>6</v>
      </c>
      <c r="E292" s="60">
        <v>9</v>
      </c>
      <c r="F292" s="60">
        <v>6</v>
      </c>
      <c r="G292" s="60">
        <v>6</v>
      </c>
      <c r="H292" s="60">
        <v>9</v>
      </c>
      <c r="I292" s="60">
        <v>1</v>
      </c>
      <c r="J292" s="60">
        <v>3</v>
      </c>
      <c r="K292" s="60">
        <v>4</v>
      </c>
      <c r="L292" s="60">
        <v>6</v>
      </c>
      <c r="M292" s="60">
        <v>9</v>
      </c>
      <c r="N292" s="64">
        <v>4</v>
      </c>
      <c r="O292" s="74">
        <f t="shared" si="14"/>
        <v>65</v>
      </c>
    </row>
    <row r="293" spans="1:15" ht="9.75" customHeight="1">
      <c r="A293" s="380"/>
      <c r="B293" s="55" t="s">
        <v>231</v>
      </c>
      <c r="C293" s="53">
        <v>1638</v>
      </c>
      <c r="D293" s="60">
        <v>1039</v>
      </c>
      <c r="E293" s="60">
        <v>1411</v>
      </c>
      <c r="F293" s="60">
        <v>2032</v>
      </c>
      <c r="G293" s="60">
        <v>3139</v>
      </c>
      <c r="H293" s="60">
        <v>7584</v>
      </c>
      <c r="I293" s="60">
        <v>3095</v>
      </c>
      <c r="J293" s="60">
        <v>646</v>
      </c>
      <c r="K293" s="60">
        <v>1745</v>
      </c>
      <c r="L293" s="60">
        <v>1620</v>
      </c>
      <c r="M293" s="60">
        <v>963</v>
      </c>
      <c r="N293" s="64">
        <v>1789</v>
      </c>
      <c r="O293" s="74">
        <f t="shared" si="14"/>
        <v>26701</v>
      </c>
    </row>
    <row r="294" spans="1:15" ht="9.75" customHeight="1">
      <c r="A294" s="380"/>
      <c r="B294" s="55" t="s">
        <v>16</v>
      </c>
      <c r="C294" s="53">
        <v>0</v>
      </c>
      <c r="D294" s="60">
        <v>1</v>
      </c>
      <c r="E294" s="60">
        <v>0</v>
      </c>
      <c r="F294" s="60"/>
      <c r="G294" s="60">
        <v>0</v>
      </c>
      <c r="H294" s="60"/>
      <c r="I294" s="60"/>
      <c r="J294" s="60">
        <v>0</v>
      </c>
      <c r="K294" s="60">
        <v>0</v>
      </c>
      <c r="L294" s="60">
        <v>1</v>
      </c>
      <c r="M294" s="60"/>
      <c r="N294" s="64"/>
      <c r="O294" s="74">
        <f t="shared" si="14"/>
        <v>2</v>
      </c>
    </row>
    <row r="295" spans="1:15" ht="9.75" customHeight="1">
      <c r="A295" s="380"/>
      <c r="B295" s="55" t="s">
        <v>325</v>
      </c>
      <c r="C295" s="53">
        <v>2</v>
      </c>
      <c r="D295" s="60"/>
      <c r="E295" s="60">
        <v>0</v>
      </c>
      <c r="F295" s="60">
        <v>0</v>
      </c>
      <c r="G295" s="60">
        <v>3</v>
      </c>
      <c r="H295" s="60">
        <v>4</v>
      </c>
      <c r="I295" s="60">
        <v>2</v>
      </c>
      <c r="J295" s="60">
        <v>0</v>
      </c>
      <c r="K295" s="60">
        <v>0</v>
      </c>
      <c r="L295" s="60">
        <v>1</v>
      </c>
      <c r="M295" s="60"/>
      <c r="N295" s="64">
        <v>1</v>
      </c>
      <c r="O295" s="74">
        <f t="shared" si="14"/>
        <v>13</v>
      </c>
    </row>
    <row r="296" spans="1:15" ht="9.75" customHeight="1">
      <c r="A296" s="380"/>
      <c r="B296" s="55" t="s">
        <v>466</v>
      </c>
      <c r="C296" s="53">
        <v>0</v>
      </c>
      <c r="D296" s="60"/>
      <c r="E296" s="60"/>
      <c r="F296" s="60">
        <v>1</v>
      </c>
      <c r="G296" s="60">
        <v>2</v>
      </c>
      <c r="H296" s="60">
        <v>1</v>
      </c>
      <c r="I296" s="60">
        <v>1</v>
      </c>
      <c r="J296" s="60">
        <v>1</v>
      </c>
      <c r="K296" s="60">
        <v>2</v>
      </c>
      <c r="L296" s="60"/>
      <c r="M296" s="60">
        <v>1</v>
      </c>
      <c r="N296" s="64">
        <v>1</v>
      </c>
      <c r="O296" s="74">
        <f t="shared" si="14"/>
        <v>10</v>
      </c>
    </row>
    <row r="297" spans="1:15" ht="9.75" customHeight="1">
      <c r="A297" s="380"/>
      <c r="B297" s="55" t="s">
        <v>17</v>
      </c>
      <c r="C297" s="53">
        <v>1</v>
      </c>
      <c r="D297" s="60">
        <v>1</v>
      </c>
      <c r="E297" s="60">
        <v>1</v>
      </c>
      <c r="F297" s="60">
        <v>1</v>
      </c>
      <c r="G297" s="60">
        <v>1</v>
      </c>
      <c r="H297" s="60">
        <v>4</v>
      </c>
      <c r="I297" s="60"/>
      <c r="J297" s="60">
        <v>0</v>
      </c>
      <c r="K297" s="60"/>
      <c r="L297" s="60">
        <v>2</v>
      </c>
      <c r="M297" s="60">
        <v>2</v>
      </c>
      <c r="N297" s="64">
        <v>2</v>
      </c>
      <c r="O297" s="74">
        <f t="shared" si="14"/>
        <v>15</v>
      </c>
    </row>
    <row r="298" spans="1:15" ht="9.75" customHeight="1">
      <c r="A298" s="380"/>
      <c r="B298" s="55" t="s">
        <v>326</v>
      </c>
      <c r="C298" s="53">
        <v>0</v>
      </c>
      <c r="D298" s="60">
        <v>1</v>
      </c>
      <c r="E298" s="60"/>
      <c r="F298" s="60">
        <v>1</v>
      </c>
      <c r="G298" s="60">
        <v>3</v>
      </c>
      <c r="H298" s="60">
        <v>1</v>
      </c>
      <c r="I298" s="60"/>
      <c r="J298" s="60"/>
      <c r="K298" s="60">
        <v>1</v>
      </c>
      <c r="L298" s="60"/>
      <c r="M298" s="60"/>
      <c r="N298" s="64">
        <v>1</v>
      </c>
      <c r="O298" s="74">
        <f t="shared" si="14"/>
        <v>8</v>
      </c>
    </row>
    <row r="299" spans="1:15" ht="9.75" customHeight="1">
      <c r="A299" s="380"/>
      <c r="B299" s="55" t="s">
        <v>327</v>
      </c>
      <c r="C299" s="53">
        <v>49</v>
      </c>
      <c r="D299" s="60">
        <v>105</v>
      </c>
      <c r="E299" s="60">
        <v>56</v>
      </c>
      <c r="F299" s="60">
        <v>147</v>
      </c>
      <c r="G299" s="60">
        <v>99</v>
      </c>
      <c r="H299" s="60">
        <v>152</v>
      </c>
      <c r="I299" s="60">
        <v>92</v>
      </c>
      <c r="J299" s="60">
        <v>10</v>
      </c>
      <c r="K299" s="60">
        <v>47</v>
      </c>
      <c r="L299" s="60">
        <v>36</v>
      </c>
      <c r="M299" s="60">
        <v>39</v>
      </c>
      <c r="N299" s="64">
        <v>35</v>
      </c>
      <c r="O299" s="74">
        <f t="shared" si="14"/>
        <v>867</v>
      </c>
    </row>
    <row r="300" spans="1:15" ht="9.75" customHeight="1">
      <c r="A300" s="380"/>
      <c r="B300" s="55" t="s">
        <v>18</v>
      </c>
      <c r="C300" s="53">
        <v>1</v>
      </c>
      <c r="D300" s="60">
        <v>4</v>
      </c>
      <c r="E300" s="60">
        <v>1</v>
      </c>
      <c r="F300" s="60">
        <v>0</v>
      </c>
      <c r="G300" s="60">
        <v>2</v>
      </c>
      <c r="H300" s="60"/>
      <c r="I300" s="60"/>
      <c r="J300" s="60"/>
      <c r="K300" s="60">
        <v>0</v>
      </c>
      <c r="L300" s="60">
        <v>2</v>
      </c>
      <c r="M300" s="60">
        <v>2</v>
      </c>
      <c r="N300" s="64"/>
      <c r="O300" s="74">
        <f t="shared" si="14"/>
        <v>12</v>
      </c>
    </row>
    <row r="301" spans="1:15" ht="9.75" customHeight="1">
      <c r="A301" s="380"/>
      <c r="B301" s="55" t="s">
        <v>459</v>
      </c>
      <c r="C301" s="53">
        <v>3</v>
      </c>
      <c r="D301" s="60">
        <v>4</v>
      </c>
      <c r="E301" s="60">
        <v>4</v>
      </c>
      <c r="F301" s="60">
        <v>8</v>
      </c>
      <c r="G301" s="60">
        <v>18</v>
      </c>
      <c r="H301" s="60">
        <v>64</v>
      </c>
      <c r="I301" s="60">
        <v>18</v>
      </c>
      <c r="J301" s="60">
        <v>1</v>
      </c>
      <c r="K301" s="60">
        <v>13</v>
      </c>
      <c r="L301" s="60">
        <v>7</v>
      </c>
      <c r="M301" s="60">
        <v>1</v>
      </c>
      <c r="N301" s="64">
        <v>4</v>
      </c>
      <c r="O301" s="74">
        <f t="shared" si="14"/>
        <v>145</v>
      </c>
    </row>
    <row r="302" spans="1:15" ht="9.75" customHeight="1">
      <c r="A302" s="380"/>
      <c r="B302" s="55" t="s">
        <v>19</v>
      </c>
      <c r="C302" s="53">
        <v>6</v>
      </c>
      <c r="D302" s="60">
        <v>5</v>
      </c>
      <c r="E302" s="60">
        <v>3</v>
      </c>
      <c r="F302" s="60">
        <v>7</v>
      </c>
      <c r="G302" s="60">
        <v>9</v>
      </c>
      <c r="H302" s="60">
        <v>13</v>
      </c>
      <c r="I302" s="60">
        <v>6</v>
      </c>
      <c r="J302" s="60">
        <v>1</v>
      </c>
      <c r="K302" s="60">
        <v>9</v>
      </c>
      <c r="L302" s="60">
        <v>9</v>
      </c>
      <c r="M302" s="60">
        <v>1</v>
      </c>
      <c r="N302" s="64">
        <v>2</v>
      </c>
      <c r="O302" s="74">
        <f t="shared" si="14"/>
        <v>71</v>
      </c>
    </row>
    <row r="303" spans="1:15" ht="9.75" customHeight="1">
      <c r="A303" s="380"/>
      <c r="B303" s="55" t="s">
        <v>328</v>
      </c>
      <c r="C303" s="53">
        <v>8</v>
      </c>
      <c r="D303" s="60">
        <v>3</v>
      </c>
      <c r="E303" s="60">
        <v>5</v>
      </c>
      <c r="F303" s="60">
        <v>5</v>
      </c>
      <c r="G303" s="60">
        <v>6</v>
      </c>
      <c r="H303" s="60">
        <v>15</v>
      </c>
      <c r="I303" s="60">
        <v>4</v>
      </c>
      <c r="J303" s="60">
        <v>1</v>
      </c>
      <c r="K303" s="60">
        <v>5</v>
      </c>
      <c r="L303" s="60">
        <v>7</v>
      </c>
      <c r="M303" s="60">
        <v>2</v>
      </c>
      <c r="N303" s="64">
        <v>4</v>
      </c>
      <c r="O303" s="74">
        <f t="shared" si="14"/>
        <v>65</v>
      </c>
    </row>
    <row r="304" spans="1:15" ht="9.75" customHeight="1">
      <c r="A304" s="380"/>
      <c r="B304" s="55" t="s">
        <v>20</v>
      </c>
      <c r="C304" s="53">
        <v>0</v>
      </c>
      <c r="D304" s="60">
        <v>0</v>
      </c>
      <c r="E304" s="60">
        <v>0</v>
      </c>
      <c r="F304" s="60">
        <v>1</v>
      </c>
      <c r="G304" s="60">
        <v>0</v>
      </c>
      <c r="H304" s="60">
        <v>0</v>
      </c>
      <c r="I304" s="60">
        <v>0</v>
      </c>
      <c r="J304" s="60">
        <v>0</v>
      </c>
      <c r="K304" s="60">
        <v>0</v>
      </c>
      <c r="L304" s="60">
        <v>0</v>
      </c>
      <c r="M304" s="60">
        <v>0</v>
      </c>
      <c r="N304" s="64"/>
      <c r="O304" s="74">
        <f t="shared" si="14"/>
        <v>1</v>
      </c>
    </row>
    <row r="305" spans="1:15" ht="9.75" customHeight="1">
      <c r="A305" s="380"/>
      <c r="B305" s="55" t="s">
        <v>21</v>
      </c>
      <c r="C305" s="53">
        <v>1</v>
      </c>
      <c r="D305" s="60">
        <v>4</v>
      </c>
      <c r="E305" s="60">
        <v>6</v>
      </c>
      <c r="F305" s="60">
        <v>4</v>
      </c>
      <c r="G305" s="60">
        <v>8</v>
      </c>
      <c r="H305" s="60">
        <v>24</v>
      </c>
      <c r="I305" s="60">
        <v>11</v>
      </c>
      <c r="J305" s="60">
        <v>1</v>
      </c>
      <c r="K305" s="60">
        <v>1</v>
      </c>
      <c r="L305" s="60">
        <v>3</v>
      </c>
      <c r="M305" s="60"/>
      <c r="N305" s="64">
        <v>4</v>
      </c>
      <c r="O305" s="74">
        <f t="shared" si="14"/>
        <v>67</v>
      </c>
    </row>
    <row r="306" spans="1:15" ht="9.75" customHeight="1">
      <c r="A306" s="380"/>
      <c r="B306" s="55" t="s">
        <v>22</v>
      </c>
      <c r="C306" s="53">
        <v>0</v>
      </c>
      <c r="D306" s="60">
        <v>0</v>
      </c>
      <c r="E306" s="60">
        <v>0</v>
      </c>
      <c r="F306" s="60">
        <v>0</v>
      </c>
      <c r="G306" s="60">
        <v>0</v>
      </c>
      <c r="H306" s="60">
        <v>0</v>
      </c>
      <c r="I306" s="60">
        <v>1</v>
      </c>
      <c r="J306" s="60">
        <v>0</v>
      </c>
      <c r="K306" s="60">
        <v>2</v>
      </c>
      <c r="L306" s="60">
        <v>0</v>
      </c>
      <c r="M306" s="60"/>
      <c r="N306" s="64">
        <v>0</v>
      </c>
      <c r="O306" s="74">
        <f t="shared" si="14"/>
        <v>3</v>
      </c>
    </row>
    <row r="307" spans="1:15" ht="9.75" customHeight="1">
      <c r="A307" s="380"/>
      <c r="B307" s="55" t="s">
        <v>23</v>
      </c>
      <c r="C307" s="53">
        <v>1</v>
      </c>
      <c r="D307" s="60"/>
      <c r="E307" s="60"/>
      <c r="F307" s="60">
        <v>1</v>
      </c>
      <c r="G307" s="60">
        <v>1</v>
      </c>
      <c r="H307" s="60">
        <v>1</v>
      </c>
      <c r="I307" s="60">
        <v>0</v>
      </c>
      <c r="J307" s="60"/>
      <c r="K307" s="60"/>
      <c r="L307" s="60">
        <v>0</v>
      </c>
      <c r="M307" s="60">
        <v>1</v>
      </c>
      <c r="N307" s="64"/>
      <c r="O307" s="74">
        <f t="shared" si="14"/>
        <v>5</v>
      </c>
    </row>
    <row r="308" spans="1:15" ht="9.75" customHeight="1">
      <c r="A308" s="380"/>
      <c r="B308" s="55" t="s">
        <v>24</v>
      </c>
      <c r="C308" s="53">
        <v>0</v>
      </c>
      <c r="D308" s="60">
        <v>0</v>
      </c>
      <c r="E308" s="60">
        <v>1</v>
      </c>
      <c r="F308" s="60">
        <v>0</v>
      </c>
      <c r="G308" s="60">
        <v>0</v>
      </c>
      <c r="H308" s="60">
        <v>0</v>
      </c>
      <c r="I308" s="60">
        <v>0</v>
      </c>
      <c r="J308" s="60">
        <v>0</v>
      </c>
      <c r="K308" s="60">
        <v>0</v>
      </c>
      <c r="L308" s="60">
        <v>1</v>
      </c>
      <c r="M308" s="60">
        <v>0</v>
      </c>
      <c r="N308" s="64"/>
      <c r="O308" s="74">
        <f t="shared" si="14"/>
        <v>2</v>
      </c>
    </row>
    <row r="309" spans="1:15" ht="9.75" customHeight="1">
      <c r="A309" s="380"/>
      <c r="B309" s="55" t="s">
        <v>25</v>
      </c>
      <c r="C309" s="53">
        <v>1</v>
      </c>
      <c r="D309" s="60">
        <v>3</v>
      </c>
      <c r="E309" s="60"/>
      <c r="F309" s="60">
        <v>1</v>
      </c>
      <c r="G309" s="60">
        <v>3</v>
      </c>
      <c r="H309" s="60">
        <v>1</v>
      </c>
      <c r="I309" s="60"/>
      <c r="J309" s="60"/>
      <c r="K309" s="60">
        <v>1</v>
      </c>
      <c r="L309" s="60">
        <v>0</v>
      </c>
      <c r="M309" s="60">
        <v>1</v>
      </c>
      <c r="N309" s="64"/>
      <c r="O309" s="74">
        <f t="shared" si="14"/>
        <v>11</v>
      </c>
    </row>
    <row r="310" spans="1:15" ht="9.75" customHeight="1">
      <c r="A310" s="380"/>
      <c r="B310" s="55" t="s">
        <v>26</v>
      </c>
      <c r="C310" s="53">
        <v>0</v>
      </c>
      <c r="D310" s="60">
        <v>0</v>
      </c>
      <c r="E310" s="60">
        <v>0</v>
      </c>
      <c r="F310" s="60">
        <v>0</v>
      </c>
      <c r="G310" s="60">
        <v>0</v>
      </c>
      <c r="H310" s="60">
        <v>1</v>
      </c>
      <c r="I310" s="60">
        <v>0</v>
      </c>
      <c r="J310" s="60">
        <v>0</v>
      </c>
      <c r="K310" s="60">
        <v>0</v>
      </c>
      <c r="L310" s="60">
        <v>0</v>
      </c>
      <c r="M310" s="60">
        <v>0</v>
      </c>
      <c r="N310" s="64"/>
      <c r="O310" s="74">
        <f t="shared" si="14"/>
        <v>1</v>
      </c>
    </row>
    <row r="311" spans="1:15" ht="9.75" customHeight="1">
      <c r="A311" s="380"/>
      <c r="B311" s="55" t="s">
        <v>27</v>
      </c>
      <c r="C311" s="53">
        <v>2</v>
      </c>
      <c r="D311" s="60"/>
      <c r="E311" s="60">
        <v>1</v>
      </c>
      <c r="F311" s="60">
        <v>0</v>
      </c>
      <c r="G311" s="60"/>
      <c r="H311" s="60">
        <v>1</v>
      </c>
      <c r="I311" s="60">
        <v>1</v>
      </c>
      <c r="J311" s="60"/>
      <c r="K311" s="60">
        <v>1</v>
      </c>
      <c r="L311" s="60">
        <v>2</v>
      </c>
      <c r="M311" s="60"/>
      <c r="N311" s="64"/>
      <c r="O311" s="74">
        <f t="shared" si="14"/>
        <v>8</v>
      </c>
    </row>
    <row r="312" spans="1:15" ht="9.75" customHeight="1">
      <c r="A312" s="380"/>
      <c r="B312" s="55" t="s">
        <v>450</v>
      </c>
      <c r="C312" s="53">
        <v>0</v>
      </c>
      <c r="D312" s="60">
        <v>1</v>
      </c>
      <c r="E312" s="60">
        <v>0</v>
      </c>
      <c r="F312" s="60">
        <v>1</v>
      </c>
      <c r="G312" s="60"/>
      <c r="H312" s="60">
        <v>1</v>
      </c>
      <c r="I312" s="60"/>
      <c r="J312" s="60">
        <v>7</v>
      </c>
      <c r="K312" s="60"/>
      <c r="L312" s="60">
        <v>1</v>
      </c>
      <c r="M312" s="60"/>
      <c r="N312" s="64">
        <v>1</v>
      </c>
      <c r="O312" s="74">
        <f t="shared" si="14"/>
        <v>12</v>
      </c>
    </row>
    <row r="313" spans="1:15" ht="9.75" customHeight="1">
      <c r="A313" s="380"/>
      <c r="B313" s="55" t="s">
        <v>449</v>
      </c>
      <c r="C313" s="53">
        <v>7</v>
      </c>
      <c r="D313" s="60">
        <v>8</v>
      </c>
      <c r="E313" s="60">
        <v>13</v>
      </c>
      <c r="F313" s="60">
        <v>5</v>
      </c>
      <c r="G313" s="60">
        <v>11</v>
      </c>
      <c r="H313" s="60">
        <v>20</v>
      </c>
      <c r="I313" s="60">
        <v>7</v>
      </c>
      <c r="J313" s="60">
        <v>0</v>
      </c>
      <c r="K313" s="60">
        <v>3</v>
      </c>
      <c r="L313" s="60">
        <v>7</v>
      </c>
      <c r="M313" s="60">
        <v>12</v>
      </c>
      <c r="N313" s="64">
        <v>12</v>
      </c>
      <c r="O313" s="74">
        <f t="shared" si="14"/>
        <v>105</v>
      </c>
    </row>
    <row r="314" spans="1:15" ht="9.75" customHeight="1">
      <c r="A314" s="380"/>
      <c r="B314" s="55" t="s">
        <v>28</v>
      </c>
      <c r="C314" s="53">
        <v>4</v>
      </c>
      <c r="D314" s="60">
        <v>4</v>
      </c>
      <c r="E314" s="60">
        <v>2</v>
      </c>
      <c r="F314" s="60">
        <v>3</v>
      </c>
      <c r="G314" s="60"/>
      <c r="H314" s="60">
        <v>21</v>
      </c>
      <c r="I314" s="60">
        <v>5</v>
      </c>
      <c r="J314" s="60"/>
      <c r="K314" s="60">
        <v>1</v>
      </c>
      <c r="L314" s="60"/>
      <c r="M314" s="60">
        <v>1</v>
      </c>
      <c r="N314" s="64">
        <v>1</v>
      </c>
      <c r="O314" s="74">
        <f t="shared" si="14"/>
        <v>42</v>
      </c>
    </row>
    <row r="315" spans="1:15" ht="9.75" customHeight="1">
      <c r="A315" s="380"/>
      <c r="B315" s="55" t="s">
        <v>457</v>
      </c>
      <c r="C315" s="53">
        <v>1</v>
      </c>
      <c r="D315" s="60">
        <v>1</v>
      </c>
      <c r="E315" s="60">
        <v>1</v>
      </c>
      <c r="F315" s="60">
        <v>9</v>
      </c>
      <c r="G315" s="60">
        <v>17</v>
      </c>
      <c r="H315" s="60">
        <v>17</v>
      </c>
      <c r="I315" s="60">
        <v>1</v>
      </c>
      <c r="J315" s="60"/>
      <c r="K315" s="60">
        <v>3</v>
      </c>
      <c r="L315" s="60">
        <v>1</v>
      </c>
      <c r="M315" s="60">
        <v>2</v>
      </c>
      <c r="N315" s="64">
        <v>1</v>
      </c>
      <c r="O315" s="74">
        <f t="shared" si="14"/>
        <v>54</v>
      </c>
    </row>
    <row r="316" spans="1:15" ht="9.75" customHeight="1" thickBot="1">
      <c r="A316" s="380"/>
      <c r="B316" s="56" t="s">
        <v>462</v>
      </c>
      <c r="C316" s="62">
        <v>108</v>
      </c>
      <c r="D316" s="66">
        <v>72</v>
      </c>
      <c r="E316" s="66">
        <v>92</v>
      </c>
      <c r="F316" s="66">
        <v>153</v>
      </c>
      <c r="G316" s="66">
        <v>243</v>
      </c>
      <c r="H316" s="66">
        <v>437</v>
      </c>
      <c r="I316" s="66">
        <v>199</v>
      </c>
      <c r="J316" s="66">
        <v>92</v>
      </c>
      <c r="K316" s="66">
        <v>291</v>
      </c>
      <c r="L316" s="66">
        <v>243</v>
      </c>
      <c r="M316" s="66">
        <v>94</v>
      </c>
      <c r="N316" s="65">
        <v>151</v>
      </c>
      <c r="O316" s="76">
        <f t="shared" si="14"/>
        <v>2175</v>
      </c>
    </row>
    <row r="317" spans="1:15" ht="9.75" customHeight="1" thickBot="1">
      <c r="A317" s="380"/>
      <c r="B317" s="116" t="s">
        <v>232</v>
      </c>
      <c r="C317" s="90">
        <f>SUM(C281:C316)</f>
        <v>3203</v>
      </c>
      <c r="D317" s="81">
        <v>2258</v>
      </c>
      <c r="E317" s="81">
        <v>2807</v>
      </c>
      <c r="F317" s="81">
        <v>4507</v>
      </c>
      <c r="G317" s="81">
        <v>6411</v>
      </c>
      <c r="H317" s="81">
        <v>14559</v>
      </c>
      <c r="I317" s="81">
        <v>5865</v>
      </c>
      <c r="J317" s="81">
        <v>1359</v>
      </c>
      <c r="K317" s="81">
        <v>4365</v>
      </c>
      <c r="L317" s="81">
        <v>4150</v>
      </c>
      <c r="M317" s="81">
        <v>2213</v>
      </c>
      <c r="N317" s="114">
        <v>3750</v>
      </c>
      <c r="O317" s="54">
        <f>SUM(C317:N317)</f>
        <v>55447</v>
      </c>
    </row>
    <row r="318" spans="1:15" ht="9.75" customHeight="1">
      <c r="A318" s="380"/>
      <c r="B318" s="91" t="s">
        <v>29</v>
      </c>
      <c r="C318" s="69">
        <v>0</v>
      </c>
      <c r="D318" s="67"/>
      <c r="E318" s="67">
        <v>1</v>
      </c>
      <c r="F318" s="67">
        <v>5</v>
      </c>
      <c r="G318" s="67"/>
      <c r="H318" s="67">
        <v>7</v>
      </c>
      <c r="I318" s="67">
        <v>0</v>
      </c>
      <c r="J318" s="67">
        <v>1</v>
      </c>
      <c r="K318" s="67">
        <v>3</v>
      </c>
      <c r="L318" s="67">
        <v>1</v>
      </c>
      <c r="M318" s="67"/>
      <c r="N318" s="63">
        <v>1</v>
      </c>
      <c r="O318" s="92">
        <f t="shared" si="14"/>
        <v>19</v>
      </c>
    </row>
    <row r="319" spans="1:15" ht="9.75" customHeight="1">
      <c r="A319" s="380"/>
      <c r="B319" s="55" t="s">
        <v>30</v>
      </c>
      <c r="C319" s="53">
        <v>1</v>
      </c>
      <c r="D319" s="60"/>
      <c r="E319" s="60">
        <v>0</v>
      </c>
      <c r="F319" s="60"/>
      <c r="G319" s="60">
        <v>6</v>
      </c>
      <c r="H319" s="60">
        <v>8</v>
      </c>
      <c r="I319" s="60">
        <v>4</v>
      </c>
      <c r="J319" s="60">
        <v>1</v>
      </c>
      <c r="K319" s="60"/>
      <c r="L319" s="60">
        <v>6</v>
      </c>
      <c r="M319" s="60">
        <v>0</v>
      </c>
      <c r="N319" s="64">
        <v>5</v>
      </c>
      <c r="O319" s="74">
        <f t="shared" si="14"/>
        <v>31</v>
      </c>
    </row>
    <row r="320" spans="1:15" ht="9.75" customHeight="1">
      <c r="A320" s="380"/>
      <c r="B320" s="55" t="s">
        <v>441</v>
      </c>
      <c r="C320" s="53">
        <v>73</v>
      </c>
      <c r="D320" s="60">
        <v>119</v>
      </c>
      <c r="E320" s="60">
        <v>226</v>
      </c>
      <c r="F320" s="60">
        <v>246</v>
      </c>
      <c r="G320" s="60">
        <v>301</v>
      </c>
      <c r="H320" s="60">
        <v>267</v>
      </c>
      <c r="I320" s="60">
        <v>69</v>
      </c>
      <c r="J320" s="60">
        <v>84</v>
      </c>
      <c r="K320" s="60">
        <v>89</v>
      </c>
      <c r="L320" s="60">
        <v>249</v>
      </c>
      <c r="M320" s="60">
        <v>165</v>
      </c>
      <c r="N320" s="64">
        <v>176</v>
      </c>
      <c r="O320" s="74">
        <f t="shared" si="14"/>
        <v>2064</v>
      </c>
    </row>
    <row r="321" spans="1:15" ht="9.75" customHeight="1">
      <c r="A321" s="380"/>
      <c r="B321" s="55" t="s">
        <v>32</v>
      </c>
      <c r="C321" s="53">
        <v>2</v>
      </c>
      <c r="D321" s="60">
        <v>0</v>
      </c>
      <c r="E321" s="60"/>
      <c r="F321" s="60">
        <v>0</v>
      </c>
      <c r="G321" s="60">
        <v>0</v>
      </c>
      <c r="H321" s="60">
        <v>0</v>
      </c>
      <c r="I321" s="60">
        <v>0</v>
      </c>
      <c r="J321" s="60">
        <v>0</v>
      </c>
      <c r="K321" s="60">
        <v>0</v>
      </c>
      <c r="L321" s="60">
        <v>0</v>
      </c>
      <c r="M321" s="60">
        <v>1</v>
      </c>
      <c r="N321" s="64">
        <v>1</v>
      </c>
      <c r="O321" s="74">
        <f t="shared" si="14"/>
        <v>4</v>
      </c>
    </row>
    <row r="322" spans="1:15" ht="9.75" customHeight="1">
      <c r="A322" s="380"/>
      <c r="B322" s="55" t="s">
        <v>329</v>
      </c>
      <c r="C322" s="53">
        <v>0</v>
      </c>
      <c r="D322" s="60">
        <v>0</v>
      </c>
      <c r="E322" s="60"/>
      <c r="F322" s="60"/>
      <c r="G322" s="60">
        <v>1</v>
      </c>
      <c r="H322" s="60"/>
      <c r="I322" s="60"/>
      <c r="J322" s="60"/>
      <c r="K322" s="60"/>
      <c r="L322" s="60"/>
      <c r="M322" s="60"/>
      <c r="N322" s="64"/>
      <c r="O322" s="74">
        <f t="shared" si="14"/>
        <v>1</v>
      </c>
    </row>
    <row r="323" spans="1:15" ht="9.75" customHeight="1">
      <c r="A323" s="380"/>
      <c r="B323" s="55" t="s">
        <v>233</v>
      </c>
      <c r="C323" s="53">
        <v>68</v>
      </c>
      <c r="D323" s="60">
        <v>57</v>
      </c>
      <c r="E323" s="60">
        <v>63</v>
      </c>
      <c r="F323" s="60">
        <v>58</v>
      </c>
      <c r="G323" s="60">
        <v>62</v>
      </c>
      <c r="H323" s="60">
        <v>29</v>
      </c>
      <c r="I323" s="60">
        <v>28</v>
      </c>
      <c r="J323" s="60">
        <v>8</v>
      </c>
      <c r="K323" s="60">
        <v>37</v>
      </c>
      <c r="L323" s="60">
        <v>33</v>
      </c>
      <c r="M323" s="60">
        <v>31</v>
      </c>
      <c r="N323" s="64">
        <v>53</v>
      </c>
      <c r="O323" s="74">
        <f t="shared" si="14"/>
        <v>527</v>
      </c>
    </row>
    <row r="324" spans="1:15" ht="9.75" customHeight="1">
      <c r="A324" s="380"/>
      <c r="B324" s="55" t="s">
        <v>234</v>
      </c>
      <c r="C324" s="53">
        <v>14</v>
      </c>
      <c r="D324" s="60">
        <v>27</v>
      </c>
      <c r="E324" s="60"/>
      <c r="F324" s="60">
        <v>3</v>
      </c>
      <c r="G324" s="60">
        <v>3</v>
      </c>
      <c r="H324" s="60"/>
      <c r="I324" s="60">
        <v>3</v>
      </c>
      <c r="J324" s="60">
        <v>0</v>
      </c>
      <c r="K324" s="60">
        <v>1</v>
      </c>
      <c r="L324" s="60"/>
      <c r="M324" s="60">
        <v>1</v>
      </c>
      <c r="N324" s="64">
        <v>2</v>
      </c>
      <c r="O324" s="74">
        <f t="shared" si="14"/>
        <v>54</v>
      </c>
    </row>
    <row r="325" spans="1:15" ht="9.75" customHeight="1">
      <c r="A325" s="380"/>
      <c r="B325" s="55" t="s">
        <v>235</v>
      </c>
      <c r="C325" s="53">
        <v>160</v>
      </c>
      <c r="D325" s="60">
        <v>123</v>
      </c>
      <c r="E325" s="60">
        <v>100</v>
      </c>
      <c r="F325" s="60">
        <v>104</v>
      </c>
      <c r="G325" s="60">
        <v>82</v>
      </c>
      <c r="H325" s="60">
        <v>82</v>
      </c>
      <c r="I325" s="60">
        <v>44</v>
      </c>
      <c r="J325" s="60">
        <v>1</v>
      </c>
      <c r="K325" s="60">
        <v>25</v>
      </c>
      <c r="L325" s="60">
        <v>122</v>
      </c>
      <c r="M325" s="60">
        <v>38</v>
      </c>
      <c r="N325" s="64">
        <v>51</v>
      </c>
      <c r="O325" s="74">
        <f t="shared" si="14"/>
        <v>932</v>
      </c>
    </row>
    <row r="326" spans="1:15" ht="9.75" customHeight="1">
      <c r="A326" s="380"/>
      <c r="B326" s="55" t="s">
        <v>34</v>
      </c>
      <c r="C326" s="53">
        <v>1</v>
      </c>
      <c r="D326" s="60">
        <v>3</v>
      </c>
      <c r="E326" s="60"/>
      <c r="F326" s="60">
        <v>1</v>
      </c>
      <c r="G326" s="60">
        <v>2</v>
      </c>
      <c r="H326" s="60">
        <v>1</v>
      </c>
      <c r="I326" s="60">
        <v>0</v>
      </c>
      <c r="J326" s="60">
        <v>0</v>
      </c>
      <c r="K326" s="60">
        <v>1</v>
      </c>
      <c r="L326" s="60"/>
      <c r="M326" s="60"/>
      <c r="N326" s="64"/>
      <c r="O326" s="74">
        <f t="shared" si="14"/>
        <v>9</v>
      </c>
    </row>
    <row r="327" spans="1:15" ht="9.75" customHeight="1">
      <c r="A327" s="380"/>
      <c r="B327" s="55" t="s">
        <v>363</v>
      </c>
      <c r="C327" s="53">
        <v>0</v>
      </c>
      <c r="D327" s="60">
        <v>0</v>
      </c>
      <c r="E327" s="60">
        <v>0</v>
      </c>
      <c r="F327" s="60">
        <v>0</v>
      </c>
      <c r="G327" s="60">
        <v>0</v>
      </c>
      <c r="H327" s="60">
        <v>1</v>
      </c>
      <c r="I327" s="60"/>
      <c r="J327" s="60">
        <v>0</v>
      </c>
      <c r="K327" s="60"/>
      <c r="L327" s="60">
        <v>0</v>
      </c>
      <c r="M327" s="60">
        <v>0</v>
      </c>
      <c r="N327" s="64">
        <v>1</v>
      </c>
      <c r="O327" s="74">
        <f t="shared" si="14"/>
        <v>2</v>
      </c>
    </row>
    <row r="328" spans="1:15" ht="9.75" customHeight="1">
      <c r="A328" s="380"/>
      <c r="B328" s="55" t="s">
        <v>236</v>
      </c>
      <c r="C328" s="53">
        <v>352</v>
      </c>
      <c r="D328" s="60">
        <v>183</v>
      </c>
      <c r="E328" s="60">
        <v>163</v>
      </c>
      <c r="F328" s="60">
        <v>151</v>
      </c>
      <c r="G328" s="60">
        <v>201</v>
      </c>
      <c r="H328" s="60">
        <v>1064</v>
      </c>
      <c r="I328" s="60">
        <v>819</v>
      </c>
      <c r="J328" s="60">
        <v>95</v>
      </c>
      <c r="K328" s="60">
        <v>145</v>
      </c>
      <c r="L328" s="60">
        <v>297</v>
      </c>
      <c r="M328" s="60">
        <v>91</v>
      </c>
      <c r="N328" s="64">
        <v>193</v>
      </c>
      <c r="O328" s="74">
        <f t="shared" si="14"/>
        <v>3754</v>
      </c>
    </row>
    <row r="329" spans="1:15" ht="9.75" customHeight="1">
      <c r="A329" s="380"/>
      <c r="B329" s="55" t="s">
        <v>237</v>
      </c>
      <c r="C329" s="53">
        <v>167</v>
      </c>
      <c r="D329" s="60">
        <v>168</v>
      </c>
      <c r="E329" s="60">
        <v>145</v>
      </c>
      <c r="F329" s="60">
        <v>183</v>
      </c>
      <c r="G329" s="60">
        <v>235</v>
      </c>
      <c r="H329" s="60">
        <v>467</v>
      </c>
      <c r="I329" s="60">
        <v>386</v>
      </c>
      <c r="J329" s="60">
        <v>28</v>
      </c>
      <c r="K329" s="60">
        <v>139</v>
      </c>
      <c r="L329" s="60">
        <v>166</v>
      </c>
      <c r="M329" s="60">
        <v>74</v>
      </c>
      <c r="N329" s="64">
        <v>102</v>
      </c>
      <c r="O329" s="74">
        <f t="shared" si="14"/>
        <v>2260</v>
      </c>
    </row>
    <row r="330" spans="1:15" ht="9.75" customHeight="1">
      <c r="A330" s="380"/>
      <c r="B330" s="55" t="s">
        <v>439</v>
      </c>
      <c r="C330" s="53">
        <v>1623</v>
      </c>
      <c r="D330" s="60">
        <v>1621</v>
      </c>
      <c r="E330" s="60">
        <v>6357</v>
      </c>
      <c r="F330" s="60">
        <v>2708</v>
      </c>
      <c r="G330" s="60">
        <v>4581</v>
      </c>
      <c r="H330" s="60">
        <v>5949</v>
      </c>
      <c r="I330" s="60">
        <v>2397</v>
      </c>
      <c r="J330" s="60">
        <v>63</v>
      </c>
      <c r="K330" s="60">
        <v>497</v>
      </c>
      <c r="L330" s="60">
        <v>297</v>
      </c>
      <c r="M330" s="60">
        <v>2949</v>
      </c>
      <c r="N330" s="64">
        <v>127</v>
      </c>
      <c r="O330" s="74">
        <f t="shared" si="14"/>
        <v>29169</v>
      </c>
    </row>
    <row r="331" spans="1:15" ht="9.75" customHeight="1">
      <c r="A331" s="380"/>
      <c r="B331" s="55" t="s">
        <v>238</v>
      </c>
      <c r="C331" s="53">
        <v>193</v>
      </c>
      <c r="D331" s="60">
        <v>159</v>
      </c>
      <c r="E331" s="60">
        <v>431</v>
      </c>
      <c r="F331" s="60">
        <v>237</v>
      </c>
      <c r="G331" s="60">
        <v>217</v>
      </c>
      <c r="H331" s="60">
        <v>197</v>
      </c>
      <c r="I331" s="60">
        <v>63</v>
      </c>
      <c r="J331" s="60">
        <v>7</v>
      </c>
      <c r="K331" s="60">
        <v>19</v>
      </c>
      <c r="L331" s="60">
        <v>28</v>
      </c>
      <c r="M331" s="60">
        <v>29</v>
      </c>
      <c r="N331" s="64">
        <v>34</v>
      </c>
      <c r="O331" s="74">
        <f t="shared" si="14"/>
        <v>1614</v>
      </c>
    </row>
    <row r="332" spans="1:15" ht="9.75" customHeight="1">
      <c r="A332" s="380"/>
      <c r="B332" s="55" t="s">
        <v>443</v>
      </c>
      <c r="C332" s="53">
        <v>9</v>
      </c>
      <c r="D332" s="60">
        <v>11</v>
      </c>
      <c r="E332" s="60">
        <v>10</v>
      </c>
      <c r="F332" s="60">
        <v>9</v>
      </c>
      <c r="G332" s="60">
        <v>7</v>
      </c>
      <c r="H332" s="60">
        <v>17</v>
      </c>
      <c r="I332" s="60">
        <v>8</v>
      </c>
      <c r="J332" s="60">
        <v>6</v>
      </c>
      <c r="K332" s="60">
        <v>11</v>
      </c>
      <c r="L332" s="60">
        <v>16</v>
      </c>
      <c r="M332" s="60">
        <v>10</v>
      </c>
      <c r="N332" s="64">
        <v>12</v>
      </c>
      <c r="O332" s="74">
        <f t="shared" si="14"/>
        <v>126</v>
      </c>
    </row>
    <row r="333" spans="1:15" ht="9.75" customHeight="1">
      <c r="A333" s="380"/>
      <c r="B333" s="55" t="s">
        <v>36</v>
      </c>
      <c r="C333" s="53">
        <v>0</v>
      </c>
      <c r="D333" s="60">
        <v>1</v>
      </c>
      <c r="E333" s="60">
        <v>2</v>
      </c>
      <c r="F333" s="60">
        <v>7</v>
      </c>
      <c r="G333" s="60">
        <v>3</v>
      </c>
      <c r="H333" s="60">
        <v>4</v>
      </c>
      <c r="I333" s="60">
        <v>1</v>
      </c>
      <c r="J333" s="60">
        <v>1</v>
      </c>
      <c r="K333" s="60">
        <v>5</v>
      </c>
      <c r="L333" s="60">
        <v>5</v>
      </c>
      <c r="M333" s="60">
        <v>3</v>
      </c>
      <c r="N333" s="64">
        <v>3</v>
      </c>
      <c r="O333" s="74">
        <f t="shared" si="14"/>
        <v>35</v>
      </c>
    </row>
    <row r="334" spans="1:15" ht="9.75" customHeight="1">
      <c r="A334" s="380"/>
      <c r="B334" s="55" t="s">
        <v>239</v>
      </c>
      <c r="C334" s="53">
        <v>34</v>
      </c>
      <c r="D334" s="60">
        <v>36</v>
      </c>
      <c r="E334" s="60">
        <v>44</v>
      </c>
      <c r="F334" s="60">
        <v>44</v>
      </c>
      <c r="G334" s="60">
        <v>73</v>
      </c>
      <c r="H334" s="60">
        <v>103</v>
      </c>
      <c r="I334" s="60">
        <v>12</v>
      </c>
      <c r="J334" s="60">
        <v>20</v>
      </c>
      <c r="K334" s="60">
        <v>10</v>
      </c>
      <c r="L334" s="60">
        <v>12</v>
      </c>
      <c r="M334" s="60">
        <v>36</v>
      </c>
      <c r="N334" s="64">
        <v>26</v>
      </c>
      <c r="O334" s="74">
        <f t="shared" si="14"/>
        <v>450</v>
      </c>
    </row>
    <row r="335" spans="1:15" ht="9.75" customHeight="1">
      <c r="A335" s="380"/>
      <c r="B335" s="55" t="s">
        <v>444</v>
      </c>
      <c r="C335" s="53">
        <v>0</v>
      </c>
      <c r="D335" s="60">
        <v>0</v>
      </c>
      <c r="E335" s="60">
        <v>1</v>
      </c>
      <c r="F335" s="60">
        <v>1</v>
      </c>
      <c r="G335" s="60">
        <v>1</v>
      </c>
      <c r="H335" s="60">
        <v>1</v>
      </c>
      <c r="I335" s="60">
        <v>1</v>
      </c>
      <c r="J335" s="60"/>
      <c r="K335" s="60">
        <v>2</v>
      </c>
      <c r="L335" s="60">
        <v>1</v>
      </c>
      <c r="M335" s="60">
        <v>1</v>
      </c>
      <c r="N335" s="64">
        <v>2</v>
      </c>
      <c r="O335" s="74">
        <f t="shared" si="14"/>
        <v>11</v>
      </c>
    </row>
    <row r="336" spans="1:15" ht="9.75" customHeight="1">
      <c r="A336" s="380"/>
      <c r="B336" s="55" t="s">
        <v>330</v>
      </c>
      <c r="C336" s="53">
        <v>0</v>
      </c>
      <c r="D336" s="60">
        <v>0</v>
      </c>
      <c r="E336" s="60">
        <v>0</v>
      </c>
      <c r="F336" s="60">
        <v>0</v>
      </c>
      <c r="G336" s="60">
        <v>0</v>
      </c>
      <c r="H336" s="60">
        <v>0</v>
      </c>
      <c r="I336" s="60">
        <v>0</v>
      </c>
      <c r="J336" s="60"/>
      <c r="K336" s="60">
        <v>2</v>
      </c>
      <c r="L336" s="60">
        <v>0</v>
      </c>
      <c r="M336" s="60"/>
      <c r="N336" s="64"/>
      <c r="O336" s="74">
        <f t="shared" si="14"/>
        <v>2</v>
      </c>
    </row>
    <row r="337" spans="1:15" ht="9.75" customHeight="1">
      <c r="A337" s="380"/>
      <c r="B337" s="55" t="s">
        <v>447</v>
      </c>
      <c r="C337" s="53">
        <v>0</v>
      </c>
      <c r="D337" s="60"/>
      <c r="E337" s="60">
        <v>1</v>
      </c>
      <c r="F337" s="60">
        <v>1</v>
      </c>
      <c r="G337" s="60">
        <v>5</v>
      </c>
      <c r="H337" s="60">
        <v>1</v>
      </c>
      <c r="I337" s="60"/>
      <c r="J337" s="60">
        <v>2</v>
      </c>
      <c r="K337" s="60">
        <v>1</v>
      </c>
      <c r="L337" s="60">
        <v>1</v>
      </c>
      <c r="M337" s="60">
        <v>1</v>
      </c>
      <c r="N337" s="64">
        <v>1</v>
      </c>
      <c r="O337" s="74">
        <f t="shared" si="14"/>
        <v>14</v>
      </c>
    </row>
    <row r="338" spans="1:15" ht="9.75" customHeight="1">
      <c r="A338" s="380"/>
      <c r="B338" s="55" t="s">
        <v>364</v>
      </c>
      <c r="C338" s="53">
        <v>82</v>
      </c>
      <c r="D338" s="60">
        <v>72</v>
      </c>
      <c r="E338" s="60">
        <v>120</v>
      </c>
      <c r="F338" s="60">
        <v>47</v>
      </c>
      <c r="G338" s="60">
        <v>103</v>
      </c>
      <c r="H338" s="60">
        <v>69</v>
      </c>
      <c r="I338" s="60">
        <v>71</v>
      </c>
      <c r="J338" s="60">
        <v>26</v>
      </c>
      <c r="K338" s="60">
        <v>47</v>
      </c>
      <c r="L338" s="60">
        <v>43</v>
      </c>
      <c r="M338" s="60">
        <v>112</v>
      </c>
      <c r="N338" s="64">
        <v>80</v>
      </c>
      <c r="O338" s="74">
        <f t="shared" si="14"/>
        <v>872</v>
      </c>
    </row>
    <row r="339" spans="1:15" ht="9.75" customHeight="1">
      <c r="A339" s="380"/>
      <c r="B339" s="55" t="s">
        <v>440</v>
      </c>
      <c r="C339" s="53">
        <v>24</v>
      </c>
      <c r="D339" s="60">
        <v>21</v>
      </c>
      <c r="E339" s="60">
        <v>28</v>
      </c>
      <c r="F339" s="60">
        <v>40</v>
      </c>
      <c r="G339" s="60">
        <v>33</v>
      </c>
      <c r="H339" s="60">
        <v>48</v>
      </c>
      <c r="I339" s="60">
        <v>27</v>
      </c>
      <c r="J339" s="60">
        <v>18</v>
      </c>
      <c r="K339" s="60">
        <v>22</v>
      </c>
      <c r="L339" s="60">
        <v>24</v>
      </c>
      <c r="M339" s="60">
        <v>15</v>
      </c>
      <c r="N339" s="64">
        <v>14</v>
      </c>
      <c r="O339" s="74">
        <f t="shared" si="14"/>
        <v>314</v>
      </c>
    </row>
    <row r="340" spans="1:15" ht="9.75" customHeight="1">
      <c r="A340" s="380"/>
      <c r="B340" s="55" t="s">
        <v>283</v>
      </c>
      <c r="C340" s="53">
        <v>2686</v>
      </c>
      <c r="D340" s="60">
        <v>1980</v>
      </c>
      <c r="E340" s="60">
        <v>2092</v>
      </c>
      <c r="F340" s="60">
        <v>2079</v>
      </c>
      <c r="G340" s="60">
        <v>2576</v>
      </c>
      <c r="H340" s="60">
        <v>4753</v>
      </c>
      <c r="I340" s="60">
        <v>2732</v>
      </c>
      <c r="J340" s="60">
        <v>1052</v>
      </c>
      <c r="K340" s="60">
        <v>1068</v>
      </c>
      <c r="L340" s="60">
        <v>1403</v>
      </c>
      <c r="M340" s="60">
        <v>493</v>
      </c>
      <c r="N340" s="64">
        <v>1336</v>
      </c>
      <c r="O340" s="74">
        <f t="shared" si="14"/>
        <v>24250</v>
      </c>
    </row>
    <row r="341" spans="1:15" ht="9.75" customHeight="1">
      <c r="A341" s="380"/>
      <c r="B341" s="55" t="s">
        <v>331</v>
      </c>
      <c r="C341" s="53">
        <v>6</v>
      </c>
      <c r="D341" s="60">
        <v>8</v>
      </c>
      <c r="E341" s="60">
        <v>26</v>
      </c>
      <c r="F341" s="60">
        <v>22</v>
      </c>
      <c r="G341" s="60">
        <v>18</v>
      </c>
      <c r="H341" s="60">
        <v>15</v>
      </c>
      <c r="I341" s="60">
        <v>6</v>
      </c>
      <c r="J341" s="60"/>
      <c r="K341" s="60">
        <v>2</v>
      </c>
      <c r="L341" s="60">
        <v>6</v>
      </c>
      <c r="M341" s="60">
        <v>3</v>
      </c>
      <c r="N341" s="64">
        <v>4</v>
      </c>
      <c r="O341" s="74">
        <f t="shared" si="14"/>
        <v>116</v>
      </c>
    </row>
    <row r="342" spans="1:15" ht="9.75" customHeight="1">
      <c r="A342" s="380"/>
      <c r="B342" s="55" t="s">
        <v>442</v>
      </c>
      <c r="C342" s="53">
        <v>1170</v>
      </c>
      <c r="D342" s="60">
        <v>940</v>
      </c>
      <c r="E342" s="60">
        <v>1103</v>
      </c>
      <c r="F342" s="60">
        <v>1130</v>
      </c>
      <c r="G342" s="60">
        <v>998</v>
      </c>
      <c r="H342" s="60">
        <v>1249</v>
      </c>
      <c r="I342" s="60">
        <v>774</v>
      </c>
      <c r="J342" s="60">
        <v>606</v>
      </c>
      <c r="K342" s="60">
        <v>552</v>
      </c>
      <c r="L342" s="60">
        <v>631</v>
      </c>
      <c r="M342" s="60">
        <v>602</v>
      </c>
      <c r="N342" s="64">
        <v>750</v>
      </c>
      <c r="O342" s="74">
        <f t="shared" si="14"/>
        <v>10505</v>
      </c>
    </row>
    <row r="343" spans="1:15" ht="9.75" customHeight="1">
      <c r="A343" s="380"/>
      <c r="B343" s="55" t="s">
        <v>282</v>
      </c>
      <c r="C343" s="53">
        <v>58</v>
      </c>
      <c r="D343" s="60">
        <v>23</v>
      </c>
      <c r="E343" s="60">
        <v>30</v>
      </c>
      <c r="F343" s="60">
        <v>4</v>
      </c>
      <c r="G343" s="60">
        <v>3</v>
      </c>
      <c r="H343" s="60">
        <v>1</v>
      </c>
      <c r="I343" s="60">
        <v>14</v>
      </c>
      <c r="J343" s="60">
        <v>1</v>
      </c>
      <c r="K343" s="60">
        <v>0</v>
      </c>
      <c r="L343" s="60"/>
      <c r="M343" s="60"/>
      <c r="N343" s="64">
        <v>1</v>
      </c>
      <c r="O343" s="74">
        <f t="shared" si="14"/>
        <v>135</v>
      </c>
    </row>
    <row r="344" spans="1:15" ht="9.75" customHeight="1">
      <c r="A344" s="380"/>
      <c r="B344" s="55" t="s">
        <v>39</v>
      </c>
      <c r="C344" s="53">
        <v>1</v>
      </c>
      <c r="D344" s="60"/>
      <c r="E344" s="60">
        <v>0</v>
      </c>
      <c r="F344" s="60"/>
      <c r="G344" s="60">
        <v>1</v>
      </c>
      <c r="H344" s="60"/>
      <c r="I344" s="60"/>
      <c r="J344" s="60">
        <v>1</v>
      </c>
      <c r="K344" s="60"/>
      <c r="L344" s="60">
        <v>1</v>
      </c>
      <c r="M344" s="60">
        <v>1</v>
      </c>
      <c r="N344" s="64">
        <v>3</v>
      </c>
      <c r="O344" s="74">
        <f aca="true" t="shared" si="15" ref="O344:O407">SUM(C344:N344)</f>
        <v>8</v>
      </c>
    </row>
    <row r="345" spans="1:15" ht="9.75" customHeight="1">
      <c r="A345" s="380"/>
      <c r="B345" s="55" t="s">
        <v>241</v>
      </c>
      <c r="C345" s="53">
        <v>5</v>
      </c>
      <c r="D345" s="60">
        <v>10</v>
      </c>
      <c r="E345" s="60">
        <v>7</v>
      </c>
      <c r="F345" s="60">
        <v>4</v>
      </c>
      <c r="G345" s="60">
        <v>8</v>
      </c>
      <c r="H345" s="60">
        <v>10</v>
      </c>
      <c r="I345" s="60">
        <v>6</v>
      </c>
      <c r="J345" s="60">
        <v>0</v>
      </c>
      <c r="K345" s="60">
        <v>6</v>
      </c>
      <c r="L345" s="60">
        <v>6</v>
      </c>
      <c r="M345" s="60">
        <v>5</v>
      </c>
      <c r="N345" s="64">
        <v>7</v>
      </c>
      <c r="O345" s="74">
        <f t="shared" si="15"/>
        <v>74</v>
      </c>
    </row>
    <row r="346" spans="1:15" ht="9.75" customHeight="1">
      <c r="A346" s="380"/>
      <c r="B346" s="55" t="s">
        <v>242</v>
      </c>
      <c r="C346" s="53">
        <v>259</v>
      </c>
      <c r="D346" s="60">
        <v>136</v>
      </c>
      <c r="E346" s="60">
        <v>211</v>
      </c>
      <c r="F346" s="60">
        <v>421</v>
      </c>
      <c r="G346" s="60">
        <v>339</v>
      </c>
      <c r="H346" s="60">
        <v>171</v>
      </c>
      <c r="I346" s="60">
        <v>90</v>
      </c>
      <c r="J346" s="60">
        <v>72</v>
      </c>
      <c r="K346" s="60">
        <v>120</v>
      </c>
      <c r="L346" s="60">
        <v>98</v>
      </c>
      <c r="M346" s="60">
        <v>110</v>
      </c>
      <c r="N346" s="64">
        <v>76</v>
      </c>
      <c r="O346" s="74">
        <f t="shared" si="15"/>
        <v>2103</v>
      </c>
    </row>
    <row r="347" spans="1:15" ht="9.75" customHeight="1">
      <c r="A347" s="380"/>
      <c r="B347" s="55" t="s">
        <v>332</v>
      </c>
      <c r="C347" s="53">
        <v>1</v>
      </c>
      <c r="D347" s="60">
        <v>0</v>
      </c>
      <c r="E347" s="60">
        <v>1</v>
      </c>
      <c r="F347" s="60">
        <v>1</v>
      </c>
      <c r="G347" s="60">
        <v>2</v>
      </c>
      <c r="H347" s="60"/>
      <c r="I347" s="60">
        <v>1</v>
      </c>
      <c r="J347" s="60">
        <v>1</v>
      </c>
      <c r="K347" s="60"/>
      <c r="L347" s="60">
        <v>3</v>
      </c>
      <c r="M347" s="60">
        <v>1</v>
      </c>
      <c r="N347" s="64">
        <v>2</v>
      </c>
      <c r="O347" s="74">
        <f t="shared" si="15"/>
        <v>13</v>
      </c>
    </row>
    <row r="348" spans="1:15" ht="9.75" customHeight="1">
      <c r="A348" s="380"/>
      <c r="B348" s="55" t="s">
        <v>333</v>
      </c>
      <c r="C348" s="53">
        <v>7</v>
      </c>
      <c r="D348" s="60">
        <v>4</v>
      </c>
      <c r="E348" s="60">
        <v>10</v>
      </c>
      <c r="F348" s="60">
        <v>9</v>
      </c>
      <c r="G348" s="60">
        <v>8</v>
      </c>
      <c r="H348" s="60">
        <v>14</v>
      </c>
      <c r="I348" s="60">
        <v>7</v>
      </c>
      <c r="J348" s="60">
        <v>4</v>
      </c>
      <c r="K348" s="60">
        <v>13</v>
      </c>
      <c r="L348" s="60">
        <v>10</v>
      </c>
      <c r="M348" s="60">
        <v>5</v>
      </c>
      <c r="N348" s="64">
        <v>5</v>
      </c>
      <c r="O348" s="74">
        <f t="shared" si="15"/>
        <v>96</v>
      </c>
    </row>
    <row r="349" spans="1:15" ht="9.75" customHeight="1" thickBot="1">
      <c r="A349" s="380"/>
      <c r="B349" s="56" t="s">
        <v>40</v>
      </c>
      <c r="C349" s="62">
        <v>1</v>
      </c>
      <c r="D349" s="66"/>
      <c r="E349" s="66">
        <v>5</v>
      </c>
      <c r="F349" s="66">
        <v>6</v>
      </c>
      <c r="G349" s="66">
        <v>2</v>
      </c>
      <c r="H349" s="66">
        <v>2</v>
      </c>
      <c r="I349" s="66">
        <v>1</v>
      </c>
      <c r="J349" s="66">
        <v>2</v>
      </c>
      <c r="K349" s="66">
        <v>5</v>
      </c>
      <c r="L349" s="66">
        <v>5</v>
      </c>
      <c r="M349" s="66">
        <v>3</v>
      </c>
      <c r="N349" s="65">
        <v>5</v>
      </c>
      <c r="O349" s="76">
        <f t="shared" si="15"/>
        <v>37</v>
      </c>
    </row>
    <row r="350" spans="1:15" ht="9.75" customHeight="1" thickBot="1">
      <c r="A350" s="381"/>
      <c r="B350" s="116" t="s">
        <v>78</v>
      </c>
      <c r="C350" s="90">
        <f>SUM(C318:C349)</f>
        <v>6997</v>
      </c>
      <c r="D350" s="81">
        <v>5702</v>
      </c>
      <c r="E350" s="81">
        <v>11177</v>
      </c>
      <c r="F350" s="81">
        <v>7521</v>
      </c>
      <c r="G350" s="81">
        <v>9871</v>
      </c>
      <c r="H350" s="81">
        <v>14530</v>
      </c>
      <c r="I350" s="81">
        <v>7564</v>
      </c>
      <c r="J350" s="81">
        <v>2100</v>
      </c>
      <c r="K350" s="81">
        <v>2822</v>
      </c>
      <c r="L350" s="81">
        <v>3464</v>
      </c>
      <c r="M350" s="81">
        <v>4780</v>
      </c>
      <c r="N350" s="114">
        <v>3073</v>
      </c>
      <c r="O350" s="54">
        <f>SUM(C350:N350)</f>
        <v>79601</v>
      </c>
    </row>
    <row r="351" spans="1:15" s="133" customFormat="1" ht="18.75" customHeight="1">
      <c r="A351" s="8" t="s">
        <v>365</v>
      </c>
      <c r="B351" s="48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32"/>
    </row>
    <row r="352" spans="1:15" s="133" customFormat="1" ht="12.75">
      <c r="A352" s="2" t="s">
        <v>305</v>
      </c>
      <c r="B352" s="2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32"/>
    </row>
    <row r="353" spans="1:15" s="133" customFormat="1" ht="9.75" customHeight="1" thickBot="1">
      <c r="A353" s="7"/>
      <c r="B353" s="2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32"/>
    </row>
    <row r="354" spans="1:15" s="133" customFormat="1" ht="13.5" customHeight="1" thickBot="1">
      <c r="A354" s="146"/>
      <c r="B354" s="48"/>
      <c r="C354" s="375">
        <v>2006</v>
      </c>
      <c r="D354" s="376"/>
      <c r="E354" s="376"/>
      <c r="F354" s="376"/>
      <c r="G354" s="376"/>
      <c r="H354" s="376"/>
      <c r="I354" s="376"/>
      <c r="J354" s="376"/>
      <c r="K354" s="376"/>
      <c r="L354" s="376"/>
      <c r="M354" s="376"/>
      <c r="N354" s="376"/>
      <c r="O354" s="377"/>
    </row>
    <row r="355" spans="1:15" s="133" customFormat="1" ht="48" customHeight="1" thickBot="1">
      <c r="A355" s="136"/>
      <c r="B355" s="59" t="s">
        <v>79</v>
      </c>
      <c r="C355" s="320" t="s">
        <v>186</v>
      </c>
      <c r="D355" s="321" t="s">
        <v>187</v>
      </c>
      <c r="E355" s="321" t="s">
        <v>188</v>
      </c>
      <c r="F355" s="321" t="s">
        <v>189</v>
      </c>
      <c r="G355" s="321" t="s">
        <v>190</v>
      </c>
      <c r="H355" s="321" t="s">
        <v>191</v>
      </c>
      <c r="I355" s="321" t="s">
        <v>192</v>
      </c>
      <c r="J355" s="321" t="s">
        <v>193</v>
      </c>
      <c r="K355" s="321" t="s">
        <v>194</v>
      </c>
      <c r="L355" s="321" t="s">
        <v>195</v>
      </c>
      <c r="M355" s="321" t="s">
        <v>196</v>
      </c>
      <c r="N355" s="322" t="s">
        <v>197</v>
      </c>
      <c r="O355" s="322" t="s">
        <v>437</v>
      </c>
    </row>
    <row r="356" spans="1:15" ht="10.5" customHeight="1">
      <c r="A356" s="379" t="s">
        <v>470</v>
      </c>
      <c r="B356" s="61" t="s">
        <v>243</v>
      </c>
      <c r="C356" s="137">
        <v>32</v>
      </c>
      <c r="D356" s="138">
        <v>33</v>
      </c>
      <c r="E356" s="138">
        <v>51</v>
      </c>
      <c r="F356" s="138">
        <v>59</v>
      </c>
      <c r="G356" s="138">
        <v>53</v>
      </c>
      <c r="H356" s="138">
        <v>82</v>
      </c>
      <c r="I356" s="138">
        <v>40</v>
      </c>
      <c r="J356" s="138">
        <v>16</v>
      </c>
      <c r="K356" s="138">
        <v>102</v>
      </c>
      <c r="L356" s="138">
        <v>67</v>
      </c>
      <c r="M356" s="138">
        <v>30</v>
      </c>
      <c r="N356" s="139">
        <v>52</v>
      </c>
      <c r="O356" s="140">
        <f t="shared" si="15"/>
        <v>617</v>
      </c>
    </row>
    <row r="357" spans="1:15" ht="10.5" customHeight="1">
      <c r="A357" s="380"/>
      <c r="B357" s="55" t="s">
        <v>244</v>
      </c>
      <c r="C357" s="53">
        <v>2</v>
      </c>
      <c r="D357" s="60">
        <v>3</v>
      </c>
      <c r="E357" s="60">
        <v>1</v>
      </c>
      <c r="F357" s="60">
        <v>3</v>
      </c>
      <c r="G357" s="60">
        <v>1</v>
      </c>
      <c r="H357" s="60">
        <v>7</v>
      </c>
      <c r="I357" s="60">
        <v>1</v>
      </c>
      <c r="J357" s="60"/>
      <c r="K357" s="60">
        <v>1</v>
      </c>
      <c r="L357" s="60">
        <v>3</v>
      </c>
      <c r="M357" s="60">
        <v>1</v>
      </c>
      <c r="N357" s="64">
        <v>3</v>
      </c>
      <c r="O357" s="74">
        <f t="shared" si="15"/>
        <v>26</v>
      </c>
    </row>
    <row r="358" spans="1:15" ht="10.5" customHeight="1">
      <c r="A358" s="380"/>
      <c r="B358" s="55" t="s">
        <v>245</v>
      </c>
      <c r="C358" s="53">
        <v>795</v>
      </c>
      <c r="D358" s="60">
        <v>613</v>
      </c>
      <c r="E358" s="60">
        <v>1111</v>
      </c>
      <c r="F358" s="60">
        <v>1732</v>
      </c>
      <c r="G358" s="60">
        <v>1189</v>
      </c>
      <c r="H358" s="60">
        <v>2497</v>
      </c>
      <c r="I358" s="60">
        <v>1949</v>
      </c>
      <c r="J358" s="60">
        <v>322</v>
      </c>
      <c r="K358" s="60">
        <v>1020</v>
      </c>
      <c r="L358" s="60">
        <v>1478</v>
      </c>
      <c r="M358" s="60">
        <v>650</v>
      </c>
      <c r="N358" s="64">
        <v>982</v>
      </c>
      <c r="O358" s="74">
        <f t="shared" si="15"/>
        <v>14338</v>
      </c>
    </row>
    <row r="359" spans="1:15" ht="10.5" customHeight="1">
      <c r="A359" s="380"/>
      <c r="B359" s="55" t="s">
        <v>335</v>
      </c>
      <c r="C359" s="53">
        <v>0</v>
      </c>
      <c r="D359" s="60">
        <v>0</v>
      </c>
      <c r="E359" s="60">
        <v>0</v>
      </c>
      <c r="F359" s="60">
        <v>1</v>
      </c>
      <c r="G359" s="60">
        <v>0</v>
      </c>
      <c r="H359" s="60">
        <v>0</v>
      </c>
      <c r="I359" s="60">
        <v>0</v>
      </c>
      <c r="J359" s="60">
        <v>0</v>
      </c>
      <c r="K359" s="60">
        <v>0</v>
      </c>
      <c r="L359" s="60">
        <v>0</v>
      </c>
      <c r="M359" s="60"/>
      <c r="N359" s="64"/>
      <c r="O359" s="74">
        <f t="shared" si="15"/>
        <v>1</v>
      </c>
    </row>
    <row r="360" spans="1:15" ht="10.5" customHeight="1">
      <c r="A360" s="380"/>
      <c r="B360" s="55" t="s">
        <v>246</v>
      </c>
      <c r="C360" s="53">
        <v>83</v>
      </c>
      <c r="D360" s="60">
        <v>124</v>
      </c>
      <c r="E360" s="60">
        <v>93</v>
      </c>
      <c r="F360" s="60">
        <v>199</v>
      </c>
      <c r="G360" s="60">
        <v>110</v>
      </c>
      <c r="H360" s="60">
        <v>143</v>
      </c>
      <c r="I360" s="60">
        <v>93</v>
      </c>
      <c r="J360" s="60">
        <v>22</v>
      </c>
      <c r="K360" s="60">
        <v>62</v>
      </c>
      <c r="L360" s="60">
        <v>82</v>
      </c>
      <c r="M360" s="60">
        <v>38</v>
      </c>
      <c r="N360" s="64">
        <v>74</v>
      </c>
      <c r="O360" s="74">
        <f t="shared" si="15"/>
        <v>1123</v>
      </c>
    </row>
    <row r="361" spans="1:15" ht="10.5" customHeight="1">
      <c r="A361" s="380"/>
      <c r="B361" s="55" t="s">
        <v>41</v>
      </c>
      <c r="C361" s="53">
        <v>4</v>
      </c>
      <c r="D361" s="60">
        <v>2</v>
      </c>
      <c r="E361" s="60">
        <v>4</v>
      </c>
      <c r="F361" s="60">
        <v>4</v>
      </c>
      <c r="G361" s="60">
        <v>5</v>
      </c>
      <c r="H361" s="60">
        <v>4</v>
      </c>
      <c r="I361" s="60">
        <v>5</v>
      </c>
      <c r="J361" s="60">
        <v>2</v>
      </c>
      <c r="K361" s="60">
        <v>2</v>
      </c>
      <c r="L361" s="60">
        <v>2</v>
      </c>
      <c r="M361" s="60">
        <v>1</v>
      </c>
      <c r="N361" s="64">
        <v>5</v>
      </c>
      <c r="O361" s="74">
        <f t="shared" si="15"/>
        <v>40</v>
      </c>
    </row>
    <row r="362" spans="1:15" ht="10.5" customHeight="1">
      <c r="A362" s="380"/>
      <c r="B362" s="55" t="s">
        <v>247</v>
      </c>
      <c r="C362" s="53">
        <v>142</v>
      </c>
      <c r="D362" s="60">
        <v>144</v>
      </c>
      <c r="E362" s="60">
        <v>123</v>
      </c>
      <c r="F362" s="60">
        <v>442</v>
      </c>
      <c r="G362" s="60">
        <v>259</v>
      </c>
      <c r="H362" s="60">
        <v>358</v>
      </c>
      <c r="I362" s="60">
        <v>490</v>
      </c>
      <c r="J362" s="60">
        <v>108</v>
      </c>
      <c r="K362" s="60">
        <v>204</v>
      </c>
      <c r="L362" s="60">
        <v>237</v>
      </c>
      <c r="M362" s="60">
        <v>120</v>
      </c>
      <c r="N362" s="64">
        <v>295</v>
      </c>
      <c r="O362" s="74">
        <f t="shared" si="15"/>
        <v>2922</v>
      </c>
    </row>
    <row r="363" spans="1:15" ht="10.5" customHeight="1">
      <c r="A363" s="380"/>
      <c r="B363" s="55" t="s">
        <v>468</v>
      </c>
      <c r="C363" s="53">
        <v>84</v>
      </c>
      <c r="D363" s="60">
        <v>71</v>
      </c>
      <c r="E363" s="60">
        <v>75</v>
      </c>
      <c r="F363" s="60">
        <v>92</v>
      </c>
      <c r="G363" s="60">
        <v>97</v>
      </c>
      <c r="H363" s="60">
        <v>114</v>
      </c>
      <c r="I363" s="60">
        <v>82</v>
      </c>
      <c r="J363" s="60">
        <v>18</v>
      </c>
      <c r="K363" s="60">
        <v>176</v>
      </c>
      <c r="L363" s="60">
        <v>164</v>
      </c>
      <c r="M363" s="60">
        <v>92</v>
      </c>
      <c r="N363" s="64">
        <v>81</v>
      </c>
      <c r="O363" s="74">
        <f t="shared" si="15"/>
        <v>1146</v>
      </c>
    </row>
    <row r="364" spans="1:15" ht="10.5" customHeight="1">
      <c r="A364" s="380"/>
      <c r="B364" s="55" t="s">
        <v>248</v>
      </c>
      <c r="C364" s="53">
        <v>2</v>
      </c>
      <c r="D364" s="60">
        <v>2</v>
      </c>
      <c r="E364" s="60">
        <v>4</v>
      </c>
      <c r="F364" s="60">
        <v>4</v>
      </c>
      <c r="G364" s="60">
        <v>3</v>
      </c>
      <c r="H364" s="60">
        <v>12</v>
      </c>
      <c r="I364" s="60">
        <v>5</v>
      </c>
      <c r="J364" s="60">
        <v>3</v>
      </c>
      <c r="K364" s="60">
        <v>3</v>
      </c>
      <c r="L364" s="60">
        <v>7</v>
      </c>
      <c r="M364" s="60">
        <v>4</v>
      </c>
      <c r="N364" s="64">
        <v>4</v>
      </c>
      <c r="O364" s="74">
        <f t="shared" si="15"/>
        <v>53</v>
      </c>
    </row>
    <row r="365" spans="1:15" ht="10.5" customHeight="1">
      <c r="A365" s="380"/>
      <c r="B365" s="55" t="s">
        <v>249</v>
      </c>
      <c r="C365" s="53">
        <v>45</v>
      </c>
      <c r="D365" s="60">
        <v>37</v>
      </c>
      <c r="E365" s="60">
        <v>47</v>
      </c>
      <c r="F365" s="60">
        <v>35</v>
      </c>
      <c r="G365" s="60">
        <v>67</v>
      </c>
      <c r="H365" s="60">
        <v>73</v>
      </c>
      <c r="I365" s="60">
        <v>47</v>
      </c>
      <c r="J365" s="60">
        <v>15</v>
      </c>
      <c r="K365" s="60">
        <v>88</v>
      </c>
      <c r="L365" s="60">
        <v>48</v>
      </c>
      <c r="M365" s="60">
        <v>33</v>
      </c>
      <c r="N365" s="64">
        <v>52</v>
      </c>
      <c r="O365" s="74">
        <f t="shared" si="15"/>
        <v>587</v>
      </c>
    </row>
    <row r="366" spans="1:15" ht="10.5" customHeight="1">
      <c r="A366" s="380"/>
      <c r="B366" s="55" t="s">
        <v>250</v>
      </c>
      <c r="C366" s="53">
        <v>283</v>
      </c>
      <c r="D366" s="60">
        <v>254</v>
      </c>
      <c r="E366" s="60">
        <v>579</v>
      </c>
      <c r="F366" s="60">
        <v>457</v>
      </c>
      <c r="G366" s="60">
        <v>331</v>
      </c>
      <c r="H366" s="60">
        <v>495</v>
      </c>
      <c r="I366" s="60">
        <v>160</v>
      </c>
      <c r="J366" s="60">
        <v>31</v>
      </c>
      <c r="K366" s="60">
        <v>157</v>
      </c>
      <c r="L366" s="60">
        <v>150</v>
      </c>
      <c r="M366" s="60">
        <v>110</v>
      </c>
      <c r="N366" s="64">
        <v>174</v>
      </c>
      <c r="O366" s="74">
        <f t="shared" si="15"/>
        <v>3181</v>
      </c>
    </row>
    <row r="367" spans="1:15" ht="10.5" customHeight="1">
      <c r="A367" s="380"/>
      <c r="B367" s="55" t="s">
        <v>251</v>
      </c>
      <c r="C367" s="53">
        <v>9</v>
      </c>
      <c r="D367" s="60">
        <v>10</v>
      </c>
      <c r="E367" s="60">
        <v>2</v>
      </c>
      <c r="F367" s="60">
        <v>17</v>
      </c>
      <c r="G367" s="60">
        <v>14</v>
      </c>
      <c r="H367" s="60">
        <v>14</v>
      </c>
      <c r="I367" s="60">
        <v>12</v>
      </c>
      <c r="J367" s="60">
        <v>6</v>
      </c>
      <c r="K367" s="60">
        <v>14</v>
      </c>
      <c r="L367" s="60">
        <v>5</v>
      </c>
      <c r="M367" s="60">
        <v>7</v>
      </c>
      <c r="N367" s="64">
        <v>11</v>
      </c>
      <c r="O367" s="74">
        <f t="shared" si="15"/>
        <v>121</v>
      </c>
    </row>
    <row r="368" spans="1:15" ht="10.5" customHeight="1">
      <c r="A368" s="380"/>
      <c r="B368" s="55" t="s">
        <v>280</v>
      </c>
      <c r="C368" s="53">
        <v>170</v>
      </c>
      <c r="D368" s="60">
        <v>114</v>
      </c>
      <c r="E368" s="60">
        <v>78</v>
      </c>
      <c r="F368" s="60">
        <v>232</v>
      </c>
      <c r="G368" s="60">
        <v>310</v>
      </c>
      <c r="H368" s="60">
        <v>1647</v>
      </c>
      <c r="I368" s="60">
        <v>783</v>
      </c>
      <c r="J368" s="60">
        <v>55</v>
      </c>
      <c r="K368" s="60">
        <v>197</v>
      </c>
      <c r="L368" s="60">
        <v>318</v>
      </c>
      <c r="M368" s="60">
        <v>160</v>
      </c>
      <c r="N368" s="64">
        <v>211</v>
      </c>
      <c r="O368" s="74">
        <f t="shared" si="15"/>
        <v>4275</v>
      </c>
    </row>
    <row r="369" spans="1:15" ht="10.5" customHeight="1">
      <c r="A369" s="380"/>
      <c r="B369" s="55" t="s">
        <v>336</v>
      </c>
      <c r="C369" s="53">
        <v>0</v>
      </c>
      <c r="D369" s="60">
        <v>0</v>
      </c>
      <c r="E369" s="60"/>
      <c r="F369" s="60">
        <v>1</v>
      </c>
      <c r="G369" s="60">
        <v>1</v>
      </c>
      <c r="H369" s="60">
        <v>1</v>
      </c>
      <c r="I369" s="60">
        <v>0</v>
      </c>
      <c r="J369" s="60">
        <v>0</v>
      </c>
      <c r="K369" s="60"/>
      <c r="L369" s="60"/>
      <c r="M369" s="60">
        <v>0</v>
      </c>
      <c r="N369" s="64"/>
      <c r="O369" s="74">
        <f t="shared" si="15"/>
        <v>3</v>
      </c>
    </row>
    <row r="370" spans="1:15" ht="10.5" customHeight="1">
      <c r="A370" s="380"/>
      <c r="B370" s="55" t="s">
        <v>252</v>
      </c>
      <c r="C370" s="53">
        <v>164</v>
      </c>
      <c r="D370" s="60">
        <v>126</v>
      </c>
      <c r="E370" s="60">
        <v>110</v>
      </c>
      <c r="F370" s="60">
        <v>329</v>
      </c>
      <c r="G370" s="60">
        <v>227</v>
      </c>
      <c r="H370" s="60">
        <v>306</v>
      </c>
      <c r="I370" s="60">
        <v>193</v>
      </c>
      <c r="J370" s="60">
        <v>72</v>
      </c>
      <c r="K370" s="60">
        <v>191</v>
      </c>
      <c r="L370" s="60">
        <v>143</v>
      </c>
      <c r="M370" s="60">
        <v>111</v>
      </c>
      <c r="N370" s="64">
        <v>154</v>
      </c>
      <c r="O370" s="74">
        <f t="shared" si="15"/>
        <v>2126</v>
      </c>
    </row>
    <row r="371" spans="1:15" ht="10.5" customHeight="1">
      <c r="A371" s="380"/>
      <c r="B371" s="55" t="s">
        <v>337</v>
      </c>
      <c r="C371" s="53">
        <v>3</v>
      </c>
      <c r="D371" s="60">
        <v>6</v>
      </c>
      <c r="E371" s="60">
        <v>21</v>
      </c>
      <c r="F371" s="60">
        <v>24</v>
      </c>
      <c r="G371" s="60">
        <v>16</v>
      </c>
      <c r="H371" s="60">
        <v>6</v>
      </c>
      <c r="I371" s="60">
        <v>1</v>
      </c>
      <c r="J371" s="60">
        <v>2</v>
      </c>
      <c r="K371" s="60">
        <v>4</v>
      </c>
      <c r="L371" s="60">
        <v>7</v>
      </c>
      <c r="M371" s="60">
        <v>5</v>
      </c>
      <c r="N371" s="64">
        <v>10</v>
      </c>
      <c r="O371" s="74">
        <f t="shared" si="15"/>
        <v>105</v>
      </c>
    </row>
    <row r="372" spans="1:15" ht="10.5" customHeight="1">
      <c r="A372" s="380"/>
      <c r="B372" s="55" t="s">
        <v>1</v>
      </c>
      <c r="C372" s="53">
        <v>24</v>
      </c>
      <c r="D372" s="60">
        <v>10</v>
      </c>
      <c r="E372" s="60">
        <v>22</v>
      </c>
      <c r="F372" s="60">
        <v>80</v>
      </c>
      <c r="G372" s="60">
        <v>52</v>
      </c>
      <c r="H372" s="60">
        <v>83</v>
      </c>
      <c r="I372" s="60">
        <v>37</v>
      </c>
      <c r="J372" s="60">
        <v>5</v>
      </c>
      <c r="K372" s="60">
        <v>28</v>
      </c>
      <c r="L372" s="60">
        <v>48</v>
      </c>
      <c r="M372" s="60">
        <v>15</v>
      </c>
      <c r="N372" s="64">
        <v>19</v>
      </c>
      <c r="O372" s="74">
        <f t="shared" si="15"/>
        <v>423</v>
      </c>
    </row>
    <row r="373" spans="1:15" ht="10.5" customHeight="1">
      <c r="A373" s="380"/>
      <c r="B373" s="55" t="s">
        <v>279</v>
      </c>
      <c r="C373" s="53">
        <v>1591</v>
      </c>
      <c r="D373" s="60">
        <v>1732</v>
      </c>
      <c r="E373" s="60">
        <v>1331</v>
      </c>
      <c r="F373" s="60">
        <v>3905</v>
      </c>
      <c r="G373" s="60">
        <v>2545</v>
      </c>
      <c r="H373" s="60">
        <v>3203</v>
      </c>
      <c r="I373" s="60">
        <v>2881</v>
      </c>
      <c r="J373" s="60">
        <v>556</v>
      </c>
      <c r="K373" s="60">
        <v>2032</v>
      </c>
      <c r="L373" s="60">
        <v>2190</v>
      </c>
      <c r="M373" s="60">
        <v>1110</v>
      </c>
      <c r="N373" s="64">
        <v>2273</v>
      </c>
      <c r="O373" s="74">
        <f t="shared" si="15"/>
        <v>25349</v>
      </c>
    </row>
    <row r="374" spans="1:15" ht="10.5" customHeight="1">
      <c r="A374" s="380"/>
      <c r="B374" s="55" t="s">
        <v>338</v>
      </c>
      <c r="C374" s="53">
        <v>8</v>
      </c>
      <c r="D374" s="60">
        <v>11</v>
      </c>
      <c r="E374" s="60">
        <v>5</v>
      </c>
      <c r="F374" s="60">
        <v>9</v>
      </c>
      <c r="G374" s="60">
        <v>14</v>
      </c>
      <c r="H374" s="60">
        <v>12</v>
      </c>
      <c r="I374" s="60">
        <v>4</v>
      </c>
      <c r="J374" s="60">
        <v>2</v>
      </c>
      <c r="K374" s="60">
        <v>5</v>
      </c>
      <c r="L374" s="60">
        <v>17</v>
      </c>
      <c r="M374" s="60">
        <v>11</v>
      </c>
      <c r="N374" s="64">
        <v>11</v>
      </c>
      <c r="O374" s="74">
        <f t="shared" si="15"/>
        <v>109</v>
      </c>
    </row>
    <row r="375" spans="1:15" ht="10.5" customHeight="1">
      <c r="A375" s="380"/>
      <c r="B375" s="55" t="s">
        <v>467</v>
      </c>
      <c r="C375" s="53">
        <v>811</v>
      </c>
      <c r="D375" s="60">
        <v>823</v>
      </c>
      <c r="E375" s="60">
        <v>882</v>
      </c>
      <c r="F375" s="60">
        <v>1454</v>
      </c>
      <c r="G375" s="60">
        <v>1161</v>
      </c>
      <c r="H375" s="60">
        <v>1305</v>
      </c>
      <c r="I375" s="60">
        <v>944</v>
      </c>
      <c r="J375" s="60">
        <v>303</v>
      </c>
      <c r="K375" s="60">
        <v>699</v>
      </c>
      <c r="L375" s="60">
        <v>922</v>
      </c>
      <c r="M375" s="60">
        <v>464</v>
      </c>
      <c r="N375" s="64">
        <v>909</v>
      </c>
      <c r="O375" s="74">
        <f t="shared" si="15"/>
        <v>10677</v>
      </c>
    </row>
    <row r="376" spans="1:15" ht="10.5" customHeight="1">
      <c r="A376" s="380"/>
      <c r="B376" s="55" t="s">
        <v>254</v>
      </c>
      <c r="C376" s="53">
        <v>138</v>
      </c>
      <c r="D376" s="60">
        <v>140</v>
      </c>
      <c r="E376" s="60">
        <v>177</v>
      </c>
      <c r="F376" s="60">
        <v>458</v>
      </c>
      <c r="G376" s="60">
        <v>209</v>
      </c>
      <c r="H376" s="60">
        <v>305</v>
      </c>
      <c r="I376" s="60">
        <v>176</v>
      </c>
      <c r="J376" s="60">
        <v>61</v>
      </c>
      <c r="K376" s="60">
        <v>206</v>
      </c>
      <c r="L376" s="60">
        <v>163</v>
      </c>
      <c r="M376" s="60">
        <v>140</v>
      </c>
      <c r="N376" s="64">
        <v>162</v>
      </c>
      <c r="O376" s="74">
        <f t="shared" si="15"/>
        <v>2335</v>
      </c>
    </row>
    <row r="377" spans="1:15" ht="10.5" customHeight="1">
      <c r="A377" s="380"/>
      <c r="B377" s="55" t="s">
        <v>255</v>
      </c>
      <c r="C377" s="53">
        <v>150</v>
      </c>
      <c r="D377" s="60">
        <v>168</v>
      </c>
      <c r="E377" s="60">
        <v>176</v>
      </c>
      <c r="F377" s="60">
        <v>388</v>
      </c>
      <c r="G377" s="60">
        <v>273</v>
      </c>
      <c r="H377" s="60">
        <v>250</v>
      </c>
      <c r="I377" s="60">
        <v>196</v>
      </c>
      <c r="J377" s="60">
        <v>59</v>
      </c>
      <c r="K377" s="60">
        <v>117</v>
      </c>
      <c r="L377" s="60">
        <v>157</v>
      </c>
      <c r="M377" s="60">
        <v>110</v>
      </c>
      <c r="N377" s="64">
        <v>144</v>
      </c>
      <c r="O377" s="74">
        <f t="shared" si="15"/>
        <v>2188</v>
      </c>
    </row>
    <row r="378" spans="1:15" ht="10.5" customHeight="1">
      <c r="A378" s="380"/>
      <c r="B378" s="55" t="s">
        <v>339</v>
      </c>
      <c r="C378" s="53">
        <v>22</v>
      </c>
      <c r="D378" s="60">
        <v>13</v>
      </c>
      <c r="E378" s="60">
        <v>46</v>
      </c>
      <c r="F378" s="60">
        <v>64</v>
      </c>
      <c r="G378" s="60">
        <v>64</v>
      </c>
      <c r="H378" s="60">
        <v>66</v>
      </c>
      <c r="I378" s="60">
        <v>37</v>
      </c>
      <c r="J378" s="60">
        <v>10</v>
      </c>
      <c r="K378" s="60">
        <v>47</v>
      </c>
      <c r="L378" s="60">
        <v>26</v>
      </c>
      <c r="M378" s="60">
        <v>17</v>
      </c>
      <c r="N378" s="64">
        <v>24</v>
      </c>
      <c r="O378" s="74">
        <f t="shared" si="15"/>
        <v>436</v>
      </c>
    </row>
    <row r="379" spans="1:15" ht="10.5" customHeight="1">
      <c r="A379" s="380"/>
      <c r="B379" s="55" t="s">
        <v>256</v>
      </c>
      <c r="C379" s="53">
        <v>3</v>
      </c>
      <c r="D379" s="60"/>
      <c r="E379" s="60">
        <v>2</v>
      </c>
      <c r="F379" s="60">
        <v>2</v>
      </c>
      <c r="G379" s="60"/>
      <c r="H379" s="60">
        <v>1</v>
      </c>
      <c r="I379" s="60">
        <v>4</v>
      </c>
      <c r="J379" s="60"/>
      <c r="K379" s="60">
        <v>2</v>
      </c>
      <c r="L379" s="60">
        <v>5</v>
      </c>
      <c r="M379" s="60">
        <v>2</v>
      </c>
      <c r="N379" s="64"/>
      <c r="O379" s="74">
        <f t="shared" si="15"/>
        <v>21</v>
      </c>
    </row>
    <row r="380" spans="1:15" ht="10.5" customHeight="1">
      <c r="A380" s="380"/>
      <c r="B380" s="55" t="s">
        <v>257</v>
      </c>
      <c r="C380" s="53">
        <v>54</v>
      </c>
      <c r="D380" s="60">
        <v>49</v>
      </c>
      <c r="E380" s="60">
        <v>71</v>
      </c>
      <c r="F380" s="60">
        <v>99</v>
      </c>
      <c r="G380" s="60">
        <v>86</v>
      </c>
      <c r="H380" s="60">
        <v>81</v>
      </c>
      <c r="I380" s="60">
        <v>67</v>
      </c>
      <c r="J380" s="60">
        <v>14</v>
      </c>
      <c r="K380" s="60">
        <v>33</v>
      </c>
      <c r="L380" s="60">
        <v>57</v>
      </c>
      <c r="M380" s="60">
        <v>37</v>
      </c>
      <c r="N380" s="64">
        <v>54</v>
      </c>
      <c r="O380" s="74">
        <f t="shared" si="15"/>
        <v>702</v>
      </c>
    </row>
    <row r="381" spans="1:15" ht="10.5" customHeight="1">
      <c r="A381" s="380"/>
      <c r="B381" s="55" t="s">
        <v>258</v>
      </c>
      <c r="C381" s="53">
        <v>293</v>
      </c>
      <c r="D381" s="60">
        <v>203</v>
      </c>
      <c r="E381" s="60">
        <v>219</v>
      </c>
      <c r="F381" s="60">
        <v>481</v>
      </c>
      <c r="G381" s="60">
        <v>374</v>
      </c>
      <c r="H381" s="60">
        <v>448</v>
      </c>
      <c r="I381" s="60">
        <v>246</v>
      </c>
      <c r="J381" s="60">
        <v>90</v>
      </c>
      <c r="K381" s="60">
        <v>248</v>
      </c>
      <c r="L381" s="60">
        <v>287</v>
      </c>
      <c r="M381" s="60">
        <v>208</v>
      </c>
      <c r="N381" s="64">
        <v>309</v>
      </c>
      <c r="O381" s="74">
        <f t="shared" si="15"/>
        <v>3406</v>
      </c>
    </row>
    <row r="382" spans="1:15" ht="10.5" customHeight="1">
      <c r="A382" s="380"/>
      <c r="B382" s="55" t="s">
        <v>340</v>
      </c>
      <c r="C382" s="53">
        <v>14</v>
      </c>
      <c r="D382" s="60">
        <v>10</v>
      </c>
      <c r="E382" s="60">
        <v>8</v>
      </c>
      <c r="F382" s="60">
        <v>48</v>
      </c>
      <c r="G382" s="60">
        <v>13</v>
      </c>
      <c r="H382" s="60">
        <v>12</v>
      </c>
      <c r="I382" s="60">
        <v>8</v>
      </c>
      <c r="J382" s="60">
        <v>2</v>
      </c>
      <c r="K382" s="60">
        <v>21</v>
      </c>
      <c r="L382" s="60">
        <v>8</v>
      </c>
      <c r="M382" s="60">
        <v>10</v>
      </c>
      <c r="N382" s="64">
        <v>13</v>
      </c>
      <c r="O382" s="74">
        <f t="shared" si="15"/>
        <v>167</v>
      </c>
    </row>
    <row r="383" spans="1:15" ht="10.5" customHeight="1">
      <c r="A383" s="380"/>
      <c r="B383" s="55" t="s">
        <v>44</v>
      </c>
      <c r="C383" s="53">
        <v>1</v>
      </c>
      <c r="D383" s="60">
        <v>0</v>
      </c>
      <c r="E383" s="60">
        <v>0</v>
      </c>
      <c r="F383" s="60">
        <v>0</v>
      </c>
      <c r="G383" s="60">
        <v>1</v>
      </c>
      <c r="H383" s="60"/>
      <c r="I383" s="60">
        <v>0</v>
      </c>
      <c r="J383" s="60">
        <v>0</v>
      </c>
      <c r="K383" s="60">
        <v>0</v>
      </c>
      <c r="L383" s="60">
        <v>0</v>
      </c>
      <c r="M383" s="60">
        <v>0</v>
      </c>
      <c r="N383" s="64">
        <v>0</v>
      </c>
      <c r="O383" s="74">
        <f t="shared" si="15"/>
        <v>2</v>
      </c>
    </row>
    <row r="384" spans="1:15" ht="10.5" customHeight="1">
      <c r="A384" s="380"/>
      <c r="B384" s="55" t="s">
        <v>341</v>
      </c>
      <c r="C384" s="53">
        <v>14</v>
      </c>
      <c r="D384" s="60">
        <v>13</v>
      </c>
      <c r="E384" s="60">
        <v>14</v>
      </c>
      <c r="F384" s="60">
        <v>9</v>
      </c>
      <c r="G384" s="60">
        <v>27</v>
      </c>
      <c r="H384" s="60">
        <v>30</v>
      </c>
      <c r="I384" s="60">
        <v>9</v>
      </c>
      <c r="J384" s="60">
        <v>3</v>
      </c>
      <c r="K384" s="60">
        <v>15</v>
      </c>
      <c r="L384" s="60">
        <v>12</v>
      </c>
      <c r="M384" s="60">
        <v>7</v>
      </c>
      <c r="N384" s="64">
        <v>16</v>
      </c>
      <c r="O384" s="74">
        <f t="shared" si="15"/>
        <v>169</v>
      </c>
    </row>
    <row r="385" spans="1:15" ht="10.5" customHeight="1">
      <c r="A385" s="380"/>
      <c r="B385" s="55" t="s">
        <v>45</v>
      </c>
      <c r="C385" s="53">
        <v>3</v>
      </c>
      <c r="D385" s="60">
        <v>6</v>
      </c>
      <c r="E385" s="60">
        <v>7</v>
      </c>
      <c r="F385" s="60">
        <v>14</v>
      </c>
      <c r="G385" s="60">
        <v>7</v>
      </c>
      <c r="H385" s="60">
        <v>3</v>
      </c>
      <c r="I385" s="60">
        <v>9</v>
      </c>
      <c r="J385" s="60"/>
      <c r="K385" s="60">
        <v>4</v>
      </c>
      <c r="L385" s="60">
        <v>2</v>
      </c>
      <c r="M385" s="60">
        <v>8</v>
      </c>
      <c r="N385" s="64">
        <v>7</v>
      </c>
      <c r="O385" s="74">
        <f t="shared" si="15"/>
        <v>70</v>
      </c>
    </row>
    <row r="386" spans="1:15" ht="10.5" customHeight="1">
      <c r="A386" s="380"/>
      <c r="B386" s="55" t="s">
        <v>342</v>
      </c>
      <c r="C386" s="53">
        <v>0</v>
      </c>
      <c r="D386" s="60">
        <v>1</v>
      </c>
      <c r="E386" s="60">
        <v>2</v>
      </c>
      <c r="F386" s="60">
        <v>0</v>
      </c>
      <c r="G386" s="60">
        <v>3</v>
      </c>
      <c r="H386" s="60">
        <v>3</v>
      </c>
      <c r="I386" s="60">
        <v>2</v>
      </c>
      <c r="J386" s="60">
        <v>0</v>
      </c>
      <c r="K386" s="60"/>
      <c r="L386" s="60">
        <v>3</v>
      </c>
      <c r="M386" s="60">
        <v>3</v>
      </c>
      <c r="N386" s="64">
        <v>4</v>
      </c>
      <c r="O386" s="74">
        <f t="shared" si="15"/>
        <v>21</v>
      </c>
    </row>
    <row r="387" spans="1:15" ht="10.5" customHeight="1">
      <c r="A387" s="380"/>
      <c r="B387" s="55" t="s">
        <v>343</v>
      </c>
      <c r="C387" s="53">
        <v>2</v>
      </c>
      <c r="D387" s="60">
        <v>6</v>
      </c>
      <c r="E387" s="60">
        <v>7</v>
      </c>
      <c r="F387" s="60">
        <v>3</v>
      </c>
      <c r="G387" s="60">
        <v>5</v>
      </c>
      <c r="H387" s="60">
        <v>5</v>
      </c>
      <c r="I387" s="60">
        <v>4</v>
      </c>
      <c r="J387" s="60">
        <v>2</v>
      </c>
      <c r="K387" s="60">
        <v>6</v>
      </c>
      <c r="L387" s="60">
        <v>5</v>
      </c>
      <c r="M387" s="60">
        <v>1</v>
      </c>
      <c r="N387" s="64">
        <v>5</v>
      </c>
      <c r="O387" s="74">
        <f t="shared" si="15"/>
        <v>51</v>
      </c>
    </row>
    <row r="388" spans="1:15" ht="10.5" customHeight="1">
      <c r="A388" s="380"/>
      <c r="B388" s="55" t="s">
        <v>259</v>
      </c>
      <c r="C388" s="53">
        <v>57</v>
      </c>
      <c r="D388" s="60">
        <v>52</v>
      </c>
      <c r="E388" s="60">
        <v>88</v>
      </c>
      <c r="F388" s="60">
        <v>62</v>
      </c>
      <c r="G388" s="60">
        <v>70</v>
      </c>
      <c r="H388" s="60">
        <v>86</v>
      </c>
      <c r="I388" s="60">
        <v>36</v>
      </c>
      <c r="J388" s="60">
        <v>16</v>
      </c>
      <c r="K388" s="60">
        <v>87</v>
      </c>
      <c r="L388" s="60">
        <v>109</v>
      </c>
      <c r="M388" s="60">
        <v>72</v>
      </c>
      <c r="N388" s="64">
        <v>67</v>
      </c>
      <c r="O388" s="74">
        <f t="shared" si="15"/>
        <v>802</v>
      </c>
    </row>
    <row r="389" spans="1:15" ht="10.5" customHeight="1">
      <c r="A389" s="380"/>
      <c r="B389" s="55" t="s">
        <v>46</v>
      </c>
      <c r="C389" s="53">
        <v>0</v>
      </c>
      <c r="D389" s="60">
        <v>0</v>
      </c>
      <c r="E389" s="60"/>
      <c r="F389" s="60"/>
      <c r="G389" s="60">
        <v>4</v>
      </c>
      <c r="H389" s="60">
        <v>1</v>
      </c>
      <c r="I389" s="60"/>
      <c r="J389" s="60">
        <v>0</v>
      </c>
      <c r="K389" s="60">
        <v>0</v>
      </c>
      <c r="L389" s="60">
        <v>1</v>
      </c>
      <c r="M389" s="60"/>
      <c r="N389" s="64"/>
      <c r="O389" s="74">
        <f t="shared" si="15"/>
        <v>6</v>
      </c>
    </row>
    <row r="390" spans="1:15" ht="10.5" customHeight="1">
      <c r="A390" s="380"/>
      <c r="B390" s="55" t="s">
        <v>260</v>
      </c>
      <c r="C390" s="53">
        <v>98</v>
      </c>
      <c r="D390" s="60">
        <v>42</v>
      </c>
      <c r="E390" s="60">
        <v>48</v>
      </c>
      <c r="F390" s="60">
        <v>135</v>
      </c>
      <c r="G390" s="60">
        <v>84</v>
      </c>
      <c r="H390" s="60">
        <v>262</v>
      </c>
      <c r="I390" s="60">
        <v>128</v>
      </c>
      <c r="J390" s="60">
        <v>43</v>
      </c>
      <c r="K390" s="60">
        <v>66</v>
      </c>
      <c r="L390" s="60">
        <v>89</v>
      </c>
      <c r="M390" s="60">
        <v>46</v>
      </c>
      <c r="N390" s="64">
        <v>84</v>
      </c>
      <c r="O390" s="74">
        <f t="shared" si="15"/>
        <v>1125</v>
      </c>
    </row>
    <row r="391" spans="1:15" ht="10.5" customHeight="1">
      <c r="A391" s="380"/>
      <c r="B391" s="55" t="s">
        <v>261</v>
      </c>
      <c r="C391" s="53">
        <v>103</v>
      </c>
      <c r="D391" s="60">
        <v>80</v>
      </c>
      <c r="E391" s="60">
        <v>144</v>
      </c>
      <c r="F391" s="60">
        <v>181</v>
      </c>
      <c r="G391" s="60">
        <v>258</v>
      </c>
      <c r="H391" s="60">
        <v>177</v>
      </c>
      <c r="I391" s="60">
        <v>61</v>
      </c>
      <c r="J391" s="60">
        <v>15</v>
      </c>
      <c r="K391" s="60">
        <v>132</v>
      </c>
      <c r="L391" s="60">
        <v>78</v>
      </c>
      <c r="M391" s="60">
        <v>37</v>
      </c>
      <c r="N391" s="64">
        <v>56</v>
      </c>
      <c r="O391" s="74">
        <f t="shared" si="15"/>
        <v>1322</v>
      </c>
    </row>
    <row r="392" spans="1:15" ht="10.5" customHeight="1">
      <c r="A392" s="380"/>
      <c r="B392" s="55" t="s">
        <v>281</v>
      </c>
      <c r="C392" s="53">
        <v>12</v>
      </c>
      <c r="D392" s="60">
        <v>9</v>
      </c>
      <c r="E392" s="60">
        <v>9</v>
      </c>
      <c r="F392" s="60">
        <v>24</v>
      </c>
      <c r="G392" s="60">
        <v>28</v>
      </c>
      <c r="H392" s="60">
        <v>18</v>
      </c>
      <c r="I392" s="60">
        <v>16</v>
      </c>
      <c r="J392" s="60">
        <v>7</v>
      </c>
      <c r="K392" s="60">
        <v>11</v>
      </c>
      <c r="L392" s="60">
        <v>8</v>
      </c>
      <c r="M392" s="60">
        <v>9</v>
      </c>
      <c r="N392" s="64">
        <v>13</v>
      </c>
      <c r="O392" s="74">
        <f t="shared" si="15"/>
        <v>164</v>
      </c>
    </row>
    <row r="393" spans="1:15" ht="10.5" customHeight="1">
      <c r="A393" s="380"/>
      <c r="B393" s="55" t="s">
        <v>344</v>
      </c>
      <c r="C393" s="53">
        <v>25</v>
      </c>
      <c r="D393" s="60">
        <v>34</v>
      </c>
      <c r="E393" s="60">
        <v>57</v>
      </c>
      <c r="F393" s="60">
        <v>76</v>
      </c>
      <c r="G393" s="60">
        <v>61</v>
      </c>
      <c r="H393" s="60">
        <v>54</v>
      </c>
      <c r="I393" s="60">
        <v>50</v>
      </c>
      <c r="J393" s="60">
        <v>2</v>
      </c>
      <c r="K393" s="60">
        <v>37</v>
      </c>
      <c r="L393" s="60">
        <v>51</v>
      </c>
      <c r="M393" s="60">
        <v>17</v>
      </c>
      <c r="N393" s="64">
        <v>35</v>
      </c>
      <c r="O393" s="74">
        <f t="shared" si="15"/>
        <v>499</v>
      </c>
    </row>
    <row r="394" spans="1:15" ht="10.5" customHeight="1">
      <c r="A394" s="380"/>
      <c r="B394" s="55" t="s">
        <v>262</v>
      </c>
      <c r="C394" s="53">
        <v>332</v>
      </c>
      <c r="D394" s="60">
        <v>294</v>
      </c>
      <c r="E394" s="60">
        <v>304</v>
      </c>
      <c r="F394" s="60">
        <v>340</v>
      </c>
      <c r="G394" s="60">
        <v>389</v>
      </c>
      <c r="H394" s="60">
        <v>458</v>
      </c>
      <c r="I394" s="60">
        <v>194</v>
      </c>
      <c r="J394" s="60">
        <v>84</v>
      </c>
      <c r="K394" s="60">
        <v>419</v>
      </c>
      <c r="L394" s="60">
        <v>498</v>
      </c>
      <c r="M394" s="60">
        <v>224</v>
      </c>
      <c r="N394" s="64">
        <v>240</v>
      </c>
      <c r="O394" s="74">
        <f t="shared" si="15"/>
        <v>3776</v>
      </c>
    </row>
    <row r="395" spans="1:15" ht="10.5" customHeight="1">
      <c r="A395" s="380"/>
      <c r="B395" s="55" t="s">
        <v>0</v>
      </c>
      <c r="C395" s="53">
        <v>80</v>
      </c>
      <c r="D395" s="60">
        <v>69</v>
      </c>
      <c r="E395" s="60">
        <v>83</v>
      </c>
      <c r="F395" s="60">
        <v>109</v>
      </c>
      <c r="G395" s="60">
        <v>81</v>
      </c>
      <c r="H395" s="60">
        <v>149</v>
      </c>
      <c r="I395" s="60">
        <v>110</v>
      </c>
      <c r="J395" s="60">
        <v>26</v>
      </c>
      <c r="K395" s="60">
        <v>190</v>
      </c>
      <c r="L395" s="60">
        <v>153</v>
      </c>
      <c r="M395" s="60">
        <v>73</v>
      </c>
      <c r="N395" s="64">
        <v>119</v>
      </c>
      <c r="O395" s="74">
        <f t="shared" si="15"/>
        <v>1242</v>
      </c>
    </row>
    <row r="396" spans="1:15" ht="10.5" customHeight="1">
      <c r="A396" s="380"/>
      <c r="B396" s="55" t="s">
        <v>461</v>
      </c>
      <c r="C396" s="53">
        <v>0</v>
      </c>
      <c r="D396" s="60"/>
      <c r="E396" s="60">
        <v>0</v>
      </c>
      <c r="F396" s="60">
        <v>0</v>
      </c>
      <c r="G396" s="60">
        <v>1</v>
      </c>
      <c r="H396" s="60">
        <v>0</v>
      </c>
      <c r="I396" s="60">
        <v>0</v>
      </c>
      <c r="J396" s="60">
        <v>0</v>
      </c>
      <c r="K396" s="60">
        <v>1</v>
      </c>
      <c r="L396" s="60">
        <v>0</v>
      </c>
      <c r="M396" s="60">
        <v>1</v>
      </c>
      <c r="N396" s="64"/>
      <c r="O396" s="74">
        <f t="shared" si="15"/>
        <v>3</v>
      </c>
    </row>
    <row r="397" spans="1:15" ht="10.5" customHeight="1">
      <c r="A397" s="380"/>
      <c r="B397" s="55" t="s">
        <v>345</v>
      </c>
      <c r="C397" s="53">
        <v>1</v>
      </c>
      <c r="D397" s="60">
        <v>1</v>
      </c>
      <c r="E397" s="60">
        <v>2</v>
      </c>
      <c r="F397" s="60">
        <v>2</v>
      </c>
      <c r="G397" s="60">
        <v>2</v>
      </c>
      <c r="H397" s="60">
        <v>6</v>
      </c>
      <c r="I397" s="60">
        <v>4</v>
      </c>
      <c r="J397" s="60">
        <v>1</v>
      </c>
      <c r="K397" s="60">
        <v>2</v>
      </c>
      <c r="L397" s="60">
        <v>7</v>
      </c>
      <c r="M397" s="60">
        <v>6</v>
      </c>
      <c r="N397" s="64">
        <v>8</v>
      </c>
      <c r="O397" s="74">
        <f t="shared" si="15"/>
        <v>42</v>
      </c>
    </row>
    <row r="398" spans="1:15" ht="10.5" customHeight="1">
      <c r="A398" s="380"/>
      <c r="B398" s="55" t="s">
        <v>4</v>
      </c>
      <c r="C398" s="53">
        <v>14</v>
      </c>
      <c r="D398" s="60">
        <v>9</v>
      </c>
      <c r="E398" s="60">
        <v>25</v>
      </c>
      <c r="F398" s="60">
        <v>28</v>
      </c>
      <c r="G398" s="60">
        <v>36</v>
      </c>
      <c r="H398" s="60">
        <v>26</v>
      </c>
      <c r="I398" s="60">
        <v>18</v>
      </c>
      <c r="J398" s="60">
        <v>8</v>
      </c>
      <c r="K398" s="60">
        <v>32</v>
      </c>
      <c r="L398" s="60">
        <v>17</v>
      </c>
      <c r="M398" s="60">
        <v>11</v>
      </c>
      <c r="N398" s="64">
        <v>10</v>
      </c>
      <c r="O398" s="74">
        <f t="shared" si="15"/>
        <v>234</v>
      </c>
    </row>
    <row r="399" spans="1:15" ht="10.5" customHeight="1">
      <c r="A399" s="380"/>
      <c r="B399" s="55" t="s">
        <v>346</v>
      </c>
      <c r="C399" s="53">
        <v>2</v>
      </c>
      <c r="D399" s="60">
        <v>4</v>
      </c>
      <c r="E399" s="60">
        <v>16</v>
      </c>
      <c r="F399" s="60">
        <v>12</v>
      </c>
      <c r="G399" s="60">
        <v>4</v>
      </c>
      <c r="H399" s="60">
        <v>13</v>
      </c>
      <c r="I399" s="60">
        <v>6</v>
      </c>
      <c r="J399" s="60"/>
      <c r="K399" s="60">
        <v>1</v>
      </c>
      <c r="L399" s="60">
        <v>4</v>
      </c>
      <c r="M399" s="60">
        <v>2</v>
      </c>
      <c r="N399" s="64">
        <v>1</v>
      </c>
      <c r="O399" s="74">
        <f t="shared" si="15"/>
        <v>65</v>
      </c>
    </row>
    <row r="400" spans="1:15" ht="10.5" customHeight="1">
      <c r="A400" s="380"/>
      <c r="B400" s="55" t="s">
        <v>264</v>
      </c>
      <c r="C400" s="53">
        <v>303</v>
      </c>
      <c r="D400" s="60">
        <v>203</v>
      </c>
      <c r="E400" s="60">
        <v>227</v>
      </c>
      <c r="F400" s="60">
        <v>464</v>
      </c>
      <c r="G400" s="60">
        <v>767</v>
      </c>
      <c r="H400" s="60">
        <v>3022</v>
      </c>
      <c r="I400" s="60">
        <v>1297</v>
      </c>
      <c r="J400" s="60">
        <v>84</v>
      </c>
      <c r="K400" s="60">
        <v>361</v>
      </c>
      <c r="L400" s="60">
        <v>461</v>
      </c>
      <c r="M400" s="60">
        <v>279</v>
      </c>
      <c r="N400" s="64">
        <v>465</v>
      </c>
      <c r="O400" s="74">
        <f t="shared" si="15"/>
        <v>7933</v>
      </c>
    </row>
    <row r="401" spans="1:15" ht="10.5" customHeight="1">
      <c r="A401" s="380"/>
      <c r="B401" s="55" t="s">
        <v>265</v>
      </c>
      <c r="C401" s="53">
        <v>129</v>
      </c>
      <c r="D401" s="60">
        <v>154</v>
      </c>
      <c r="E401" s="60">
        <v>142</v>
      </c>
      <c r="F401" s="60">
        <v>478</v>
      </c>
      <c r="G401" s="60">
        <v>257</v>
      </c>
      <c r="H401" s="60">
        <v>301</v>
      </c>
      <c r="I401" s="60">
        <v>260</v>
      </c>
      <c r="J401" s="60">
        <v>57</v>
      </c>
      <c r="K401" s="60">
        <v>188</v>
      </c>
      <c r="L401" s="60">
        <v>297</v>
      </c>
      <c r="M401" s="60">
        <v>124</v>
      </c>
      <c r="N401" s="64">
        <v>217</v>
      </c>
      <c r="O401" s="74">
        <f t="shared" si="15"/>
        <v>2604</v>
      </c>
    </row>
    <row r="402" spans="1:15" ht="10.5" customHeight="1">
      <c r="A402" s="380"/>
      <c r="B402" s="55" t="s">
        <v>278</v>
      </c>
      <c r="C402" s="53">
        <v>245</v>
      </c>
      <c r="D402" s="60">
        <v>280</v>
      </c>
      <c r="E402" s="60">
        <v>329</v>
      </c>
      <c r="F402" s="60">
        <v>290</v>
      </c>
      <c r="G402" s="60">
        <v>368</v>
      </c>
      <c r="H402" s="60">
        <v>427</v>
      </c>
      <c r="I402" s="60">
        <v>189</v>
      </c>
      <c r="J402" s="60">
        <v>87</v>
      </c>
      <c r="K402" s="60">
        <v>541</v>
      </c>
      <c r="L402" s="60">
        <v>472</v>
      </c>
      <c r="M402" s="60">
        <v>344</v>
      </c>
      <c r="N402" s="64">
        <v>311</v>
      </c>
      <c r="O402" s="74">
        <f t="shared" si="15"/>
        <v>3883</v>
      </c>
    </row>
    <row r="403" spans="1:15" ht="10.5" customHeight="1">
      <c r="A403" s="380"/>
      <c r="B403" s="55" t="s">
        <v>458</v>
      </c>
      <c r="C403" s="53">
        <v>3</v>
      </c>
      <c r="D403" s="60"/>
      <c r="E403" s="60"/>
      <c r="F403" s="60">
        <v>2</v>
      </c>
      <c r="G403" s="60"/>
      <c r="H403" s="60"/>
      <c r="I403" s="60"/>
      <c r="J403" s="60"/>
      <c r="K403" s="60"/>
      <c r="L403" s="60"/>
      <c r="M403" s="60"/>
      <c r="N403" s="64"/>
      <c r="O403" s="74">
        <f t="shared" si="15"/>
        <v>5</v>
      </c>
    </row>
    <row r="404" spans="1:15" ht="10.5" customHeight="1" thickBot="1">
      <c r="A404" s="380"/>
      <c r="B404" s="56" t="s">
        <v>266</v>
      </c>
      <c r="C404" s="62">
        <v>28</v>
      </c>
      <c r="D404" s="66">
        <v>25</v>
      </c>
      <c r="E404" s="66">
        <v>27</v>
      </c>
      <c r="F404" s="66">
        <v>65</v>
      </c>
      <c r="G404" s="66">
        <v>49</v>
      </c>
      <c r="H404" s="66">
        <v>44</v>
      </c>
      <c r="I404" s="66">
        <v>23</v>
      </c>
      <c r="J404" s="66">
        <v>3</v>
      </c>
      <c r="K404" s="66">
        <v>9</v>
      </c>
      <c r="L404" s="66">
        <v>24</v>
      </c>
      <c r="M404" s="66">
        <v>9</v>
      </c>
      <c r="N404" s="65">
        <v>24</v>
      </c>
      <c r="O404" s="76">
        <f t="shared" si="15"/>
        <v>330</v>
      </c>
    </row>
    <row r="405" spans="1:15" ht="10.5" customHeight="1" thickBot="1">
      <c r="A405" s="380"/>
      <c r="B405" s="116" t="s">
        <v>288</v>
      </c>
      <c r="C405" s="90">
        <f>SUM(C356:C404)</f>
        <v>6378</v>
      </c>
      <c r="D405" s="81">
        <v>5980</v>
      </c>
      <c r="E405" s="81">
        <v>6769</v>
      </c>
      <c r="F405" s="81">
        <v>12913</v>
      </c>
      <c r="G405" s="81">
        <v>9976</v>
      </c>
      <c r="H405" s="81">
        <v>16610</v>
      </c>
      <c r="I405" s="81">
        <v>10877</v>
      </c>
      <c r="J405" s="81">
        <v>2212</v>
      </c>
      <c r="K405" s="81">
        <v>7761</v>
      </c>
      <c r="L405" s="81">
        <v>8882</v>
      </c>
      <c r="M405" s="81">
        <v>4759</v>
      </c>
      <c r="N405" s="114">
        <v>7708</v>
      </c>
      <c r="O405" s="54">
        <f>SUM(C405:N405)</f>
        <v>100825</v>
      </c>
    </row>
    <row r="406" spans="1:15" ht="10.5" customHeight="1">
      <c r="A406" s="380"/>
      <c r="B406" s="91" t="s">
        <v>267</v>
      </c>
      <c r="C406" s="69">
        <v>1036</v>
      </c>
      <c r="D406" s="67">
        <v>437</v>
      </c>
      <c r="E406" s="67">
        <v>945</v>
      </c>
      <c r="F406" s="67">
        <v>1391</v>
      </c>
      <c r="G406" s="67">
        <v>1701</v>
      </c>
      <c r="H406" s="67">
        <v>3284</v>
      </c>
      <c r="I406" s="67">
        <v>1757</v>
      </c>
      <c r="J406" s="67">
        <v>243</v>
      </c>
      <c r="K406" s="67">
        <v>946</v>
      </c>
      <c r="L406" s="67">
        <v>937</v>
      </c>
      <c r="M406" s="67">
        <v>742</v>
      </c>
      <c r="N406" s="63">
        <v>1106</v>
      </c>
      <c r="O406" s="92">
        <f t="shared" si="15"/>
        <v>14525</v>
      </c>
    </row>
    <row r="407" spans="1:15" ht="10.5" customHeight="1">
      <c r="A407" s="380"/>
      <c r="B407" s="55" t="s">
        <v>463</v>
      </c>
      <c r="C407" s="53">
        <v>0</v>
      </c>
      <c r="D407" s="60">
        <v>1</v>
      </c>
      <c r="E407" s="60">
        <v>0</v>
      </c>
      <c r="F407" s="60">
        <v>2</v>
      </c>
      <c r="G407" s="60"/>
      <c r="H407" s="60">
        <v>2</v>
      </c>
      <c r="I407" s="60"/>
      <c r="J407" s="60">
        <v>0</v>
      </c>
      <c r="K407" s="60">
        <v>2</v>
      </c>
      <c r="L407" s="60"/>
      <c r="M407" s="60">
        <v>1</v>
      </c>
      <c r="N407" s="64">
        <v>1</v>
      </c>
      <c r="O407" s="74">
        <f t="shared" si="15"/>
        <v>9</v>
      </c>
    </row>
    <row r="408" spans="1:15" ht="10.5" customHeight="1">
      <c r="A408" s="380"/>
      <c r="B408" s="55" t="s">
        <v>348</v>
      </c>
      <c r="C408" s="53">
        <v>39</v>
      </c>
      <c r="D408" s="60">
        <v>24</v>
      </c>
      <c r="E408" s="60">
        <v>20</v>
      </c>
      <c r="F408" s="60">
        <v>47</v>
      </c>
      <c r="G408" s="60">
        <v>57</v>
      </c>
      <c r="H408" s="60">
        <v>41</v>
      </c>
      <c r="I408" s="60">
        <v>24</v>
      </c>
      <c r="J408" s="60">
        <v>5</v>
      </c>
      <c r="K408" s="60">
        <v>22</v>
      </c>
      <c r="L408" s="60">
        <v>22</v>
      </c>
      <c r="M408" s="60">
        <v>7</v>
      </c>
      <c r="N408" s="64">
        <v>19</v>
      </c>
      <c r="O408" s="74">
        <f aca="true" t="shared" si="16" ref="O408:O418">SUM(C408:N408)</f>
        <v>327</v>
      </c>
    </row>
    <row r="409" spans="1:15" ht="10.5" customHeight="1">
      <c r="A409" s="380"/>
      <c r="B409" s="57" t="s">
        <v>268</v>
      </c>
      <c r="C409" s="53">
        <f>SUM(C406:C408)</f>
        <v>1075</v>
      </c>
      <c r="D409" s="60">
        <v>462</v>
      </c>
      <c r="E409" s="60">
        <v>965</v>
      </c>
      <c r="F409" s="60">
        <v>1440</v>
      </c>
      <c r="G409" s="60">
        <v>1758</v>
      </c>
      <c r="H409" s="60">
        <v>3327</v>
      </c>
      <c r="I409" s="60">
        <v>1781</v>
      </c>
      <c r="J409" s="60">
        <v>248</v>
      </c>
      <c r="K409" s="60">
        <v>970</v>
      </c>
      <c r="L409" s="60">
        <v>959</v>
      </c>
      <c r="M409" s="60">
        <v>750</v>
      </c>
      <c r="N409" s="64">
        <v>1126</v>
      </c>
      <c r="O409" s="74">
        <f>SUM(C409:N409)</f>
        <v>14861</v>
      </c>
    </row>
    <row r="410" spans="1:15" ht="10.5" customHeight="1">
      <c r="A410" s="380"/>
      <c r="B410" s="55" t="s">
        <v>303</v>
      </c>
      <c r="C410" s="53">
        <v>14</v>
      </c>
      <c r="D410" s="60">
        <v>15</v>
      </c>
      <c r="E410" s="60">
        <v>14</v>
      </c>
      <c r="F410" s="60">
        <v>19</v>
      </c>
      <c r="G410" s="60">
        <v>26</v>
      </c>
      <c r="H410" s="60">
        <v>39</v>
      </c>
      <c r="I410" s="60">
        <v>19</v>
      </c>
      <c r="J410" s="60"/>
      <c r="K410" s="60">
        <v>16</v>
      </c>
      <c r="L410" s="60">
        <v>21</v>
      </c>
      <c r="M410" s="60">
        <v>13</v>
      </c>
      <c r="N410" s="64">
        <v>7</v>
      </c>
      <c r="O410" s="74">
        <f t="shared" si="16"/>
        <v>203</v>
      </c>
    </row>
    <row r="411" spans="1:15" ht="10.5" customHeight="1">
      <c r="A411" s="380"/>
      <c r="B411" s="55" t="s">
        <v>366</v>
      </c>
      <c r="C411" s="53">
        <v>2623</v>
      </c>
      <c r="D411" s="60">
        <v>982</v>
      </c>
      <c r="E411" s="60">
        <v>1284</v>
      </c>
      <c r="F411" s="60">
        <v>2055</v>
      </c>
      <c r="G411" s="60">
        <v>1902</v>
      </c>
      <c r="H411" s="60">
        <v>3478</v>
      </c>
      <c r="I411" s="60">
        <v>2748</v>
      </c>
      <c r="J411" s="60">
        <v>2121</v>
      </c>
      <c r="K411" s="60">
        <v>3084</v>
      </c>
      <c r="L411" s="60">
        <v>2446</v>
      </c>
      <c r="M411" s="60">
        <v>1745</v>
      </c>
      <c r="N411" s="64">
        <v>1706</v>
      </c>
      <c r="O411" s="74">
        <f t="shared" si="16"/>
        <v>26174</v>
      </c>
    </row>
    <row r="412" spans="1:15" ht="20.25" customHeight="1">
      <c r="A412" s="380"/>
      <c r="B412" s="325" t="s">
        <v>367</v>
      </c>
      <c r="C412" s="53">
        <v>302</v>
      </c>
      <c r="D412" s="60">
        <v>176</v>
      </c>
      <c r="E412" s="60">
        <v>185</v>
      </c>
      <c r="F412" s="60">
        <v>253</v>
      </c>
      <c r="G412" s="60">
        <v>272</v>
      </c>
      <c r="H412" s="60">
        <v>439</v>
      </c>
      <c r="I412" s="60">
        <v>333</v>
      </c>
      <c r="J412" s="60">
        <v>179</v>
      </c>
      <c r="K412" s="60">
        <v>239</v>
      </c>
      <c r="L412" s="60">
        <v>280</v>
      </c>
      <c r="M412" s="60">
        <v>185</v>
      </c>
      <c r="N412" s="64">
        <v>204</v>
      </c>
      <c r="O412" s="74">
        <f t="shared" si="16"/>
        <v>3047</v>
      </c>
    </row>
    <row r="413" spans="1:15" ht="10.5" customHeight="1">
      <c r="A413" s="380"/>
      <c r="B413" s="55" t="s">
        <v>351</v>
      </c>
      <c r="C413" s="53">
        <v>11</v>
      </c>
      <c r="D413" s="60">
        <v>14</v>
      </c>
      <c r="E413" s="60">
        <v>11</v>
      </c>
      <c r="F413" s="60">
        <v>11</v>
      </c>
      <c r="G413" s="60">
        <v>7</v>
      </c>
      <c r="H413" s="60">
        <v>20</v>
      </c>
      <c r="I413" s="60">
        <v>9</v>
      </c>
      <c r="J413" s="60">
        <v>17</v>
      </c>
      <c r="K413" s="60">
        <v>16</v>
      </c>
      <c r="L413" s="60">
        <v>10</v>
      </c>
      <c r="M413" s="60">
        <v>11</v>
      </c>
      <c r="N413" s="64">
        <v>7</v>
      </c>
      <c r="O413" s="74">
        <f t="shared" si="16"/>
        <v>144</v>
      </c>
    </row>
    <row r="414" spans="1:15" ht="10.5" customHeight="1">
      <c r="A414" s="380"/>
      <c r="B414" s="55" t="s">
        <v>352</v>
      </c>
      <c r="C414" s="53">
        <v>1</v>
      </c>
      <c r="D414" s="60">
        <v>0</v>
      </c>
      <c r="E414" s="60"/>
      <c r="F414" s="60">
        <v>0</v>
      </c>
      <c r="G414" s="60">
        <v>0</v>
      </c>
      <c r="H414" s="60">
        <v>0</v>
      </c>
      <c r="I414" s="60"/>
      <c r="J414" s="60">
        <v>0</v>
      </c>
      <c r="K414" s="60">
        <v>1</v>
      </c>
      <c r="L414" s="60">
        <v>0</v>
      </c>
      <c r="M414" s="60">
        <v>0</v>
      </c>
      <c r="N414" s="64"/>
      <c r="O414" s="74">
        <f t="shared" si="16"/>
        <v>2</v>
      </c>
    </row>
    <row r="415" spans="1:15" ht="10.5" customHeight="1">
      <c r="A415" s="380"/>
      <c r="B415" s="57" t="s">
        <v>353</v>
      </c>
      <c r="C415" s="53">
        <v>8</v>
      </c>
      <c r="D415" s="60">
        <v>7</v>
      </c>
      <c r="E415" s="60">
        <v>8</v>
      </c>
      <c r="F415" s="60">
        <v>7</v>
      </c>
      <c r="G415" s="60">
        <v>13</v>
      </c>
      <c r="H415" s="60">
        <v>12</v>
      </c>
      <c r="I415" s="60">
        <v>5</v>
      </c>
      <c r="J415" s="60">
        <v>10</v>
      </c>
      <c r="K415" s="60">
        <v>7</v>
      </c>
      <c r="L415" s="60">
        <v>2</v>
      </c>
      <c r="M415" s="60">
        <v>5</v>
      </c>
      <c r="N415" s="64">
        <v>8</v>
      </c>
      <c r="O415" s="74">
        <f t="shared" si="16"/>
        <v>92</v>
      </c>
    </row>
    <row r="416" spans="1:15" ht="10.5" customHeight="1">
      <c r="A416" s="380"/>
      <c r="B416" s="57" t="s">
        <v>354</v>
      </c>
      <c r="C416" s="53">
        <f>SUM(C410:C415)</f>
        <v>2959</v>
      </c>
      <c r="D416" s="60">
        <v>1194</v>
      </c>
      <c r="E416" s="60">
        <v>1502</v>
      </c>
      <c r="F416" s="60">
        <v>2345</v>
      </c>
      <c r="G416" s="60">
        <v>2220</v>
      </c>
      <c r="H416" s="60">
        <v>3988</v>
      </c>
      <c r="I416" s="60">
        <v>3114</v>
      </c>
      <c r="J416" s="60">
        <v>2327</v>
      </c>
      <c r="K416" s="60">
        <v>3363</v>
      </c>
      <c r="L416" s="60">
        <v>2759</v>
      </c>
      <c r="M416" s="60">
        <v>1959</v>
      </c>
      <c r="N416" s="64">
        <v>1932</v>
      </c>
      <c r="O416" s="74">
        <f>SUM(C416:N416)</f>
        <v>29662</v>
      </c>
    </row>
    <row r="417" spans="1:15" ht="10.5" customHeight="1">
      <c r="A417" s="380"/>
      <c r="B417" s="57" t="s">
        <v>355</v>
      </c>
      <c r="C417" s="53">
        <v>0</v>
      </c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4"/>
      <c r="O417" s="74">
        <f t="shared" si="16"/>
        <v>0</v>
      </c>
    </row>
    <row r="418" spans="1:15" ht="10.5" customHeight="1">
      <c r="A418" s="380"/>
      <c r="B418" s="57" t="s">
        <v>356</v>
      </c>
      <c r="C418" s="53">
        <v>0</v>
      </c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4"/>
      <c r="O418" s="74">
        <f t="shared" si="16"/>
        <v>0</v>
      </c>
    </row>
    <row r="419" spans="1:15" ht="10.5" customHeight="1">
      <c r="A419" s="380"/>
      <c r="B419" s="58" t="s">
        <v>357</v>
      </c>
      <c r="C419" s="53">
        <f>SUM(C417:C418)</f>
        <v>0</v>
      </c>
      <c r="D419" s="60">
        <v>0</v>
      </c>
      <c r="E419" s="60">
        <v>0</v>
      </c>
      <c r="F419" s="60">
        <v>0</v>
      </c>
      <c r="G419" s="60">
        <v>0</v>
      </c>
      <c r="H419" s="60">
        <v>0</v>
      </c>
      <c r="I419" s="60">
        <v>0</v>
      </c>
      <c r="J419" s="60">
        <v>0</v>
      </c>
      <c r="K419" s="60">
        <v>0</v>
      </c>
      <c r="L419" s="60">
        <v>0</v>
      </c>
      <c r="M419" s="60">
        <v>0</v>
      </c>
      <c r="N419" s="64">
        <v>0</v>
      </c>
      <c r="O419" s="74">
        <f>SUM(C419:N419)</f>
        <v>0</v>
      </c>
    </row>
    <row r="420" spans="1:15" ht="10.5" customHeight="1" thickBot="1">
      <c r="A420" s="380"/>
      <c r="B420" s="56" t="s">
        <v>291</v>
      </c>
      <c r="C420" s="62">
        <v>11</v>
      </c>
      <c r="D420" s="66">
        <v>6</v>
      </c>
      <c r="E420" s="66">
        <v>23</v>
      </c>
      <c r="F420" s="66">
        <v>30</v>
      </c>
      <c r="G420" s="66">
        <v>37</v>
      </c>
      <c r="H420" s="66">
        <v>123</v>
      </c>
      <c r="I420" s="66">
        <v>68</v>
      </c>
      <c r="J420" s="66">
        <v>2</v>
      </c>
      <c r="K420" s="66">
        <v>7</v>
      </c>
      <c r="L420" s="66">
        <v>37</v>
      </c>
      <c r="M420" s="66">
        <v>16</v>
      </c>
      <c r="N420" s="65">
        <v>28</v>
      </c>
      <c r="O420" s="75">
        <f>SUM(C420:N420)</f>
        <v>388</v>
      </c>
    </row>
    <row r="421" spans="1:15" ht="10.5" customHeight="1" thickBot="1">
      <c r="A421" s="381"/>
      <c r="B421" s="119" t="s">
        <v>369</v>
      </c>
      <c r="C421" s="77">
        <f aca="true" t="shared" si="17" ref="C421:N421">C217+C239+C274+C317+C350+C405+C409+C416+C419+C420</f>
        <v>54017</v>
      </c>
      <c r="D421" s="78">
        <f t="shared" si="17"/>
        <v>38390</v>
      </c>
      <c r="E421" s="78">
        <f t="shared" si="17"/>
        <v>46807</v>
      </c>
      <c r="F421" s="78">
        <f t="shared" si="17"/>
        <v>67518</v>
      </c>
      <c r="G421" s="78">
        <f t="shared" si="17"/>
        <v>62181</v>
      </c>
      <c r="H421" s="78">
        <f t="shared" si="17"/>
        <v>101710</v>
      </c>
      <c r="I421" s="78">
        <f t="shared" si="17"/>
        <v>64209</v>
      </c>
      <c r="J421" s="78">
        <f t="shared" si="17"/>
        <v>28912</v>
      </c>
      <c r="K421" s="78">
        <f t="shared" si="17"/>
        <v>58317</v>
      </c>
      <c r="L421" s="78">
        <f t="shared" si="17"/>
        <v>59543</v>
      </c>
      <c r="M421" s="78">
        <f t="shared" si="17"/>
        <v>40644</v>
      </c>
      <c r="N421" s="79">
        <f t="shared" si="17"/>
        <v>49342</v>
      </c>
      <c r="O421" s="80">
        <f>SUM(C421:N421)</f>
        <v>671590</v>
      </c>
    </row>
    <row r="422" spans="1:15" s="133" customFormat="1" ht="18.75" customHeight="1">
      <c r="A422" s="8" t="s">
        <v>370</v>
      </c>
      <c r="B422" s="48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32"/>
    </row>
    <row r="423" spans="1:15" s="133" customFormat="1" ht="12.75">
      <c r="A423" s="2" t="s">
        <v>305</v>
      </c>
      <c r="B423" s="2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32"/>
    </row>
    <row r="424" spans="1:15" s="133" customFormat="1" ht="9.75" customHeight="1" thickBot="1">
      <c r="A424" s="7"/>
      <c r="B424" s="2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32"/>
    </row>
    <row r="425" spans="1:15" s="133" customFormat="1" ht="13.5" customHeight="1" thickBot="1">
      <c r="A425" s="146"/>
      <c r="B425" s="48"/>
      <c r="C425" s="375">
        <v>2006</v>
      </c>
      <c r="D425" s="376"/>
      <c r="E425" s="376"/>
      <c r="F425" s="376"/>
      <c r="G425" s="376"/>
      <c r="H425" s="376"/>
      <c r="I425" s="376"/>
      <c r="J425" s="376"/>
      <c r="K425" s="376"/>
      <c r="L425" s="376"/>
      <c r="M425" s="376"/>
      <c r="N425" s="376"/>
      <c r="O425" s="377"/>
    </row>
    <row r="426" spans="1:15" s="133" customFormat="1" ht="48" customHeight="1" thickBot="1">
      <c r="A426" s="136"/>
      <c r="B426" s="59" t="s">
        <v>79</v>
      </c>
      <c r="C426" s="320" t="s">
        <v>186</v>
      </c>
      <c r="D426" s="321" t="s">
        <v>187</v>
      </c>
      <c r="E426" s="321" t="s">
        <v>188</v>
      </c>
      <c r="F426" s="321" t="s">
        <v>189</v>
      </c>
      <c r="G426" s="321" t="s">
        <v>190</v>
      </c>
      <c r="H426" s="321" t="s">
        <v>191</v>
      </c>
      <c r="I426" s="321" t="s">
        <v>192</v>
      </c>
      <c r="J426" s="321" t="s">
        <v>193</v>
      </c>
      <c r="K426" s="321" t="s">
        <v>194</v>
      </c>
      <c r="L426" s="321" t="s">
        <v>195</v>
      </c>
      <c r="M426" s="321" t="s">
        <v>196</v>
      </c>
      <c r="N426" s="322" t="s">
        <v>197</v>
      </c>
      <c r="O426" s="322" t="s">
        <v>437</v>
      </c>
    </row>
    <row r="427" spans="1:15" ht="11.25" customHeight="1" thickBot="1">
      <c r="A427" s="379" t="s">
        <v>371</v>
      </c>
      <c r="B427" s="113" t="s">
        <v>75</v>
      </c>
      <c r="C427" s="90">
        <v>42393</v>
      </c>
      <c r="D427" s="81">
        <v>15596</v>
      </c>
      <c r="E427" s="120">
        <v>17704</v>
      </c>
      <c r="F427" s="81">
        <v>26025</v>
      </c>
      <c r="G427" s="81">
        <v>22757</v>
      </c>
      <c r="H427" s="121">
        <v>48215</v>
      </c>
      <c r="I427" s="81">
        <v>25143</v>
      </c>
      <c r="J427" s="81">
        <v>15705</v>
      </c>
      <c r="K427" s="81">
        <v>26331</v>
      </c>
      <c r="L427" s="81">
        <v>26945</v>
      </c>
      <c r="M427" s="81">
        <v>13453</v>
      </c>
      <c r="N427" s="50">
        <v>27626</v>
      </c>
      <c r="O427" s="109">
        <f>SUM(C427:N427)</f>
        <v>307893</v>
      </c>
    </row>
    <row r="428" spans="1:15" ht="11.25" customHeight="1">
      <c r="A428" s="380"/>
      <c r="B428" s="91" t="s">
        <v>204</v>
      </c>
      <c r="C428" s="69">
        <v>13</v>
      </c>
      <c r="D428" s="67">
        <v>13</v>
      </c>
      <c r="E428" s="67">
        <v>21</v>
      </c>
      <c r="F428" s="67">
        <v>19</v>
      </c>
      <c r="G428" s="67">
        <v>11</v>
      </c>
      <c r="H428" s="122">
        <v>12</v>
      </c>
      <c r="I428" s="67">
        <v>19</v>
      </c>
      <c r="J428" s="67">
        <v>19</v>
      </c>
      <c r="K428" s="67">
        <v>82</v>
      </c>
      <c r="L428" s="67">
        <v>32</v>
      </c>
      <c r="M428" s="67">
        <v>16</v>
      </c>
      <c r="N428" s="107">
        <v>6</v>
      </c>
      <c r="O428" s="108">
        <f aca="true" t="shared" si="18" ref="O428:O471">SUM(C428:N428)</f>
        <v>263</v>
      </c>
    </row>
    <row r="429" spans="1:15" ht="11.25" customHeight="1">
      <c r="A429" s="380"/>
      <c r="B429" s="55" t="s">
        <v>205</v>
      </c>
      <c r="C429" s="53">
        <v>599</v>
      </c>
      <c r="D429" s="60">
        <v>737</v>
      </c>
      <c r="E429" s="60">
        <v>165</v>
      </c>
      <c r="F429" s="60">
        <v>181</v>
      </c>
      <c r="G429" s="60">
        <v>231</v>
      </c>
      <c r="H429" s="123">
        <v>2133</v>
      </c>
      <c r="I429" s="60">
        <v>2940</v>
      </c>
      <c r="J429" s="60">
        <v>106</v>
      </c>
      <c r="K429" s="60">
        <v>121</v>
      </c>
      <c r="L429" s="60">
        <v>369</v>
      </c>
      <c r="M429" s="60">
        <v>66</v>
      </c>
      <c r="N429" s="52">
        <v>166</v>
      </c>
      <c r="O429" s="83">
        <f t="shared" si="18"/>
        <v>7814</v>
      </c>
    </row>
    <row r="430" spans="1:15" ht="11.25" customHeight="1">
      <c r="A430" s="380"/>
      <c r="B430" s="55" t="s">
        <v>289</v>
      </c>
      <c r="C430" s="53">
        <v>0</v>
      </c>
      <c r="D430" s="60">
        <v>0</v>
      </c>
      <c r="E430" s="60">
        <v>1</v>
      </c>
      <c r="F430" s="60">
        <v>0</v>
      </c>
      <c r="G430" s="60">
        <v>0</v>
      </c>
      <c r="H430" s="123">
        <v>3</v>
      </c>
      <c r="I430" s="60">
        <v>2</v>
      </c>
      <c r="J430" s="60">
        <v>0</v>
      </c>
      <c r="K430" s="60">
        <v>0</v>
      </c>
      <c r="L430" s="60">
        <v>0</v>
      </c>
      <c r="M430" s="60">
        <v>0</v>
      </c>
      <c r="N430" s="52">
        <v>1</v>
      </c>
      <c r="O430" s="83">
        <f t="shared" si="18"/>
        <v>7</v>
      </c>
    </row>
    <row r="431" spans="1:15" ht="11.25" customHeight="1">
      <c r="A431" s="380"/>
      <c r="B431" s="55" t="s">
        <v>206</v>
      </c>
      <c r="C431" s="53">
        <v>134</v>
      </c>
      <c r="D431" s="60">
        <v>30</v>
      </c>
      <c r="E431" s="60">
        <v>48</v>
      </c>
      <c r="F431" s="60">
        <v>99</v>
      </c>
      <c r="G431" s="60">
        <v>75</v>
      </c>
      <c r="H431" s="123">
        <v>217</v>
      </c>
      <c r="I431" s="60">
        <v>130</v>
      </c>
      <c r="J431" s="60">
        <v>82</v>
      </c>
      <c r="K431" s="60">
        <v>181</v>
      </c>
      <c r="L431" s="60">
        <v>135</v>
      </c>
      <c r="M431" s="60">
        <v>45</v>
      </c>
      <c r="N431" s="52">
        <v>37</v>
      </c>
      <c r="O431" s="83">
        <f t="shared" si="18"/>
        <v>1213</v>
      </c>
    </row>
    <row r="432" spans="1:15" ht="11.25" customHeight="1">
      <c r="A432" s="380"/>
      <c r="B432" s="55" t="s">
        <v>306</v>
      </c>
      <c r="C432" s="53">
        <v>0</v>
      </c>
      <c r="D432" s="60">
        <v>0</v>
      </c>
      <c r="E432" s="60">
        <v>0</v>
      </c>
      <c r="F432" s="60">
        <v>0</v>
      </c>
      <c r="G432" s="60">
        <v>0</v>
      </c>
      <c r="H432" s="123">
        <v>0</v>
      </c>
      <c r="I432" s="60">
        <v>2</v>
      </c>
      <c r="J432" s="60">
        <v>0</v>
      </c>
      <c r="K432" s="60">
        <v>0</v>
      </c>
      <c r="L432" s="60">
        <v>2</v>
      </c>
      <c r="M432" s="60">
        <v>0</v>
      </c>
      <c r="N432" s="52">
        <v>0</v>
      </c>
      <c r="O432" s="83">
        <f t="shared" si="18"/>
        <v>4</v>
      </c>
    </row>
    <row r="433" spans="1:15" ht="11.25" customHeight="1">
      <c r="A433" s="380"/>
      <c r="B433" s="55" t="s">
        <v>307</v>
      </c>
      <c r="C433" s="53">
        <v>0</v>
      </c>
      <c r="D433" s="60">
        <v>0</v>
      </c>
      <c r="E433" s="60">
        <v>0</v>
      </c>
      <c r="F433" s="60">
        <v>3</v>
      </c>
      <c r="G433" s="60">
        <v>0</v>
      </c>
      <c r="H433" s="123">
        <v>0</v>
      </c>
      <c r="I433" s="60">
        <v>0</v>
      </c>
      <c r="J433" s="60">
        <v>0</v>
      </c>
      <c r="K433" s="60">
        <v>1</v>
      </c>
      <c r="L433" s="60">
        <v>0</v>
      </c>
      <c r="M433" s="60">
        <v>0</v>
      </c>
      <c r="N433" s="52">
        <v>0</v>
      </c>
      <c r="O433" s="83">
        <f t="shared" si="18"/>
        <v>4</v>
      </c>
    </row>
    <row r="434" spans="1:15" ht="11.25" customHeight="1">
      <c r="A434" s="380"/>
      <c r="B434" s="55" t="s">
        <v>308</v>
      </c>
      <c r="C434" s="53">
        <v>706</v>
      </c>
      <c r="D434" s="60">
        <v>503</v>
      </c>
      <c r="E434" s="60">
        <v>174</v>
      </c>
      <c r="F434" s="60">
        <v>243</v>
      </c>
      <c r="G434" s="60">
        <v>258</v>
      </c>
      <c r="H434" s="123">
        <v>936</v>
      </c>
      <c r="I434" s="60">
        <v>774</v>
      </c>
      <c r="J434" s="60">
        <v>226</v>
      </c>
      <c r="K434" s="60">
        <v>784</v>
      </c>
      <c r="L434" s="60">
        <v>1404</v>
      </c>
      <c r="M434" s="60">
        <v>1921</v>
      </c>
      <c r="N434" s="52">
        <v>848</v>
      </c>
      <c r="O434" s="83">
        <f t="shared" si="18"/>
        <v>8777</v>
      </c>
    </row>
    <row r="435" spans="1:15" ht="11.25" customHeight="1">
      <c r="A435" s="380"/>
      <c r="B435" s="55" t="s">
        <v>207</v>
      </c>
      <c r="C435" s="53">
        <v>1039</v>
      </c>
      <c r="D435" s="60">
        <v>197</v>
      </c>
      <c r="E435" s="60">
        <v>315</v>
      </c>
      <c r="F435" s="60">
        <v>896</v>
      </c>
      <c r="G435" s="60">
        <v>749</v>
      </c>
      <c r="H435" s="123">
        <v>2184</v>
      </c>
      <c r="I435" s="60">
        <v>1449</v>
      </c>
      <c r="J435" s="60">
        <v>194</v>
      </c>
      <c r="K435" s="60">
        <v>350</v>
      </c>
      <c r="L435" s="60">
        <v>1845</v>
      </c>
      <c r="M435" s="60">
        <v>341</v>
      </c>
      <c r="N435" s="52">
        <v>415</v>
      </c>
      <c r="O435" s="83">
        <f t="shared" si="18"/>
        <v>9974</v>
      </c>
    </row>
    <row r="436" spans="1:15" ht="11.25" customHeight="1">
      <c r="A436" s="380"/>
      <c r="B436" s="55" t="s">
        <v>208</v>
      </c>
      <c r="C436" s="53">
        <v>89</v>
      </c>
      <c r="D436" s="60">
        <v>51</v>
      </c>
      <c r="E436" s="60">
        <v>37</v>
      </c>
      <c r="F436" s="60">
        <v>41</v>
      </c>
      <c r="G436" s="60">
        <v>25</v>
      </c>
      <c r="H436" s="123">
        <v>83</v>
      </c>
      <c r="I436" s="60">
        <v>122</v>
      </c>
      <c r="J436" s="60">
        <v>8</v>
      </c>
      <c r="K436" s="60">
        <v>6</v>
      </c>
      <c r="L436" s="60">
        <v>32</v>
      </c>
      <c r="M436" s="60">
        <v>10</v>
      </c>
      <c r="N436" s="52">
        <v>13</v>
      </c>
      <c r="O436" s="83">
        <f t="shared" si="18"/>
        <v>517</v>
      </c>
    </row>
    <row r="437" spans="1:15" ht="11.25" customHeight="1">
      <c r="A437" s="380"/>
      <c r="B437" s="55" t="s">
        <v>209</v>
      </c>
      <c r="C437" s="53">
        <v>7</v>
      </c>
      <c r="D437" s="60">
        <v>0</v>
      </c>
      <c r="E437" s="60">
        <v>13</v>
      </c>
      <c r="F437" s="60">
        <v>6</v>
      </c>
      <c r="G437" s="60">
        <v>4</v>
      </c>
      <c r="H437" s="123">
        <v>13</v>
      </c>
      <c r="I437" s="60">
        <v>7</v>
      </c>
      <c r="J437" s="60">
        <v>4</v>
      </c>
      <c r="K437" s="60">
        <v>4</v>
      </c>
      <c r="L437" s="60">
        <v>4</v>
      </c>
      <c r="M437" s="60">
        <v>7</v>
      </c>
      <c r="N437" s="52">
        <v>3</v>
      </c>
      <c r="O437" s="83">
        <f t="shared" si="18"/>
        <v>72</v>
      </c>
    </row>
    <row r="438" spans="1:15" ht="11.25" customHeight="1">
      <c r="A438" s="380"/>
      <c r="B438" s="55" t="s">
        <v>210</v>
      </c>
      <c r="C438" s="53">
        <v>12</v>
      </c>
      <c r="D438" s="60">
        <v>19</v>
      </c>
      <c r="E438" s="60">
        <v>20</v>
      </c>
      <c r="F438" s="60">
        <v>16</v>
      </c>
      <c r="G438" s="60">
        <v>18</v>
      </c>
      <c r="H438" s="123">
        <v>33</v>
      </c>
      <c r="I438" s="60">
        <v>10</v>
      </c>
      <c r="J438" s="60">
        <v>2</v>
      </c>
      <c r="K438" s="60">
        <v>25</v>
      </c>
      <c r="L438" s="60">
        <v>7</v>
      </c>
      <c r="M438" s="60">
        <v>7</v>
      </c>
      <c r="N438" s="52">
        <v>3</v>
      </c>
      <c r="O438" s="83">
        <f t="shared" si="18"/>
        <v>172</v>
      </c>
    </row>
    <row r="439" spans="1:15" ht="11.25" customHeight="1">
      <c r="A439" s="380"/>
      <c r="B439" s="55" t="s">
        <v>309</v>
      </c>
      <c r="C439" s="53">
        <v>0</v>
      </c>
      <c r="D439" s="60">
        <v>0</v>
      </c>
      <c r="E439" s="60">
        <v>0</v>
      </c>
      <c r="F439" s="60">
        <v>0</v>
      </c>
      <c r="G439" s="60">
        <v>0</v>
      </c>
      <c r="H439" s="123">
        <v>3</v>
      </c>
      <c r="I439" s="60">
        <v>1</v>
      </c>
      <c r="J439" s="60">
        <v>0</v>
      </c>
      <c r="K439" s="60">
        <v>0</v>
      </c>
      <c r="L439" s="60">
        <v>0</v>
      </c>
      <c r="M439" s="60">
        <v>0</v>
      </c>
      <c r="N439" s="52">
        <v>2</v>
      </c>
      <c r="O439" s="83">
        <f t="shared" si="18"/>
        <v>6</v>
      </c>
    </row>
    <row r="440" spans="1:15" ht="11.25" customHeight="1">
      <c r="A440" s="380"/>
      <c r="B440" s="55" t="s">
        <v>292</v>
      </c>
      <c r="C440" s="53">
        <v>22</v>
      </c>
      <c r="D440" s="60">
        <v>6</v>
      </c>
      <c r="E440" s="60">
        <v>7</v>
      </c>
      <c r="F440" s="60">
        <v>5</v>
      </c>
      <c r="G440" s="60">
        <v>5</v>
      </c>
      <c r="H440" s="123">
        <v>4</v>
      </c>
      <c r="I440" s="60">
        <v>4</v>
      </c>
      <c r="J440" s="60">
        <v>0</v>
      </c>
      <c r="K440" s="60">
        <v>0</v>
      </c>
      <c r="L440" s="60">
        <v>3</v>
      </c>
      <c r="M440" s="60">
        <v>0</v>
      </c>
      <c r="N440" s="52">
        <v>0</v>
      </c>
      <c r="O440" s="83">
        <f t="shared" si="18"/>
        <v>56</v>
      </c>
    </row>
    <row r="441" spans="1:15" ht="11.25" customHeight="1">
      <c r="A441" s="380"/>
      <c r="B441" s="55" t="s">
        <v>211</v>
      </c>
      <c r="C441" s="53">
        <v>0</v>
      </c>
      <c r="D441" s="60">
        <v>0</v>
      </c>
      <c r="E441" s="60">
        <v>9</v>
      </c>
      <c r="F441" s="60">
        <v>2</v>
      </c>
      <c r="G441" s="60">
        <v>19</v>
      </c>
      <c r="H441" s="123">
        <v>8</v>
      </c>
      <c r="I441" s="60">
        <v>0</v>
      </c>
      <c r="J441" s="60">
        <v>0</v>
      </c>
      <c r="K441" s="60">
        <v>0</v>
      </c>
      <c r="L441" s="60">
        <v>4</v>
      </c>
      <c r="M441" s="60">
        <v>0</v>
      </c>
      <c r="N441" s="52">
        <v>0</v>
      </c>
      <c r="O441" s="83">
        <f t="shared" si="18"/>
        <v>42</v>
      </c>
    </row>
    <row r="442" spans="1:15" ht="11.25" customHeight="1">
      <c r="A442" s="380"/>
      <c r="B442" s="55" t="s">
        <v>212</v>
      </c>
      <c r="C442" s="53">
        <v>11</v>
      </c>
      <c r="D442" s="60">
        <v>3</v>
      </c>
      <c r="E442" s="60">
        <v>7</v>
      </c>
      <c r="F442" s="60">
        <v>26</v>
      </c>
      <c r="G442" s="60">
        <v>37</v>
      </c>
      <c r="H442" s="123">
        <v>42</v>
      </c>
      <c r="I442" s="60">
        <v>9</v>
      </c>
      <c r="J442" s="60">
        <v>19</v>
      </c>
      <c r="K442" s="60">
        <v>15</v>
      </c>
      <c r="L442" s="60">
        <v>13</v>
      </c>
      <c r="M442" s="60">
        <v>16</v>
      </c>
      <c r="N442" s="52">
        <v>10</v>
      </c>
      <c r="O442" s="83">
        <f t="shared" si="18"/>
        <v>208</v>
      </c>
    </row>
    <row r="443" spans="1:15" ht="11.25" customHeight="1">
      <c r="A443" s="380"/>
      <c r="B443" s="55" t="s">
        <v>213</v>
      </c>
      <c r="C443" s="53">
        <v>149</v>
      </c>
      <c r="D443" s="60">
        <v>60</v>
      </c>
      <c r="E443" s="60">
        <v>92</v>
      </c>
      <c r="F443" s="60">
        <v>117</v>
      </c>
      <c r="G443" s="60">
        <v>125</v>
      </c>
      <c r="H443" s="123">
        <v>389</v>
      </c>
      <c r="I443" s="60">
        <v>238</v>
      </c>
      <c r="J443" s="60">
        <v>80</v>
      </c>
      <c r="K443" s="60">
        <v>112</v>
      </c>
      <c r="L443" s="60">
        <v>167</v>
      </c>
      <c r="M443" s="60">
        <v>40</v>
      </c>
      <c r="N443" s="52">
        <v>49</v>
      </c>
      <c r="O443" s="83">
        <f t="shared" si="18"/>
        <v>1618</v>
      </c>
    </row>
    <row r="444" spans="1:15" ht="11.25" customHeight="1">
      <c r="A444" s="380"/>
      <c r="B444" s="55" t="s">
        <v>214</v>
      </c>
      <c r="C444" s="53">
        <v>23</v>
      </c>
      <c r="D444" s="60">
        <v>2</v>
      </c>
      <c r="E444" s="60">
        <v>2</v>
      </c>
      <c r="F444" s="60">
        <v>1</v>
      </c>
      <c r="G444" s="60">
        <v>6</v>
      </c>
      <c r="H444" s="123">
        <v>17</v>
      </c>
      <c r="I444" s="60">
        <v>19</v>
      </c>
      <c r="J444" s="60">
        <v>2</v>
      </c>
      <c r="K444" s="60">
        <v>1</v>
      </c>
      <c r="L444" s="60">
        <v>4</v>
      </c>
      <c r="M444" s="60">
        <v>3</v>
      </c>
      <c r="N444" s="52">
        <v>1</v>
      </c>
      <c r="O444" s="83">
        <f t="shared" si="18"/>
        <v>81</v>
      </c>
    </row>
    <row r="445" spans="1:15" ht="11.25" customHeight="1" thickBot="1">
      <c r="A445" s="380"/>
      <c r="B445" s="55" t="s">
        <v>215</v>
      </c>
      <c r="C445" s="53">
        <v>0</v>
      </c>
      <c r="D445" s="60">
        <v>0</v>
      </c>
      <c r="E445" s="60">
        <v>0</v>
      </c>
      <c r="F445" s="60">
        <v>0</v>
      </c>
      <c r="G445" s="60">
        <v>1</v>
      </c>
      <c r="H445" s="123">
        <v>1</v>
      </c>
      <c r="I445" s="60">
        <v>2</v>
      </c>
      <c r="J445" s="60">
        <v>0</v>
      </c>
      <c r="K445" s="60">
        <v>0</v>
      </c>
      <c r="L445" s="60">
        <v>0</v>
      </c>
      <c r="M445" s="60">
        <v>0</v>
      </c>
      <c r="N445" s="52">
        <v>0</v>
      </c>
      <c r="O445" s="83">
        <f t="shared" si="18"/>
        <v>4</v>
      </c>
    </row>
    <row r="446" spans="1:15" ht="22.5" customHeight="1" thickBot="1">
      <c r="A446" s="380"/>
      <c r="B446" s="323" t="s">
        <v>80</v>
      </c>
      <c r="C446" s="90">
        <v>2804</v>
      </c>
      <c r="D446" s="81">
        <v>1621</v>
      </c>
      <c r="E446" s="81">
        <v>911</v>
      </c>
      <c r="F446" s="81">
        <v>1655</v>
      </c>
      <c r="G446" s="81">
        <v>1564</v>
      </c>
      <c r="H446" s="81">
        <v>6078</v>
      </c>
      <c r="I446" s="81">
        <v>5728</v>
      </c>
      <c r="J446" s="81">
        <v>742</v>
      </c>
      <c r="K446" s="81">
        <v>1682</v>
      </c>
      <c r="L446" s="81">
        <v>4021</v>
      </c>
      <c r="M446" s="81">
        <v>2472</v>
      </c>
      <c r="N446" s="50">
        <v>1554</v>
      </c>
      <c r="O446" s="118">
        <f t="shared" si="18"/>
        <v>30832</v>
      </c>
    </row>
    <row r="447" spans="1:15" ht="11.25" customHeight="1">
      <c r="A447" s="380"/>
      <c r="B447" s="91" t="s">
        <v>216</v>
      </c>
      <c r="C447" s="69">
        <v>1</v>
      </c>
      <c r="D447" s="67">
        <v>0</v>
      </c>
      <c r="E447" s="67">
        <v>0</v>
      </c>
      <c r="F447" s="67">
        <v>0</v>
      </c>
      <c r="G447" s="67">
        <v>0</v>
      </c>
      <c r="H447" s="122">
        <v>1</v>
      </c>
      <c r="I447" s="67">
        <v>0</v>
      </c>
      <c r="J447" s="67">
        <v>0</v>
      </c>
      <c r="K447" s="67">
        <v>4</v>
      </c>
      <c r="L447" s="67">
        <v>0</v>
      </c>
      <c r="M447" s="67">
        <v>0</v>
      </c>
      <c r="N447" s="107">
        <v>0</v>
      </c>
      <c r="O447" s="108">
        <f t="shared" si="18"/>
        <v>6</v>
      </c>
    </row>
    <row r="448" spans="1:15" ht="11.25" customHeight="1">
      <c r="A448" s="380"/>
      <c r="B448" s="55" t="s">
        <v>217</v>
      </c>
      <c r="C448" s="53">
        <v>0</v>
      </c>
      <c r="D448" s="60">
        <v>0</v>
      </c>
      <c r="E448" s="60">
        <v>0</v>
      </c>
      <c r="F448" s="60">
        <v>0</v>
      </c>
      <c r="G448" s="60">
        <v>0</v>
      </c>
      <c r="H448" s="123">
        <v>0</v>
      </c>
      <c r="I448" s="60">
        <v>0</v>
      </c>
      <c r="J448" s="60">
        <v>0</v>
      </c>
      <c r="K448" s="60">
        <v>0</v>
      </c>
      <c r="L448" s="60">
        <v>0</v>
      </c>
      <c r="M448" s="60">
        <v>0</v>
      </c>
      <c r="N448" s="52">
        <v>2</v>
      </c>
      <c r="O448" s="83">
        <f t="shared" si="18"/>
        <v>2</v>
      </c>
    </row>
    <row r="449" spans="1:15" ht="11.25" customHeight="1">
      <c r="A449" s="380"/>
      <c r="B449" s="55" t="s">
        <v>218</v>
      </c>
      <c r="C449" s="53">
        <v>3</v>
      </c>
      <c r="D449" s="60">
        <v>4</v>
      </c>
      <c r="E449" s="60">
        <v>2</v>
      </c>
      <c r="F449" s="60">
        <v>1</v>
      </c>
      <c r="G449" s="60">
        <v>2</v>
      </c>
      <c r="H449" s="123">
        <v>18</v>
      </c>
      <c r="I449" s="60">
        <v>2</v>
      </c>
      <c r="J449" s="60">
        <v>1</v>
      </c>
      <c r="K449" s="60">
        <v>1</v>
      </c>
      <c r="L449" s="60">
        <v>1</v>
      </c>
      <c r="M449" s="60">
        <v>0</v>
      </c>
      <c r="N449" s="52">
        <v>0</v>
      </c>
      <c r="O449" s="83">
        <f t="shared" si="18"/>
        <v>35</v>
      </c>
    </row>
    <row r="450" spans="1:15" ht="11.25" customHeight="1">
      <c r="A450" s="380"/>
      <c r="B450" s="55" t="s">
        <v>448</v>
      </c>
      <c r="C450" s="53">
        <v>0</v>
      </c>
      <c r="D450" s="60">
        <v>0</v>
      </c>
      <c r="E450" s="60">
        <v>0</v>
      </c>
      <c r="F450" s="60">
        <v>0</v>
      </c>
      <c r="G450" s="60">
        <v>0</v>
      </c>
      <c r="H450" s="123">
        <v>2</v>
      </c>
      <c r="I450" s="60">
        <v>1</v>
      </c>
      <c r="J450" s="60">
        <v>0</v>
      </c>
      <c r="K450" s="60">
        <v>0</v>
      </c>
      <c r="L450" s="60">
        <v>0</v>
      </c>
      <c r="M450" s="60">
        <v>0</v>
      </c>
      <c r="N450" s="52">
        <v>1</v>
      </c>
      <c r="O450" s="83">
        <f t="shared" si="18"/>
        <v>4</v>
      </c>
    </row>
    <row r="451" spans="1:15" ht="11.25" customHeight="1">
      <c r="A451" s="380"/>
      <c r="B451" s="55" t="s">
        <v>219</v>
      </c>
      <c r="C451" s="53">
        <v>0</v>
      </c>
      <c r="D451" s="60">
        <v>0</v>
      </c>
      <c r="E451" s="60">
        <v>0</v>
      </c>
      <c r="F451" s="60">
        <v>0</v>
      </c>
      <c r="G451" s="60">
        <v>0</v>
      </c>
      <c r="H451" s="123">
        <v>0</v>
      </c>
      <c r="I451" s="60">
        <v>1</v>
      </c>
      <c r="J451" s="60">
        <v>0</v>
      </c>
      <c r="K451" s="60">
        <v>0</v>
      </c>
      <c r="L451" s="60">
        <v>3</v>
      </c>
      <c r="M451" s="60">
        <v>0</v>
      </c>
      <c r="N451" s="52">
        <v>0</v>
      </c>
      <c r="O451" s="83">
        <f t="shared" si="18"/>
        <v>4</v>
      </c>
    </row>
    <row r="452" spans="1:15" ht="11.25" customHeight="1">
      <c r="A452" s="380"/>
      <c r="B452" s="55" t="s">
        <v>452</v>
      </c>
      <c r="C452" s="53">
        <v>0</v>
      </c>
      <c r="D452" s="60">
        <v>0</v>
      </c>
      <c r="E452" s="60">
        <v>1</v>
      </c>
      <c r="F452" s="60">
        <v>1</v>
      </c>
      <c r="G452" s="60">
        <v>1</v>
      </c>
      <c r="H452" s="123">
        <v>3</v>
      </c>
      <c r="I452" s="60">
        <v>0</v>
      </c>
      <c r="J452" s="60">
        <v>0</v>
      </c>
      <c r="K452" s="60">
        <v>0</v>
      </c>
      <c r="L452" s="60">
        <v>0</v>
      </c>
      <c r="M452" s="60">
        <v>1</v>
      </c>
      <c r="N452" s="52">
        <v>0</v>
      </c>
      <c r="O452" s="83">
        <f t="shared" si="18"/>
        <v>7</v>
      </c>
    </row>
    <row r="453" spans="1:15" ht="11.25" customHeight="1">
      <c r="A453" s="380"/>
      <c r="B453" s="55" t="s">
        <v>220</v>
      </c>
      <c r="C453" s="53">
        <v>1</v>
      </c>
      <c r="D453" s="60">
        <v>2</v>
      </c>
      <c r="E453" s="60">
        <v>1</v>
      </c>
      <c r="F453" s="60">
        <v>3</v>
      </c>
      <c r="G453" s="60">
        <v>1</v>
      </c>
      <c r="H453" s="123">
        <v>26</v>
      </c>
      <c r="I453" s="60">
        <v>17</v>
      </c>
      <c r="J453" s="60">
        <v>1</v>
      </c>
      <c r="K453" s="60">
        <v>3</v>
      </c>
      <c r="L453" s="60">
        <v>1</v>
      </c>
      <c r="M453" s="60">
        <v>0</v>
      </c>
      <c r="N453" s="52">
        <v>6</v>
      </c>
      <c r="O453" s="83">
        <f t="shared" si="18"/>
        <v>62</v>
      </c>
    </row>
    <row r="454" spans="1:15" ht="11.25" customHeight="1">
      <c r="A454" s="380"/>
      <c r="B454" s="55" t="s">
        <v>221</v>
      </c>
      <c r="C454" s="53">
        <v>0</v>
      </c>
      <c r="D454" s="60">
        <v>0</v>
      </c>
      <c r="E454" s="60">
        <v>0</v>
      </c>
      <c r="F454" s="60">
        <v>1</v>
      </c>
      <c r="G454" s="60">
        <v>2</v>
      </c>
      <c r="H454" s="123">
        <v>2</v>
      </c>
      <c r="I454" s="60">
        <v>0</v>
      </c>
      <c r="J454" s="60">
        <v>1</v>
      </c>
      <c r="K454" s="60">
        <v>2</v>
      </c>
      <c r="L454" s="60">
        <v>6</v>
      </c>
      <c r="M454" s="60">
        <v>2</v>
      </c>
      <c r="N454" s="52">
        <v>1</v>
      </c>
      <c r="O454" s="83">
        <f t="shared" si="18"/>
        <v>17</v>
      </c>
    </row>
    <row r="455" spans="1:15" ht="11.25" customHeight="1">
      <c r="A455" s="380"/>
      <c r="B455" s="55" t="s">
        <v>451</v>
      </c>
      <c r="C455" s="53">
        <v>3</v>
      </c>
      <c r="D455" s="60">
        <v>3</v>
      </c>
      <c r="E455" s="60">
        <v>4</v>
      </c>
      <c r="F455" s="60">
        <v>4</v>
      </c>
      <c r="G455" s="60">
        <v>9</v>
      </c>
      <c r="H455" s="123">
        <v>13</v>
      </c>
      <c r="I455" s="60">
        <v>3</v>
      </c>
      <c r="J455" s="60">
        <v>0</v>
      </c>
      <c r="K455" s="60">
        <v>11</v>
      </c>
      <c r="L455" s="60">
        <v>4</v>
      </c>
      <c r="M455" s="60">
        <v>4</v>
      </c>
      <c r="N455" s="52">
        <v>2</v>
      </c>
      <c r="O455" s="83">
        <f t="shared" si="18"/>
        <v>60</v>
      </c>
    </row>
    <row r="456" spans="1:15" ht="11.25" customHeight="1">
      <c r="A456" s="380"/>
      <c r="B456" s="55" t="s">
        <v>222</v>
      </c>
      <c r="C456" s="53">
        <v>0</v>
      </c>
      <c r="D456" s="60">
        <v>0</v>
      </c>
      <c r="E456" s="60">
        <v>0</v>
      </c>
      <c r="F456" s="60">
        <v>6</v>
      </c>
      <c r="G456" s="60">
        <v>0</v>
      </c>
      <c r="H456" s="123">
        <v>0</v>
      </c>
      <c r="I456" s="60">
        <v>2</v>
      </c>
      <c r="J456" s="60">
        <v>0</v>
      </c>
      <c r="K456" s="60">
        <v>0</v>
      </c>
      <c r="L456" s="60">
        <v>0</v>
      </c>
      <c r="M456" s="60">
        <v>0</v>
      </c>
      <c r="N456" s="52">
        <v>1</v>
      </c>
      <c r="O456" s="83">
        <f t="shared" si="18"/>
        <v>9</v>
      </c>
    </row>
    <row r="457" spans="1:15" ht="11.25" customHeight="1">
      <c r="A457" s="380"/>
      <c r="B457" s="55" t="s">
        <v>285</v>
      </c>
      <c r="C457" s="53">
        <v>0</v>
      </c>
      <c r="D457" s="60">
        <v>0</v>
      </c>
      <c r="E457" s="60">
        <v>0</v>
      </c>
      <c r="F457" s="60">
        <v>427</v>
      </c>
      <c r="G457" s="60">
        <v>219</v>
      </c>
      <c r="H457" s="123">
        <v>0</v>
      </c>
      <c r="I457" s="60">
        <v>0</v>
      </c>
      <c r="J457" s="60">
        <v>0</v>
      </c>
      <c r="K457" s="60">
        <v>0</v>
      </c>
      <c r="L457" s="60">
        <v>419</v>
      </c>
      <c r="M457" s="60">
        <v>232</v>
      </c>
      <c r="N457" s="52">
        <v>0</v>
      </c>
      <c r="O457" s="83">
        <f t="shared" si="18"/>
        <v>1297</v>
      </c>
    </row>
    <row r="458" spans="1:15" ht="11.25" customHeight="1">
      <c r="A458" s="380"/>
      <c r="B458" s="55" t="s">
        <v>223</v>
      </c>
      <c r="C458" s="53">
        <v>0</v>
      </c>
      <c r="D458" s="60">
        <v>0</v>
      </c>
      <c r="E458" s="60">
        <v>3</v>
      </c>
      <c r="F458" s="60">
        <v>5</v>
      </c>
      <c r="G458" s="60">
        <v>1</v>
      </c>
      <c r="H458" s="123">
        <v>19</v>
      </c>
      <c r="I458" s="60">
        <v>15</v>
      </c>
      <c r="J458" s="60">
        <v>0</v>
      </c>
      <c r="K458" s="60">
        <v>11</v>
      </c>
      <c r="L458" s="60">
        <v>4</v>
      </c>
      <c r="M458" s="60">
        <v>3</v>
      </c>
      <c r="N458" s="52">
        <v>0</v>
      </c>
      <c r="O458" s="83">
        <f t="shared" si="18"/>
        <v>61</v>
      </c>
    </row>
    <row r="459" spans="1:15" ht="11.25" customHeight="1">
      <c r="A459" s="380"/>
      <c r="B459" s="55" t="s">
        <v>313</v>
      </c>
      <c r="C459" s="53">
        <v>2</v>
      </c>
      <c r="D459" s="60">
        <v>0</v>
      </c>
      <c r="E459" s="60">
        <v>0</v>
      </c>
      <c r="F459" s="60">
        <v>0</v>
      </c>
      <c r="G459" s="60">
        <v>2</v>
      </c>
      <c r="H459" s="123">
        <v>5</v>
      </c>
      <c r="I459" s="60">
        <v>0</v>
      </c>
      <c r="J459" s="60">
        <v>0</v>
      </c>
      <c r="K459" s="60">
        <v>0</v>
      </c>
      <c r="L459" s="60">
        <v>0</v>
      </c>
      <c r="M459" s="60">
        <v>0</v>
      </c>
      <c r="N459" s="52">
        <v>0</v>
      </c>
      <c r="O459" s="83">
        <f t="shared" si="18"/>
        <v>9</v>
      </c>
    </row>
    <row r="460" spans="1:15" ht="11.25" customHeight="1">
      <c r="A460" s="380"/>
      <c r="B460" s="55" t="s">
        <v>361</v>
      </c>
      <c r="C460" s="53">
        <v>0</v>
      </c>
      <c r="D460" s="60">
        <v>0</v>
      </c>
      <c r="E460" s="60">
        <v>0</v>
      </c>
      <c r="F460" s="60">
        <v>0</v>
      </c>
      <c r="G460" s="60">
        <v>3</v>
      </c>
      <c r="H460" s="123">
        <v>0</v>
      </c>
      <c r="I460" s="60">
        <v>1</v>
      </c>
      <c r="J460" s="60">
        <v>0</v>
      </c>
      <c r="K460" s="60">
        <v>0</v>
      </c>
      <c r="L460" s="60">
        <v>0</v>
      </c>
      <c r="M460" s="60">
        <v>0</v>
      </c>
      <c r="N460" s="52">
        <v>2</v>
      </c>
      <c r="O460" s="83">
        <f t="shared" si="18"/>
        <v>6</v>
      </c>
    </row>
    <row r="461" spans="1:15" ht="11.25" customHeight="1">
      <c r="A461" s="380"/>
      <c r="B461" s="55" t="s">
        <v>453</v>
      </c>
      <c r="C461" s="53">
        <v>2</v>
      </c>
      <c r="D461" s="60">
        <v>0</v>
      </c>
      <c r="E461" s="60">
        <v>0</v>
      </c>
      <c r="F461" s="60">
        <v>0</v>
      </c>
      <c r="G461" s="60">
        <v>0</v>
      </c>
      <c r="H461" s="123">
        <v>1</v>
      </c>
      <c r="I461" s="60">
        <v>3</v>
      </c>
      <c r="J461" s="60">
        <v>0</v>
      </c>
      <c r="K461" s="60">
        <v>0</v>
      </c>
      <c r="L461" s="60">
        <v>0</v>
      </c>
      <c r="M461" s="60">
        <v>0</v>
      </c>
      <c r="N461" s="52">
        <v>3</v>
      </c>
      <c r="O461" s="83">
        <f t="shared" si="18"/>
        <v>9</v>
      </c>
    </row>
    <row r="462" spans="1:15" ht="11.25" customHeight="1">
      <c r="A462" s="380"/>
      <c r="B462" s="55" t="s">
        <v>287</v>
      </c>
      <c r="C462" s="53">
        <v>0</v>
      </c>
      <c r="D462" s="60">
        <v>0</v>
      </c>
      <c r="E462" s="60">
        <v>0</v>
      </c>
      <c r="F462" s="60">
        <v>0</v>
      </c>
      <c r="G462" s="60">
        <v>2</v>
      </c>
      <c r="H462" s="123">
        <v>0</v>
      </c>
      <c r="I462" s="60">
        <v>0</v>
      </c>
      <c r="J462" s="60">
        <v>0</v>
      </c>
      <c r="K462" s="60">
        <v>0</v>
      </c>
      <c r="L462" s="60">
        <v>0</v>
      </c>
      <c r="M462" s="60">
        <v>0</v>
      </c>
      <c r="N462" s="52">
        <v>0</v>
      </c>
      <c r="O462" s="83">
        <f t="shared" si="18"/>
        <v>2</v>
      </c>
    </row>
    <row r="463" spans="1:15" ht="11.25" customHeight="1">
      <c r="A463" s="380"/>
      <c r="B463" s="55" t="s">
        <v>445</v>
      </c>
      <c r="C463" s="53">
        <v>0</v>
      </c>
      <c r="D463" s="60">
        <v>0</v>
      </c>
      <c r="E463" s="60">
        <v>0</v>
      </c>
      <c r="F463" s="60">
        <v>0</v>
      </c>
      <c r="G463" s="60">
        <v>2</v>
      </c>
      <c r="H463" s="123">
        <v>0</v>
      </c>
      <c r="I463" s="60">
        <v>2</v>
      </c>
      <c r="J463" s="60">
        <v>0</v>
      </c>
      <c r="K463" s="60">
        <v>0</v>
      </c>
      <c r="L463" s="60">
        <v>0</v>
      </c>
      <c r="M463" s="60">
        <v>0</v>
      </c>
      <c r="N463" s="52">
        <v>0</v>
      </c>
      <c r="O463" s="83">
        <f t="shared" si="18"/>
        <v>4</v>
      </c>
    </row>
    <row r="464" spans="1:15" ht="11.25" customHeight="1">
      <c r="A464" s="380"/>
      <c r="B464" s="55" t="s">
        <v>455</v>
      </c>
      <c r="C464" s="53">
        <v>2</v>
      </c>
      <c r="D464" s="60">
        <v>0</v>
      </c>
      <c r="E464" s="60">
        <v>0</v>
      </c>
      <c r="F464" s="60">
        <v>1</v>
      </c>
      <c r="G464" s="60">
        <v>3</v>
      </c>
      <c r="H464" s="123">
        <v>0</v>
      </c>
      <c r="I464" s="60">
        <v>0</v>
      </c>
      <c r="J464" s="60">
        <v>0</v>
      </c>
      <c r="K464" s="60">
        <v>0</v>
      </c>
      <c r="L464" s="60">
        <v>0</v>
      </c>
      <c r="M464" s="60">
        <v>0</v>
      </c>
      <c r="N464" s="52">
        <v>0</v>
      </c>
      <c r="O464" s="83">
        <f t="shared" si="18"/>
        <v>6</v>
      </c>
    </row>
    <row r="465" spans="1:15" ht="11.25" customHeight="1">
      <c r="A465" s="380"/>
      <c r="B465" s="55" t="s">
        <v>456</v>
      </c>
      <c r="C465" s="53">
        <v>0</v>
      </c>
      <c r="D465" s="60">
        <v>3</v>
      </c>
      <c r="E465" s="60">
        <v>3</v>
      </c>
      <c r="F465" s="60">
        <v>0</v>
      </c>
      <c r="G465" s="60">
        <v>0</v>
      </c>
      <c r="H465" s="123">
        <v>4</v>
      </c>
      <c r="I465" s="60">
        <v>0</v>
      </c>
      <c r="J465" s="60">
        <v>2</v>
      </c>
      <c r="K465" s="60">
        <v>0</v>
      </c>
      <c r="L465" s="60">
        <v>0</v>
      </c>
      <c r="M465" s="60">
        <v>0</v>
      </c>
      <c r="N465" s="52">
        <v>0</v>
      </c>
      <c r="O465" s="83">
        <f t="shared" si="18"/>
        <v>12</v>
      </c>
    </row>
    <row r="466" spans="1:15" ht="11.25" customHeight="1">
      <c r="A466" s="380"/>
      <c r="B466" s="55" t="s">
        <v>286</v>
      </c>
      <c r="C466" s="53">
        <v>2</v>
      </c>
      <c r="D466" s="60">
        <v>0</v>
      </c>
      <c r="E466" s="60">
        <v>4</v>
      </c>
      <c r="F466" s="60">
        <v>4</v>
      </c>
      <c r="G466" s="60">
        <v>7</v>
      </c>
      <c r="H466" s="123">
        <v>7</v>
      </c>
      <c r="I466" s="60">
        <v>13</v>
      </c>
      <c r="J466" s="60">
        <v>7</v>
      </c>
      <c r="K466" s="60">
        <v>3</v>
      </c>
      <c r="L466" s="60">
        <v>8</v>
      </c>
      <c r="M466" s="60">
        <v>4</v>
      </c>
      <c r="N466" s="52">
        <v>0</v>
      </c>
      <c r="O466" s="83">
        <f t="shared" si="18"/>
        <v>59</v>
      </c>
    </row>
    <row r="467" spans="1:15" ht="11.25" customHeight="1">
      <c r="A467" s="380"/>
      <c r="B467" s="55" t="s">
        <v>225</v>
      </c>
      <c r="C467" s="53">
        <v>1</v>
      </c>
      <c r="D467" s="60">
        <v>1</v>
      </c>
      <c r="E467" s="60">
        <v>0</v>
      </c>
      <c r="F467" s="60">
        <v>3</v>
      </c>
      <c r="G467" s="60">
        <v>2</v>
      </c>
      <c r="H467" s="123">
        <v>12</v>
      </c>
      <c r="I467" s="60">
        <v>5</v>
      </c>
      <c r="J467" s="60">
        <v>1</v>
      </c>
      <c r="K467" s="60">
        <v>4</v>
      </c>
      <c r="L467" s="60">
        <v>1</v>
      </c>
      <c r="M467" s="60">
        <v>0</v>
      </c>
      <c r="N467" s="52">
        <v>0</v>
      </c>
      <c r="O467" s="83">
        <f t="shared" si="18"/>
        <v>30</v>
      </c>
    </row>
    <row r="468" spans="1:15" ht="11.25" customHeight="1">
      <c r="A468" s="380"/>
      <c r="B468" s="55" t="s">
        <v>11</v>
      </c>
      <c r="C468" s="53">
        <v>0</v>
      </c>
      <c r="D468" s="60">
        <v>0</v>
      </c>
      <c r="E468" s="60">
        <v>0</v>
      </c>
      <c r="F468" s="60">
        <v>1</v>
      </c>
      <c r="G468" s="60">
        <v>0</v>
      </c>
      <c r="H468" s="123">
        <v>0</v>
      </c>
      <c r="I468" s="60">
        <v>0</v>
      </c>
      <c r="J468" s="60">
        <v>0</v>
      </c>
      <c r="K468" s="60">
        <v>0</v>
      </c>
      <c r="L468" s="60">
        <v>0</v>
      </c>
      <c r="M468" s="60">
        <v>0</v>
      </c>
      <c r="N468" s="52">
        <v>0</v>
      </c>
      <c r="O468" s="83">
        <f t="shared" si="18"/>
        <v>1</v>
      </c>
    </row>
    <row r="469" spans="1:15" ht="11.25" customHeight="1" thickBot="1">
      <c r="A469" s="380"/>
      <c r="B469" s="55" t="s">
        <v>227</v>
      </c>
      <c r="C469" s="53">
        <v>0</v>
      </c>
      <c r="D469" s="60">
        <v>0</v>
      </c>
      <c r="E469" s="60">
        <v>0</v>
      </c>
      <c r="F469" s="60">
        <v>0</v>
      </c>
      <c r="G469" s="60">
        <v>0</v>
      </c>
      <c r="H469" s="123">
        <v>0</v>
      </c>
      <c r="I469" s="60">
        <v>0</v>
      </c>
      <c r="J469" s="60">
        <v>0</v>
      </c>
      <c r="K469" s="60">
        <v>0</v>
      </c>
      <c r="L469" s="60">
        <v>0</v>
      </c>
      <c r="M469" s="60">
        <v>1</v>
      </c>
      <c r="N469" s="52">
        <v>0</v>
      </c>
      <c r="O469" s="83">
        <f t="shared" si="18"/>
        <v>1</v>
      </c>
    </row>
    <row r="470" spans="1:15" ht="11.25" customHeight="1" thickBot="1">
      <c r="A470" s="380"/>
      <c r="B470" s="363" t="s">
        <v>81</v>
      </c>
      <c r="C470" s="90">
        <v>17</v>
      </c>
      <c r="D470" s="81">
        <v>13</v>
      </c>
      <c r="E470" s="81">
        <v>18</v>
      </c>
      <c r="F470" s="81">
        <v>457</v>
      </c>
      <c r="G470" s="81">
        <v>256</v>
      </c>
      <c r="H470" s="81">
        <v>113</v>
      </c>
      <c r="I470" s="81">
        <v>65</v>
      </c>
      <c r="J470" s="81">
        <v>13</v>
      </c>
      <c r="K470" s="81">
        <v>39</v>
      </c>
      <c r="L470" s="81">
        <v>447</v>
      </c>
      <c r="M470" s="81">
        <v>247</v>
      </c>
      <c r="N470" s="50">
        <v>18</v>
      </c>
      <c r="O470" s="80">
        <f t="shared" si="18"/>
        <v>1703</v>
      </c>
    </row>
    <row r="471" spans="1:15" ht="11.25" customHeight="1">
      <c r="A471" s="380"/>
      <c r="B471" s="55" t="s">
        <v>321</v>
      </c>
      <c r="C471" s="53">
        <v>0</v>
      </c>
      <c r="D471" s="60">
        <v>0</v>
      </c>
      <c r="E471" s="60">
        <v>0</v>
      </c>
      <c r="F471" s="60">
        <v>2</v>
      </c>
      <c r="G471" s="60">
        <v>0</v>
      </c>
      <c r="H471" s="123">
        <v>0</v>
      </c>
      <c r="I471" s="60">
        <v>0</v>
      </c>
      <c r="J471" s="60">
        <v>0</v>
      </c>
      <c r="K471" s="60">
        <v>0</v>
      </c>
      <c r="L471" s="60">
        <v>2</v>
      </c>
      <c r="M471" s="60">
        <v>0</v>
      </c>
      <c r="N471" s="52">
        <v>2</v>
      </c>
      <c r="O471" s="83">
        <f t="shared" si="18"/>
        <v>6</v>
      </c>
    </row>
    <row r="472" spans="1:15" ht="11.25" customHeight="1">
      <c r="A472" s="380"/>
      <c r="B472" s="55" t="s">
        <v>322</v>
      </c>
      <c r="C472" s="53">
        <v>0</v>
      </c>
      <c r="D472" s="60">
        <v>0</v>
      </c>
      <c r="E472" s="60">
        <v>0</v>
      </c>
      <c r="F472" s="60">
        <v>0</v>
      </c>
      <c r="G472" s="60">
        <v>0</v>
      </c>
      <c r="H472" s="123">
        <v>0</v>
      </c>
      <c r="I472" s="60">
        <v>0</v>
      </c>
      <c r="J472" s="60">
        <v>0</v>
      </c>
      <c r="K472" s="60">
        <v>1</v>
      </c>
      <c r="L472" s="60">
        <v>0</v>
      </c>
      <c r="M472" s="60">
        <v>0</v>
      </c>
      <c r="N472" s="52">
        <v>0</v>
      </c>
      <c r="O472" s="83">
        <f aca="true" t="shared" si="19" ref="O472:O508">SUM(C472:N472)</f>
        <v>1</v>
      </c>
    </row>
    <row r="473" spans="1:15" ht="11.25" customHeight="1">
      <c r="A473" s="380"/>
      <c r="B473" s="55" t="s">
        <v>228</v>
      </c>
      <c r="C473" s="53">
        <v>0</v>
      </c>
      <c r="D473" s="60">
        <v>0</v>
      </c>
      <c r="E473" s="60">
        <v>0</v>
      </c>
      <c r="F473" s="60">
        <v>0</v>
      </c>
      <c r="G473" s="60">
        <v>1</v>
      </c>
      <c r="H473" s="123">
        <v>0</v>
      </c>
      <c r="I473" s="60">
        <v>0</v>
      </c>
      <c r="J473" s="60">
        <v>0</v>
      </c>
      <c r="K473" s="60">
        <v>0</v>
      </c>
      <c r="L473" s="60">
        <v>0</v>
      </c>
      <c r="M473" s="60">
        <v>0</v>
      </c>
      <c r="N473" s="52">
        <v>0</v>
      </c>
      <c r="O473" s="83">
        <f t="shared" si="19"/>
        <v>1</v>
      </c>
    </row>
    <row r="474" spans="1:15" ht="11.25" customHeight="1">
      <c r="A474" s="380"/>
      <c r="B474" s="55" t="s">
        <v>284</v>
      </c>
      <c r="C474" s="53">
        <v>2</v>
      </c>
      <c r="D474" s="60">
        <v>2</v>
      </c>
      <c r="E474" s="60">
        <v>2</v>
      </c>
      <c r="F474" s="60">
        <v>11</v>
      </c>
      <c r="G474" s="60">
        <v>3</v>
      </c>
      <c r="H474" s="123">
        <v>3</v>
      </c>
      <c r="I474" s="60">
        <v>1</v>
      </c>
      <c r="J474" s="60">
        <v>1</v>
      </c>
      <c r="K474" s="60">
        <v>22</v>
      </c>
      <c r="L474" s="60">
        <v>20</v>
      </c>
      <c r="M474" s="60">
        <v>8</v>
      </c>
      <c r="N474" s="52">
        <v>5</v>
      </c>
      <c r="O474" s="83">
        <f t="shared" si="19"/>
        <v>80</v>
      </c>
    </row>
    <row r="475" spans="1:15" ht="11.25" customHeight="1">
      <c r="A475" s="380"/>
      <c r="B475" s="55" t="s">
        <v>229</v>
      </c>
      <c r="C475" s="53">
        <v>0</v>
      </c>
      <c r="D475" s="60">
        <v>0</v>
      </c>
      <c r="E475" s="60">
        <v>0</v>
      </c>
      <c r="F475" s="60">
        <v>0</v>
      </c>
      <c r="G475" s="60">
        <v>0</v>
      </c>
      <c r="H475" s="123">
        <v>0</v>
      </c>
      <c r="I475" s="60">
        <v>1</v>
      </c>
      <c r="J475" s="60">
        <v>0</v>
      </c>
      <c r="K475" s="60">
        <v>0</v>
      </c>
      <c r="L475" s="60">
        <v>0</v>
      </c>
      <c r="M475" s="60">
        <v>0</v>
      </c>
      <c r="N475" s="52">
        <v>0</v>
      </c>
      <c r="O475" s="83">
        <f t="shared" si="19"/>
        <v>1</v>
      </c>
    </row>
    <row r="476" spans="1:15" ht="11.25" customHeight="1">
      <c r="A476" s="380"/>
      <c r="B476" s="55" t="s">
        <v>230</v>
      </c>
      <c r="C476" s="53">
        <v>1</v>
      </c>
      <c r="D476" s="60">
        <v>0</v>
      </c>
      <c r="E476" s="60">
        <v>0</v>
      </c>
      <c r="F476" s="60">
        <v>1</v>
      </c>
      <c r="G476" s="60">
        <v>0</v>
      </c>
      <c r="H476" s="123">
        <v>0</v>
      </c>
      <c r="I476" s="60">
        <v>0</v>
      </c>
      <c r="J476" s="60">
        <v>0</v>
      </c>
      <c r="K476" s="60">
        <v>0</v>
      </c>
      <c r="L476" s="60">
        <v>0</v>
      </c>
      <c r="M476" s="60">
        <v>1</v>
      </c>
      <c r="N476" s="52">
        <v>1</v>
      </c>
      <c r="O476" s="83">
        <f t="shared" si="19"/>
        <v>4</v>
      </c>
    </row>
    <row r="477" spans="1:15" ht="11.25" customHeight="1">
      <c r="A477" s="380"/>
      <c r="B477" s="55" t="s">
        <v>323</v>
      </c>
      <c r="C477" s="53">
        <v>0</v>
      </c>
      <c r="D477" s="60">
        <v>0</v>
      </c>
      <c r="E477" s="60">
        <v>0</v>
      </c>
      <c r="F477" s="60">
        <v>1</v>
      </c>
      <c r="G477" s="60">
        <v>0</v>
      </c>
      <c r="H477" s="123">
        <v>0</v>
      </c>
      <c r="I477" s="60">
        <v>0</v>
      </c>
      <c r="J477" s="60">
        <v>0</v>
      </c>
      <c r="K477" s="60">
        <v>1</v>
      </c>
      <c r="L477" s="60">
        <v>0</v>
      </c>
      <c r="M477" s="60">
        <v>0</v>
      </c>
      <c r="N477" s="52">
        <v>0</v>
      </c>
      <c r="O477" s="83">
        <f t="shared" si="19"/>
        <v>2</v>
      </c>
    </row>
    <row r="478" spans="1:15" ht="11.25" customHeight="1">
      <c r="A478" s="380"/>
      <c r="B478" s="55" t="s">
        <v>231</v>
      </c>
      <c r="C478" s="53">
        <v>0</v>
      </c>
      <c r="D478" s="60">
        <v>3</v>
      </c>
      <c r="E478" s="60">
        <v>1</v>
      </c>
      <c r="F478" s="60">
        <v>3</v>
      </c>
      <c r="G478" s="60">
        <v>2</v>
      </c>
      <c r="H478" s="123">
        <v>2</v>
      </c>
      <c r="I478" s="60">
        <v>0</v>
      </c>
      <c r="J478" s="60">
        <v>0</v>
      </c>
      <c r="K478" s="60">
        <v>5</v>
      </c>
      <c r="L478" s="60">
        <v>2</v>
      </c>
      <c r="M478" s="60">
        <v>9</v>
      </c>
      <c r="N478" s="52">
        <v>3</v>
      </c>
      <c r="O478" s="83">
        <f t="shared" si="19"/>
        <v>30</v>
      </c>
    </row>
    <row r="479" spans="1:15" ht="11.25" customHeight="1">
      <c r="A479" s="380"/>
      <c r="B479" s="55" t="s">
        <v>327</v>
      </c>
      <c r="C479" s="53">
        <v>0</v>
      </c>
      <c r="D479" s="60">
        <v>0</v>
      </c>
      <c r="E479" s="60">
        <v>0</v>
      </c>
      <c r="F479" s="60">
        <v>0</v>
      </c>
      <c r="G479" s="60">
        <v>0</v>
      </c>
      <c r="H479" s="123">
        <v>1</v>
      </c>
      <c r="I479" s="60">
        <v>0</v>
      </c>
      <c r="J479" s="60">
        <v>0</v>
      </c>
      <c r="K479" s="60">
        <v>0</v>
      </c>
      <c r="L479" s="60">
        <v>0</v>
      </c>
      <c r="M479" s="60">
        <v>0</v>
      </c>
      <c r="N479" s="52">
        <v>0</v>
      </c>
      <c r="O479" s="83">
        <f t="shared" si="19"/>
        <v>1</v>
      </c>
    </row>
    <row r="480" spans="1:15" ht="11.25" customHeight="1">
      <c r="A480" s="380"/>
      <c r="B480" s="55" t="s">
        <v>19</v>
      </c>
      <c r="C480" s="53">
        <v>0</v>
      </c>
      <c r="D480" s="60">
        <v>0</v>
      </c>
      <c r="E480" s="60">
        <v>0</v>
      </c>
      <c r="F480" s="60">
        <v>0</v>
      </c>
      <c r="G480" s="60">
        <v>0</v>
      </c>
      <c r="H480" s="123">
        <v>0</v>
      </c>
      <c r="I480" s="60">
        <v>0</v>
      </c>
      <c r="J480" s="60">
        <v>0</v>
      </c>
      <c r="K480" s="60">
        <v>0</v>
      </c>
      <c r="L480" s="60">
        <v>1</v>
      </c>
      <c r="M480" s="60">
        <v>0</v>
      </c>
      <c r="N480" s="52">
        <v>0</v>
      </c>
      <c r="O480" s="83">
        <f t="shared" si="19"/>
        <v>1</v>
      </c>
    </row>
    <row r="481" spans="1:15" ht="11.25" customHeight="1">
      <c r="A481" s="380"/>
      <c r="B481" s="55" t="s">
        <v>328</v>
      </c>
      <c r="C481" s="53">
        <v>0</v>
      </c>
      <c r="D481" s="60">
        <v>0</v>
      </c>
      <c r="E481" s="60">
        <v>0</v>
      </c>
      <c r="F481" s="60">
        <v>0</v>
      </c>
      <c r="G481" s="60">
        <v>0</v>
      </c>
      <c r="H481" s="123">
        <v>0</v>
      </c>
      <c r="I481" s="60">
        <v>0</v>
      </c>
      <c r="J481" s="60">
        <v>0</v>
      </c>
      <c r="K481" s="60">
        <v>0</v>
      </c>
      <c r="L481" s="60">
        <v>0</v>
      </c>
      <c r="M481" s="60">
        <v>4</v>
      </c>
      <c r="N481" s="52">
        <v>0</v>
      </c>
      <c r="O481" s="83">
        <f t="shared" si="19"/>
        <v>4</v>
      </c>
    </row>
    <row r="482" spans="1:15" ht="11.25" customHeight="1">
      <c r="A482" s="380"/>
      <c r="B482" s="55" t="s">
        <v>450</v>
      </c>
      <c r="C482" s="53">
        <v>0</v>
      </c>
      <c r="D482" s="60">
        <v>0</v>
      </c>
      <c r="E482" s="60">
        <v>0</v>
      </c>
      <c r="F482" s="60">
        <v>0</v>
      </c>
      <c r="G482" s="60">
        <v>0</v>
      </c>
      <c r="H482" s="123">
        <v>0</v>
      </c>
      <c r="I482" s="60">
        <v>0</v>
      </c>
      <c r="J482" s="60">
        <v>4</v>
      </c>
      <c r="K482" s="60">
        <v>0</v>
      </c>
      <c r="L482" s="60">
        <v>0</v>
      </c>
      <c r="M482" s="60">
        <v>0</v>
      </c>
      <c r="N482" s="52">
        <v>0</v>
      </c>
      <c r="O482" s="83">
        <f t="shared" si="19"/>
        <v>4</v>
      </c>
    </row>
    <row r="483" spans="1:15" ht="11.25" customHeight="1">
      <c r="A483" s="380"/>
      <c r="B483" s="55" t="s">
        <v>457</v>
      </c>
      <c r="C483" s="53">
        <v>0</v>
      </c>
      <c r="D483" s="60">
        <v>0</v>
      </c>
      <c r="E483" s="60">
        <v>0</v>
      </c>
      <c r="F483" s="60">
        <v>0</v>
      </c>
      <c r="G483" s="60">
        <v>1</v>
      </c>
      <c r="H483" s="123">
        <v>0</v>
      </c>
      <c r="I483" s="60">
        <v>0</v>
      </c>
      <c r="J483" s="60">
        <v>0</v>
      </c>
      <c r="K483" s="60">
        <v>0</v>
      </c>
      <c r="L483" s="60">
        <v>0</v>
      </c>
      <c r="M483" s="60">
        <v>0</v>
      </c>
      <c r="N483" s="52">
        <v>0</v>
      </c>
      <c r="O483" s="83">
        <f t="shared" si="19"/>
        <v>1</v>
      </c>
    </row>
    <row r="484" spans="1:15" ht="11.25" customHeight="1" thickBot="1">
      <c r="A484" s="380"/>
      <c r="B484" s="56" t="s">
        <v>462</v>
      </c>
      <c r="C484" s="62">
        <v>1</v>
      </c>
      <c r="D484" s="66">
        <v>1</v>
      </c>
      <c r="E484" s="66">
        <v>1</v>
      </c>
      <c r="F484" s="66">
        <v>1</v>
      </c>
      <c r="G484" s="66">
        <v>5</v>
      </c>
      <c r="H484" s="124">
        <v>2</v>
      </c>
      <c r="I484" s="66">
        <v>2</v>
      </c>
      <c r="J484" s="66">
        <v>4</v>
      </c>
      <c r="K484" s="66">
        <v>6</v>
      </c>
      <c r="L484" s="66">
        <v>5</v>
      </c>
      <c r="M484" s="66">
        <v>4</v>
      </c>
      <c r="N484" s="104">
        <v>2</v>
      </c>
      <c r="O484" s="105">
        <f t="shared" si="19"/>
        <v>34</v>
      </c>
    </row>
    <row r="485" spans="1:15" ht="11.25" customHeight="1" thickBot="1">
      <c r="A485" s="381"/>
      <c r="B485" s="116" t="s">
        <v>232</v>
      </c>
      <c r="C485" s="90">
        <v>4</v>
      </c>
      <c r="D485" s="81">
        <v>6</v>
      </c>
      <c r="E485" s="81">
        <v>4</v>
      </c>
      <c r="F485" s="81">
        <v>19</v>
      </c>
      <c r="G485" s="81">
        <v>12</v>
      </c>
      <c r="H485" s="81">
        <v>8</v>
      </c>
      <c r="I485" s="81">
        <v>4</v>
      </c>
      <c r="J485" s="81">
        <v>9</v>
      </c>
      <c r="K485" s="81">
        <v>35</v>
      </c>
      <c r="L485" s="81">
        <v>30</v>
      </c>
      <c r="M485" s="81">
        <v>26</v>
      </c>
      <c r="N485" s="50">
        <v>13</v>
      </c>
      <c r="O485" s="80">
        <f t="shared" si="19"/>
        <v>170</v>
      </c>
    </row>
    <row r="486" spans="1:15" s="133" customFormat="1" ht="18.75" customHeight="1">
      <c r="A486" s="8" t="s">
        <v>372</v>
      </c>
      <c r="B486" s="48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32"/>
    </row>
    <row r="487" spans="1:15" s="133" customFormat="1" ht="12.75">
      <c r="A487" s="2" t="s">
        <v>305</v>
      </c>
      <c r="B487" s="2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32"/>
    </row>
    <row r="488" spans="1:15" s="133" customFormat="1" ht="9.75" customHeight="1" thickBot="1">
      <c r="A488" s="7"/>
      <c r="B488" s="2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32"/>
    </row>
    <row r="489" spans="1:15" s="133" customFormat="1" ht="13.5" customHeight="1" thickBot="1">
      <c r="A489" s="146"/>
      <c r="B489" s="48"/>
      <c r="C489" s="375">
        <v>2006</v>
      </c>
      <c r="D489" s="376"/>
      <c r="E489" s="376"/>
      <c r="F489" s="376"/>
      <c r="G489" s="376"/>
      <c r="H489" s="376"/>
      <c r="I489" s="376"/>
      <c r="J489" s="376"/>
      <c r="K489" s="376"/>
      <c r="L489" s="376"/>
      <c r="M489" s="376"/>
      <c r="N489" s="376"/>
      <c r="O489" s="377"/>
    </row>
    <row r="490" spans="1:15" s="133" customFormat="1" ht="48" customHeight="1" thickBot="1">
      <c r="A490" s="136"/>
      <c r="B490" s="59" t="s">
        <v>79</v>
      </c>
      <c r="C490" s="320" t="s">
        <v>186</v>
      </c>
      <c r="D490" s="321" t="s">
        <v>187</v>
      </c>
      <c r="E490" s="321" t="s">
        <v>188</v>
      </c>
      <c r="F490" s="321" t="s">
        <v>189</v>
      </c>
      <c r="G490" s="321" t="s">
        <v>190</v>
      </c>
      <c r="H490" s="321" t="s">
        <v>191</v>
      </c>
      <c r="I490" s="321" t="s">
        <v>192</v>
      </c>
      <c r="J490" s="321" t="s">
        <v>193</v>
      </c>
      <c r="K490" s="321" t="s">
        <v>194</v>
      </c>
      <c r="L490" s="321" t="s">
        <v>195</v>
      </c>
      <c r="M490" s="321" t="s">
        <v>196</v>
      </c>
      <c r="N490" s="322" t="s">
        <v>197</v>
      </c>
      <c r="O490" s="322" t="s">
        <v>437</v>
      </c>
    </row>
    <row r="491" spans="1:15" ht="10.5" customHeight="1">
      <c r="A491" s="379" t="s">
        <v>371</v>
      </c>
      <c r="B491" s="91" t="s">
        <v>29</v>
      </c>
      <c r="C491" s="69">
        <v>4</v>
      </c>
      <c r="D491" s="67">
        <v>3</v>
      </c>
      <c r="E491" s="67">
        <v>0</v>
      </c>
      <c r="F491" s="67">
        <v>2</v>
      </c>
      <c r="G491" s="67">
        <v>0</v>
      </c>
      <c r="H491" s="122">
        <v>15</v>
      </c>
      <c r="I491" s="67">
        <v>0</v>
      </c>
      <c r="J491" s="67">
        <v>6</v>
      </c>
      <c r="K491" s="67">
        <v>1</v>
      </c>
      <c r="L491" s="67">
        <v>4</v>
      </c>
      <c r="M491" s="67">
        <v>5</v>
      </c>
      <c r="N491" s="107">
        <v>2</v>
      </c>
      <c r="O491" s="108">
        <f t="shared" si="19"/>
        <v>42</v>
      </c>
    </row>
    <row r="492" spans="1:15" ht="10.5" customHeight="1">
      <c r="A492" s="380"/>
      <c r="B492" s="55" t="s">
        <v>30</v>
      </c>
      <c r="C492" s="53">
        <v>0</v>
      </c>
      <c r="D492" s="60">
        <v>0</v>
      </c>
      <c r="E492" s="60">
        <v>0</v>
      </c>
      <c r="F492" s="60">
        <v>0</v>
      </c>
      <c r="G492" s="60">
        <v>1</v>
      </c>
      <c r="H492" s="123">
        <v>1</v>
      </c>
      <c r="I492" s="60">
        <v>2</v>
      </c>
      <c r="J492" s="60">
        <v>0</v>
      </c>
      <c r="K492" s="60">
        <v>0</v>
      </c>
      <c r="L492" s="60">
        <v>2</v>
      </c>
      <c r="M492" s="60">
        <v>0</v>
      </c>
      <c r="N492" s="52">
        <v>2</v>
      </c>
      <c r="O492" s="83">
        <f t="shared" si="19"/>
        <v>8</v>
      </c>
    </row>
    <row r="493" spans="1:15" ht="10.5" customHeight="1">
      <c r="A493" s="380"/>
      <c r="B493" s="55" t="s">
        <v>441</v>
      </c>
      <c r="C493" s="53">
        <v>3</v>
      </c>
      <c r="D493" s="60">
        <v>0</v>
      </c>
      <c r="E493" s="60">
        <v>1</v>
      </c>
      <c r="F493" s="60">
        <v>0</v>
      </c>
      <c r="G493" s="60">
        <v>0</v>
      </c>
      <c r="H493" s="123">
        <v>0</v>
      </c>
      <c r="I493" s="60">
        <v>0</v>
      </c>
      <c r="J493" s="60">
        <v>0</v>
      </c>
      <c r="K493" s="60">
        <v>2</v>
      </c>
      <c r="L493" s="60">
        <v>4</v>
      </c>
      <c r="M493" s="60">
        <v>2</v>
      </c>
      <c r="N493" s="52">
        <v>4</v>
      </c>
      <c r="O493" s="83">
        <f t="shared" si="19"/>
        <v>16</v>
      </c>
    </row>
    <row r="494" spans="1:15" ht="10.5" customHeight="1">
      <c r="A494" s="380"/>
      <c r="B494" s="55" t="s">
        <v>31</v>
      </c>
      <c r="C494" s="53">
        <v>0</v>
      </c>
      <c r="D494" s="60">
        <v>0</v>
      </c>
      <c r="E494" s="60">
        <v>1</v>
      </c>
      <c r="F494" s="60">
        <v>0</v>
      </c>
      <c r="G494" s="60">
        <v>0</v>
      </c>
      <c r="H494" s="123">
        <v>0</v>
      </c>
      <c r="I494" s="60">
        <v>0</v>
      </c>
      <c r="J494" s="60">
        <v>0</v>
      </c>
      <c r="K494" s="60">
        <v>0</v>
      </c>
      <c r="L494" s="60">
        <v>0</v>
      </c>
      <c r="M494" s="60">
        <v>0</v>
      </c>
      <c r="N494" s="52">
        <v>0</v>
      </c>
      <c r="O494" s="83">
        <f t="shared" si="19"/>
        <v>1</v>
      </c>
    </row>
    <row r="495" spans="1:15" ht="10.5" customHeight="1">
      <c r="A495" s="380"/>
      <c r="B495" s="55" t="s">
        <v>233</v>
      </c>
      <c r="C495" s="53">
        <v>0</v>
      </c>
      <c r="D495" s="60">
        <v>1</v>
      </c>
      <c r="E495" s="60">
        <v>85</v>
      </c>
      <c r="F495" s="60">
        <v>99</v>
      </c>
      <c r="G495" s="60">
        <v>0</v>
      </c>
      <c r="H495" s="123">
        <v>0</v>
      </c>
      <c r="I495" s="60">
        <v>2</v>
      </c>
      <c r="J495" s="60">
        <v>0</v>
      </c>
      <c r="K495" s="60">
        <v>0</v>
      </c>
      <c r="L495" s="60">
        <v>0</v>
      </c>
      <c r="M495" s="60">
        <v>0</v>
      </c>
      <c r="N495" s="52">
        <v>0</v>
      </c>
      <c r="O495" s="83">
        <f t="shared" si="19"/>
        <v>187</v>
      </c>
    </row>
    <row r="496" spans="1:15" ht="10.5" customHeight="1">
      <c r="A496" s="380"/>
      <c r="B496" s="55" t="s">
        <v>234</v>
      </c>
      <c r="C496" s="53">
        <v>1</v>
      </c>
      <c r="D496" s="60">
        <v>4</v>
      </c>
      <c r="E496" s="60">
        <v>0</v>
      </c>
      <c r="F496" s="60">
        <v>3</v>
      </c>
      <c r="G496" s="60">
        <v>0</v>
      </c>
      <c r="H496" s="123">
        <v>0</v>
      </c>
      <c r="I496" s="60">
        <v>2</v>
      </c>
      <c r="J496" s="60">
        <v>0</v>
      </c>
      <c r="K496" s="60">
        <v>0</v>
      </c>
      <c r="L496" s="60">
        <v>0</v>
      </c>
      <c r="M496" s="60">
        <v>2</v>
      </c>
      <c r="N496" s="52">
        <v>0</v>
      </c>
      <c r="O496" s="83">
        <f t="shared" si="19"/>
        <v>12</v>
      </c>
    </row>
    <row r="497" spans="1:15" ht="10.5" customHeight="1">
      <c r="A497" s="380"/>
      <c r="B497" s="55" t="s">
        <v>235</v>
      </c>
      <c r="C497" s="53">
        <v>3</v>
      </c>
      <c r="D497" s="60">
        <v>2</v>
      </c>
      <c r="E497" s="60">
        <v>3</v>
      </c>
      <c r="F497" s="60">
        <v>1</v>
      </c>
      <c r="G497" s="60">
        <v>0</v>
      </c>
      <c r="H497" s="123">
        <v>1</v>
      </c>
      <c r="I497" s="60">
        <v>1</v>
      </c>
      <c r="J497" s="60">
        <v>0</v>
      </c>
      <c r="K497" s="60">
        <v>1</v>
      </c>
      <c r="L497" s="60">
        <v>3</v>
      </c>
      <c r="M497" s="60">
        <v>0</v>
      </c>
      <c r="N497" s="52">
        <v>0</v>
      </c>
      <c r="O497" s="83">
        <f t="shared" si="19"/>
        <v>15</v>
      </c>
    </row>
    <row r="498" spans="1:15" ht="10.5" customHeight="1">
      <c r="A498" s="380"/>
      <c r="B498" s="55" t="s">
        <v>236</v>
      </c>
      <c r="C498" s="53">
        <v>10</v>
      </c>
      <c r="D498" s="60">
        <v>3</v>
      </c>
      <c r="E498" s="60">
        <v>0</v>
      </c>
      <c r="F498" s="60">
        <v>4</v>
      </c>
      <c r="G498" s="60">
        <v>2</v>
      </c>
      <c r="H498" s="123">
        <v>0</v>
      </c>
      <c r="I498" s="60">
        <v>0</v>
      </c>
      <c r="J498" s="60">
        <v>1</v>
      </c>
      <c r="K498" s="60">
        <v>5</v>
      </c>
      <c r="L498" s="60">
        <v>1</v>
      </c>
      <c r="M498" s="60">
        <v>844</v>
      </c>
      <c r="N498" s="52">
        <v>0</v>
      </c>
      <c r="O498" s="83">
        <f t="shared" si="19"/>
        <v>870</v>
      </c>
    </row>
    <row r="499" spans="1:15" ht="10.5" customHeight="1">
      <c r="A499" s="380"/>
      <c r="B499" s="55" t="s">
        <v>237</v>
      </c>
      <c r="C499" s="53">
        <v>0</v>
      </c>
      <c r="D499" s="60">
        <v>0</v>
      </c>
      <c r="E499" s="60">
        <v>66</v>
      </c>
      <c r="F499" s="60">
        <v>0</v>
      </c>
      <c r="G499" s="60">
        <v>0</v>
      </c>
      <c r="H499" s="123">
        <v>538</v>
      </c>
      <c r="I499" s="60">
        <v>2</v>
      </c>
      <c r="J499" s="60">
        <v>0</v>
      </c>
      <c r="K499" s="60">
        <v>8</v>
      </c>
      <c r="L499" s="60">
        <v>8</v>
      </c>
      <c r="M499" s="60">
        <v>3</v>
      </c>
      <c r="N499" s="52">
        <v>265</v>
      </c>
      <c r="O499" s="83">
        <f t="shared" si="19"/>
        <v>890</v>
      </c>
    </row>
    <row r="500" spans="1:15" ht="10.5" customHeight="1">
      <c r="A500" s="380"/>
      <c r="B500" s="55" t="s">
        <v>439</v>
      </c>
      <c r="C500" s="53">
        <v>674</v>
      </c>
      <c r="D500" s="60">
        <v>1037</v>
      </c>
      <c r="E500" s="60">
        <v>6238</v>
      </c>
      <c r="F500" s="60">
        <v>1953</v>
      </c>
      <c r="G500" s="60">
        <v>2223</v>
      </c>
      <c r="H500" s="123">
        <v>3964</v>
      </c>
      <c r="I500" s="60">
        <v>1924</v>
      </c>
      <c r="J500" s="60">
        <v>68</v>
      </c>
      <c r="K500" s="60">
        <v>420</v>
      </c>
      <c r="L500" s="60">
        <v>240</v>
      </c>
      <c r="M500" s="60">
        <v>1510</v>
      </c>
      <c r="N500" s="52">
        <v>78</v>
      </c>
      <c r="O500" s="83">
        <f t="shared" si="19"/>
        <v>20329</v>
      </c>
    </row>
    <row r="501" spans="1:15" ht="10.5" customHeight="1">
      <c r="A501" s="380"/>
      <c r="B501" s="55" t="s">
        <v>443</v>
      </c>
      <c r="C501" s="53">
        <v>4</v>
      </c>
      <c r="D501" s="60">
        <v>11</v>
      </c>
      <c r="E501" s="60">
        <v>3</v>
      </c>
      <c r="F501" s="60">
        <v>2</v>
      </c>
      <c r="G501" s="60">
        <v>2</v>
      </c>
      <c r="H501" s="123">
        <v>9</v>
      </c>
      <c r="I501" s="60">
        <v>5</v>
      </c>
      <c r="J501" s="60">
        <v>2</v>
      </c>
      <c r="K501" s="60">
        <v>12</v>
      </c>
      <c r="L501" s="60">
        <v>12</v>
      </c>
      <c r="M501" s="60">
        <v>1</v>
      </c>
      <c r="N501" s="52">
        <v>2</v>
      </c>
      <c r="O501" s="83">
        <f t="shared" si="19"/>
        <v>65</v>
      </c>
    </row>
    <row r="502" spans="1:15" ht="10.5" customHeight="1">
      <c r="A502" s="380"/>
      <c r="B502" s="55" t="s">
        <v>36</v>
      </c>
      <c r="C502" s="53">
        <v>0</v>
      </c>
      <c r="D502" s="60">
        <v>0</v>
      </c>
      <c r="E502" s="60">
        <v>0</v>
      </c>
      <c r="F502" s="60">
        <v>0</v>
      </c>
      <c r="G502" s="60">
        <v>1</v>
      </c>
      <c r="H502" s="123">
        <v>0</v>
      </c>
      <c r="I502" s="60">
        <v>2</v>
      </c>
      <c r="J502" s="60">
        <v>0</v>
      </c>
      <c r="K502" s="60">
        <v>2</v>
      </c>
      <c r="L502" s="60">
        <v>0</v>
      </c>
      <c r="M502" s="60">
        <v>0</v>
      </c>
      <c r="N502" s="52">
        <v>1</v>
      </c>
      <c r="O502" s="83">
        <f t="shared" si="19"/>
        <v>6</v>
      </c>
    </row>
    <row r="503" spans="1:15" ht="10.5" customHeight="1">
      <c r="A503" s="380"/>
      <c r="B503" s="55" t="s">
        <v>444</v>
      </c>
      <c r="C503" s="53">
        <v>0</v>
      </c>
      <c r="D503" s="60">
        <v>0</v>
      </c>
      <c r="E503" s="60">
        <v>0</v>
      </c>
      <c r="F503" s="60">
        <v>0</v>
      </c>
      <c r="G503" s="60">
        <v>0</v>
      </c>
      <c r="H503" s="123">
        <v>0</v>
      </c>
      <c r="I503" s="60">
        <v>0</v>
      </c>
      <c r="J503" s="60">
        <v>0</v>
      </c>
      <c r="K503" s="60">
        <v>0</v>
      </c>
      <c r="L503" s="60">
        <v>0</v>
      </c>
      <c r="M503" s="60">
        <v>0</v>
      </c>
      <c r="N503" s="52">
        <v>4</v>
      </c>
      <c r="O503" s="83">
        <f t="shared" si="19"/>
        <v>4</v>
      </c>
    </row>
    <row r="504" spans="1:15" ht="10.5" customHeight="1">
      <c r="A504" s="380"/>
      <c r="B504" s="55" t="s">
        <v>447</v>
      </c>
      <c r="C504" s="53">
        <v>0</v>
      </c>
      <c r="D504" s="60">
        <v>0</v>
      </c>
      <c r="E504" s="60">
        <v>0</v>
      </c>
      <c r="F504" s="60">
        <v>0</v>
      </c>
      <c r="G504" s="60">
        <v>1</v>
      </c>
      <c r="H504" s="123">
        <v>0</v>
      </c>
      <c r="I504" s="60">
        <v>0</v>
      </c>
      <c r="J504" s="60">
        <v>0</v>
      </c>
      <c r="K504" s="60">
        <v>0</v>
      </c>
      <c r="L504" s="60">
        <v>0</v>
      </c>
      <c r="M504" s="60">
        <v>1</v>
      </c>
      <c r="N504" s="52">
        <v>0</v>
      </c>
      <c r="O504" s="83">
        <f t="shared" si="19"/>
        <v>2</v>
      </c>
    </row>
    <row r="505" spans="1:15" ht="10.5" customHeight="1">
      <c r="A505" s="380"/>
      <c r="B505" s="55" t="s">
        <v>240</v>
      </c>
      <c r="C505" s="53">
        <v>0</v>
      </c>
      <c r="D505" s="60">
        <v>0</v>
      </c>
      <c r="E505" s="60">
        <v>0</v>
      </c>
      <c r="F505" s="60">
        <v>0</v>
      </c>
      <c r="G505" s="60">
        <v>0</v>
      </c>
      <c r="H505" s="123">
        <v>0</v>
      </c>
      <c r="I505" s="60">
        <v>0</v>
      </c>
      <c r="J505" s="60">
        <v>0</v>
      </c>
      <c r="K505" s="60">
        <v>0</v>
      </c>
      <c r="L505" s="60">
        <v>45</v>
      </c>
      <c r="M505" s="60">
        <v>181</v>
      </c>
      <c r="N505" s="52">
        <v>0</v>
      </c>
      <c r="O505" s="83">
        <f t="shared" si="19"/>
        <v>226</v>
      </c>
    </row>
    <row r="506" spans="1:15" ht="10.5" customHeight="1">
      <c r="A506" s="380"/>
      <c r="B506" s="55" t="s">
        <v>440</v>
      </c>
      <c r="C506" s="53">
        <v>1</v>
      </c>
      <c r="D506" s="60">
        <v>0</v>
      </c>
      <c r="E506" s="60">
        <v>2</v>
      </c>
      <c r="F506" s="60">
        <v>6</v>
      </c>
      <c r="G506" s="60">
        <v>1</v>
      </c>
      <c r="H506" s="123">
        <v>11</v>
      </c>
      <c r="I506" s="60">
        <v>6</v>
      </c>
      <c r="J506" s="60">
        <v>10</v>
      </c>
      <c r="K506" s="60">
        <v>3</v>
      </c>
      <c r="L506" s="60">
        <v>3</v>
      </c>
      <c r="M506" s="60">
        <v>6</v>
      </c>
      <c r="N506" s="52">
        <v>4</v>
      </c>
      <c r="O506" s="83">
        <f t="shared" si="19"/>
        <v>53</v>
      </c>
    </row>
    <row r="507" spans="1:15" ht="10.5" customHeight="1">
      <c r="A507" s="380"/>
      <c r="B507" s="55" t="s">
        <v>283</v>
      </c>
      <c r="C507" s="53">
        <v>1</v>
      </c>
      <c r="D507" s="60">
        <v>0</v>
      </c>
      <c r="E507" s="60">
        <v>0</v>
      </c>
      <c r="F507" s="60">
        <v>1</v>
      </c>
      <c r="G507" s="60">
        <v>0</v>
      </c>
      <c r="H507" s="123">
        <v>0</v>
      </c>
      <c r="I507" s="60">
        <v>1</v>
      </c>
      <c r="J507" s="60">
        <v>0</v>
      </c>
      <c r="K507" s="60">
        <v>0</v>
      </c>
      <c r="L507" s="60">
        <v>0</v>
      </c>
      <c r="M507" s="60">
        <v>0</v>
      </c>
      <c r="N507" s="52">
        <v>0</v>
      </c>
      <c r="O507" s="83">
        <f t="shared" si="19"/>
        <v>3</v>
      </c>
    </row>
    <row r="508" spans="1:15" ht="10.5" customHeight="1">
      <c r="A508" s="380"/>
      <c r="B508" s="55" t="s">
        <v>442</v>
      </c>
      <c r="C508" s="53">
        <v>5</v>
      </c>
      <c r="D508" s="60">
        <v>0</v>
      </c>
      <c r="E508" s="60">
        <v>3</v>
      </c>
      <c r="F508" s="60">
        <v>6</v>
      </c>
      <c r="G508" s="60">
        <v>0</v>
      </c>
      <c r="H508" s="123">
        <v>0</v>
      </c>
      <c r="I508" s="60">
        <v>0</v>
      </c>
      <c r="J508" s="60">
        <v>0</v>
      </c>
      <c r="K508" s="60">
        <v>0</v>
      </c>
      <c r="L508" s="60">
        <v>3</v>
      </c>
      <c r="M508" s="60">
        <v>3</v>
      </c>
      <c r="N508" s="52">
        <v>4</v>
      </c>
      <c r="O508" s="83">
        <f t="shared" si="19"/>
        <v>24</v>
      </c>
    </row>
    <row r="509" spans="1:15" ht="10.5" customHeight="1">
      <c r="A509" s="380"/>
      <c r="B509" s="55" t="s">
        <v>39</v>
      </c>
      <c r="C509" s="53">
        <v>2</v>
      </c>
      <c r="D509" s="60">
        <v>0</v>
      </c>
      <c r="E509" s="60">
        <v>0</v>
      </c>
      <c r="F509" s="60">
        <v>0</v>
      </c>
      <c r="G509" s="60">
        <v>0</v>
      </c>
      <c r="H509" s="123">
        <v>0</v>
      </c>
      <c r="I509" s="60">
        <v>0</v>
      </c>
      <c r="J509" s="60">
        <v>2</v>
      </c>
      <c r="K509" s="60">
        <v>0</v>
      </c>
      <c r="L509" s="60">
        <v>0</v>
      </c>
      <c r="M509" s="60">
        <v>0</v>
      </c>
      <c r="N509" s="52">
        <v>0</v>
      </c>
      <c r="O509" s="83">
        <f aca="true" t="shared" si="20" ref="O509:O552">SUM(C509:N509)</f>
        <v>4</v>
      </c>
    </row>
    <row r="510" spans="1:15" ht="10.5" customHeight="1">
      <c r="A510" s="380"/>
      <c r="B510" s="55" t="s">
        <v>241</v>
      </c>
      <c r="C510" s="53">
        <v>0</v>
      </c>
      <c r="D510" s="60">
        <v>0</v>
      </c>
      <c r="E510" s="60">
        <v>0</v>
      </c>
      <c r="F510" s="60">
        <v>0</v>
      </c>
      <c r="G510" s="60">
        <v>0</v>
      </c>
      <c r="H510" s="123">
        <v>0</v>
      </c>
      <c r="I510" s="60">
        <v>1</v>
      </c>
      <c r="J510" s="60">
        <v>0</v>
      </c>
      <c r="K510" s="60">
        <v>0</v>
      </c>
      <c r="L510" s="60">
        <v>0</v>
      </c>
      <c r="M510" s="60">
        <v>0</v>
      </c>
      <c r="N510" s="52">
        <v>0</v>
      </c>
      <c r="O510" s="83">
        <f t="shared" si="20"/>
        <v>1</v>
      </c>
    </row>
    <row r="511" spans="1:15" ht="10.5" customHeight="1">
      <c r="A511" s="380"/>
      <c r="B511" s="55" t="s">
        <v>242</v>
      </c>
      <c r="C511" s="53">
        <v>16</v>
      </c>
      <c r="D511" s="60">
        <v>8</v>
      </c>
      <c r="E511" s="60">
        <v>6</v>
      </c>
      <c r="F511" s="60">
        <v>14</v>
      </c>
      <c r="G511" s="60">
        <v>29</v>
      </c>
      <c r="H511" s="123">
        <v>44</v>
      </c>
      <c r="I511" s="60">
        <v>27</v>
      </c>
      <c r="J511" s="60">
        <v>38</v>
      </c>
      <c r="K511" s="60">
        <v>71</v>
      </c>
      <c r="L511" s="60">
        <v>12</v>
      </c>
      <c r="M511" s="60">
        <v>12</v>
      </c>
      <c r="N511" s="52">
        <v>13</v>
      </c>
      <c r="O511" s="83">
        <f t="shared" si="20"/>
        <v>290</v>
      </c>
    </row>
    <row r="512" spans="1:15" ht="10.5" customHeight="1">
      <c r="A512" s="380"/>
      <c r="B512" s="55" t="s">
        <v>332</v>
      </c>
      <c r="C512" s="53">
        <v>0</v>
      </c>
      <c r="D512" s="60">
        <v>0</v>
      </c>
      <c r="E512" s="60">
        <v>0</v>
      </c>
      <c r="F512" s="60">
        <v>0</v>
      </c>
      <c r="G512" s="60">
        <v>0</v>
      </c>
      <c r="H512" s="123">
        <v>0</v>
      </c>
      <c r="I512" s="60">
        <v>1</v>
      </c>
      <c r="J512" s="60">
        <v>1</v>
      </c>
      <c r="K512" s="60">
        <v>0</v>
      </c>
      <c r="L512" s="60">
        <v>0</v>
      </c>
      <c r="M512" s="60">
        <v>0</v>
      </c>
      <c r="N512" s="52">
        <v>1</v>
      </c>
      <c r="O512" s="83">
        <f t="shared" si="20"/>
        <v>3</v>
      </c>
    </row>
    <row r="513" spans="1:15" ht="10.5" customHeight="1" thickBot="1">
      <c r="A513" s="380"/>
      <c r="B513" s="55" t="s">
        <v>333</v>
      </c>
      <c r="C513" s="53">
        <v>0</v>
      </c>
      <c r="D513" s="60">
        <v>0</v>
      </c>
      <c r="E513" s="60">
        <v>0</v>
      </c>
      <c r="F513" s="60">
        <v>2</v>
      </c>
      <c r="G513" s="60">
        <v>3</v>
      </c>
      <c r="H513" s="123">
        <v>3</v>
      </c>
      <c r="I513" s="60">
        <v>0</v>
      </c>
      <c r="J513" s="60">
        <v>0</v>
      </c>
      <c r="K513" s="60">
        <v>1</v>
      </c>
      <c r="L513" s="60">
        <v>2</v>
      </c>
      <c r="M513" s="60">
        <v>3</v>
      </c>
      <c r="N513" s="52">
        <v>0</v>
      </c>
      <c r="O513" s="83">
        <f t="shared" si="20"/>
        <v>14</v>
      </c>
    </row>
    <row r="514" spans="1:15" ht="10.5" customHeight="1" thickBot="1">
      <c r="A514" s="380"/>
      <c r="B514" s="116" t="s">
        <v>78</v>
      </c>
      <c r="C514" s="90">
        <v>724</v>
      </c>
      <c r="D514" s="81">
        <v>1069</v>
      </c>
      <c r="E514" s="81">
        <v>6408</v>
      </c>
      <c r="F514" s="81">
        <v>2093</v>
      </c>
      <c r="G514" s="81">
        <v>2263</v>
      </c>
      <c r="H514" s="81">
        <v>4586</v>
      </c>
      <c r="I514" s="81">
        <v>1976</v>
      </c>
      <c r="J514" s="81">
        <v>128</v>
      </c>
      <c r="K514" s="81">
        <v>526</v>
      </c>
      <c r="L514" s="81">
        <v>339</v>
      </c>
      <c r="M514" s="81">
        <v>2573</v>
      </c>
      <c r="N514" s="50">
        <v>380</v>
      </c>
      <c r="O514" s="80">
        <f t="shared" si="20"/>
        <v>23065</v>
      </c>
    </row>
    <row r="515" spans="1:15" ht="10.5" customHeight="1">
      <c r="A515" s="380"/>
      <c r="B515" s="91" t="s">
        <v>373</v>
      </c>
      <c r="C515" s="69">
        <v>0</v>
      </c>
      <c r="D515" s="67">
        <v>0</v>
      </c>
      <c r="E515" s="67">
        <v>0</v>
      </c>
      <c r="F515" s="67">
        <v>0</v>
      </c>
      <c r="G515" s="67">
        <v>0</v>
      </c>
      <c r="H515" s="122">
        <v>0</v>
      </c>
      <c r="I515" s="67">
        <v>0</v>
      </c>
      <c r="J515" s="67">
        <v>0</v>
      </c>
      <c r="K515" s="67">
        <v>0</v>
      </c>
      <c r="L515" s="67">
        <v>1</v>
      </c>
      <c r="M515" s="67">
        <v>0</v>
      </c>
      <c r="N515" s="107">
        <v>0</v>
      </c>
      <c r="O515" s="108">
        <f t="shared" si="20"/>
        <v>1</v>
      </c>
    </row>
    <row r="516" spans="1:15" ht="10.5" customHeight="1">
      <c r="A516" s="380"/>
      <c r="B516" s="55" t="s">
        <v>245</v>
      </c>
      <c r="C516" s="53">
        <v>86</v>
      </c>
      <c r="D516" s="60">
        <v>46</v>
      </c>
      <c r="E516" s="60">
        <v>86</v>
      </c>
      <c r="F516" s="60">
        <v>184</v>
      </c>
      <c r="G516" s="60">
        <v>151</v>
      </c>
      <c r="H516" s="123">
        <v>664</v>
      </c>
      <c r="I516" s="60">
        <v>818</v>
      </c>
      <c r="J516" s="60">
        <v>86</v>
      </c>
      <c r="K516" s="60">
        <v>147</v>
      </c>
      <c r="L516" s="60">
        <v>232</v>
      </c>
      <c r="M516" s="60">
        <v>69</v>
      </c>
      <c r="N516" s="52">
        <v>138</v>
      </c>
      <c r="O516" s="83">
        <f t="shared" si="20"/>
        <v>2707</v>
      </c>
    </row>
    <row r="517" spans="1:15" ht="10.5" customHeight="1">
      <c r="A517" s="380"/>
      <c r="B517" s="55" t="s">
        <v>246</v>
      </c>
      <c r="C517" s="53">
        <v>4</v>
      </c>
      <c r="D517" s="60">
        <v>1</v>
      </c>
      <c r="E517" s="60">
        <v>3</v>
      </c>
      <c r="F517" s="60">
        <v>12</v>
      </c>
      <c r="G517" s="60">
        <v>8</v>
      </c>
      <c r="H517" s="123">
        <v>19</v>
      </c>
      <c r="I517" s="60">
        <v>30</v>
      </c>
      <c r="J517" s="60">
        <v>3</v>
      </c>
      <c r="K517" s="60">
        <v>8</v>
      </c>
      <c r="L517" s="60">
        <v>13</v>
      </c>
      <c r="M517" s="60">
        <v>2</v>
      </c>
      <c r="N517" s="52">
        <v>10</v>
      </c>
      <c r="O517" s="83">
        <f t="shared" si="20"/>
        <v>113</v>
      </c>
    </row>
    <row r="518" spans="1:15" ht="10.5" customHeight="1">
      <c r="A518" s="380"/>
      <c r="B518" s="55" t="s">
        <v>41</v>
      </c>
      <c r="C518" s="53">
        <v>1</v>
      </c>
      <c r="D518" s="60">
        <v>0</v>
      </c>
      <c r="E518" s="60">
        <v>0</v>
      </c>
      <c r="F518" s="60">
        <v>0</v>
      </c>
      <c r="G518" s="60">
        <v>0</v>
      </c>
      <c r="H518" s="123">
        <v>0</v>
      </c>
      <c r="I518" s="60">
        <v>2</v>
      </c>
      <c r="J518" s="60">
        <v>0</v>
      </c>
      <c r="K518" s="60">
        <v>0</v>
      </c>
      <c r="L518" s="60">
        <v>0</v>
      </c>
      <c r="M518" s="60">
        <v>0</v>
      </c>
      <c r="N518" s="52">
        <v>2</v>
      </c>
      <c r="O518" s="83">
        <f t="shared" si="20"/>
        <v>5</v>
      </c>
    </row>
    <row r="519" spans="1:15" ht="10.5" customHeight="1">
      <c r="A519" s="380"/>
      <c r="B519" s="55" t="s">
        <v>247</v>
      </c>
      <c r="C519" s="53">
        <v>0</v>
      </c>
      <c r="D519" s="60">
        <v>0</v>
      </c>
      <c r="E519" s="60">
        <v>0</v>
      </c>
      <c r="F519" s="60">
        <v>0</v>
      </c>
      <c r="G519" s="60">
        <v>0</v>
      </c>
      <c r="H519" s="123">
        <v>1</v>
      </c>
      <c r="I519" s="60">
        <v>2</v>
      </c>
      <c r="J519" s="60">
        <v>1</v>
      </c>
      <c r="K519" s="60">
        <v>0</v>
      </c>
      <c r="L519" s="60">
        <v>13</v>
      </c>
      <c r="M519" s="60">
        <v>0</v>
      </c>
      <c r="N519" s="52">
        <v>25</v>
      </c>
      <c r="O519" s="83">
        <f t="shared" si="20"/>
        <v>42</v>
      </c>
    </row>
    <row r="520" spans="1:15" ht="10.5" customHeight="1">
      <c r="A520" s="380"/>
      <c r="B520" s="55" t="s">
        <v>468</v>
      </c>
      <c r="C520" s="53">
        <v>0</v>
      </c>
      <c r="D520" s="60">
        <v>0</v>
      </c>
      <c r="E520" s="60">
        <v>0</v>
      </c>
      <c r="F520" s="60">
        <v>1</v>
      </c>
      <c r="G520" s="60">
        <v>0</v>
      </c>
      <c r="H520" s="123">
        <v>0</v>
      </c>
      <c r="I520" s="60">
        <v>0</v>
      </c>
      <c r="J520" s="60">
        <v>0</v>
      </c>
      <c r="K520" s="60">
        <v>0</v>
      </c>
      <c r="L520" s="60">
        <v>1</v>
      </c>
      <c r="M520" s="60">
        <v>0</v>
      </c>
      <c r="N520" s="52">
        <v>1</v>
      </c>
      <c r="O520" s="83">
        <f t="shared" si="20"/>
        <v>3</v>
      </c>
    </row>
    <row r="521" spans="1:15" ht="10.5" customHeight="1">
      <c r="A521" s="380"/>
      <c r="B521" s="55" t="s">
        <v>248</v>
      </c>
      <c r="C521" s="53">
        <v>0</v>
      </c>
      <c r="D521" s="60">
        <v>0</v>
      </c>
      <c r="E521" s="60">
        <v>0</v>
      </c>
      <c r="F521" s="60">
        <v>0</v>
      </c>
      <c r="G521" s="60">
        <v>0</v>
      </c>
      <c r="H521" s="123">
        <v>3</v>
      </c>
      <c r="I521" s="60">
        <v>0</v>
      </c>
      <c r="J521" s="60">
        <v>0</v>
      </c>
      <c r="K521" s="60">
        <v>0</v>
      </c>
      <c r="L521" s="60">
        <v>3</v>
      </c>
      <c r="M521" s="60">
        <v>0</v>
      </c>
      <c r="N521" s="52">
        <v>0</v>
      </c>
      <c r="O521" s="83">
        <f t="shared" si="20"/>
        <v>6</v>
      </c>
    </row>
    <row r="522" spans="1:15" ht="10.5" customHeight="1">
      <c r="A522" s="380"/>
      <c r="B522" s="55" t="s">
        <v>250</v>
      </c>
      <c r="C522" s="53">
        <v>18</v>
      </c>
      <c r="D522" s="60">
        <v>16</v>
      </c>
      <c r="E522" s="60">
        <v>28</v>
      </c>
      <c r="F522" s="60">
        <v>28</v>
      </c>
      <c r="G522" s="60">
        <v>5</v>
      </c>
      <c r="H522" s="123">
        <v>19</v>
      </c>
      <c r="I522" s="60">
        <v>16</v>
      </c>
      <c r="J522" s="60">
        <v>0</v>
      </c>
      <c r="K522" s="60">
        <v>1</v>
      </c>
      <c r="L522" s="60">
        <v>9</v>
      </c>
      <c r="M522" s="60">
        <v>1</v>
      </c>
      <c r="N522" s="52">
        <v>16</v>
      </c>
      <c r="O522" s="83">
        <f t="shared" si="20"/>
        <v>157</v>
      </c>
    </row>
    <row r="523" spans="1:15" ht="10.5" customHeight="1">
      <c r="A523" s="380"/>
      <c r="B523" s="55" t="s">
        <v>251</v>
      </c>
      <c r="C523" s="53">
        <v>0</v>
      </c>
      <c r="D523" s="60">
        <v>0</v>
      </c>
      <c r="E523" s="60">
        <v>0</v>
      </c>
      <c r="F523" s="60">
        <v>0</v>
      </c>
      <c r="G523" s="60">
        <v>2</v>
      </c>
      <c r="H523" s="123">
        <v>0</v>
      </c>
      <c r="I523" s="60">
        <v>0</v>
      </c>
      <c r="J523" s="60">
        <v>0</v>
      </c>
      <c r="K523" s="60">
        <v>0</v>
      </c>
      <c r="L523" s="60">
        <v>2</v>
      </c>
      <c r="M523" s="60">
        <v>0</v>
      </c>
      <c r="N523" s="52">
        <v>1</v>
      </c>
      <c r="O523" s="83">
        <f t="shared" si="20"/>
        <v>5</v>
      </c>
    </row>
    <row r="524" spans="1:15" ht="10.5" customHeight="1">
      <c r="A524" s="380"/>
      <c r="B524" s="55" t="s">
        <v>280</v>
      </c>
      <c r="C524" s="53">
        <v>40</v>
      </c>
      <c r="D524" s="60">
        <v>26</v>
      </c>
      <c r="E524" s="60">
        <v>16</v>
      </c>
      <c r="F524" s="60">
        <v>39</v>
      </c>
      <c r="G524" s="60">
        <v>73</v>
      </c>
      <c r="H524" s="123">
        <v>1161</v>
      </c>
      <c r="I524" s="60">
        <v>382</v>
      </c>
      <c r="J524" s="60">
        <v>25</v>
      </c>
      <c r="K524" s="60">
        <v>33</v>
      </c>
      <c r="L524" s="60">
        <v>54</v>
      </c>
      <c r="M524" s="60">
        <v>34</v>
      </c>
      <c r="N524" s="52">
        <v>57</v>
      </c>
      <c r="O524" s="83">
        <f t="shared" si="20"/>
        <v>1940</v>
      </c>
    </row>
    <row r="525" spans="1:15" ht="10.5" customHeight="1">
      <c r="A525" s="380"/>
      <c r="B525" s="55" t="s">
        <v>336</v>
      </c>
      <c r="C525" s="53">
        <v>0</v>
      </c>
      <c r="D525" s="60">
        <v>0</v>
      </c>
      <c r="E525" s="60">
        <v>0</v>
      </c>
      <c r="F525" s="60">
        <v>0</v>
      </c>
      <c r="G525" s="60">
        <v>0</v>
      </c>
      <c r="H525" s="123">
        <v>0</v>
      </c>
      <c r="I525" s="60">
        <v>0</v>
      </c>
      <c r="J525" s="60">
        <v>0</v>
      </c>
      <c r="K525" s="60">
        <v>0</v>
      </c>
      <c r="L525" s="60">
        <v>0</v>
      </c>
      <c r="M525" s="60">
        <v>0</v>
      </c>
      <c r="N525" s="52"/>
      <c r="O525" s="83">
        <f t="shared" si="20"/>
        <v>0</v>
      </c>
    </row>
    <row r="526" spans="1:15" ht="10.5" customHeight="1">
      <c r="A526" s="380"/>
      <c r="B526" s="55" t="s">
        <v>252</v>
      </c>
      <c r="C526" s="53">
        <v>3</v>
      </c>
      <c r="D526" s="60">
        <v>0</v>
      </c>
      <c r="E526" s="60">
        <v>0</v>
      </c>
      <c r="F526" s="60">
        <v>1</v>
      </c>
      <c r="G526" s="60">
        <v>0</v>
      </c>
      <c r="H526" s="123">
        <v>5</v>
      </c>
      <c r="I526" s="60">
        <v>9</v>
      </c>
      <c r="J526" s="60">
        <v>2</v>
      </c>
      <c r="K526" s="60">
        <v>2</v>
      </c>
      <c r="L526" s="60">
        <v>720</v>
      </c>
      <c r="M526" s="60">
        <v>164</v>
      </c>
      <c r="N526" s="52">
        <v>101</v>
      </c>
      <c r="O526" s="83">
        <f t="shared" si="20"/>
        <v>1007</v>
      </c>
    </row>
    <row r="527" spans="1:15" ht="10.5" customHeight="1">
      <c r="A527" s="380"/>
      <c r="B527" s="55" t="s">
        <v>1</v>
      </c>
      <c r="C527" s="53">
        <v>3</v>
      </c>
      <c r="D527" s="60">
        <v>0</v>
      </c>
      <c r="E527" s="60">
        <v>1</v>
      </c>
      <c r="F527" s="60">
        <v>1</v>
      </c>
      <c r="G527" s="60">
        <v>0</v>
      </c>
      <c r="H527" s="123">
        <v>4</v>
      </c>
      <c r="I527" s="60">
        <v>4</v>
      </c>
      <c r="J527" s="60">
        <v>1</v>
      </c>
      <c r="K527" s="60">
        <v>1</v>
      </c>
      <c r="L527" s="60">
        <v>1</v>
      </c>
      <c r="M527" s="60">
        <v>45</v>
      </c>
      <c r="N527" s="52">
        <v>59</v>
      </c>
      <c r="O527" s="83">
        <f t="shared" si="20"/>
        <v>120</v>
      </c>
    </row>
    <row r="528" spans="1:15" ht="10.5" customHeight="1">
      <c r="A528" s="380"/>
      <c r="B528" s="55" t="s">
        <v>279</v>
      </c>
      <c r="C528" s="53">
        <v>219</v>
      </c>
      <c r="D528" s="60">
        <v>263</v>
      </c>
      <c r="E528" s="60">
        <v>46</v>
      </c>
      <c r="F528" s="60">
        <v>592</v>
      </c>
      <c r="G528" s="60">
        <v>291</v>
      </c>
      <c r="H528" s="123">
        <v>555</v>
      </c>
      <c r="I528" s="60">
        <v>891</v>
      </c>
      <c r="J528" s="60">
        <v>85</v>
      </c>
      <c r="K528" s="60">
        <v>344</v>
      </c>
      <c r="L528" s="60">
        <v>345</v>
      </c>
      <c r="M528" s="60">
        <v>35</v>
      </c>
      <c r="N528" s="52">
        <v>234</v>
      </c>
      <c r="O528" s="83">
        <f t="shared" si="20"/>
        <v>3900</v>
      </c>
    </row>
    <row r="529" spans="1:15" ht="10.5" customHeight="1">
      <c r="A529" s="380"/>
      <c r="B529" s="55" t="s">
        <v>338</v>
      </c>
      <c r="C529" s="53">
        <v>0</v>
      </c>
      <c r="D529" s="60">
        <v>2</v>
      </c>
      <c r="E529" s="60">
        <v>0</v>
      </c>
      <c r="F529" s="60">
        <v>0</v>
      </c>
      <c r="G529" s="60">
        <v>0</v>
      </c>
      <c r="H529" s="123">
        <v>1</v>
      </c>
      <c r="I529" s="60">
        <v>0</v>
      </c>
      <c r="J529" s="60">
        <v>0</v>
      </c>
      <c r="K529" s="60">
        <v>2</v>
      </c>
      <c r="L529" s="60">
        <v>0</v>
      </c>
      <c r="M529" s="60">
        <v>2</v>
      </c>
      <c r="N529" s="52">
        <v>0</v>
      </c>
      <c r="O529" s="83">
        <f t="shared" si="20"/>
        <v>7</v>
      </c>
    </row>
    <row r="530" spans="1:15" ht="10.5" customHeight="1">
      <c r="A530" s="380"/>
      <c r="B530" s="55" t="s">
        <v>374</v>
      </c>
      <c r="C530" s="53">
        <v>6</v>
      </c>
      <c r="D530" s="60">
        <v>4</v>
      </c>
      <c r="E530" s="60">
        <v>6</v>
      </c>
      <c r="F530" s="60">
        <v>3</v>
      </c>
      <c r="G530" s="60">
        <v>1</v>
      </c>
      <c r="H530" s="123">
        <v>6</v>
      </c>
      <c r="I530" s="60">
        <v>4</v>
      </c>
      <c r="J530" s="60">
        <v>0</v>
      </c>
      <c r="K530" s="60">
        <v>5</v>
      </c>
      <c r="L530" s="60">
        <v>7</v>
      </c>
      <c r="M530" s="60">
        <v>3</v>
      </c>
      <c r="N530" s="52">
        <v>11</v>
      </c>
      <c r="O530" s="83">
        <f t="shared" si="20"/>
        <v>56</v>
      </c>
    </row>
    <row r="531" spans="1:15" ht="10.5" customHeight="1">
      <c r="A531" s="380"/>
      <c r="B531" s="55" t="s">
        <v>254</v>
      </c>
      <c r="C531" s="53">
        <v>4</v>
      </c>
      <c r="D531" s="60">
        <v>1</v>
      </c>
      <c r="E531" s="60">
        <v>0</v>
      </c>
      <c r="F531" s="60">
        <v>6</v>
      </c>
      <c r="G531" s="60">
        <v>1</v>
      </c>
      <c r="H531" s="123">
        <v>5</v>
      </c>
      <c r="I531" s="60">
        <v>1</v>
      </c>
      <c r="J531" s="60">
        <v>5</v>
      </c>
      <c r="K531" s="60">
        <v>8</v>
      </c>
      <c r="L531" s="60">
        <v>2</v>
      </c>
      <c r="M531" s="60">
        <v>1</v>
      </c>
      <c r="N531" s="52">
        <v>6</v>
      </c>
      <c r="O531" s="83">
        <f t="shared" si="20"/>
        <v>40</v>
      </c>
    </row>
    <row r="532" spans="1:15" ht="10.5" customHeight="1">
      <c r="A532" s="380"/>
      <c r="B532" s="55" t="s">
        <v>255</v>
      </c>
      <c r="C532" s="53">
        <v>3</v>
      </c>
      <c r="D532" s="60">
        <v>14</v>
      </c>
      <c r="E532" s="60">
        <v>10</v>
      </c>
      <c r="F532" s="60">
        <v>26</v>
      </c>
      <c r="G532" s="60">
        <v>11</v>
      </c>
      <c r="H532" s="123">
        <v>34</v>
      </c>
      <c r="I532" s="60">
        <v>77</v>
      </c>
      <c r="J532" s="60">
        <v>0</v>
      </c>
      <c r="K532" s="60">
        <v>14</v>
      </c>
      <c r="L532" s="60">
        <v>21</v>
      </c>
      <c r="M532" s="60">
        <v>1</v>
      </c>
      <c r="N532" s="52">
        <v>24</v>
      </c>
      <c r="O532" s="83">
        <f t="shared" si="20"/>
        <v>235</v>
      </c>
    </row>
    <row r="533" spans="1:15" ht="10.5" customHeight="1">
      <c r="A533" s="380"/>
      <c r="B533" s="55" t="s">
        <v>257</v>
      </c>
      <c r="C533" s="53">
        <v>0</v>
      </c>
      <c r="D533" s="60">
        <v>3</v>
      </c>
      <c r="E533" s="60">
        <v>0</v>
      </c>
      <c r="F533" s="60">
        <v>7</v>
      </c>
      <c r="G533" s="60">
        <v>3</v>
      </c>
      <c r="H533" s="123">
        <v>1</v>
      </c>
      <c r="I533" s="60">
        <v>4</v>
      </c>
      <c r="J533" s="60">
        <v>0</v>
      </c>
      <c r="K533" s="60">
        <v>0</v>
      </c>
      <c r="L533" s="60">
        <v>180</v>
      </c>
      <c r="M533" s="60">
        <v>0</v>
      </c>
      <c r="N533" s="52">
        <v>1</v>
      </c>
      <c r="O533" s="83">
        <f t="shared" si="20"/>
        <v>199</v>
      </c>
    </row>
    <row r="534" spans="1:15" ht="10.5" customHeight="1">
      <c r="A534" s="380"/>
      <c r="B534" s="55" t="s">
        <v>258</v>
      </c>
      <c r="C534" s="53">
        <v>37</v>
      </c>
      <c r="D534" s="60">
        <v>28</v>
      </c>
      <c r="E534" s="60">
        <v>14</v>
      </c>
      <c r="F534" s="60">
        <v>56</v>
      </c>
      <c r="G534" s="60">
        <v>30</v>
      </c>
      <c r="H534" s="123">
        <v>97</v>
      </c>
      <c r="I534" s="60">
        <v>60</v>
      </c>
      <c r="J534" s="60">
        <v>16</v>
      </c>
      <c r="K534" s="60">
        <v>55</v>
      </c>
      <c r="L534" s="60">
        <v>798</v>
      </c>
      <c r="M534" s="60">
        <v>1182</v>
      </c>
      <c r="N534" s="52">
        <v>440</v>
      </c>
      <c r="O534" s="83">
        <f t="shared" si="20"/>
        <v>2813</v>
      </c>
    </row>
    <row r="535" spans="1:15" ht="10.5" customHeight="1">
      <c r="A535" s="380"/>
      <c r="B535" s="55" t="s">
        <v>45</v>
      </c>
      <c r="C535" s="53">
        <v>3</v>
      </c>
      <c r="D535" s="60">
        <v>3</v>
      </c>
      <c r="E535" s="60">
        <v>0</v>
      </c>
      <c r="F535" s="60">
        <v>1</v>
      </c>
      <c r="G535" s="60">
        <v>0</v>
      </c>
      <c r="H535" s="123">
        <v>0</v>
      </c>
      <c r="I535" s="60">
        <v>0</v>
      </c>
      <c r="J535" s="60">
        <v>0</v>
      </c>
      <c r="K535" s="60">
        <v>1</v>
      </c>
      <c r="L535" s="60">
        <v>0</v>
      </c>
      <c r="M535" s="60">
        <v>2</v>
      </c>
      <c r="N535" s="52">
        <v>3</v>
      </c>
      <c r="O535" s="83">
        <f t="shared" si="20"/>
        <v>13</v>
      </c>
    </row>
    <row r="536" spans="1:15" ht="10.5" customHeight="1">
      <c r="A536" s="380"/>
      <c r="B536" s="55" t="s">
        <v>342</v>
      </c>
      <c r="C536" s="53">
        <v>0</v>
      </c>
      <c r="D536" s="60">
        <v>0</v>
      </c>
      <c r="E536" s="60">
        <v>0</v>
      </c>
      <c r="F536" s="60">
        <v>0</v>
      </c>
      <c r="G536" s="60">
        <v>0</v>
      </c>
      <c r="H536" s="123">
        <v>0</v>
      </c>
      <c r="I536" s="60">
        <v>0</v>
      </c>
      <c r="J536" s="60">
        <v>0</v>
      </c>
      <c r="K536" s="60">
        <v>0</v>
      </c>
      <c r="L536" s="60">
        <v>0</v>
      </c>
      <c r="M536" s="60">
        <v>0</v>
      </c>
      <c r="N536" s="52">
        <v>6</v>
      </c>
      <c r="O536" s="83">
        <f t="shared" si="20"/>
        <v>6</v>
      </c>
    </row>
    <row r="537" spans="1:15" ht="10.5" customHeight="1">
      <c r="A537" s="380"/>
      <c r="B537" s="55" t="s">
        <v>259</v>
      </c>
      <c r="C537" s="53">
        <v>1</v>
      </c>
      <c r="D537" s="60">
        <v>4</v>
      </c>
      <c r="E537" s="60">
        <v>2</v>
      </c>
      <c r="F537" s="60">
        <v>3</v>
      </c>
      <c r="G537" s="60">
        <v>1</v>
      </c>
      <c r="H537" s="123">
        <v>8</v>
      </c>
      <c r="I537" s="60">
        <v>0</v>
      </c>
      <c r="J537" s="60">
        <v>6</v>
      </c>
      <c r="K537" s="60">
        <v>21</v>
      </c>
      <c r="L537" s="60">
        <v>7</v>
      </c>
      <c r="M537" s="60">
        <v>4</v>
      </c>
      <c r="N537" s="52">
        <v>2</v>
      </c>
      <c r="O537" s="83">
        <f t="shared" si="20"/>
        <v>59</v>
      </c>
    </row>
    <row r="538" spans="1:15" ht="10.5" customHeight="1">
      <c r="A538" s="380"/>
      <c r="B538" s="55" t="s">
        <v>260</v>
      </c>
      <c r="C538" s="53">
        <v>0</v>
      </c>
      <c r="D538" s="60">
        <v>0</v>
      </c>
      <c r="E538" s="60">
        <v>0</v>
      </c>
      <c r="F538" s="60">
        <v>0</v>
      </c>
      <c r="G538" s="60">
        <v>0</v>
      </c>
      <c r="H538" s="123">
        <v>2</v>
      </c>
      <c r="I538" s="60">
        <v>1</v>
      </c>
      <c r="J538" s="60">
        <v>0</v>
      </c>
      <c r="K538" s="60">
        <v>1</v>
      </c>
      <c r="L538" s="60">
        <v>0</v>
      </c>
      <c r="M538" s="60">
        <v>0</v>
      </c>
      <c r="N538" s="52">
        <v>0</v>
      </c>
      <c r="O538" s="83">
        <f t="shared" si="20"/>
        <v>4</v>
      </c>
    </row>
    <row r="539" spans="1:15" ht="10.5" customHeight="1">
      <c r="A539" s="380"/>
      <c r="B539" s="55" t="s">
        <v>261</v>
      </c>
      <c r="C539" s="53">
        <v>5</v>
      </c>
      <c r="D539" s="60">
        <v>1</v>
      </c>
      <c r="E539" s="60">
        <v>1</v>
      </c>
      <c r="F539" s="60">
        <v>206</v>
      </c>
      <c r="G539" s="60">
        <v>0</v>
      </c>
      <c r="H539" s="123">
        <v>7</v>
      </c>
      <c r="I539" s="60">
        <v>3</v>
      </c>
      <c r="J539" s="60">
        <v>2</v>
      </c>
      <c r="K539" s="60">
        <v>7</v>
      </c>
      <c r="L539" s="60">
        <v>228</v>
      </c>
      <c r="M539" s="60">
        <v>59</v>
      </c>
      <c r="N539" s="52">
        <v>0</v>
      </c>
      <c r="O539" s="83">
        <f t="shared" si="20"/>
        <v>519</v>
      </c>
    </row>
    <row r="540" spans="1:15" ht="10.5" customHeight="1">
      <c r="A540" s="380"/>
      <c r="B540" s="55" t="s">
        <v>281</v>
      </c>
      <c r="C540" s="53">
        <v>0</v>
      </c>
      <c r="D540" s="60">
        <v>0</v>
      </c>
      <c r="E540" s="60">
        <v>0</v>
      </c>
      <c r="F540" s="60">
        <v>0</v>
      </c>
      <c r="G540" s="60">
        <v>0</v>
      </c>
      <c r="H540" s="123">
        <v>0</v>
      </c>
      <c r="I540" s="60">
        <v>0</v>
      </c>
      <c r="J540" s="60">
        <v>0</v>
      </c>
      <c r="K540" s="60">
        <v>0</v>
      </c>
      <c r="L540" s="60">
        <v>0</v>
      </c>
      <c r="M540" s="60">
        <v>134</v>
      </c>
      <c r="N540" s="52">
        <v>0</v>
      </c>
      <c r="O540" s="83">
        <f t="shared" si="20"/>
        <v>134</v>
      </c>
    </row>
    <row r="541" spans="1:15" ht="10.5" customHeight="1">
      <c r="A541" s="380"/>
      <c r="B541" s="55" t="s">
        <v>344</v>
      </c>
      <c r="C541" s="53">
        <v>3</v>
      </c>
      <c r="D541" s="60">
        <v>2</v>
      </c>
      <c r="E541" s="60">
        <v>5</v>
      </c>
      <c r="F541" s="60">
        <v>4</v>
      </c>
      <c r="G541" s="60">
        <v>4</v>
      </c>
      <c r="H541" s="123">
        <v>12</v>
      </c>
      <c r="I541" s="60">
        <v>8</v>
      </c>
      <c r="J541" s="60">
        <v>0</v>
      </c>
      <c r="K541" s="60">
        <v>5</v>
      </c>
      <c r="L541" s="60">
        <v>6</v>
      </c>
      <c r="M541" s="60">
        <v>0</v>
      </c>
      <c r="N541" s="52">
        <v>0</v>
      </c>
      <c r="O541" s="83">
        <f t="shared" si="20"/>
        <v>49</v>
      </c>
    </row>
    <row r="542" spans="1:15" ht="10.5" customHeight="1">
      <c r="A542" s="380"/>
      <c r="B542" s="55" t="s">
        <v>262</v>
      </c>
      <c r="C542" s="53">
        <v>28</v>
      </c>
      <c r="D542" s="60">
        <v>19</v>
      </c>
      <c r="E542" s="60">
        <v>30</v>
      </c>
      <c r="F542" s="60">
        <v>26</v>
      </c>
      <c r="G542" s="60">
        <v>51</v>
      </c>
      <c r="H542" s="123">
        <v>75</v>
      </c>
      <c r="I542" s="60">
        <v>45</v>
      </c>
      <c r="J542" s="60">
        <v>52</v>
      </c>
      <c r="K542" s="60">
        <v>243</v>
      </c>
      <c r="L542" s="60">
        <v>288</v>
      </c>
      <c r="M542" s="60">
        <v>29</v>
      </c>
      <c r="N542" s="52">
        <v>34</v>
      </c>
      <c r="O542" s="83">
        <f t="shared" si="20"/>
        <v>920</v>
      </c>
    </row>
    <row r="543" spans="1:15" ht="10.5" customHeight="1">
      <c r="A543" s="380"/>
      <c r="B543" s="55" t="s">
        <v>0</v>
      </c>
      <c r="C543" s="53">
        <v>10</v>
      </c>
      <c r="D543" s="60">
        <v>4</v>
      </c>
      <c r="E543" s="60">
        <v>3</v>
      </c>
      <c r="F543" s="60">
        <v>3</v>
      </c>
      <c r="G543" s="60">
        <v>6</v>
      </c>
      <c r="H543" s="123">
        <v>14</v>
      </c>
      <c r="I543" s="60">
        <v>21</v>
      </c>
      <c r="J543" s="60">
        <v>18</v>
      </c>
      <c r="K543" s="60">
        <v>48</v>
      </c>
      <c r="L543" s="60">
        <v>36</v>
      </c>
      <c r="M543" s="60">
        <v>5</v>
      </c>
      <c r="N543" s="52">
        <v>10</v>
      </c>
      <c r="O543" s="83">
        <f t="shared" si="20"/>
        <v>178</v>
      </c>
    </row>
    <row r="544" spans="1:15" ht="10.5" customHeight="1">
      <c r="A544" s="380"/>
      <c r="B544" s="55" t="s">
        <v>375</v>
      </c>
      <c r="C544" s="53">
        <v>0</v>
      </c>
      <c r="D544" s="60">
        <v>0</v>
      </c>
      <c r="E544" s="60">
        <v>0</v>
      </c>
      <c r="F544" s="60">
        <v>0</v>
      </c>
      <c r="G544" s="60">
        <v>0</v>
      </c>
      <c r="H544" s="123">
        <v>1</v>
      </c>
      <c r="I544" s="60">
        <v>0</v>
      </c>
      <c r="J544" s="60">
        <v>0</v>
      </c>
      <c r="K544" s="60">
        <v>0</v>
      </c>
      <c r="L544" s="60">
        <v>0</v>
      </c>
      <c r="M544" s="60">
        <v>0</v>
      </c>
      <c r="N544" s="52">
        <v>0</v>
      </c>
      <c r="O544" s="83">
        <f t="shared" si="20"/>
        <v>1</v>
      </c>
    </row>
    <row r="545" spans="1:15" ht="10.5" customHeight="1">
      <c r="A545" s="380"/>
      <c r="B545" s="55" t="s">
        <v>4</v>
      </c>
      <c r="C545" s="53">
        <v>0</v>
      </c>
      <c r="D545" s="60">
        <v>0</v>
      </c>
      <c r="E545" s="60">
        <v>1</v>
      </c>
      <c r="F545" s="60">
        <v>0</v>
      </c>
      <c r="G545" s="60">
        <v>0</v>
      </c>
      <c r="H545" s="123">
        <v>0</v>
      </c>
      <c r="I545" s="60">
        <v>0</v>
      </c>
      <c r="J545" s="60">
        <v>0</v>
      </c>
      <c r="K545" s="60">
        <v>2</v>
      </c>
      <c r="L545" s="60">
        <v>0</v>
      </c>
      <c r="M545" s="60">
        <v>2</v>
      </c>
      <c r="N545" s="52">
        <v>10</v>
      </c>
      <c r="O545" s="83">
        <f t="shared" si="20"/>
        <v>15</v>
      </c>
    </row>
    <row r="546" spans="1:15" ht="10.5" customHeight="1">
      <c r="A546" s="380"/>
      <c r="B546" s="55" t="s">
        <v>264</v>
      </c>
      <c r="C546" s="53">
        <v>0</v>
      </c>
      <c r="D546" s="60">
        <v>0</v>
      </c>
      <c r="E546" s="60">
        <v>0</v>
      </c>
      <c r="F546" s="60">
        <v>1</v>
      </c>
      <c r="G546" s="60">
        <v>1</v>
      </c>
      <c r="H546" s="123">
        <v>2</v>
      </c>
      <c r="I546" s="60">
        <v>2</v>
      </c>
      <c r="J546" s="60">
        <v>1</v>
      </c>
      <c r="K546" s="60">
        <v>1</v>
      </c>
      <c r="L546" s="60">
        <v>1</v>
      </c>
      <c r="M546" s="60">
        <v>0</v>
      </c>
      <c r="N546" s="52">
        <v>0</v>
      </c>
      <c r="O546" s="83">
        <f t="shared" si="20"/>
        <v>9</v>
      </c>
    </row>
    <row r="547" spans="1:15" ht="10.5" customHeight="1">
      <c r="A547" s="380"/>
      <c r="B547" s="55" t="s">
        <v>265</v>
      </c>
      <c r="C547" s="53">
        <v>2</v>
      </c>
      <c r="D547" s="60">
        <v>1</v>
      </c>
      <c r="E547" s="60">
        <v>0</v>
      </c>
      <c r="F547" s="60">
        <v>2</v>
      </c>
      <c r="G547" s="60">
        <v>0</v>
      </c>
      <c r="H547" s="123">
        <v>5</v>
      </c>
      <c r="I547" s="60">
        <v>7</v>
      </c>
      <c r="J547" s="60">
        <v>2</v>
      </c>
      <c r="K547" s="60">
        <v>6</v>
      </c>
      <c r="L547" s="60">
        <v>2</v>
      </c>
      <c r="M547" s="60">
        <v>2</v>
      </c>
      <c r="N547" s="52">
        <v>2</v>
      </c>
      <c r="O547" s="83">
        <f t="shared" si="20"/>
        <v>31</v>
      </c>
    </row>
    <row r="548" spans="1:15" ht="10.5" customHeight="1">
      <c r="A548" s="380"/>
      <c r="B548" s="55" t="s">
        <v>2</v>
      </c>
      <c r="C548" s="53">
        <v>16</v>
      </c>
      <c r="D548" s="60">
        <v>5</v>
      </c>
      <c r="E548" s="60">
        <v>21</v>
      </c>
      <c r="F548" s="60">
        <v>20</v>
      </c>
      <c r="G548" s="60">
        <v>24</v>
      </c>
      <c r="H548" s="123">
        <v>67</v>
      </c>
      <c r="I548" s="60">
        <v>23</v>
      </c>
      <c r="J548" s="60">
        <v>60</v>
      </c>
      <c r="K548" s="60">
        <v>414</v>
      </c>
      <c r="L548" s="60">
        <v>212</v>
      </c>
      <c r="M548" s="60">
        <v>33</v>
      </c>
      <c r="N548" s="52">
        <v>47</v>
      </c>
      <c r="O548" s="83">
        <f t="shared" si="20"/>
        <v>942</v>
      </c>
    </row>
    <row r="549" spans="1:15" ht="10.5" customHeight="1" thickBot="1">
      <c r="A549" s="380"/>
      <c r="B549" s="56" t="s">
        <v>266</v>
      </c>
      <c r="C549" s="62">
        <v>0</v>
      </c>
      <c r="D549" s="66">
        <v>0</v>
      </c>
      <c r="E549" s="66">
        <v>1</v>
      </c>
      <c r="F549" s="66">
        <v>3</v>
      </c>
      <c r="G549" s="66">
        <v>2</v>
      </c>
      <c r="H549" s="124">
        <v>2</v>
      </c>
      <c r="I549" s="66">
        <v>2</v>
      </c>
      <c r="J549" s="66">
        <v>0</v>
      </c>
      <c r="K549" s="66">
        <v>4</v>
      </c>
      <c r="L549" s="66">
        <v>0</v>
      </c>
      <c r="M549" s="66">
        <v>0</v>
      </c>
      <c r="N549" s="104">
        <v>1</v>
      </c>
      <c r="O549" s="105">
        <f t="shared" si="20"/>
        <v>15</v>
      </c>
    </row>
    <row r="550" spans="1:15" ht="10.5" customHeight="1" thickBot="1">
      <c r="A550" s="380"/>
      <c r="B550" s="116" t="s">
        <v>288</v>
      </c>
      <c r="C550" s="90">
        <v>492</v>
      </c>
      <c r="D550" s="81">
        <v>443</v>
      </c>
      <c r="E550" s="81">
        <v>274</v>
      </c>
      <c r="F550" s="81">
        <v>1225</v>
      </c>
      <c r="G550" s="81">
        <v>665</v>
      </c>
      <c r="H550" s="81">
        <v>2770</v>
      </c>
      <c r="I550" s="81">
        <v>2412</v>
      </c>
      <c r="J550" s="81">
        <v>365</v>
      </c>
      <c r="K550" s="81">
        <v>1373</v>
      </c>
      <c r="L550" s="81">
        <v>3182</v>
      </c>
      <c r="M550" s="81">
        <v>1809</v>
      </c>
      <c r="N550" s="50">
        <v>1241</v>
      </c>
      <c r="O550" s="80">
        <f t="shared" si="20"/>
        <v>16251</v>
      </c>
    </row>
    <row r="551" spans="1:15" ht="10.5" customHeight="1">
      <c r="A551" s="380"/>
      <c r="B551" s="91" t="s">
        <v>267</v>
      </c>
      <c r="C551" s="69">
        <v>1</v>
      </c>
      <c r="D551" s="67">
        <v>0</v>
      </c>
      <c r="E551" s="67">
        <v>0</v>
      </c>
      <c r="F551" s="67">
        <v>0</v>
      </c>
      <c r="G551" s="67">
        <v>1</v>
      </c>
      <c r="H551" s="122">
        <v>1</v>
      </c>
      <c r="I551" s="67">
        <v>0</v>
      </c>
      <c r="J551" s="67">
        <v>0</v>
      </c>
      <c r="K551" s="67">
        <v>3</v>
      </c>
      <c r="L551" s="67">
        <v>1</v>
      </c>
      <c r="M551" s="67">
        <v>0</v>
      </c>
      <c r="N551" s="107">
        <v>2</v>
      </c>
      <c r="O551" s="108">
        <f t="shared" si="20"/>
        <v>9</v>
      </c>
    </row>
    <row r="552" spans="1:15" ht="10.5" customHeight="1">
      <c r="A552" s="380"/>
      <c r="B552" s="55" t="s">
        <v>463</v>
      </c>
      <c r="C552" s="53">
        <v>4</v>
      </c>
      <c r="D552" s="60">
        <v>0</v>
      </c>
      <c r="E552" s="60">
        <v>0</v>
      </c>
      <c r="F552" s="60">
        <v>0</v>
      </c>
      <c r="G552" s="60">
        <v>0</v>
      </c>
      <c r="H552" s="123">
        <v>0</v>
      </c>
      <c r="I552" s="60">
        <v>0</v>
      </c>
      <c r="J552" s="60">
        <v>0</v>
      </c>
      <c r="K552" s="60">
        <v>0</v>
      </c>
      <c r="L552" s="60">
        <v>0</v>
      </c>
      <c r="M552" s="60">
        <v>0</v>
      </c>
      <c r="N552" s="52">
        <v>0</v>
      </c>
      <c r="O552" s="83">
        <f t="shared" si="20"/>
        <v>4</v>
      </c>
    </row>
    <row r="553" spans="1:15" ht="10.5" customHeight="1" thickBot="1">
      <c r="A553" s="380"/>
      <c r="B553" s="55" t="s">
        <v>348</v>
      </c>
      <c r="C553" s="53">
        <v>0</v>
      </c>
      <c r="D553" s="60">
        <v>0</v>
      </c>
      <c r="E553" s="60">
        <v>0</v>
      </c>
      <c r="F553" s="60">
        <v>0</v>
      </c>
      <c r="G553" s="60">
        <v>0</v>
      </c>
      <c r="H553" s="123">
        <v>0</v>
      </c>
      <c r="I553" s="60">
        <v>0</v>
      </c>
      <c r="J553" s="60">
        <v>0</v>
      </c>
      <c r="K553" s="60">
        <v>0</v>
      </c>
      <c r="L553" s="60">
        <v>1</v>
      </c>
      <c r="M553" s="60">
        <v>0</v>
      </c>
      <c r="N553" s="52">
        <v>0</v>
      </c>
      <c r="O553" s="83">
        <f aca="true" t="shared" si="21" ref="O553:O570">SUM(C553:N553)</f>
        <v>1</v>
      </c>
    </row>
    <row r="554" spans="1:15" ht="10.5" customHeight="1" thickBot="1">
      <c r="A554" s="381"/>
      <c r="B554" s="116" t="s">
        <v>268</v>
      </c>
      <c r="C554" s="90">
        <v>5</v>
      </c>
      <c r="D554" s="81">
        <v>0</v>
      </c>
      <c r="E554" s="81">
        <v>0</v>
      </c>
      <c r="F554" s="81">
        <v>0</v>
      </c>
      <c r="G554" s="81">
        <v>1</v>
      </c>
      <c r="H554" s="81">
        <v>1</v>
      </c>
      <c r="I554" s="81">
        <v>0</v>
      </c>
      <c r="J554" s="81">
        <v>0</v>
      </c>
      <c r="K554" s="81">
        <v>3</v>
      </c>
      <c r="L554" s="81">
        <v>2</v>
      </c>
      <c r="M554" s="81">
        <v>0</v>
      </c>
      <c r="N554" s="50">
        <v>2</v>
      </c>
      <c r="O554" s="80">
        <f t="shared" si="21"/>
        <v>14</v>
      </c>
    </row>
    <row r="555" spans="1:15" s="133" customFormat="1" ht="18.75" customHeight="1">
      <c r="A555" s="8" t="s">
        <v>376</v>
      </c>
      <c r="B555" s="48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32"/>
    </row>
    <row r="556" spans="1:15" s="133" customFormat="1" ht="12.75">
      <c r="A556" s="2" t="s">
        <v>305</v>
      </c>
      <c r="B556" s="2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32"/>
    </row>
    <row r="557" spans="1:15" s="133" customFormat="1" ht="9.75" customHeight="1" thickBot="1">
      <c r="A557" s="7"/>
      <c r="B557" s="2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32"/>
    </row>
    <row r="558" spans="1:15" s="133" customFormat="1" ht="13.5" customHeight="1" thickBot="1">
      <c r="A558" s="146"/>
      <c r="B558" s="48"/>
      <c r="C558" s="375">
        <v>2006</v>
      </c>
      <c r="D558" s="376"/>
      <c r="E558" s="376"/>
      <c r="F558" s="376"/>
      <c r="G558" s="376"/>
      <c r="H558" s="376"/>
      <c r="I558" s="376"/>
      <c r="J558" s="376"/>
      <c r="K558" s="376"/>
      <c r="L558" s="376"/>
      <c r="M558" s="376"/>
      <c r="N558" s="376"/>
      <c r="O558" s="377"/>
    </row>
    <row r="559" spans="1:15" s="133" customFormat="1" ht="48" customHeight="1" thickBot="1">
      <c r="A559" s="136"/>
      <c r="B559" s="59" t="s">
        <v>79</v>
      </c>
      <c r="C559" s="320" t="s">
        <v>186</v>
      </c>
      <c r="D559" s="321" t="s">
        <v>187</v>
      </c>
      <c r="E559" s="321" t="s">
        <v>188</v>
      </c>
      <c r="F559" s="321" t="s">
        <v>189</v>
      </c>
      <c r="G559" s="321" t="s">
        <v>190</v>
      </c>
      <c r="H559" s="321" t="s">
        <v>191</v>
      </c>
      <c r="I559" s="321" t="s">
        <v>192</v>
      </c>
      <c r="J559" s="321" t="s">
        <v>193</v>
      </c>
      <c r="K559" s="321" t="s">
        <v>194</v>
      </c>
      <c r="L559" s="321" t="s">
        <v>195</v>
      </c>
      <c r="M559" s="321" t="s">
        <v>196</v>
      </c>
      <c r="N559" s="322" t="s">
        <v>197</v>
      </c>
      <c r="O559" s="322" t="s">
        <v>437</v>
      </c>
    </row>
    <row r="560" spans="1:15" ht="12" customHeight="1">
      <c r="A560" s="379" t="s">
        <v>371</v>
      </c>
      <c r="B560" s="91" t="s">
        <v>303</v>
      </c>
      <c r="C560" s="69">
        <v>0</v>
      </c>
      <c r="D560" s="67">
        <v>1</v>
      </c>
      <c r="E560" s="67">
        <v>0</v>
      </c>
      <c r="F560" s="67">
        <v>0</v>
      </c>
      <c r="G560" s="67">
        <v>0</v>
      </c>
      <c r="H560" s="122">
        <v>0</v>
      </c>
      <c r="I560" s="67">
        <v>0</v>
      </c>
      <c r="J560" s="67">
        <v>0</v>
      </c>
      <c r="K560" s="67">
        <v>0</v>
      </c>
      <c r="L560" s="67">
        <v>2</v>
      </c>
      <c r="M560" s="67">
        <v>0</v>
      </c>
      <c r="N560" s="107">
        <v>0</v>
      </c>
      <c r="O560" s="108">
        <f t="shared" si="21"/>
        <v>3</v>
      </c>
    </row>
    <row r="561" spans="1:15" ht="12" customHeight="1">
      <c r="A561" s="380"/>
      <c r="B561" s="55" t="s">
        <v>349</v>
      </c>
      <c r="C561" s="53">
        <v>624</v>
      </c>
      <c r="D561" s="60">
        <v>218</v>
      </c>
      <c r="E561" s="60">
        <v>277</v>
      </c>
      <c r="F561" s="60">
        <v>743</v>
      </c>
      <c r="G561" s="60">
        <v>555</v>
      </c>
      <c r="H561" s="123">
        <v>1742</v>
      </c>
      <c r="I561" s="60">
        <v>1407</v>
      </c>
      <c r="J561" s="60">
        <v>1230</v>
      </c>
      <c r="K561" s="60">
        <v>1549</v>
      </c>
      <c r="L561" s="60">
        <v>1124</v>
      </c>
      <c r="M561" s="60">
        <v>467</v>
      </c>
      <c r="N561" s="52">
        <v>564</v>
      </c>
      <c r="O561" s="83">
        <f t="shared" si="21"/>
        <v>10500</v>
      </c>
    </row>
    <row r="562" spans="1:15" ht="22.5">
      <c r="A562" s="380"/>
      <c r="B562" s="58" t="s">
        <v>377</v>
      </c>
      <c r="C562" s="53">
        <v>114</v>
      </c>
      <c r="D562" s="60">
        <v>28</v>
      </c>
      <c r="E562" s="60">
        <v>42</v>
      </c>
      <c r="F562" s="60">
        <v>47</v>
      </c>
      <c r="G562" s="60">
        <v>63</v>
      </c>
      <c r="H562" s="60">
        <v>199</v>
      </c>
      <c r="I562" s="60">
        <v>151</v>
      </c>
      <c r="J562" s="60">
        <v>54</v>
      </c>
      <c r="K562" s="60">
        <v>44</v>
      </c>
      <c r="L562" s="60">
        <v>74</v>
      </c>
      <c r="M562" s="60">
        <v>25</v>
      </c>
      <c r="N562" s="52">
        <v>47</v>
      </c>
      <c r="O562" s="83">
        <f t="shared" si="21"/>
        <v>888</v>
      </c>
    </row>
    <row r="563" spans="1:15" ht="12" customHeight="1">
      <c r="A563" s="380"/>
      <c r="B563" s="55" t="s">
        <v>351</v>
      </c>
      <c r="C563" s="53">
        <v>3</v>
      </c>
      <c r="D563" s="60">
        <v>0</v>
      </c>
      <c r="E563" s="60">
        <v>0</v>
      </c>
      <c r="F563" s="60">
        <v>1</v>
      </c>
      <c r="G563" s="60">
        <v>0</v>
      </c>
      <c r="H563" s="123">
        <v>9</v>
      </c>
      <c r="I563" s="60">
        <v>11</v>
      </c>
      <c r="J563" s="60">
        <v>10</v>
      </c>
      <c r="K563" s="60">
        <v>5</v>
      </c>
      <c r="L563" s="60">
        <v>0</v>
      </c>
      <c r="M563" s="60">
        <v>2</v>
      </c>
      <c r="N563" s="52">
        <v>1</v>
      </c>
      <c r="O563" s="83">
        <f t="shared" si="21"/>
        <v>42</v>
      </c>
    </row>
    <row r="564" spans="1:15" ht="12" customHeight="1">
      <c r="A564" s="380"/>
      <c r="B564" s="55" t="s">
        <v>352</v>
      </c>
      <c r="C564" s="53">
        <v>0</v>
      </c>
      <c r="D564" s="60">
        <v>0</v>
      </c>
      <c r="E564" s="60">
        <v>0</v>
      </c>
      <c r="F564" s="60">
        <v>0</v>
      </c>
      <c r="G564" s="60">
        <v>0</v>
      </c>
      <c r="H564" s="123">
        <v>0</v>
      </c>
      <c r="I564" s="60">
        <v>0</v>
      </c>
      <c r="J564" s="60">
        <v>0</v>
      </c>
      <c r="K564" s="60">
        <v>0</v>
      </c>
      <c r="L564" s="60">
        <v>0</v>
      </c>
      <c r="M564" s="60">
        <v>0</v>
      </c>
      <c r="N564" s="52">
        <v>0</v>
      </c>
      <c r="O564" s="83">
        <f t="shared" si="21"/>
        <v>0</v>
      </c>
    </row>
    <row r="565" spans="1:15" ht="12" customHeight="1">
      <c r="A565" s="380"/>
      <c r="B565" s="57" t="s">
        <v>353</v>
      </c>
      <c r="C565" s="53">
        <v>0</v>
      </c>
      <c r="D565" s="60">
        <v>1</v>
      </c>
      <c r="E565" s="60">
        <v>0</v>
      </c>
      <c r="F565" s="60">
        <v>0</v>
      </c>
      <c r="G565" s="60">
        <v>0</v>
      </c>
      <c r="H565" s="60">
        <v>0</v>
      </c>
      <c r="I565" s="60">
        <v>0</v>
      </c>
      <c r="J565" s="60">
        <v>0</v>
      </c>
      <c r="K565" s="60">
        <v>7</v>
      </c>
      <c r="L565" s="60">
        <v>0</v>
      </c>
      <c r="M565" s="60">
        <v>1</v>
      </c>
      <c r="N565" s="52">
        <v>0</v>
      </c>
      <c r="O565" s="83">
        <f t="shared" si="21"/>
        <v>9</v>
      </c>
    </row>
    <row r="566" spans="1:15" ht="12" customHeight="1">
      <c r="A566" s="380"/>
      <c r="B566" s="57" t="s">
        <v>354</v>
      </c>
      <c r="C566" s="53">
        <v>741</v>
      </c>
      <c r="D566" s="60">
        <v>248</v>
      </c>
      <c r="E566" s="60">
        <v>319</v>
      </c>
      <c r="F566" s="60">
        <v>791</v>
      </c>
      <c r="G566" s="60">
        <v>618</v>
      </c>
      <c r="H566" s="60">
        <v>1950</v>
      </c>
      <c r="I566" s="60">
        <v>1569</v>
      </c>
      <c r="J566" s="60">
        <v>1294</v>
      </c>
      <c r="K566" s="60">
        <v>1605</v>
      </c>
      <c r="L566" s="60">
        <v>1200</v>
      </c>
      <c r="M566" s="60">
        <v>495</v>
      </c>
      <c r="N566" s="52">
        <v>612</v>
      </c>
      <c r="O566" s="83">
        <f t="shared" si="21"/>
        <v>11442</v>
      </c>
    </row>
    <row r="567" spans="1:15" ht="12" customHeight="1">
      <c r="A567" s="380"/>
      <c r="B567" s="57" t="s">
        <v>355</v>
      </c>
      <c r="C567" s="53">
        <v>0</v>
      </c>
      <c r="D567" s="60">
        <v>0</v>
      </c>
      <c r="E567" s="60">
        <v>0</v>
      </c>
      <c r="F567" s="60">
        <v>0</v>
      </c>
      <c r="G567" s="60">
        <v>0</v>
      </c>
      <c r="H567" s="60">
        <v>0</v>
      </c>
      <c r="I567" s="60">
        <v>0</v>
      </c>
      <c r="J567" s="60">
        <v>0</v>
      </c>
      <c r="K567" s="60">
        <v>0</v>
      </c>
      <c r="L567" s="60">
        <v>0</v>
      </c>
      <c r="M567" s="60">
        <v>0</v>
      </c>
      <c r="N567" s="52">
        <v>0</v>
      </c>
      <c r="O567" s="83">
        <f t="shared" si="21"/>
        <v>0</v>
      </c>
    </row>
    <row r="568" spans="1:15" ht="12" customHeight="1">
      <c r="A568" s="380"/>
      <c r="B568" s="57" t="s">
        <v>356</v>
      </c>
      <c r="C568" s="53">
        <v>0</v>
      </c>
      <c r="D568" s="60">
        <v>0</v>
      </c>
      <c r="E568" s="60">
        <v>0</v>
      </c>
      <c r="F568" s="60">
        <v>0</v>
      </c>
      <c r="G568" s="60">
        <v>0</v>
      </c>
      <c r="H568" s="60">
        <v>0</v>
      </c>
      <c r="I568" s="60">
        <v>0</v>
      </c>
      <c r="J568" s="60">
        <v>0</v>
      </c>
      <c r="K568" s="60">
        <v>0</v>
      </c>
      <c r="L568" s="60">
        <v>0</v>
      </c>
      <c r="M568" s="60">
        <v>0</v>
      </c>
      <c r="N568" s="52">
        <v>0</v>
      </c>
      <c r="O568" s="83">
        <f t="shared" si="21"/>
        <v>0</v>
      </c>
    </row>
    <row r="569" spans="1:15" ht="12" customHeight="1">
      <c r="A569" s="380"/>
      <c r="B569" s="58" t="s">
        <v>378</v>
      </c>
      <c r="C569" s="53">
        <v>0</v>
      </c>
      <c r="D569" s="60">
        <v>0</v>
      </c>
      <c r="E569" s="60">
        <v>0</v>
      </c>
      <c r="F569" s="60">
        <v>0</v>
      </c>
      <c r="G569" s="60">
        <v>0</v>
      </c>
      <c r="H569" s="60">
        <v>0</v>
      </c>
      <c r="I569" s="60">
        <v>0</v>
      </c>
      <c r="J569" s="60">
        <v>0</v>
      </c>
      <c r="K569" s="60">
        <v>0</v>
      </c>
      <c r="L569" s="60">
        <v>0</v>
      </c>
      <c r="M569" s="60">
        <v>0</v>
      </c>
      <c r="N569" s="52">
        <v>0</v>
      </c>
      <c r="O569" s="83">
        <f t="shared" si="21"/>
        <v>0</v>
      </c>
    </row>
    <row r="570" spans="1:15" ht="12" customHeight="1" thickBot="1">
      <c r="A570" s="380"/>
      <c r="B570" s="56" t="s">
        <v>291</v>
      </c>
      <c r="C570" s="62">
        <v>1</v>
      </c>
      <c r="D570" s="66">
        <v>3</v>
      </c>
      <c r="E570" s="66">
        <v>8</v>
      </c>
      <c r="F570" s="66">
        <v>3</v>
      </c>
      <c r="G570" s="66">
        <v>7</v>
      </c>
      <c r="H570" s="124">
        <v>50</v>
      </c>
      <c r="I570" s="66">
        <v>31</v>
      </c>
      <c r="J570" s="66">
        <v>0</v>
      </c>
      <c r="K570" s="66">
        <v>0</v>
      </c>
      <c r="L570" s="66">
        <v>20</v>
      </c>
      <c r="M570" s="66">
        <v>3</v>
      </c>
      <c r="N570" s="104">
        <v>7</v>
      </c>
      <c r="O570" s="105">
        <f t="shared" si="21"/>
        <v>133</v>
      </c>
    </row>
    <row r="571" spans="1:15" ht="12" customHeight="1" thickBot="1">
      <c r="A571" s="381"/>
      <c r="B571" s="119" t="s">
        <v>379</v>
      </c>
      <c r="C571" s="90">
        <f aca="true" t="shared" si="22" ref="C571:N571">C427+C446+C470+C485+C514+C550+C554+C566+C569+C570</f>
        <v>47181</v>
      </c>
      <c r="D571" s="81">
        <f t="shared" si="22"/>
        <v>18999</v>
      </c>
      <c r="E571" s="81">
        <f t="shared" si="22"/>
        <v>25646</v>
      </c>
      <c r="F571" s="81">
        <f t="shared" si="22"/>
        <v>32268</v>
      </c>
      <c r="G571" s="81">
        <f t="shared" si="22"/>
        <v>28143</v>
      </c>
      <c r="H571" s="81">
        <f t="shared" si="22"/>
        <v>63771</v>
      </c>
      <c r="I571" s="81">
        <f t="shared" si="22"/>
        <v>36928</v>
      </c>
      <c r="J571" s="81">
        <f t="shared" si="22"/>
        <v>18256</v>
      </c>
      <c r="K571" s="81">
        <f t="shared" si="22"/>
        <v>31594</v>
      </c>
      <c r="L571" s="81">
        <f t="shared" si="22"/>
        <v>36186</v>
      </c>
      <c r="M571" s="81">
        <f t="shared" si="22"/>
        <v>21078</v>
      </c>
      <c r="N571" s="50">
        <f t="shared" si="22"/>
        <v>31453</v>
      </c>
      <c r="O571" s="82">
        <f>SUM(C571:N571)</f>
        <v>391503</v>
      </c>
    </row>
    <row r="572" spans="1:15" ht="12" customHeight="1" thickBot="1">
      <c r="A572" s="388" t="s">
        <v>380</v>
      </c>
      <c r="B572" s="389"/>
      <c r="C572" s="125">
        <f aca="true" t="shared" si="23" ref="C572:O572">C211+C421+C571</f>
        <v>184865</v>
      </c>
      <c r="D572" s="126">
        <f t="shared" si="23"/>
        <v>126701</v>
      </c>
      <c r="E572" s="126">
        <f t="shared" si="23"/>
        <v>158438</v>
      </c>
      <c r="F572" s="126">
        <f t="shared" si="23"/>
        <v>203496</v>
      </c>
      <c r="G572" s="126">
        <f t="shared" si="23"/>
        <v>194071</v>
      </c>
      <c r="H572" s="127">
        <f t="shared" si="23"/>
        <v>296100</v>
      </c>
      <c r="I572" s="126">
        <f t="shared" si="23"/>
        <v>187717</v>
      </c>
      <c r="J572" s="127">
        <f t="shared" si="23"/>
        <v>94618</v>
      </c>
      <c r="K572" s="126">
        <f t="shared" si="23"/>
        <v>182184</v>
      </c>
      <c r="L572" s="126">
        <f t="shared" si="23"/>
        <v>195882</v>
      </c>
      <c r="M572" s="126">
        <f t="shared" si="23"/>
        <v>145882</v>
      </c>
      <c r="N572" s="128">
        <f t="shared" si="23"/>
        <v>170637</v>
      </c>
      <c r="O572" s="68">
        <f t="shared" si="23"/>
        <v>2140591</v>
      </c>
    </row>
    <row r="573" spans="1:15" s="277" customFormat="1" ht="12.75">
      <c r="A573" s="88"/>
      <c r="B573" s="88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</row>
    <row r="574" spans="1:15" s="277" customFormat="1" ht="12.75">
      <c r="A574" s="88"/>
      <c r="B574" s="88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</row>
    <row r="575" spans="1:15" s="277" customFormat="1" ht="12.75">
      <c r="A575" s="88"/>
      <c r="B575" s="88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</row>
    <row r="576" spans="1:15" s="277" customFormat="1" ht="12.75">
      <c r="A576" s="88"/>
      <c r="B576" s="88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</row>
    <row r="577" spans="1:15" s="277" customFormat="1" ht="12.75">
      <c r="A577" s="88"/>
      <c r="B577" s="88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</row>
    <row r="578" spans="1:15" s="277" customFormat="1" ht="12.75">
      <c r="A578" s="88"/>
      <c r="B578" s="88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</row>
    <row r="579" spans="1:15" s="277" customFormat="1" ht="12.75">
      <c r="A579" s="88"/>
      <c r="B579" s="88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</row>
    <row r="580" spans="1:15" s="277" customFormat="1" ht="12.75">
      <c r="A580" s="88"/>
      <c r="B580" s="88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</row>
    <row r="581" spans="1:15" s="277" customFormat="1" ht="12.75">
      <c r="A581" s="88"/>
      <c r="B581" s="88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</row>
    <row r="582" spans="1:15" s="277" customFormat="1" ht="12.75">
      <c r="A582" s="88"/>
      <c r="B582" s="88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</row>
    <row r="583" spans="1:15" s="277" customFormat="1" ht="12.75">
      <c r="A583" s="88"/>
      <c r="B583" s="88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</row>
    <row r="584" spans="1:15" s="277" customFormat="1" ht="12.75">
      <c r="A584" s="88"/>
      <c r="B584" s="88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</row>
    <row r="585" spans="1:15" s="277" customFormat="1" ht="12.75">
      <c r="A585" s="88"/>
      <c r="B585" s="88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</row>
    <row r="586" spans="1:15" s="277" customFormat="1" ht="12.75">
      <c r="A586" s="88"/>
      <c r="B586" s="88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</row>
    <row r="587" spans="1:15" s="277" customFormat="1" ht="12.75">
      <c r="A587" s="88"/>
      <c r="B587" s="88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</row>
    <row r="588" spans="1:15" s="277" customFormat="1" ht="12.75">
      <c r="A588" s="88"/>
      <c r="B588" s="88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</row>
    <row r="589" spans="1:15" s="277" customFormat="1" ht="12.75">
      <c r="A589" s="88"/>
      <c r="B589" s="88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</row>
    <row r="590" spans="1:15" s="277" customFormat="1" ht="12.75">
      <c r="A590" s="88"/>
      <c r="B590" s="88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</row>
    <row r="591" spans="1:15" s="277" customFormat="1" ht="12.75">
      <c r="A591" s="88"/>
      <c r="B591" s="88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</row>
    <row r="592" spans="1:15" s="277" customFormat="1" ht="12.75">
      <c r="A592" s="88"/>
      <c r="B592" s="88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</row>
  </sheetData>
  <sheetProtection/>
  <mergeCells count="19">
    <mergeCell ref="A572:B572"/>
    <mergeCell ref="C4:O4"/>
    <mergeCell ref="A5:A65"/>
    <mergeCell ref="C69:O69"/>
    <mergeCell ref="A70:A137"/>
    <mergeCell ref="C141:O141"/>
    <mergeCell ref="A143:A211"/>
    <mergeCell ref="C215:O215"/>
    <mergeCell ref="C558:O558"/>
    <mergeCell ref="A560:A571"/>
    <mergeCell ref="C425:O425"/>
    <mergeCell ref="A427:A485"/>
    <mergeCell ref="C489:O489"/>
    <mergeCell ref="A491:A554"/>
    <mergeCell ref="A217:A274"/>
    <mergeCell ref="C279:O279"/>
    <mergeCell ref="A281:A350"/>
    <mergeCell ref="A356:A421"/>
    <mergeCell ref="C354:O35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O69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3.00390625" style="48" customWidth="1"/>
    <col min="2" max="2" width="20.57421875" style="48" customWidth="1"/>
    <col min="3" max="14" width="5.7109375" style="48" customWidth="1"/>
    <col min="15" max="15" width="6.7109375" style="48" customWidth="1"/>
    <col min="16" max="16384" width="9.140625" style="48" customWidth="1"/>
  </cols>
  <sheetData>
    <row r="1" spans="1:15" ht="18.75">
      <c r="A1" s="378" t="s">
        <v>381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</row>
    <row r="2" spans="1:3" s="2" customFormat="1" ht="12.75">
      <c r="A2" s="2" t="s">
        <v>305</v>
      </c>
      <c r="C2" s="21"/>
    </row>
    <row r="3" s="2" customFormat="1" ht="9.75" customHeight="1" thickBot="1">
      <c r="C3" s="21"/>
    </row>
    <row r="4" spans="3:15" ht="13.5" thickBot="1">
      <c r="C4" s="375">
        <v>2006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</row>
    <row r="5" spans="1:15" ht="48" customHeight="1" thickBot="1">
      <c r="A5" s="379" t="s">
        <v>471</v>
      </c>
      <c r="B5" s="59" t="s">
        <v>384</v>
      </c>
      <c r="C5" s="320" t="s">
        <v>186</v>
      </c>
      <c r="D5" s="321" t="s">
        <v>187</v>
      </c>
      <c r="E5" s="321" t="s">
        <v>188</v>
      </c>
      <c r="F5" s="321" t="s">
        <v>189</v>
      </c>
      <c r="G5" s="321" t="s">
        <v>190</v>
      </c>
      <c r="H5" s="321" t="s">
        <v>191</v>
      </c>
      <c r="I5" s="321" t="s">
        <v>192</v>
      </c>
      <c r="J5" s="321" t="s">
        <v>193</v>
      </c>
      <c r="K5" s="321" t="s">
        <v>194</v>
      </c>
      <c r="L5" s="321" t="s">
        <v>195</v>
      </c>
      <c r="M5" s="321" t="s">
        <v>196</v>
      </c>
      <c r="N5" s="322" t="s">
        <v>197</v>
      </c>
      <c r="O5" s="322" t="s">
        <v>437</v>
      </c>
    </row>
    <row r="6" spans="1:15" ht="11.25" customHeight="1" thickBot="1">
      <c r="A6" s="380"/>
      <c r="B6" s="110" t="s">
        <v>75</v>
      </c>
      <c r="C6" s="49">
        <v>33373</v>
      </c>
      <c r="D6" s="81">
        <v>25646</v>
      </c>
      <c r="E6" s="81">
        <v>30118</v>
      </c>
      <c r="F6" s="81">
        <v>38564</v>
      </c>
      <c r="G6" s="81">
        <v>33105</v>
      </c>
      <c r="H6" s="81">
        <v>33569</v>
      </c>
      <c r="I6" s="81">
        <v>41314</v>
      </c>
      <c r="J6" s="81">
        <v>25780</v>
      </c>
      <c r="K6" s="81">
        <v>41400</v>
      </c>
      <c r="L6" s="81">
        <v>38199</v>
      </c>
      <c r="M6" s="81">
        <v>38785</v>
      </c>
      <c r="N6" s="50">
        <v>33746</v>
      </c>
      <c r="O6" s="109">
        <f>SUM(C6:N6)</f>
        <v>413599</v>
      </c>
    </row>
    <row r="7" spans="1:15" ht="11.25" customHeight="1">
      <c r="A7" s="380"/>
      <c r="B7" s="95" t="s">
        <v>204</v>
      </c>
      <c r="C7" s="106">
        <v>169</v>
      </c>
      <c r="D7" s="67">
        <v>102</v>
      </c>
      <c r="E7" s="67">
        <v>154</v>
      </c>
      <c r="F7" s="67">
        <v>136</v>
      </c>
      <c r="G7" s="67">
        <v>280</v>
      </c>
      <c r="H7" s="67">
        <v>169</v>
      </c>
      <c r="I7" s="67">
        <v>228</v>
      </c>
      <c r="J7" s="67">
        <v>109</v>
      </c>
      <c r="K7" s="67">
        <v>109</v>
      </c>
      <c r="L7" s="67">
        <v>101</v>
      </c>
      <c r="M7" s="67">
        <v>243</v>
      </c>
      <c r="N7" s="107">
        <v>97</v>
      </c>
      <c r="O7" s="108">
        <f aca="true" t="shared" si="0" ref="O7:O71">SUM(C7:N7)</f>
        <v>1897</v>
      </c>
    </row>
    <row r="8" spans="1:15" ht="11.25" customHeight="1">
      <c r="A8" s="380"/>
      <c r="B8" s="71" t="s">
        <v>205</v>
      </c>
      <c r="C8" s="51">
        <v>6453</v>
      </c>
      <c r="D8" s="60">
        <v>6263</v>
      </c>
      <c r="E8" s="60">
        <v>4094</v>
      </c>
      <c r="F8" s="60">
        <v>4915</v>
      </c>
      <c r="G8" s="60">
        <v>5260</v>
      </c>
      <c r="H8" s="60">
        <v>6544</v>
      </c>
      <c r="I8" s="60">
        <v>10556</v>
      </c>
      <c r="J8" s="60">
        <v>650</v>
      </c>
      <c r="K8" s="60">
        <v>2481</v>
      </c>
      <c r="L8" s="60">
        <v>3441</v>
      </c>
      <c r="M8" s="60">
        <v>3570</v>
      </c>
      <c r="N8" s="52">
        <v>1928</v>
      </c>
      <c r="O8" s="83">
        <f t="shared" si="0"/>
        <v>56155</v>
      </c>
    </row>
    <row r="9" spans="1:15" ht="11.25" customHeight="1">
      <c r="A9" s="380"/>
      <c r="B9" s="71" t="s">
        <v>289</v>
      </c>
      <c r="C9" s="51">
        <v>791</v>
      </c>
      <c r="D9" s="60">
        <v>549</v>
      </c>
      <c r="E9" s="60">
        <v>446</v>
      </c>
      <c r="F9" s="60">
        <v>527</v>
      </c>
      <c r="G9" s="60">
        <v>576</v>
      </c>
      <c r="H9" s="60">
        <v>669</v>
      </c>
      <c r="I9" s="60">
        <v>919</v>
      </c>
      <c r="J9" s="60">
        <v>83</v>
      </c>
      <c r="K9" s="60">
        <v>326</v>
      </c>
      <c r="L9" s="60">
        <v>287</v>
      </c>
      <c r="M9" s="60">
        <v>446</v>
      </c>
      <c r="N9" s="52">
        <v>202</v>
      </c>
      <c r="O9" s="83">
        <f t="shared" si="0"/>
        <v>5821</v>
      </c>
    </row>
    <row r="10" spans="1:15" ht="11.25" customHeight="1">
      <c r="A10" s="380"/>
      <c r="B10" s="71" t="s">
        <v>438</v>
      </c>
      <c r="C10" s="51">
        <v>0</v>
      </c>
      <c r="D10" s="60">
        <v>0</v>
      </c>
      <c r="E10" s="60">
        <v>0</v>
      </c>
      <c r="F10" s="60">
        <v>4</v>
      </c>
      <c r="G10" s="60">
        <v>4</v>
      </c>
      <c r="H10" s="60">
        <v>2</v>
      </c>
      <c r="I10" s="60">
        <v>0</v>
      </c>
      <c r="J10" s="60">
        <v>3</v>
      </c>
      <c r="K10" s="60">
        <v>0</v>
      </c>
      <c r="L10" s="60">
        <v>0</v>
      </c>
      <c r="M10" s="60">
        <v>0</v>
      </c>
      <c r="N10" s="52">
        <v>0</v>
      </c>
      <c r="O10" s="83">
        <f t="shared" si="0"/>
        <v>13</v>
      </c>
    </row>
    <row r="11" spans="1:15" ht="11.25" customHeight="1">
      <c r="A11" s="380"/>
      <c r="B11" s="71" t="s">
        <v>206</v>
      </c>
      <c r="C11" s="51">
        <v>2867</v>
      </c>
      <c r="D11" s="60">
        <v>1900</v>
      </c>
      <c r="E11" s="60">
        <v>2346</v>
      </c>
      <c r="F11" s="60">
        <v>2680</v>
      </c>
      <c r="G11" s="60">
        <v>2676</v>
      </c>
      <c r="H11" s="60">
        <v>3381</v>
      </c>
      <c r="I11" s="60">
        <v>10314</v>
      </c>
      <c r="J11" s="60">
        <v>2011</v>
      </c>
      <c r="K11" s="60">
        <v>1307</v>
      </c>
      <c r="L11" s="60">
        <v>2084</v>
      </c>
      <c r="M11" s="60">
        <v>1823</v>
      </c>
      <c r="N11" s="52">
        <v>2113</v>
      </c>
      <c r="O11" s="83">
        <f t="shared" si="0"/>
        <v>35502</v>
      </c>
    </row>
    <row r="12" spans="1:15" ht="11.25" customHeight="1">
      <c r="A12" s="380"/>
      <c r="B12" s="71" t="s">
        <v>306</v>
      </c>
      <c r="C12" s="51">
        <v>1862</v>
      </c>
      <c r="D12" s="60">
        <v>735</v>
      </c>
      <c r="E12" s="60">
        <v>835</v>
      </c>
      <c r="F12" s="60">
        <v>968</v>
      </c>
      <c r="G12" s="60">
        <v>1007</v>
      </c>
      <c r="H12" s="60">
        <v>1141</v>
      </c>
      <c r="I12" s="60">
        <v>1919</v>
      </c>
      <c r="J12" s="60">
        <v>95</v>
      </c>
      <c r="K12" s="60">
        <v>362</v>
      </c>
      <c r="L12" s="60">
        <v>602</v>
      </c>
      <c r="M12" s="60">
        <v>563</v>
      </c>
      <c r="N12" s="52">
        <v>242</v>
      </c>
      <c r="O12" s="83">
        <f t="shared" si="0"/>
        <v>10331</v>
      </c>
    </row>
    <row r="13" spans="1:15" ht="11.25" customHeight="1">
      <c r="A13" s="380"/>
      <c r="B13" s="71" t="s">
        <v>307</v>
      </c>
      <c r="C13" s="51">
        <v>13</v>
      </c>
      <c r="D13" s="60">
        <v>9</v>
      </c>
      <c r="E13" s="60">
        <v>11</v>
      </c>
      <c r="F13" s="60">
        <v>6</v>
      </c>
      <c r="G13" s="60">
        <v>4</v>
      </c>
      <c r="H13" s="60">
        <v>7</v>
      </c>
      <c r="I13" s="60">
        <v>21</v>
      </c>
      <c r="J13" s="60">
        <v>2</v>
      </c>
      <c r="K13" s="60">
        <v>2</v>
      </c>
      <c r="L13" s="60">
        <v>7</v>
      </c>
      <c r="M13" s="60">
        <v>5</v>
      </c>
      <c r="N13" s="52">
        <v>7</v>
      </c>
      <c r="O13" s="83">
        <f t="shared" si="0"/>
        <v>94</v>
      </c>
    </row>
    <row r="14" spans="1:15" ht="11.25" customHeight="1">
      <c r="A14" s="380"/>
      <c r="B14" s="71" t="s">
        <v>308</v>
      </c>
      <c r="C14" s="51">
        <v>3383</v>
      </c>
      <c r="D14" s="60">
        <v>3513</v>
      </c>
      <c r="E14" s="60">
        <v>1993</v>
      </c>
      <c r="F14" s="60">
        <v>2195</v>
      </c>
      <c r="G14" s="60">
        <v>2964</v>
      </c>
      <c r="H14" s="60">
        <v>3260</v>
      </c>
      <c r="I14" s="60">
        <v>3804</v>
      </c>
      <c r="J14" s="60">
        <v>795</v>
      </c>
      <c r="K14" s="60">
        <v>2531</v>
      </c>
      <c r="L14" s="60">
        <v>3634</v>
      </c>
      <c r="M14" s="60">
        <v>5893</v>
      </c>
      <c r="N14" s="52">
        <v>2695</v>
      </c>
      <c r="O14" s="83">
        <f t="shared" si="0"/>
        <v>36660</v>
      </c>
    </row>
    <row r="15" spans="1:15" ht="11.25" customHeight="1">
      <c r="A15" s="380"/>
      <c r="B15" s="71" t="s">
        <v>207</v>
      </c>
      <c r="C15" s="51">
        <v>8686</v>
      </c>
      <c r="D15" s="60">
        <v>5607</v>
      </c>
      <c r="E15" s="60">
        <v>7043</v>
      </c>
      <c r="F15" s="60">
        <v>9769</v>
      </c>
      <c r="G15" s="60">
        <v>10349</v>
      </c>
      <c r="H15" s="60">
        <v>10233</v>
      </c>
      <c r="I15" s="60">
        <v>9718</v>
      </c>
      <c r="J15" s="60">
        <v>3182</v>
      </c>
      <c r="K15" s="60">
        <v>6995</v>
      </c>
      <c r="L15" s="60">
        <v>10216</v>
      </c>
      <c r="M15" s="60">
        <v>6755</v>
      </c>
      <c r="N15" s="52">
        <v>4587</v>
      </c>
      <c r="O15" s="83">
        <f t="shared" si="0"/>
        <v>93140</v>
      </c>
    </row>
    <row r="16" spans="1:15" ht="11.25" customHeight="1">
      <c r="A16" s="380"/>
      <c r="B16" s="71" t="s">
        <v>208</v>
      </c>
      <c r="C16" s="51">
        <v>2787</v>
      </c>
      <c r="D16" s="60">
        <v>3164</v>
      </c>
      <c r="E16" s="60">
        <v>2211</v>
      </c>
      <c r="F16" s="60">
        <v>2799</v>
      </c>
      <c r="G16" s="60">
        <v>3197</v>
      </c>
      <c r="H16" s="60">
        <v>3379</v>
      </c>
      <c r="I16" s="60">
        <v>4901</v>
      </c>
      <c r="J16" s="60">
        <v>344</v>
      </c>
      <c r="K16" s="60">
        <v>1629</v>
      </c>
      <c r="L16" s="60">
        <v>2001</v>
      </c>
      <c r="M16" s="60">
        <v>2172</v>
      </c>
      <c r="N16" s="52">
        <v>924</v>
      </c>
      <c r="O16" s="83">
        <f t="shared" si="0"/>
        <v>29508</v>
      </c>
    </row>
    <row r="17" spans="1:15" ht="11.25" customHeight="1">
      <c r="A17" s="380"/>
      <c r="B17" s="71" t="s">
        <v>209</v>
      </c>
      <c r="C17" s="51">
        <v>152</v>
      </c>
      <c r="D17" s="60">
        <v>155</v>
      </c>
      <c r="E17" s="60">
        <v>218</v>
      </c>
      <c r="F17" s="60">
        <v>216</v>
      </c>
      <c r="G17" s="60">
        <v>185</v>
      </c>
      <c r="H17" s="60">
        <v>273</v>
      </c>
      <c r="I17" s="60">
        <v>180</v>
      </c>
      <c r="J17" s="60">
        <v>49</v>
      </c>
      <c r="K17" s="60">
        <v>124</v>
      </c>
      <c r="L17" s="60">
        <v>119</v>
      </c>
      <c r="M17" s="60">
        <v>176</v>
      </c>
      <c r="N17" s="52">
        <v>124</v>
      </c>
      <c r="O17" s="83">
        <f t="shared" si="0"/>
        <v>1971</v>
      </c>
    </row>
    <row r="18" spans="1:15" ht="11.25" customHeight="1">
      <c r="A18" s="380"/>
      <c r="B18" s="71" t="s">
        <v>210</v>
      </c>
      <c r="C18" s="51">
        <v>130</v>
      </c>
      <c r="D18" s="60">
        <v>133</v>
      </c>
      <c r="E18" s="60">
        <v>146</v>
      </c>
      <c r="F18" s="60">
        <v>243</v>
      </c>
      <c r="G18" s="60">
        <v>214</v>
      </c>
      <c r="H18" s="60">
        <v>242</v>
      </c>
      <c r="I18" s="60">
        <v>147</v>
      </c>
      <c r="J18" s="60">
        <v>37</v>
      </c>
      <c r="K18" s="60">
        <v>93</v>
      </c>
      <c r="L18" s="60">
        <v>99</v>
      </c>
      <c r="M18" s="60">
        <v>92</v>
      </c>
      <c r="N18" s="52">
        <v>73</v>
      </c>
      <c r="O18" s="83">
        <f t="shared" si="0"/>
        <v>1649</v>
      </c>
    </row>
    <row r="19" spans="1:15" ht="11.25" customHeight="1">
      <c r="A19" s="380"/>
      <c r="B19" s="71" t="s">
        <v>309</v>
      </c>
      <c r="C19" s="51">
        <v>6</v>
      </c>
      <c r="D19" s="60">
        <v>11</v>
      </c>
      <c r="E19" s="60">
        <v>10</v>
      </c>
      <c r="F19" s="60">
        <v>7</v>
      </c>
      <c r="G19" s="60">
        <v>11</v>
      </c>
      <c r="H19" s="60">
        <v>12</v>
      </c>
      <c r="I19" s="60">
        <v>9</v>
      </c>
      <c r="J19" s="60">
        <v>5</v>
      </c>
      <c r="K19" s="60">
        <v>3</v>
      </c>
      <c r="L19" s="60">
        <v>6</v>
      </c>
      <c r="M19" s="60">
        <v>8</v>
      </c>
      <c r="N19" s="52">
        <v>36</v>
      </c>
      <c r="O19" s="83">
        <f t="shared" si="0"/>
        <v>124</v>
      </c>
    </row>
    <row r="20" spans="1:15" ht="11.25" customHeight="1">
      <c r="A20" s="380"/>
      <c r="B20" s="71" t="s">
        <v>8</v>
      </c>
      <c r="C20" s="51">
        <v>167</v>
      </c>
      <c r="D20" s="60">
        <v>137</v>
      </c>
      <c r="E20" s="60">
        <v>136</v>
      </c>
      <c r="F20" s="60">
        <v>229</v>
      </c>
      <c r="G20" s="60">
        <v>253</v>
      </c>
      <c r="H20" s="60">
        <v>402</v>
      </c>
      <c r="I20" s="60">
        <v>424</v>
      </c>
      <c r="J20" s="60">
        <v>19</v>
      </c>
      <c r="K20" s="60">
        <v>70</v>
      </c>
      <c r="L20" s="60">
        <v>126</v>
      </c>
      <c r="M20" s="60">
        <v>146</v>
      </c>
      <c r="N20" s="52">
        <v>128</v>
      </c>
      <c r="O20" s="83">
        <f t="shared" si="0"/>
        <v>2237</v>
      </c>
    </row>
    <row r="21" spans="1:15" ht="10.5" customHeight="1">
      <c r="A21" s="380"/>
      <c r="B21" s="71" t="s">
        <v>292</v>
      </c>
      <c r="C21" s="51">
        <v>1171</v>
      </c>
      <c r="D21" s="60">
        <v>479</v>
      </c>
      <c r="E21" s="60">
        <v>498</v>
      </c>
      <c r="F21" s="60">
        <v>718</v>
      </c>
      <c r="G21" s="60">
        <v>764</v>
      </c>
      <c r="H21" s="60">
        <v>649</v>
      </c>
      <c r="I21" s="60">
        <v>1417</v>
      </c>
      <c r="J21" s="60">
        <v>202</v>
      </c>
      <c r="K21" s="60">
        <v>326</v>
      </c>
      <c r="L21" s="60">
        <v>382</v>
      </c>
      <c r="M21" s="60">
        <v>386</v>
      </c>
      <c r="N21" s="52">
        <v>201</v>
      </c>
      <c r="O21" s="83">
        <f t="shared" si="0"/>
        <v>7193</v>
      </c>
    </row>
    <row r="22" spans="1:15" ht="10.5" customHeight="1">
      <c r="A22" s="380"/>
      <c r="B22" s="71" t="s">
        <v>211</v>
      </c>
      <c r="C22" s="51">
        <v>7</v>
      </c>
      <c r="D22" s="60">
        <v>12</v>
      </c>
      <c r="E22" s="60">
        <v>20</v>
      </c>
      <c r="F22" s="60">
        <v>16</v>
      </c>
      <c r="G22" s="60">
        <v>20</v>
      </c>
      <c r="H22" s="60">
        <v>11</v>
      </c>
      <c r="I22" s="60">
        <v>7</v>
      </c>
      <c r="J22" s="60">
        <v>4</v>
      </c>
      <c r="K22" s="60">
        <v>11</v>
      </c>
      <c r="L22" s="60">
        <v>13</v>
      </c>
      <c r="M22" s="60">
        <v>10</v>
      </c>
      <c r="N22" s="52">
        <v>33</v>
      </c>
      <c r="O22" s="83">
        <f t="shared" si="0"/>
        <v>164</v>
      </c>
    </row>
    <row r="23" spans="1:15" ht="10.5" customHeight="1">
      <c r="A23" s="380"/>
      <c r="B23" s="71" t="s">
        <v>212</v>
      </c>
      <c r="C23" s="51">
        <v>283</v>
      </c>
      <c r="D23" s="60">
        <v>257</v>
      </c>
      <c r="E23" s="60">
        <v>280</v>
      </c>
      <c r="F23" s="60">
        <v>293</v>
      </c>
      <c r="G23" s="60">
        <v>337</v>
      </c>
      <c r="H23" s="60">
        <v>408</v>
      </c>
      <c r="I23" s="60">
        <v>1868</v>
      </c>
      <c r="J23" s="60">
        <v>257</v>
      </c>
      <c r="K23" s="60">
        <v>136</v>
      </c>
      <c r="L23" s="60">
        <v>179</v>
      </c>
      <c r="M23" s="60">
        <v>194</v>
      </c>
      <c r="N23" s="52">
        <v>234</v>
      </c>
      <c r="O23" s="83">
        <f t="shared" si="0"/>
        <v>4726</v>
      </c>
    </row>
    <row r="24" spans="1:15" ht="10.5" customHeight="1">
      <c r="A24" s="380"/>
      <c r="B24" s="71" t="s">
        <v>213</v>
      </c>
      <c r="C24" s="51">
        <v>4368</v>
      </c>
      <c r="D24" s="60">
        <v>3387</v>
      </c>
      <c r="E24" s="60">
        <v>4043</v>
      </c>
      <c r="F24" s="60">
        <v>4593</v>
      </c>
      <c r="G24" s="60">
        <v>4375</v>
      </c>
      <c r="H24" s="60">
        <v>4700</v>
      </c>
      <c r="I24" s="60">
        <v>6069</v>
      </c>
      <c r="J24" s="60">
        <v>2041</v>
      </c>
      <c r="K24" s="60">
        <v>4804</v>
      </c>
      <c r="L24" s="60">
        <v>5942</v>
      </c>
      <c r="M24" s="60">
        <v>4788</v>
      </c>
      <c r="N24" s="52">
        <v>5296</v>
      </c>
      <c r="O24" s="83">
        <f t="shared" si="0"/>
        <v>54406</v>
      </c>
    </row>
    <row r="25" spans="1:15" ht="10.5" customHeight="1">
      <c r="A25" s="380"/>
      <c r="B25" s="71" t="s">
        <v>214</v>
      </c>
      <c r="C25" s="51">
        <v>182</v>
      </c>
      <c r="D25" s="60">
        <v>156</v>
      </c>
      <c r="E25" s="60">
        <v>193</v>
      </c>
      <c r="F25" s="60">
        <v>329</v>
      </c>
      <c r="G25" s="60">
        <v>245</v>
      </c>
      <c r="H25" s="60">
        <v>338</v>
      </c>
      <c r="I25" s="60">
        <v>247</v>
      </c>
      <c r="J25" s="60">
        <v>43</v>
      </c>
      <c r="K25" s="60">
        <v>88</v>
      </c>
      <c r="L25" s="60">
        <v>92</v>
      </c>
      <c r="M25" s="60">
        <v>182</v>
      </c>
      <c r="N25" s="52">
        <v>111</v>
      </c>
      <c r="O25" s="83">
        <f t="shared" si="0"/>
        <v>2206</v>
      </c>
    </row>
    <row r="26" spans="1:15" ht="10.5" customHeight="1">
      <c r="A26" s="380"/>
      <c r="B26" s="71" t="s">
        <v>215</v>
      </c>
      <c r="C26" s="51">
        <v>230</v>
      </c>
      <c r="D26" s="60">
        <v>151</v>
      </c>
      <c r="E26" s="60">
        <v>239</v>
      </c>
      <c r="F26" s="60">
        <v>231</v>
      </c>
      <c r="G26" s="60">
        <v>254</v>
      </c>
      <c r="H26" s="60">
        <v>258</v>
      </c>
      <c r="I26" s="60">
        <v>253</v>
      </c>
      <c r="J26" s="60">
        <v>55</v>
      </c>
      <c r="K26" s="60">
        <v>91</v>
      </c>
      <c r="L26" s="60">
        <v>112</v>
      </c>
      <c r="M26" s="60">
        <v>183</v>
      </c>
      <c r="N26" s="52">
        <v>113</v>
      </c>
      <c r="O26" s="83">
        <f t="shared" si="0"/>
        <v>2170</v>
      </c>
    </row>
    <row r="27" spans="1:15" ht="11.25" customHeight="1" thickBot="1">
      <c r="A27" s="380"/>
      <c r="B27" s="102" t="s">
        <v>290</v>
      </c>
      <c r="C27" s="103">
        <v>0</v>
      </c>
      <c r="D27" s="66">
        <v>0</v>
      </c>
      <c r="E27" s="66">
        <v>1</v>
      </c>
      <c r="F27" s="66">
        <v>2</v>
      </c>
      <c r="G27" s="66">
        <v>1</v>
      </c>
      <c r="H27" s="66">
        <v>0</v>
      </c>
      <c r="I27" s="66">
        <v>0</v>
      </c>
      <c r="J27" s="66">
        <v>0</v>
      </c>
      <c r="K27" s="66">
        <v>0</v>
      </c>
      <c r="L27" s="66">
        <v>1</v>
      </c>
      <c r="M27" s="66">
        <v>0</v>
      </c>
      <c r="N27" s="104">
        <v>1</v>
      </c>
      <c r="O27" s="105">
        <f t="shared" si="0"/>
        <v>6</v>
      </c>
    </row>
    <row r="28" spans="1:15" ht="23.25" customHeight="1" thickBot="1">
      <c r="A28" s="380"/>
      <c r="B28" s="323" t="s">
        <v>80</v>
      </c>
      <c r="C28" s="49">
        <v>33707</v>
      </c>
      <c r="D28" s="81">
        <v>26720</v>
      </c>
      <c r="E28" s="81">
        <v>24917</v>
      </c>
      <c r="F28" s="81">
        <v>30876</v>
      </c>
      <c r="G28" s="81">
        <v>32976</v>
      </c>
      <c r="H28" s="81">
        <v>36078</v>
      </c>
      <c r="I28" s="81">
        <v>53001</v>
      </c>
      <c r="J28" s="81">
        <v>9986</v>
      </c>
      <c r="K28" s="81">
        <v>21488</v>
      </c>
      <c r="L28" s="81">
        <v>29444</v>
      </c>
      <c r="M28" s="81">
        <v>27635</v>
      </c>
      <c r="N28" s="50">
        <v>19145</v>
      </c>
      <c r="O28" s="80">
        <f t="shared" si="0"/>
        <v>345973</v>
      </c>
    </row>
    <row r="29" spans="1:15" ht="11.25" customHeight="1">
      <c r="A29" s="380"/>
      <c r="B29" s="95" t="s">
        <v>216</v>
      </c>
      <c r="C29" s="106">
        <v>4</v>
      </c>
      <c r="D29" s="67">
        <v>3</v>
      </c>
      <c r="E29" s="67">
        <v>2</v>
      </c>
      <c r="F29" s="67">
        <v>2</v>
      </c>
      <c r="G29" s="67">
        <v>7</v>
      </c>
      <c r="H29" s="67">
        <v>2</v>
      </c>
      <c r="I29" s="67">
        <v>0</v>
      </c>
      <c r="J29" s="67">
        <v>0</v>
      </c>
      <c r="K29" s="67">
        <v>2</v>
      </c>
      <c r="L29" s="67">
        <v>4</v>
      </c>
      <c r="M29" s="67">
        <v>3</v>
      </c>
      <c r="N29" s="107">
        <v>4</v>
      </c>
      <c r="O29" s="108">
        <f t="shared" si="0"/>
        <v>33</v>
      </c>
    </row>
    <row r="30" spans="1:15" ht="11.25" customHeight="1">
      <c r="A30" s="380"/>
      <c r="B30" s="71" t="s">
        <v>217</v>
      </c>
      <c r="C30" s="51">
        <v>73</v>
      </c>
      <c r="D30" s="60">
        <v>50</v>
      </c>
      <c r="E30" s="60">
        <v>79</v>
      </c>
      <c r="F30" s="60">
        <v>83</v>
      </c>
      <c r="G30" s="60">
        <v>88</v>
      </c>
      <c r="H30" s="60">
        <v>84</v>
      </c>
      <c r="I30" s="60">
        <v>67</v>
      </c>
      <c r="J30" s="60">
        <v>36</v>
      </c>
      <c r="K30" s="60">
        <v>36</v>
      </c>
      <c r="L30" s="60">
        <v>48</v>
      </c>
      <c r="M30" s="60">
        <v>55</v>
      </c>
      <c r="N30" s="52">
        <v>135</v>
      </c>
      <c r="O30" s="83">
        <f t="shared" si="0"/>
        <v>834</v>
      </c>
    </row>
    <row r="31" spans="1:15" ht="11.25" customHeight="1">
      <c r="A31" s="380"/>
      <c r="B31" s="71" t="s">
        <v>218</v>
      </c>
      <c r="C31" s="51">
        <v>13</v>
      </c>
      <c r="D31" s="60">
        <v>9</v>
      </c>
      <c r="E31" s="60">
        <v>10</v>
      </c>
      <c r="F31" s="60">
        <v>7</v>
      </c>
      <c r="G31" s="60">
        <v>11</v>
      </c>
      <c r="H31" s="60">
        <v>5</v>
      </c>
      <c r="I31" s="60">
        <v>10</v>
      </c>
      <c r="J31" s="60">
        <v>6</v>
      </c>
      <c r="K31" s="60">
        <v>13</v>
      </c>
      <c r="L31" s="60">
        <v>5</v>
      </c>
      <c r="M31" s="60">
        <v>10</v>
      </c>
      <c r="N31" s="52">
        <v>6</v>
      </c>
      <c r="O31" s="83">
        <f t="shared" si="0"/>
        <v>105</v>
      </c>
    </row>
    <row r="32" spans="1:15" ht="11.25" customHeight="1">
      <c r="A32" s="380"/>
      <c r="B32" s="71" t="s">
        <v>311</v>
      </c>
      <c r="C32" s="51">
        <v>0</v>
      </c>
      <c r="D32" s="60">
        <v>0</v>
      </c>
      <c r="E32" s="60">
        <v>0</v>
      </c>
      <c r="F32" s="60">
        <v>2</v>
      </c>
      <c r="G32" s="60">
        <v>0</v>
      </c>
      <c r="H32" s="60">
        <v>0</v>
      </c>
      <c r="I32" s="60">
        <v>0</v>
      </c>
      <c r="J32" s="60">
        <v>1</v>
      </c>
      <c r="K32" s="60">
        <v>0</v>
      </c>
      <c r="L32" s="60">
        <v>0</v>
      </c>
      <c r="M32" s="60">
        <v>0</v>
      </c>
      <c r="N32" s="52">
        <v>0</v>
      </c>
      <c r="O32" s="83">
        <f t="shared" si="0"/>
        <v>3</v>
      </c>
    </row>
    <row r="33" spans="1:15" ht="10.5" customHeight="1">
      <c r="A33" s="380"/>
      <c r="B33" s="71" t="s">
        <v>9</v>
      </c>
      <c r="C33" s="51">
        <v>0</v>
      </c>
      <c r="D33" s="60">
        <v>0</v>
      </c>
      <c r="E33" s="60">
        <v>1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52">
        <v>0</v>
      </c>
      <c r="O33" s="83">
        <f t="shared" si="0"/>
        <v>1</v>
      </c>
    </row>
    <row r="34" spans="1:15" ht="10.5" customHeight="1">
      <c r="A34" s="380"/>
      <c r="B34" s="71" t="s">
        <v>448</v>
      </c>
      <c r="C34" s="51">
        <v>13</v>
      </c>
      <c r="D34" s="60">
        <v>10</v>
      </c>
      <c r="E34" s="60">
        <v>10</v>
      </c>
      <c r="F34" s="60">
        <v>14</v>
      </c>
      <c r="G34" s="60">
        <v>12</v>
      </c>
      <c r="H34" s="60">
        <v>10</v>
      </c>
      <c r="I34" s="60">
        <v>18</v>
      </c>
      <c r="J34" s="60">
        <v>10</v>
      </c>
      <c r="K34" s="60">
        <v>21</v>
      </c>
      <c r="L34" s="60">
        <v>16</v>
      </c>
      <c r="M34" s="60">
        <v>9</v>
      </c>
      <c r="N34" s="52">
        <v>9</v>
      </c>
      <c r="O34" s="83">
        <f t="shared" si="0"/>
        <v>152</v>
      </c>
    </row>
    <row r="35" spans="1:15" ht="10.5" customHeight="1">
      <c r="A35" s="380"/>
      <c r="B35" s="71" t="s">
        <v>219</v>
      </c>
      <c r="C35" s="51">
        <v>1</v>
      </c>
      <c r="D35" s="60">
        <v>2</v>
      </c>
      <c r="E35" s="60">
        <v>5</v>
      </c>
      <c r="F35" s="60">
        <v>3</v>
      </c>
      <c r="G35" s="60">
        <v>9</v>
      </c>
      <c r="H35" s="60">
        <v>4</v>
      </c>
      <c r="I35" s="60">
        <v>2</v>
      </c>
      <c r="J35" s="60">
        <v>3</v>
      </c>
      <c r="K35" s="60">
        <v>1</v>
      </c>
      <c r="L35" s="60">
        <v>1</v>
      </c>
      <c r="M35" s="60">
        <v>5</v>
      </c>
      <c r="N35" s="52">
        <v>0</v>
      </c>
      <c r="O35" s="83">
        <f t="shared" si="0"/>
        <v>36</v>
      </c>
    </row>
    <row r="36" spans="1:15" ht="10.5" customHeight="1">
      <c r="A36" s="380"/>
      <c r="B36" s="71" t="s">
        <v>312</v>
      </c>
      <c r="C36" s="51">
        <v>0</v>
      </c>
      <c r="D36" s="60">
        <v>0</v>
      </c>
      <c r="E36" s="60">
        <v>0</v>
      </c>
      <c r="F36" s="60">
        <v>0</v>
      </c>
      <c r="G36" s="60">
        <v>1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52">
        <v>0</v>
      </c>
      <c r="O36" s="83">
        <f t="shared" si="0"/>
        <v>1</v>
      </c>
    </row>
    <row r="37" spans="1:15" ht="10.5" customHeight="1">
      <c r="A37" s="380"/>
      <c r="B37" s="71" t="s">
        <v>452</v>
      </c>
      <c r="C37" s="51">
        <v>5</v>
      </c>
      <c r="D37" s="60">
        <v>10</v>
      </c>
      <c r="E37" s="60">
        <v>4</v>
      </c>
      <c r="F37" s="60">
        <v>4</v>
      </c>
      <c r="G37" s="60">
        <v>5</v>
      </c>
      <c r="H37" s="60">
        <v>7</v>
      </c>
      <c r="I37" s="60">
        <v>12</v>
      </c>
      <c r="J37" s="60">
        <v>1</v>
      </c>
      <c r="K37" s="60">
        <v>2</v>
      </c>
      <c r="L37" s="60">
        <v>3</v>
      </c>
      <c r="M37" s="60">
        <v>4</v>
      </c>
      <c r="N37" s="52">
        <v>2</v>
      </c>
      <c r="O37" s="83">
        <f t="shared" si="0"/>
        <v>59</v>
      </c>
    </row>
    <row r="38" spans="1:15" ht="10.5" customHeight="1">
      <c r="A38" s="380"/>
      <c r="B38" s="71" t="s">
        <v>220</v>
      </c>
      <c r="C38" s="51">
        <v>73</v>
      </c>
      <c r="D38" s="60">
        <v>23</v>
      </c>
      <c r="E38" s="60">
        <v>23</v>
      </c>
      <c r="F38" s="60">
        <v>29</v>
      </c>
      <c r="G38" s="60">
        <v>15</v>
      </c>
      <c r="H38" s="60">
        <v>25</v>
      </c>
      <c r="I38" s="60">
        <v>65</v>
      </c>
      <c r="J38" s="60">
        <v>22</v>
      </c>
      <c r="K38" s="60">
        <v>39</v>
      </c>
      <c r="L38" s="60">
        <v>18</v>
      </c>
      <c r="M38" s="60">
        <v>17</v>
      </c>
      <c r="N38" s="52">
        <v>47</v>
      </c>
      <c r="O38" s="83">
        <f t="shared" si="0"/>
        <v>396</v>
      </c>
    </row>
    <row r="39" spans="1:15" ht="11.25" customHeight="1">
      <c r="A39" s="380"/>
      <c r="B39" s="71" t="s">
        <v>221</v>
      </c>
      <c r="C39" s="51">
        <v>32</v>
      </c>
      <c r="D39" s="60">
        <v>17</v>
      </c>
      <c r="E39" s="60">
        <v>21</v>
      </c>
      <c r="F39" s="60">
        <v>44</v>
      </c>
      <c r="G39" s="60">
        <v>9</v>
      </c>
      <c r="H39" s="60">
        <v>20</v>
      </c>
      <c r="I39" s="60">
        <v>66</v>
      </c>
      <c r="J39" s="60">
        <v>28</v>
      </c>
      <c r="K39" s="60">
        <v>16</v>
      </c>
      <c r="L39" s="60">
        <v>11</v>
      </c>
      <c r="M39" s="60">
        <v>28</v>
      </c>
      <c r="N39" s="52">
        <v>18</v>
      </c>
      <c r="O39" s="83">
        <f t="shared" si="0"/>
        <v>310</v>
      </c>
    </row>
    <row r="40" spans="1:15" ht="11.25" customHeight="1">
      <c r="A40" s="380"/>
      <c r="B40" s="71" t="s">
        <v>451</v>
      </c>
      <c r="C40" s="51">
        <v>42</v>
      </c>
      <c r="D40" s="60">
        <v>31</v>
      </c>
      <c r="E40" s="60">
        <v>34</v>
      </c>
      <c r="F40" s="60">
        <v>33</v>
      </c>
      <c r="G40" s="60">
        <v>34</v>
      </c>
      <c r="H40" s="60">
        <v>33</v>
      </c>
      <c r="I40" s="60">
        <v>69</v>
      </c>
      <c r="J40" s="60">
        <v>16</v>
      </c>
      <c r="K40" s="60">
        <v>48</v>
      </c>
      <c r="L40" s="60">
        <v>30</v>
      </c>
      <c r="M40" s="60">
        <v>37</v>
      </c>
      <c r="N40" s="52">
        <v>38</v>
      </c>
      <c r="O40" s="83">
        <f t="shared" si="0"/>
        <v>445</v>
      </c>
    </row>
    <row r="41" spans="1:15" ht="11.25" customHeight="1">
      <c r="A41" s="380"/>
      <c r="B41" s="71" t="s">
        <v>222</v>
      </c>
      <c r="C41" s="51">
        <v>13</v>
      </c>
      <c r="D41" s="60">
        <v>5</v>
      </c>
      <c r="E41" s="60">
        <v>6</v>
      </c>
      <c r="F41" s="60">
        <v>7</v>
      </c>
      <c r="G41" s="60">
        <v>9</v>
      </c>
      <c r="H41" s="60">
        <v>3</v>
      </c>
      <c r="I41" s="60">
        <v>8</v>
      </c>
      <c r="J41" s="60">
        <v>9</v>
      </c>
      <c r="K41" s="60">
        <v>15</v>
      </c>
      <c r="L41" s="60">
        <v>7</v>
      </c>
      <c r="M41" s="60">
        <v>11</v>
      </c>
      <c r="N41" s="52">
        <v>10</v>
      </c>
      <c r="O41" s="83">
        <f t="shared" si="0"/>
        <v>103</v>
      </c>
    </row>
    <row r="42" spans="1:15" ht="11.25" customHeight="1">
      <c r="A42" s="380"/>
      <c r="B42" s="71" t="s">
        <v>285</v>
      </c>
      <c r="C42" s="51">
        <v>96</v>
      </c>
      <c r="D42" s="60">
        <v>56</v>
      </c>
      <c r="E42" s="60">
        <v>74</v>
      </c>
      <c r="F42" s="60">
        <v>74</v>
      </c>
      <c r="G42" s="60">
        <v>70</v>
      </c>
      <c r="H42" s="60">
        <v>67</v>
      </c>
      <c r="I42" s="60">
        <v>141</v>
      </c>
      <c r="J42" s="60">
        <v>31</v>
      </c>
      <c r="K42" s="60">
        <v>68</v>
      </c>
      <c r="L42" s="60">
        <v>145</v>
      </c>
      <c r="M42" s="60">
        <v>66</v>
      </c>
      <c r="N42" s="52">
        <v>46</v>
      </c>
      <c r="O42" s="83">
        <f t="shared" si="0"/>
        <v>934</v>
      </c>
    </row>
    <row r="43" spans="1:15" ht="11.25" customHeight="1">
      <c r="A43" s="380"/>
      <c r="B43" s="71" t="s">
        <v>223</v>
      </c>
      <c r="C43" s="51">
        <v>23</v>
      </c>
      <c r="D43" s="60">
        <v>10</v>
      </c>
      <c r="E43" s="60">
        <v>12</v>
      </c>
      <c r="F43" s="60">
        <v>16</v>
      </c>
      <c r="G43" s="60">
        <v>13</v>
      </c>
      <c r="H43" s="60">
        <v>17</v>
      </c>
      <c r="I43" s="60">
        <v>32</v>
      </c>
      <c r="J43" s="60">
        <v>9</v>
      </c>
      <c r="K43" s="60">
        <v>22</v>
      </c>
      <c r="L43" s="60">
        <v>19</v>
      </c>
      <c r="M43" s="60">
        <v>9</v>
      </c>
      <c r="N43" s="52">
        <v>24</v>
      </c>
      <c r="O43" s="83">
        <f t="shared" si="0"/>
        <v>206</v>
      </c>
    </row>
    <row r="44" spans="1:15" ht="11.25" customHeight="1">
      <c r="A44" s="380"/>
      <c r="B44" s="71" t="s">
        <v>385</v>
      </c>
      <c r="C44" s="51">
        <v>10</v>
      </c>
      <c r="D44" s="60">
        <v>6</v>
      </c>
      <c r="E44" s="60">
        <v>4</v>
      </c>
      <c r="F44" s="60">
        <v>4</v>
      </c>
      <c r="G44" s="60">
        <v>1</v>
      </c>
      <c r="H44" s="60">
        <v>9</v>
      </c>
      <c r="I44" s="60">
        <v>7</v>
      </c>
      <c r="J44" s="60">
        <v>1</v>
      </c>
      <c r="K44" s="60">
        <v>8</v>
      </c>
      <c r="L44" s="60">
        <v>2</v>
      </c>
      <c r="M44" s="60">
        <v>5</v>
      </c>
      <c r="N44" s="52">
        <v>5</v>
      </c>
      <c r="O44" s="83">
        <f t="shared" si="0"/>
        <v>62</v>
      </c>
    </row>
    <row r="45" spans="1:15" ht="11.25" customHeight="1">
      <c r="A45" s="380"/>
      <c r="B45" s="71" t="s">
        <v>361</v>
      </c>
      <c r="C45" s="51">
        <v>2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1</v>
      </c>
      <c r="J45" s="60">
        <v>0</v>
      </c>
      <c r="K45" s="60">
        <v>0</v>
      </c>
      <c r="L45" s="60">
        <v>0</v>
      </c>
      <c r="M45" s="60">
        <v>1</v>
      </c>
      <c r="N45" s="52">
        <v>0</v>
      </c>
      <c r="O45" s="83">
        <f t="shared" si="0"/>
        <v>4</v>
      </c>
    </row>
    <row r="46" spans="1:15" ht="11.25" customHeight="1">
      <c r="A46" s="380"/>
      <c r="B46" s="71" t="s">
        <v>224</v>
      </c>
      <c r="C46" s="51">
        <v>0</v>
      </c>
      <c r="D46" s="60">
        <v>1</v>
      </c>
      <c r="E46" s="60">
        <v>2</v>
      </c>
      <c r="F46" s="60">
        <v>0</v>
      </c>
      <c r="G46" s="60">
        <v>2</v>
      </c>
      <c r="H46" s="60">
        <v>2</v>
      </c>
      <c r="I46" s="60">
        <v>3</v>
      </c>
      <c r="J46" s="60">
        <v>0</v>
      </c>
      <c r="K46" s="60">
        <v>1</v>
      </c>
      <c r="L46" s="60">
        <v>2</v>
      </c>
      <c r="M46" s="60">
        <v>2</v>
      </c>
      <c r="N46" s="52">
        <v>3</v>
      </c>
      <c r="O46" s="83">
        <f t="shared" si="0"/>
        <v>18</v>
      </c>
    </row>
    <row r="47" spans="1:15" ht="11.25" customHeight="1">
      <c r="A47" s="380"/>
      <c r="B47" s="71" t="s">
        <v>315</v>
      </c>
      <c r="C47" s="51">
        <v>0</v>
      </c>
      <c r="D47" s="60">
        <v>1</v>
      </c>
      <c r="E47" s="60">
        <v>0</v>
      </c>
      <c r="F47" s="60">
        <v>0</v>
      </c>
      <c r="G47" s="60">
        <v>0</v>
      </c>
      <c r="H47" s="60">
        <v>0</v>
      </c>
      <c r="I47" s="60">
        <v>1</v>
      </c>
      <c r="J47" s="60">
        <v>0</v>
      </c>
      <c r="K47" s="60">
        <v>1</v>
      </c>
      <c r="L47" s="60">
        <v>0</v>
      </c>
      <c r="M47" s="60">
        <v>0</v>
      </c>
      <c r="N47" s="52">
        <v>1</v>
      </c>
      <c r="O47" s="83">
        <f t="shared" si="0"/>
        <v>4</v>
      </c>
    </row>
    <row r="48" spans="1:15" ht="10.5" customHeight="1">
      <c r="A48" s="380"/>
      <c r="B48" s="71" t="s">
        <v>386</v>
      </c>
      <c r="C48" s="51">
        <v>1</v>
      </c>
      <c r="D48" s="60">
        <v>2</v>
      </c>
      <c r="E48" s="60">
        <v>3</v>
      </c>
      <c r="F48" s="60">
        <v>5</v>
      </c>
      <c r="G48" s="60">
        <v>6</v>
      </c>
      <c r="H48" s="60">
        <v>1</v>
      </c>
      <c r="I48" s="60">
        <v>4</v>
      </c>
      <c r="J48" s="60">
        <v>0</v>
      </c>
      <c r="K48" s="60">
        <v>1</v>
      </c>
      <c r="L48" s="60">
        <v>1</v>
      </c>
      <c r="M48" s="60">
        <v>1</v>
      </c>
      <c r="N48" s="52">
        <v>0</v>
      </c>
      <c r="O48" s="83">
        <f t="shared" si="0"/>
        <v>25</v>
      </c>
    </row>
    <row r="49" spans="1:15" ht="10.5" customHeight="1">
      <c r="A49" s="380"/>
      <c r="B49" s="71" t="s">
        <v>453</v>
      </c>
      <c r="C49" s="51">
        <v>6</v>
      </c>
      <c r="D49" s="60">
        <v>19</v>
      </c>
      <c r="E49" s="60">
        <v>22</v>
      </c>
      <c r="F49" s="60">
        <v>11</v>
      </c>
      <c r="G49" s="60">
        <v>19</v>
      </c>
      <c r="H49" s="60">
        <v>15</v>
      </c>
      <c r="I49" s="60">
        <v>21</v>
      </c>
      <c r="J49" s="60">
        <v>9</v>
      </c>
      <c r="K49" s="60">
        <v>8</v>
      </c>
      <c r="L49" s="60">
        <v>6</v>
      </c>
      <c r="M49" s="60">
        <v>7</v>
      </c>
      <c r="N49" s="52">
        <v>22</v>
      </c>
      <c r="O49" s="83">
        <f t="shared" si="0"/>
        <v>165</v>
      </c>
    </row>
    <row r="50" spans="1:15" ht="10.5" customHeight="1">
      <c r="A50" s="380"/>
      <c r="B50" s="71" t="s">
        <v>287</v>
      </c>
      <c r="C50" s="51">
        <v>16</v>
      </c>
      <c r="D50" s="60">
        <v>5</v>
      </c>
      <c r="E50" s="60">
        <v>11</v>
      </c>
      <c r="F50" s="60">
        <v>8</v>
      </c>
      <c r="G50" s="60">
        <v>12</v>
      </c>
      <c r="H50" s="60">
        <v>8</v>
      </c>
      <c r="I50" s="60">
        <v>8</v>
      </c>
      <c r="J50" s="60">
        <v>3</v>
      </c>
      <c r="K50" s="60">
        <v>9</v>
      </c>
      <c r="L50" s="60">
        <v>7</v>
      </c>
      <c r="M50" s="60">
        <v>7</v>
      </c>
      <c r="N50" s="52">
        <v>17</v>
      </c>
      <c r="O50" s="83">
        <f t="shared" si="0"/>
        <v>111</v>
      </c>
    </row>
    <row r="51" spans="1:15" ht="10.5" customHeight="1">
      <c r="A51" s="380"/>
      <c r="B51" s="71" t="s">
        <v>454</v>
      </c>
      <c r="C51" s="51">
        <v>1</v>
      </c>
      <c r="D51" s="60">
        <v>1</v>
      </c>
      <c r="E51" s="60">
        <v>1</v>
      </c>
      <c r="F51" s="60">
        <v>0</v>
      </c>
      <c r="G51" s="60">
        <v>3</v>
      </c>
      <c r="H51" s="60">
        <v>0</v>
      </c>
      <c r="I51" s="60">
        <v>1</v>
      </c>
      <c r="J51" s="60">
        <v>1</v>
      </c>
      <c r="K51" s="60">
        <v>0</v>
      </c>
      <c r="L51" s="60">
        <v>1</v>
      </c>
      <c r="M51" s="60">
        <v>0</v>
      </c>
      <c r="N51" s="52">
        <v>0</v>
      </c>
      <c r="O51" s="83">
        <f t="shared" si="0"/>
        <v>9</v>
      </c>
    </row>
    <row r="52" spans="1:15" ht="10.5" customHeight="1">
      <c r="A52" s="380"/>
      <c r="B52" s="71" t="s">
        <v>445</v>
      </c>
      <c r="C52" s="51">
        <v>7</v>
      </c>
      <c r="D52" s="60">
        <v>6</v>
      </c>
      <c r="E52" s="60">
        <v>5</v>
      </c>
      <c r="F52" s="60">
        <v>6</v>
      </c>
      <c r="G52" s="60">
        <v>11</v>
      </c>
      <c r="H52" s="60">
        <v>3</v>
      </c>
      <c r="I52" s="60">
        <v>8</v>
      </c>
      <c r="J52" s="60">
        <v>0</v>
      </c>
      <c r="K52" s="60">
        <v>3</v>
      </c>
      <c r="L52" s="60">
        <v>4</v>
      </c>
      <c r="M52" s="60">
        <v>4</v>
      </c>
      <c r="N52" s="52">
        <v>5</v>
      </c>
      <c r="O52" s="83">
        <f t="shared" si="0"/>
        <v>62</v>
      </c>
    </row>
    <row r="53" spans="1:15" ht="10.5" customHeight="1">
      <c r="A53" s="380"/>
      <c r="B53" s="71" t="s">
        <v>455</v>
      </c>
      <c r="C53" s="51">
        <v>4</v>
      </c>
      <c r="D53" s="60">
        <v>0</v>
      </c>
      <c r="E53" s="60">
        <v>3</v>
      </c>
      <c r="F53" s="60">
        <v>0</v>
      </c>
      <c r="G53" s="60">
        <v>0</v>
      </c>
      <c r="H53" s="60">
        <v>1</v>
      </c>
      <c r="I53" s="60">
        <v>2</v>
      </c>
      <c r="J53" s="60">
        <v>0</v>
      </c>
      <c r="K53" s="60">
        <v>2</v>
      </c>
      <c r="L53" s="60">
        <v>0</v>
      </c>
      <c r="M53" s="60">
        <v>2</v>
      </c>
      <c r="N53" s="52">
        <v>0</v>
      </c>
      <c r="O53" s="83">
        <f t="shared" si="0"/>
        <v>14</v>
      </c>
    </row>
    <row r="54" spans="1:15" ht="10.5" customHeight="1">
      <c r="A54" s="380"/>
      <c r="B54" s="71" t="s">
        <v>318</v>
      </c>
      <c r="C54" s="51">
        <v>0</v>
      </c>
      <c r="D54" s="60">
        <v>2</v>
      </c>
      <c r="E54" s="60">
        <v>1</v>
      </c>
      <c r="F54" s="60">
        <v>0</v>
      </c>
      <c r="G54" s="60">
        <v>1</v>
      </c>
      <c r="H54" s="60">
        <v>0</v>
      </c>
      <c r="I54" s="60">
        <v>1</v>
      </c>
      <c r="J54" s="60">
        <v>0</v>
      </c>
      <c r="K54" s="60">
        <v>1</v>
      </c>
      <c r="L54" s="60">
        <v>0</v>
      </c>
      <c r="M54" s="60">
        <v>0</v>
      </c>
      <c r="N54" s="52">
        <v>1</v>
      </c>
      <c r="O54" s="83">
        <f t="shared" si="0"/>
        <v>7</v>
      </c>
    </row>
    <row r="55" spans="1:15" ht="11.25" customHeight="1">
      <c r="A55" s="380"/>
      <c r="B55" s="71" t="s">
        <v>456</v>
      </c>
      <c r="C55" s="51">
        <v>8</v>
      </c>
      <c r="D55" s="60">
        <v>9</v>
      </c>
      <c r="E55" s="60">
        <v>3</v>
      </c>
      <c r="F55" s="60">
        <v>5</v>
      </c>
      <c r="G55" s="60">
        <v>7</v>
      </c>
      <c r="H55" s="60">
        <v>4</v>
      </c>
      <c r="I55" s="60">
        <v>9</v>
      </c>
      <c r="J55" s="60">
        <v>3</v>
      </c>
      <c r="K55" s="60">
        <v>4</v>
      </c>
      <c r="L55" s="60">
        <v>6</v>
      </c>
      <c r="M55" s="60">
        <v>4</v>
      </c>
      <c r="N55" s="52">
        <v>4</v>
      </c>
      <c r="O55" s="83">
        <f t="shared" si="0"/>
        <v>66</v>
      </c>
    </row>
    <row r="56" spans="1:15" ht="11.25" customHeight="1">
      <c r="A56" s="380"/>
      <c r="B56" s="71" t="s">
        <v>286</v>
      </c>
      <c r="C56" s="51">
        <v>89</v>
      </c>
      <c r="D56" s="60">
        <v>40</v>
      </c>
      <c r="E56" s="60">
        <v>68</v>
      </c>
      <c r="F56" s="60">
        <v>61</v>
      </c>
      <c r="G56" s="60">
        <v>53</v>
      </c>
      <c r="H56" s="60">
        <v>80</v>
      </c>
      <c r="I56" s="60">
        <v>142</v>
      </c>
      <c r="J56" s="60">
        <v>31</v>
      </c>
      <c r="K56" s="60">
        <v>61</v>
      </c>
      <c r="L56" s="60">
        <v>58</v>
      </c>
      <c r="M56" s="60">
        <v>49</v>
      </c>
      <c r="N56" s="52">
        <v>70</v>
      </c>
      <c r="O56" s="83">
        <f t="shared" si="0"/>
        <v>802</v>
      </c>
    </row>
    <row r="57" spans="1:15" ht="11.25" customHeight="1">
      <c r="A57" s="380"/>
      <c r="B57" s="71" t="s">
        <v>10</v>
      </c>
      <c r="C57" s="51">
        <v>0</v>
      </c>
      <c r="D57" s="60">
        <v>0</v>
      </c>
      <c r="E57" s="60">
        <v>0</v>
      </c>
      <c r="F57" s="60">
        <v>2</v>
      </c>
      <c r="G57" s="60">
        <v>2</v>
      </c>
      <c r="H57" s="60">
        <v>0</v>
      </c>
      <c r="I57" s="60">
        <v>1</v>
      </c>
      <c r="J57" s="60">
        <v>0</v>
      </c>
      <c r="K57" s="60">
        <v>0</v>
      </c>
      <c r="L57" s="60">
        <v>0</v>
      </c>
      <c r="M57" s="60">
        <v>1</v>
      </c>
      <c r="N57" s="52">
        <v>0</v>
      </c>
      <c r="O57" s="83">
        <f t="shared" si="0"/>
        <v>6</v>
      </c>
    </row>
    <row r="58" spans="1:15" ht="11.25" customHeight="1">
      <c r="A58" s="380"/>
      <c r="B58" s="71" t="s">
        <v>225</v>
      </c>
      <c r="C58" s="51">
        <v>48</v>
      </c>
      <c r="D58" s="60">
        <v>59</v>
      </c>
      <c r="E58" s="60">
        <v>37</v>
      </c>
      <c r="F58" s="60">
        <v>34</v>
      </c>
      <c r="G58" s="60">
        <v>53</v>
      </c>
      <c r="H58" s="60">
        <v>52</v>
      </c>
      <c r="I58" s="60">
        <v>140</v>
      </c>
      <c r="J58" s="60">
        <v>18</v>
      </c>
      <c r="K58" s="60">
        <v>41</v>
      </c>
      <c r="L58" s="60">
        <v>26</v>
      </c>
      <c r="M58" s="60">
        <v>40</v>
      </c>
      <c r="N58" s="52">
        <v>43</v>
      </c>
      <c r="O58" s="83">
        <f t="shared" si="0"/>
        <v>591</v>
      </c>
    </row>
    <row r="59" spans="1:15" ht="11.25" customHeight="1">
      <c r="A59" s="380"/>
      <c r="B59" s="71" t="s">
        <v>11</v>
      </c>
      <c r="C59" s="51">
        <v>56</v>
      </c>
      <c r="D59" s="60">
        <v>46</v>
      </c>
      <c r="E59" s="60">
        <v>26</v>
      </c>
      <c r="F59" s="60">
        <v>27</v>
      </c>
      <c r="G59" s="60">
        <v>43</v>
      </c>
      <c r="H59" s="60">
        <v>40</v>
      </c>
      <c r="I59" s="60">
        <v>65</v>
      </c>
      <c r="J59" s="60">
        <v>18</v>
      </c>
      <c r="K59" s="60">
        <v>39</v>
      </c>
      <c r="L59" s="60">
        <v>31</v>
      </c>
      <c r="M59" s="60">
        <v>43</v>
      </c>
      <c r="N59" s="52">
        <v>43</v>
      </c>
      <c r="O59" s="83">
        <f t="shared" si="0"/>
        <v>477</v>
      </c>
    </row>
    <row r="60" spans="1:15" ht="11.25" customHeight="1">
      <c r="A60" s="380"/>
      <c r="B60" s="71" t="s">
        <v>226</v>
      </c>
      <c r="C60" s="51">
        <v>3</v>
      </c>
      <c r="D60" s="60">
        <v>1</v>
      </c>
      <c r="E60" s="60">
        <v>1</v>
      </c>
      <c r="F60" s="60">
        <v>4</v>
      </c>
      <c r="G60" s="60">
        <v>4</v>
      </c>
      <c r="H60" s="60">
        <v>1</v>
      </c>
      <c r="I60" s="60">
        <v>12</v>
      </c>
      <c r="J60" s="60">
        <v>0</v>
      </c>
      <c r="K60" s="60">
        <v>2</v>
      </c>
      <c r="L60" s="60">
        <v>6</v>
      </c>
      <c r="M60" s="60">
        <v>3</v>
      </c>
      <c r="N60" s="52">
        <v>4</v>
      </c>
      <c r="O60" s="83">
        <f t="shared" si="0"/>
        <v>41</v>
      </c>
    </row>
    <row r="61" spans="1:15" ht="11.25" customHeight="1">
      <c r="A61" s="380"/>
      <c r="B61" s="71" t="s">
        <v>449</v>
      </c>
      <c r="C61" s="51">
        <v>4</v>
      </c>
      <c r="D61" s="60">
        <v>5</v>
      </c>
      <c r="E61" s="60">
        <v>3</v>
      </c>
      <c r="F61" s="60">
        <v>5</v>
      </c>
      <c r="G61" s="60">
        <v>4</v>
      </c>
      <c r="H61" s="60">
        <v>4</v>
      </c>
      <c r="I61" s="60">
        <v>0</v>
      </c>
      <c r="J61" s="60">
        <v>2</v>
      </c>
      <c r="K61" s="60">
        <v>4</v>
      </c>
      <c r="L61" s="60">
        <v>4</v>
      </c>
      <c r="M61" s="60">
        <v>2</v>
      </c>
      <c r="N61" s="52">
        <v>6</v>
      </c>
      <c r="O61" s="83">
        <f t="shared" si="0"/>
        <v>43</v>
      </c>
    </row>
    <row r="62" spans="1:15" ht="11.25" customHeight="1">
      <c r="A62" s="380"/>
      <c r="B62" s="71" t="s">
        <v>12</v>
      </c>
      <c r="C62" s="51">
        <v>0</v>
      </c>
      <c r="D62" s="60">
        <v>1</v>
      </c>
      <c r="E62" s="60">
        <v>1</v>
      </c>
      <c r="F62" s="60">
        <v>0</v>
      </c>
      <c r="G62" s="60">
        <v>1</v>
      </c>
      <c r="H62" s="60">
        <v>3</v>
      </c>
      <c r="I62" s="60">
        <v>1</v>
      </c>
      <c r="J62" s="60">
        <v>1</v>
      </c>
      <c r="K62" s="60">
        <v>2</v>
      </c>
      <c r="L62" s="60">
        <v>7</v>
      </c>
      <c r="M62" s="60">
        <v>0</v>
      </c>
      <c r="N62" s="52">
        <v>1</v>
      </c>
      <c r="O62" s="83">
        <f t="shared" si="0"/>
        <v>18</v>
      </c>
    </row>
    <row r="63" spans="1:15" ht="11.25" customHeight="1">
      <c r="A63" s="380"/>
      <c r="B63" s="71" t="s">
        <v>227</v>
      </c>
      <c r="C63" s="51">
        <v>0</v>
      </c>
      <c r="D63" s="60">
        <v>2</v>
      </c>
      <c r="E63" s="60">
        <v>1</v>
      </c>
      <c r="F63" s="60">
        <v>1</v>
      </c>
      <c r="G63" s="60">
        <v>1</v>
      </c>
      <c r="H63" s="60">
        <v>1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52">
        <v>0</v>
      </c>
      <c r="O63" s="83">
        <f t="shared" si="0"/>
        <v>6</v>
      </c>
    </row>
    <row r="64" spans="1:15" ht="11.25" customHeight="1" thickBot="1">
      <c r="A64" s="380"/>
      <c r="B64" s="102" t="s">
        <v>13</v>
      </c>
      <c r="C64" s="103">
        <v>3</v>
      </c>
      <c r="D64" s="66">
        <v>1</v>
      </c>
      <c r="E64" s="66">
        <v>3</v>
      </c>
      <c r="F64" s="66">
        <v>5</v>
      </c>
      <c r="G64" s="66">
        <v>1</v>
      </c>
      <c r="H64" s="66">
        <v>3</v>
      </c>
      <c r="I64" s="66">
        <v>5</v>
      </c>
      <c r="J64" s="66">
        <v>0</v>
      </c>
      <c r="K64" s="66">
        <v>1</v>
      </c>
      <c r="L64" s="66">
        <v>4</v>
      </c>
      <c r="M64" s="66">
        <v>1</v>
      </c>
      <c r="N64" s="104">
        <v>2</v>
      </c>
      <c r="O64" s="105">
        <f t="shared" si="0"/>
        <v>29</v>
      </c>
    </row>
    <row r="65" spans="1:15" ht="11.25" customHeight="1" thickBot="1">
      <c r="A65" s="381"/>
      <c r="B65" s="365" t="s">
        <v>81</v>
      </c>
      <c r="C65" s="49">
        <v>646</v>
      </c>
      <c r="D65" s="81">
        <v>433</v>
      </c>
      <c r="E65" s="81">
        <v>476</v>
      </c>
      <c r="F65" s="81">
        <v>496</v>
      </c>
      <c r="G65" s="81">
        <v>507</v>
      </c>
      <c r="H65" s="81">
        <v>504</v>
      </c>
      <c r="I65" s="81">
        <v>922</v>
      </c>
      <c r="J65" s="81">
        <v>259</v>
      </c>
      <c r="K65" s="81">
        <v>471</v>
      </c>
      <c r="L65" s="81">
        <v>472</v>
      </c>
      <c r="M65" s="81">
        <v>426</v>
      </c>
      <c r="N65" s="50">
        <v>566</v>
      </c>
      <c r="O65" s="80">
        <f t="shared" si="0"/>
        <v>6178</v>
      </c>
    </row>
    <row r="66" spans="1:15" ht="18.75">
      <c r="A66" s="8" t="s">
        <v>382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30"/>
    </row>
    <row r="67" spans="1:3" s="2" customFormat="1" ht="12.75">
      <c r="A67" s="2" t="s">
        <v>305</v>
      </c>
      <c r="C67" s="21"/>
    </row>
    <row r="68" s="2" customFormat="1" ht="9.75" customHeight="1" thickBot="1">
      <c r="C68" s="21"/>
    </row>
    <row r="69" spans="3:15" ht="13.5" thickBot="1">
      <c r="C69" s="375">
        <v>2006</v>
      </c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7"/>
    </row>
    <row r="70" spans="1:15" ht="48" customHeight="1" thickBot="1">
      <c r="A70" s="379" t="s">
        <v>471</v>
      </c>
      <c r="B70" s="135" t="s">
        <v>384</v>
      </c>
      <c r="C70" s="320" t="s">
        <v>186</v>
      </c>
      <c r="D70" s="321" t="s">
        <v>187</v>
      </c>
      <c r="E70" s="321" t="s">
        <v>188</v>
      </c>
      <c r="F70" s="321" t="s">
        <v>189</v>
      </c>
      <c r="G70" s="321" t="s">
        <v>190</v>
      </c>
      <c r="H70" s="321" t="s">
        <v>191</v>
      </c>
      <c r="I70" s="321" t="s">
        <v>192</v>
      </c>
      <c r="J70" s="321" t="s">
        <v>193</v>
      </c>
      <c r="K70" s="321" t="s">
        <v>194</v>
      </c>
      <c r="L70" s="321" t="s">
        <v>195</v>
      </c>
      <c r="M70" s="321" t="s">
        <v>196</v>
      </c>
      <c r="N70" s="322" t="s">
        <v>197</v>
      </c>
      <c r="O70" s="322" t="s">
        <v>437</v>
      </c>
    </row>
    <row r="71" spans="1:15" ht="9.75" customHeight="1">
      <c r="A71" s="380"/>
      <c r="B71" s="95" t="s">
        <v>321</v>
      </c>
      <c r="C71" s="106">
        <v>13</v>
      </c>
      <c r="D71" s="67">
        <v>8</v>
      </c>
      <c r="E71" s="67">
        <v>6</v>
      </c>
      <c r="F71" s="67">
        <v>16</v>
      </c>
      <c r="G71" s="67">
        <v>8</v>
      </c>
      <c r="H71" s="67">
        <v>10</v>
      </c>
      <c r="I71" s="67">
        <v>12</v>
      </c>
      <c r="J71" s="67">
        <v>2</v>
      </c>
      <c r="K71" s="67">
        <v>5</v>
      </c>
      <c r="L71" s="67">
        <v>14</v>
      </c>
      <c r="M71" s="67">
        <v>11</v>
      </c>
      <c r="N71" s="107">
        <v>7</v>
      </c>
      <c r="O71" s="108">
        <f t="shared" si="0"/>
        <v>112</v>
      </c>
    </row>
    <row r="72" spans="1:15" ht="9.75" customHeight="1">
      <c r="A72" s="380"/>
      <c r="B72" s="71" t="s">
        <v>322</v>
      </c>
      <c r="C72" s="51">
        <v>8</v>
      </c>
      <c r="D72" s="60">
        <v>0</v>
      </c>
      <c r="E72" s="60">
        <v>1</v>
      </c>
      <c r="F72" s="60">
        <v>4</v>
      </c>
      <c r="G72" s="60">
        <v>3</v>
      </c>
      <c r="H72" s="60">
        <v>7</v>
      </c>
      <c r="I72" s="60">
        <v>3</v>
      </c>
      <c r="J72" s="60">
        <v>0</v>
      </c>
      <c r="K72" s="60">
        <v>0</v>
      </c>
      <c r="L72" s="60">
        <v>1</v>
      </c>
      <c r="M72" s="60">
        <v>6</v>
      </c>
      <c r="N72" s="52">
        <v>2</v>
      </c>
      <c r="O72" s="83">
        <f aca="true" t="shared" si="1" ref="O72:O134">SUM(C72:N72)</f>
        <v>35</v>
      </c>
    </row>
    <row r="73" spans="1:15" ht="9.75" customHeight="1">
      <c r="A73" s="380"/>
      <c r="B73" s="71" t="s">
        <v>228</v>
      </c>
      <c r="C73" s="51">
        <v>326</v>
      </c>
      <c r="D73" s="60">
        <v>297</v>
      </c>
      <c r="E73" s="60">
        <v>201</v>
      </c>
      <c r="F73" s="60">
        <v>246</v>
      </c>
      <c r="G73" s="60">
        <v>276</v>
      </c>
      <c r="H73" s="60">
        <v>303</v>
      </c>
      <c r="I73" s="60">
        <v>1026</v>
      </c>
      <c r="J73" s="60">
        <v>501</v>
      </c>
      <c r="K73" s="60">
        <v>175</v>
      </c>
      <c r="L73" s="60">
        <v>169</v>
      </c>
      <c r="M73" s="60">
        <v>221</v>
      </c>
      <c r="N73" s="52">
        <v>176</v>
      </c>
      <c r="O73" s="83">
        <f t="shared" si="1"/>
        <v>3917</v>
      </c>
    </row>
    <row r="74" spans="1:15" ht="9.75" customHeight="1">
      <c r="A74" s="380"/>
      <c r="B74" s="71" t="s">
        <v>284</v>
      </c>
      <c r="C74" s="51">
        <v>2766</v>
      </c>
      <c r="D74" s="60">
        <v>1533</v>
      </c>
      <c r="E74" s="60">
        <v>1737</v>
      </c>
      <c r="F74" s="60">
        <v>2294</v>
      </c>
      <c r="G74" s="60">
        <v>2188</v>
      </c>
      <c r="H74" s="60">
        <v>2697</v>
      </c>
      <c r="I74" s="60">
        <v>6338</v>
      </c>
      <c r="J74" s="60">
        <v>1410</v>
      </c>
      <c r="K74" s="60">
        <v>1383</v>
      </c>
      <c r="L74" s="60">
        <v>1846</v>
      </c>
      <c r="M74" s="60">
        <v>1823</v>
      </c>
      <c r="N74" s="52">
        <v>1506</v>
      </c>
      <c r="O74" s="83">
        <f t="shared" si="1"/>
        <v>27521</v>
      </c>
    </row>
    <row r="75" spans="1:15" ht="9.75" customHeight="1">
      <c r="A75" s="380"/>
      <c r="B75" s="71" t="s">
        <v>229</v>
      </c>
      <c r="C75" s="51">
        <v>14</v>
      </c>
      <c r="D75" s="60">
        <v>15</v>
      </c>
      <c r="E75" s="60">
        <v>16</v>
      </c>
      <c r="F75" s="60">
        <v>18</v>
      </c>
      <c r="G75" s="60">
        <v>28</v>
      </c>
      <c r="H75" s="60">
        <v>43</v>
      </c>
      <c r="I75" s="60">
        <v>46</v>
      </c>
      <c r="J75" s="60">
        <v>0</v>
      </c>
      <c r="K75" s="60">
        <v>9</v>
      </c>
      <c r="L75" s="60">
        <v>6</v>
      </c>
      <c r="M75" s="60">
        <v>5</v>
      </c>
      <c r="N75" s="52">
        <v>6</v>
      </c>
      <c r="O75" s="83">
        <f t="shared" si="1"/>
        <v>206</v>
      </c>
    </row>
    <row r="76" spans="1:15" ht="9.75" customHeight="1">
      <c r="A76" s="380"/>
      <c r="B76" s="71" t="s">
        <v>230</v>
      </c>
      <c r="C76" s="51">
        <v>32</v>
      </c>
      <c r="D76" s="60">
        <v>43</v>
      </c>
      <c r="E76" s="60">
        <v>37</v>
      </c>
      <c r="F76" s="60">
        <v>33</v>
      </c>
      <c r="G76" s="60">
        <v>29</v>
      </c>
      <c r="H76" s="60">
        <v>65</v>
      </c>
      <c r="I76" s="60">
        <v>177</v>
      </c>
      <c r="J76" s="60">
        <v>90</v>
      </c>
      <c r="K76" s="60">
        <v>68</v>
      </c>
      <c r="L76" s="60">
        <v>46</v>
      </c>
      <c r="M76" s="60">
        <v>30</v>
      </c>
      <c r="N76" s="52">
        <v>20</v>
      </c>
      <c r="O76" s="83">
        <f t="shared" si="1"/>
        <v>670</v>
      </c>
    </row>
    <row r="77" spans="1:15" ht="9.75" customHeight="1">
      <c r="A77" s="380"/>
      <c r="B77" s="71" t="s">
        <v>15</v>
      </c>
      <c r="C77" s="51">
        <v>5</v>
      </c>
      <c r="D77" s="60">
        <v>1</v>
      </c>
      <c r="E77" s="60">
        <v>4</v>
      </c>
      <c r="F77" s="60">
        <v>2</v>
      </c>
      <c r="G77" s="60">
        <v>1</v>
      </c>
      <c r="H77" s="60">
        <v>2</v>
      </c>
      <c r="I77" s="60">
        <v>6</v>
      </c>
      <c r="J77" s="60">
        <v>1</v>
      </c>
      <c r="K77" s="60">
        <v>3</v>
      </c>
      <c r="L77" s="60">
        <v>2</v>
      </c>
      <c r="M77" s="60">
        <v>3</v>
      </c>
      <c r="N77" s="52">
        <v>1</v>
      </c>
      <c r="O77" s="83">
        <f t="shared" si="1"/>
        <v>31</v>
      </c>
    </row>
    <row r="78" spans="1:15" ht="9.75" customHeight="1">
      <c r="A78" s="380"/>
      <c r="B78" s="71" t="s">
        <v>465</v>
      </c>
      <c r="C78" s="51">
        <v>4</v>
      </c>
      <c r="D78" s="60">
        <v>6</v>
      </c>
      <c r="E78" s="60">
        <v>13</v>
      </c>
      <c r="F78" s="60">
        <v>11</v>
      </c>
      <c r="G78" s="60">
        <v>4</v>
      </c>
      <c r="H78" s="60">
        <v>11</v>
      </c>
      <c r="I78" s="60">
        <v>12</v>
      </c>
      <c r="J78" s="60">
        <v>1</v>
      </c>
      <c r="K78" s="60">
        <v>8</v>
      </c>
      <c r="L78" s="60">
        <v>6</v>
      </c>
      <c r="M78" s="60">
        <v>9</v>
      </c>
      <c r="N78" s="52">
        <v>7</v>
      </c>
      <c r="O78" s="83">
        <f t="shared" si="1"/>
        <v>92</v>
      </c>
    </row>
    <row r="79" spans="1:15" ht="9.75" customHeight="1">
      <c r="A79" s="380"/>
      <c r="B79" s="71" t="s">
        <v>323</v>
      </c>
      <c r="C79" s="51">
        <v>11</v>
      </c>
      <c r="D79" s="60">
        <v>5</v>
      </c>
      <c r="E79" s="60">
        <v>12</v>
      </c>
      <c r="F79" s="60">
        <v>5</v>
      </c>
      <c r="G79" s="60">
        <v>9</v>
      </c>
      <c r="H79" s="60">
        <v>11</v>
      </c>
      <c r="I79" s="60">
        <v>10</v>
      </c>
      <c r="J79" s="60">
        <v>9</v>
      </c>
      <c r="K79" s="60">
        <v>2</v>
      </c>
      <c r="L79" s="60">
        <v>6</v>
      </c>
      <c r="M79" s="60">
        <v>5</v>
      </c>
      <c r="N79" s="52">
        <v>9</v>
      </c>
      <c r="O79" s="83">
        <f t="shared" si="1"/>
        <v>94</v>
      </c>
    </row>
    <row r="80" spans="1:15" ht="9.75" customHeight="1">
      <c r="A80" s="380"/>
      <c r="B80" s="71" t="s">
        <v>231</v>
      </c>
      <c r="C80" s="51">
        <v>3739</v>
      </c>
      <c r="D80" s="60">
        <v>1959</v>
      </c>
      <c r="E80" s="60">
        <v>2308</v>
      </c>
      <c r="F80" s="60">
        <v>3063</v>
      </c>
      <c r="G80" s="60">
        <v>3050</v>
      </c>
      <c r="H80" s="60">
        <v>3972</v>
      </c>
      <c r="I80" s="60">
        <v>8103</v>
      </c>
      <c r="J80" s="60">
        <v>1092</v>
      </c>
      <c r="K80" s="60">
        <v>1692</v>
      </c>
      <c r="L80" s="60">
        <v>2212</v>
      </c>
      <c r="M80" s="60">
        <v>2337</v>
      </c>
      <c r="N80" s="52">
        <v>2035</v>
      </c>
      <c r="O80" s="83">
        <f t="shared" si="1"/>
        <v>35562</v>
      </c>
    </row>
    <row r="81" spans="1:15" ht="9.75" customHeight="1">
      <c r="A81" s="380"/>
      <c r="B81" s="71" t="s">
        <v>16</v>
      </c>
      <c r="C81" s="51">
        <v>0</v>
      </c>
      <c r="D81" s="60">
        <v>2</v>
      </c>
      <c r="E81" s="60">
        <v>0</v>
      </c>
      <c r="F81" s="60">
        <v>0</v>
      </c>
      <c r="G81" s="60">
        <v>0</v>
      </c>
      <c r="H81" s="60">
        <v>0</v>
      </c>
      <c r="I81" s="60">
        <v>1</v>
      </c>
      <c r="J81" s="60">
        <v>0</v>
      </c>
      <c r="K81" s="60">
        <v>0</v>
      </c>
      <c r="L81" s="60">
        <v>0</v>
      </c>
      <c r="M81" s="60">
        <v>0</v>
      </c>
      <c r="N81" s="52">
        <v>0</v>
      </c>
      <c r="O81" s="83">
        <f t="shared" si="1"/>
        <v>3</v>
      </c>
    </row>
    <row r="82" spans="1:15" ht="9.75" customHeight="1">
      <c r="A82" s="380"/>
      <c r="B82" s="71" t="s">
        <v>325</v>
      </c>
      <c r="C82" s="51">
        <v>6</v>
      </c>
      <c r="D82" s="60">
        <v>4</v>
      </c>
      <c r="E82" s="60">
        <v>0</v>
      </c>
      <c r="F82" s="60">
        <v>0</v>
      </c>
      <c r="G82" s="60">
        <v>1</v>
      </c>
      <c r="H82" s="60">
        <v>1</v>
      </c>
      <c r="I82" s="60">
        <v>4</v>
      </c>
      <c r="J82" s="60">
        <v>0</v>
      </c>
      <c r="K82" s="60">
        <v>1</v>
      </c>
      <c r="L82" s="60">
        <v>2</v>
      </c>
      <c r="M82" s="60">
        <v>3</v>
      </c>
      <c r="N82" s="52">
        <v>1</v>
      </c>
      <c r="O82" s="83">
        <f t="shared" si="1"/>
        <v>23</v>
      </c>
    </row>
    <row r="83" spans="1:15" ht="9.75" customHeight="1">
      <c r="A83" s="380"/>
      <c r="B83" s="71" t="s">
        <v>466</v>
      </c>
      <c r="C83" s="51">
        <v>1</v>
      </c>
      <c r="D83" s="60">
        <v>0</v>
      </c>
      <c r="E83" s="60">
        <v>0</v>
      </c>
      <c r="F83" s="60">
        <v>1</v>
      </c>
      <c r="G83" s="60">
        <v>2</v>
      </c>
      <c r="H83" s="60">
        <v>2</v>
      </c>
      <c r="I83" s="60">
        <v>4</v>
      </c>
      <c r="J83" s="60">
        <v>0</v>
      </c>
      <c r="K83" s="60">
        <v>1</v>
      </c>
      <c r="L83" s="60">
        <v>1</v>
      </c>
      <c r="M83" s="60">
        <v>2</v>
      </c>
      <c r="N83" s="52">
        <v>1</v>
      </c>
      <c r="O83" s="83">
        <f t="shared" si="1"/>
        <v>15</v>
      </c>
    </row>
    <row r="84" spans="1:15" ht="9.75" customHeight="1">
      <c r="A84" s="380"/>
      <c r="B84" s="71" t="s">
        <v>17</v>
      </c>
      <c r="C84" s="51">
        <v>0</v>
      </c>
      <c r="D84" s="60">
        <v>1</v>
      </c>
      <c r="E84" s="60">
        <v>1</v>
      </c>
      <c r="F84" s="60">
        <v>2</v>
      </c>
      <c r="G84" s="60">
        <v>2</v>
      </c>
      <c r="H84" s="60">
        <v>2</v>
      </c>
      <c r="I84" s="60">
        <v>4</v>
      </c>
      <c r="J84" s="60">
        <v>0</v>
      </c>
      <c r="K84" s="60">
        <v>1</v>
      </c>
      <c r="L84" s="60">
        <v>2</v>
      </c>
      <c r="M84" s="60">
        <v>3</v>
      </c>
      <c r="N84" s="52">
        <v>1</v>
      </c>
      <c r="O84" s="83">
        <f t="shared" si="1"/>
        <v>19</v>
      </c>
    </row>
    <row r="85" spans="1:15" ht="9.75" customHeight="1">
      <c r="A85" s="380"/>
      <c r="B85" s="71" t="s">
        <v>326</v>
      </c>
      <c r="C85" s="51">
        <v>4</v>
      </c>
      <c r="D85" s="60">
        <v>0</v>
      </c>
      <c r="E85" s="60">
        <v>1</v>
      </c>
      <c r="F85" s="60">
        <v>2</v>
      </c>
      <c r="G85" s="60">
        <v>4</v>
      </c>
      <c r="H85" s="60">
        <v>3</v>
      </c>
      <c r="I85" s="60">
        <v>3</v>
      </c>
      <c r="J85" s="60">
        <v>0</v>
      </c>
      <c r="K85" s="60">
        <v>0</v>
      </c>
      <c r="L85" s="60">
        <v>1</v>
      </c>
      <c r="M85" s="60">
        <v>3</v>
      </c>
      <c r="N85" s="52">
        <v>2</v>
      </c>
      <c r="O85" s="83">
        <f t="shared" si="1"/>
        <v>23</v>
      </c>
    </row>
    <row r="86" spans="1:15" ht="9.75" customHeight="1">
      <c r="A86" s="380"/>
      <c r="B86" s="71" t="s">
        <v>327</v>
      </c>
      <c r="C86" s="51">
        <v>67</v>
      </c>
      <c r="D86" s="60">
        <v>54</v>
      </c>
      <c r="E86" s="60">
        <v>51</v>
      </c>
      <c r="F86" s="60">
        <v>124</v>
      </c>
      <c r="G86" s="60">
        <v>94</v>
      </c>
      <c r="H86" s="60">
        <v>91</v>
      </c>
      <c r="I86" s="60">
        <v>122</v>
      </c>
      <c r="J86" s="60">
        <v>32</v>
      </c>
      <c r="K86" s="60">
        <v>35</v>
      </c>
      <c r="L86" s="60">
        <v>28</v>
      </c>
      <c r="M86" s="60">
        <v>43</v>
      </c>
      <c r="N86" s="52">
        <v>27</v>
      </c>
      <c r="O86" s="83">
        <f t="shared" si="1"/>
        <v>768</v>
      </c>
    </row>
    <row r="87" spans="1:15" ht="9.75" customHeight="1">
      <c r="A87" s="380"/>
      <c r="B87" s="71" t="s">
        <v>18</v>
      </c>
      <c r="C87" s="51">
        <v>1</v>
      </c>
      <c r="D87" s="60">
        <v>1</v>
      </c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v>0</v>
      </c>
      <c r="M87" s="60">
        <v>1</v>
      </c>
      <c r="N87" s="52">
        <v>0</v>
      </c>
      <c r="O87" s="83">
        <f t="shared" si="1"/>
        <v>3</v>
      </c>
    </row>
    <row r="88" spans="1:15" ht="9.75" customHeight="1">
      <c r="A88" s="380"/>
      <c r="B88" s="71" t="s">
        <v>459</v>
      </c>
      <c r="C88" s="51">
        <v>22</v>
      </c>
      <c r="D88" s="60">
        <v>4</v>
      </c>
      <c r="E88" s="60">
        <v>9</v>
      </c>
      <c r="F88" s="60">
        <v>11</v>
      </c>
      <c r="G88" s="60">
        <v>13</v>
      </c>
      <c r="H88" s="60">
        <v>18</v>
      </c>
      <c r="I88" s="60">
        <v>89</v>
      </c>
      <c r="J88" s="60">
        <v>7</v>
      </c>
      <c r="K88" s="60">
        <v>9</v>
      </c>
      <c r="L88" s="60">
        <v>7</v>
      </c>
      <c r="M88" s="60">
        <v>11</v>
      </c>
      <c r="N88" s="52">
        <v>10</v>
      </c>
      <c r="O88" s="83">
        <f t="shared" si="1"/>
        <v>210</v>
      </c>
    </row>
    <row r="89" spans="1:15" ht="9.75" customHeight="1">
      <c r="A89" s="380"/>
      <c r="B89" s="71" t="s">
        <v>19</v>
      </c>
      <c r="C89" s="51">
        <v>38</v>
      </c>
      <c r="D89" s="60">
        <v>26</v>
      </c>
      <c r="E89" s="60">
        <v>19</v>
      </c>
      <c r="F89" s="60">
        <v>28</v>
      </c>
      <c r="G89" s="60">
        <v>44</v>
      </c>
      <c r="H89" s="60">
        <v>31</v>
      </c>
      <c r="I89" s="60">
        <v>36</v>
      </c>
      <c r="J89" s="60">
        <v>18</v>
      </c>
      <c r="K89" s="60">
        <v>19</v>
      </c>
      <c r="L89" s="60">
        <v>27</v>
      </c>
      <c r="M89" s="60">
        <v>27</v>
      </c>
      <c r="N89" s="52">
        <v>13</v>
      </c>
      <c r="O89" s="83">
        <f t="shared" si="1"/>
        <v>326</v>
      </c>
    </row>
    <row r="90" spans="1:15" ht="9.75" customHeight="1">
      <c r="A90" s="380"/>
      <c r="B90" s="71" t="s">
        <v>328</v>
      </c>
      <c r="C90" s="51">
        <v>1</v>
      </c>
      <c r="D90" s="60">
        <v>4</v>
      </c>
      <c r="E90" s="60">
        <v>2</v>
      </c>
      <c r="F90" s="60">
        <v>5</v>
      </c>
      <c r="G90" s="60">
        <v>8</v>
      </c>
      <c r="H90" s="60">
        <v>10</v>
      </c>
      <c r="I90" s="60">
        <v>4</v>
      </c>
      <c r="J90" s="60">
        <v>2</v>
      </c>
      <c r="K90" s="60">
        <v>0</v>
      </c>
      <c r="L90" s="60">
        <v>4</v>
      </c>
      <c r="M90" s="60">
        <v>8</v>
      </c>
      <c r="N90" s="52">
        <v>3</v>
      </c>
      <c r="O90" s="83">
        <f t="shared" si="1"/>
        <v>51</v>
      </c>
    </row>
    <row r="91" spans="1:15" ht="9.75" customHeight="1">
      <c r="A91" s="380"/>
      <c r="B91" s="71" t="s">
        <v>20</v>
      </c>
      <c r="C91" s="51">
        <v>0</v>
      </c>
      <c r="D91" s="60">
        <v>0</v>
      </c>
      <c r="E91" s="60">
        <v>0</v>
      </c>
      <c r="F91" s="60">
        <v>1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0</v>
      </c>
      <c r="N91" s="52">
        <v>0</v>
      </c>
      <c r="O91" s="83">
        <f t="shared" si="1"/>
        <v>1</v>
      </c>
    </row>
    <row r="92" spans="1:15" ht="9.75" customHeight="1">
      <c r="A92" s="380"/>
      <c r="B92" s="71" t="s">
        <v>21</v>
      </c>
      <c r="C92" s="51">
        <v>3</v>
      </c>
      <c r="D92" s="60">
        <v>3</v>
      </c>
      <c r="E92" s="60">
        <v>3</v>
      </c>
      <c r="F92" s="60">
        <v>2</v>
      </c>
      <c r="G92" s="60">
        <v>2</v>
      </c>
      <c r="H92" s="60">
        <v>10</v>
      </c>
      <c r="I92" s="60">
        <v>13</v>
      </c>
      <c r="J92" s="60">
        <v>3</v>
      </c>
      <c r="K92" s="60">
        <v>4</v>
      </c>
      <c r="L92" s="60">
        <v>3</v>
      </c>
      <c r="M92" s="60">
        <v>2</v>
      </c>
      <c r="N92" s="52">
        <v>0</v>
      </c>
      <c r="O92" s="83">
        <f t="shared" si="1"/>
        <v>48</v>
      </c>
    </row>
    <row r="93" spans="1:15" ht="9.75" customHeight="1">
      <c r="A93" s="380"/>
      <c r="B93" s="71" t="s">
        <v>22</v>
      </c>
      <c r="C93" s="51">
        <v>0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1</v>
      </c>
      <c r="L93" s="60">
        <v>0</v>
      </c>
      <c r="M93" s="60">
        <v>0</v>
      </c>
      <c r="N93" s="52">
        <v>0</v>
      </c>
      <c r="O93" s="83">
        <f t="shared" si="1"/>
        <v>1</v>
      </c>
    </row>
    <row r="94" spans="1:15" ht="9.75" customHeight="1">
      <c r="A94" s="380"/>
      <c r="B94" s="71" t="s">
        <v>23</v>
      </c>
      <c r="C94" s="51">
        <v>0</v>
      </c>
      <c r="D94" s="60">
        <v>1</v>
      </c>
      <c r="E94" s="60">
        <v>1</v>
      </c>
      <c r="F94" s="60">
        <v>2</v>
      </c>
      <c r="G94" s="60">
        <v>3</v>
      </c>
      <c r="H94" s="60">
        <v>0</v>
      </c>
      <c r="I94" s="60">
        <v>1</v>
      </c>
      <c r="J94" s="60">
        <v>0</v>
      </c>
      <c r="K94" s="60">
        <v>1</v>
      </c>
      <c r="L94" s="60">
        <v>1</v>
      </c>
      <c r="M94" s="60">
        <v>0</v>
      </c>
      <c r="N94" s="52">
        <v>1</v>
      </c>
      <c r="O94" s="83">
        <f t="shared" si="1"/>
        <v>11</v>
      </c>
    </row>
    <row r="95" spans="1:15" ht="9.75" customHeight="1">
      <c r="A95" s="380"/>
      <c r="B95" s="71" t="s">
        <v>24</v>
      </c>
      <c r="C95" s="51">
        <v>0</v>
      </c>
      <c r="D95" s="60">
        <v>0</v>
      </c>
      <c r="E95" s="60">
        <v>0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52">
        <v>0</v>
      </c>
      <c r="O95" s="83">
        <f t="shared" si="1"/>
        <v>0</v>
      </c>
    </row>
    <row r="96" spans="1:15" ht="9.75" customHeight="1">
      <c r="A96" s="380"/>
      <c r="B96" s="71" t="s">
        <v>25</v>
      </c>
      <c r="C96" s="51">
        <v>2</v>
      </c>
      <c r="D96" s="60">
        <v>1</v>
      </c>
      <c r="E96" s="60">
        <v>1</v>
      </c>
      <c r="F96" s="60">
        <v>0</v>
      </c>
      <c r="G96" s="60">
        <v>2</v>
      </c>
      <c r="H96" s="60">
        <v>1</v>
      </c>
      <c r="I96" s="60">
        <v>1</v>
      </c>
      <c r="J96" s="60">
        <v>1</v>
      </c>
      <c r="K96" s="60">
        <v>0</v>
      </c>
      <c r="L96" s="60">
        <v>0</v>
      </c>
      <c r="M96" s="60">
        <v>1</v>
      </c>
      <c r="N96" s="52">
        <v>0</v>
      </c>
      <c r="O96" s="83">
        <f t="shared" si="1"/>
        <v>10</v>
      </c>
    </row>
    <row r="97" spans="1:15" ht="9.75" customHeight="1">
      <c r="A97" s="380"/>
      <c r="B97" s="71" t="s">
        <v>26</v>
      </c>
      <c r="C97" s="51">
        <v>1</v>
      </c>
      <c r="D97" s="60">
        <v>0</v>
      </c>
      <c r="E97" s="60">
        <v>0</v>
      </c>
      <c r="F97" s="60">
        <v>0</v>
      </c>
      <c r="G97" s="60">
        <v>0</v>
      </c>
      <c r="H97" s="60">
        <v>0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52">
        <v>0</v>
      </c>
      <c r="O97" s="83">
        <f t="shared" si="1"/>
        <v>1</v>
      </c>
    </row>
    <row r="98" spans="1:15" ht="9.75" customHeight="1">
      <c r="A98" s="380"/>
      <c r="B98" s="71" t="s">
        <v>27</v>
      </c>
      <c r="C98" s="51">
        <v>0</v>
      </c>
      <c r="D98" s="60">
        <v>2</v>
      </c>
      <c r="E98" s="60">
        <v>2</v>
      </c>
      <c r="F98" s="60">
        <v>0</v>
      </c>
      <c r="G98" s="60">
        <v>1</v>
      </c>
      <c r="H98" s="60">
        <v>0</v>
      </c>
      <c r="I98" s="60">
        <v>0</v>
      </c>
      <c r="J98" s="60">
        <v>1</v>
      </c>
      <c r="K98" s="60">
        <v>0</v>
      </c>
      <c r="L98" s="60">
        <v>2</v>
      </c>
      <c r="M98" s="60">
        <v>0</v>
      </c>
      <c r="N98" s="52">
        <v>0</v>
      </c>
      <c r="O98" s="83">
        <f t="shared" si="1"/>
        <v>8</v>
      </c>
    </row>
    <row r="99" spans="1:15" ht="9.75" customHeight="1">
      <c r="A99" s="380"/>
      <c r="B99" s="71" t="s">
        <v>450</v>
      </c>
      <c r="C99" s="51">
        <v>4</v>
      </c>
      <c r="D99" s="60">
        <v>0</v>
      </c>
      <c r="E99" s="60">
        <v>0</v>
      </c>
      <c r="F99" s="60">
        <v>1</v>
      </c>
      <c r="G99" s="60">
        <v>1</v>
      </c>
      <c r="H99" s="60">
        <v>2</v>
      </c>
      <c r="I99" s="60">
        <v>0</v>
      </c>
      <c r="J99" s="60">
        <v>6</v>
      </c>
      <c r="K99" s="60">
        <v>2</v>
      </c>
      <c r="L99" s="60">
        <v>1</v>
      </c>
      <c r="M99" s="60">
        <v>4</v>
      </c>
      <c r="N99" s="52">
        <v>2</v>
      </c>
      <c r="O99" s="83">
        <f t="shared" si="1"/>
        <v>23</v>
      </c>
    </row>
    <row r="100" spans="1:15" ht="9.75" customHeight="1">
      <c r="A100" s="380"/>
      <c r="B100" s="71" t="s">
        <v>449</v>
      </c>
      <c r="C100" s="51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52">
        <v>0</v>
      </c>
      <c r="O100" s="83">
        <f t="shared" si="1"/>
        <v>0</v>
      </c>
    </row>
    <row r="101" spans="1:15" ht="9.75" customHeight="1">
      <c r="A101" s="380"/>
      <c r="B101" s="71" t="s">
        <v>28</v>
      </c>
      <c r="C101" s="51">
        <v>5</v>
      </c>
      <c r="D101" s="60">
        <v>0</v>
      </c>
      <c r="E101" s="60">
        <v>5</v>
      </c>
      <c r="F101" s="60">
        <v>7</v>
      </c>
      <c r="G101" s="60">
        <v>1</v>
      </c>
      <c r="H101" s="60">
        <v>12</v>
      </c>
      <c r="I101" s="60">
        <v>15</v>
      </c>
      <c r="J101" s="60">
        <v>5</v>
      </c>
      <c r="K101" s="60">
        <v>0</v>
      </c>
      <c r="L101" s="60">
        <v>1</v>
      </c>
      <c r="M101" s="60">
        <v>2</v>
      </c>
      <c r="N101" s="52">
        <v>5</v>
      </c>
      <c r="O101" s="83">
        <f t="shared" si="1"/>
        <v>58</v>
      </c>
    </row>
    <row r="102" spans="1:15" ht="9.75" customHeight="1">
      <c r="A102" s="380"/>
      <c r="B102" s="71" t="s">
        <v>457</v>
      </c>
      <c r="C102" s="51">
        <v>1</v>
      </c>
      <c r="D102" s="60">
        <v>4</v>
      </c>
      <c r="E102" s="60">
        <v>4</v>
      </c>
      <c r="F102" s="60">
        <v>12</v>
      </c>
      <c r="G102" s="60">
        <v>8</v>
      </c>
      <c r="H102" s="60">
        <v>9</v>
      </c>
      <c r="I102" s="60">
        <v>12</v>
      </c>
      <c r="J102" s="60">
        <v>2</v>
      </c>
      <c r="K102" s="60">
        <v>8</v>
      </c>
      <c r="L102" s="60">
        <v>2</v>
      </c>
      <c r="M102" s="60">
        <v>2</v>
      </c>
      <c r="N102" s="52">
        <v>4</v>
      </c>
      <c r="O102" s="83">
        <f t="shared" si="1"/>
        <v>68</v>
      </c>
    </row>
    <row r="103" spans="1:15" ht="9.75" customHeight="1" thickBot="1">
      <c r="A103" s="380"/>
      <c r="B103" s="102" t="s">
        <v>462</v>
      </c>
      <c r="C103" s="103">
        <v>245</v>
      </c>
      <c r="D103" s="66">
        <v>153</v>
      </c>
      <c r="E103" s="66">
        <v>135</v>
      </c>
      <c r="F103" s="66">
        <v>219</v>
      </c>
      <c r="G103" s="66">
        <v>218</v>
      </c>
      <c r="H103" s="66">
        <v>218</v>
      </c>
      <c r="I103" s="66">
        <v>504</v>
      </c>
      <c r="J103" s="66">
        <v>205</v>
      </c>
      <c r="K103" s="66">
        <v>228</v>
      </c>
      <c r="L103" s="66">
        <v>266</v>
      </c>
      <c r="M103" s="66">
        <v>198</v>
      </c>
      <c r="N103" s="104">
        <v>138</v>
      </c>
      <c r="O103" s="105">
        <f t="shared" si="1"/>
        <v>2727</v>
      </c>
    </row>
    <row r="104" spans="1:15" ht="9.75" customHeight="1" thickBot="1">
      <c r="A104" s="380"/>
      <c r="B104" s="111" t="s">
        <v>232</v>
      </c>
      <c r="C104" s="49">
        <v>7360</v>
      </c>
      <c r="D104" s="81">
        <v>4161</v>
      </c>
      <c r="E104" s="81">
        <v>4628</v>
      </c>
      <c r="F104" s="81">
        <v>6161</v>
      </c>
      <c r="G104" s="81">
        <v>6058</v>
      </c>
      <c r="H104" s="81">
        <v>7592</v>
      </c>
      <c r="I104" s="81">
        <v>16604</v>
      </c>
      <c r="J104" s="81">
        <v>3400</v>
      </c>
      <c r="K104" s="81">
        <v>3679</v>
      </c>
      <c r="L104" s="81">
        <v>4685</v>
      </c>
      <c r="M104" s="81">
        <v>4782</v>
      </c>
      <c r="N104" s="50">
        <v>4012</v>
      </c>
      <c r="O104" s="80">
        <f t="shared" si="1"/>
        <v>73122</v>
      </c>
    </row>
    <row r="105" spans="1:15" ht="9.75" customHeight="1">
      <c r="A105" s="380"/>
      <c r="B105" s="95" t="s">
        <v>29</v>
      </c>
      <c r="C105" s="106">
        <v>5</v>
      </c>
      <c r="D105" s="67">
        <v>7</v>
      </c>
      <c r="E105" s="67">
        <v>7</v>
      </c>
      <c r="F105" s="67">
        <v>17</v>
      </c>
      <c r="G105" s="67">
        <v>14</v>
      </c>
      <c r="H105" s="67">
        <v>14</v>
      </c>
      <c r="I105" s="67">
        <v>21</v>
      </c>
      <c r="J105" s="67">
        <v>4</v>
      </c>
      <c r="K105" s="67">
        <v>11</v>
      </c>
      <c r="L105" s="67">
        <v>16</v>
      </c>
      <c r="M105" s="67">
        <v>8</v>
      </c>
      <c r="N105" s="107">
        <v>11</v>
      </c>
      <c r="O105" s="108">
        <f t="shared" si="1"/>
        <v>135</v>
      </c>
    </row>
    <row r="106" spans="1:15" ht="9.75" customHeight="1">
      <c r="A106" s="380"/>
      <c r="B106" s="71" t="s">
        <v>30</v>
      </c>
      <c r="C106" s="51">
        <v>2</v>
      </c>
      <c r="D106" s="60">
        <v>1</v>
      </c>
      <c r="E106" s="60">
        <v>0</v>
      </c>
      <c r="F106" s="60">
        <v>0</v>
      </c>
      <c r="G106" s="60">
        <v>6</v>
      </c>
      <c r="H106" s="60">
        <v>4</v>
      </c>
      <c r="I106" s="60">
        <v>2</v>
      </c>
      <c r="J106" s="60">
        <v>2</v>
      </c>
      <c r="K106" s="60">
        <v>1</v>
      </c>
      <c r="L106" s="60">
        <v>0</v>
      </c>
      <c r="M106" s="60">
        <v>0</v>
      </c>
      <c r="N106" s="52">
        <v>1</v>
      </c>
      <c r="O106" s="83">
        <f t="shared" si="1"/>
        <v>19</v>
      </c>
    </row>
    <row r="107" spans="1:15" ht="9.75" customHeight="1">
      <c r="A107" s="380"/>
      <c r="B107" s="71" t="s">
        <v>441</v>
      </c>
      <c r="C107" s="51">
        <v>132</v>
      </c>
      <c r="D107" s="60">
        <v>87</v>
      </c>
      <c r="E107" s="60">
        <v>78</v>
      </c>
      <c r="F107" s="60">
        <v>102</v>
      </c>
      <c r="G107" s="60">
        <v>93</v>
      </c>
      <c r="H107" s="60">
        <v>86</v>
      </c>
      <c r="I107" s="60">
        <v>377</v>
      </c>
      <c r="J107" s="60">
        <v>284</v>
      </c>
      <c r="K107" s="60">
        <v>78</v>
      </c>
      <c r="L107" s="60">
        <v>84</v>
      </c>
      <c r="M107" s="60">
        <v>94</v>
      </c>
      <c r="N107" s="52">
        <v>91</v>
      </c>
      <c r="O107" s="83">
        <f t="shared" si="1"/>
        <v>1586</v>
      </c>
    </row>
    <row r="108" spans="1:15" ht="9.75" customHeight="1">
      <c r="A108" s="380"/>
      <c r="B108" s="71" t="s">
        <v>31</v>
      </c>
      <c r="C108" s="51">
        <v>0</v>
      </c>
      <c r="D108" s="60">
        <v>0</v>
      </c>
      <c r="E108" s="60">
        <v>0</v>
      </c>
      <c r="F108" s="60">
        <v>1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52">
        <v>0</v>
      </c>
      <c r="O108" s="83">
        <f t="shared" si="1"/>
        <v>1</v>
      </c>
    </row>
    <row r="109" spans="1:15" ht="9.75" customHeight="1">
      <c r="A109" s="380"/>
      <c r="B109" s="71" t="s">
        <v>32</v>
      </c>
      <c r="C109" s="51">
        <v>3</v>
      </c>
      <c r="D109" s="60">
        <v>0</v>
      </c>
      <c r="E109" s="60">
        <v>0</v>
      </c>
      <c r="F109" s="60">
        <v>0</v>
      </c>
      <c r="G109" s="60">
        <v>2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1</v>
      </c>
      <c r="N109" s="52">
        <v>1</v>
      </c>
      <c r="O109" s="83">
        <f t="shared" si="1"/>
        <v>7</v>
      </c>
    </row>
    <row r="110" spans="1:15" ht="9.75" customHeight="1">
      <c r="A110" s="380"/>
      <c r="B110" s="71" t="s">
        <v>33</v>
      </c>
      <c r="C110" s="51">
        <v>2</v>
      </c>
      <c r="D110" s="60">
        <v>0</v>
      </c>
      <c r="E110" s="60">
        <v>0</v>
      </c>
      <c r="F110" s="60">
        <v>2</v>
      </c>
      <c r="G110" s="60">
        <v>2</v>
      </c>
      <c r="H110" s="60">
        <v>0</v>
      </c>
      <c r="I110" s="60">
        <v>2</v>
      </c>
      <c r="J110" s="60">
        <v>1</v>
      </c>
      <c r="K110" s="60">
        <v>3</v>
      </c>
      <c r="L110" s="60">
        <v>4</v>
      </c>
      <c r="M110" s="60">
        <v>1</v>
      </c>
      <c r="N110" s="52">
        <v>0</v>
      </c>
      <c r="O110" s="83">
        <f t="shared" si="1"/>
        <v>17</v>
      </c>
    </row>
    <row r="111" spans="1:15" ht="9.75" customHeight="1">
      <c r="A111" s="380"/>
      <c r="B111" s="71" t="s">
        <v>233</v>
      </c>
      <c r="C111" s="51">
        <v>169</v>
      </c>
      <c r="D111" s="60">
        <v>114</v>
      </c>
      <c r="E111" s="60">
        <v>154</v>
      </c>
      <c r="F111" s="60">
        <v>119</v>
      </c>
      <c r="G111" s="60">
        <v>118</v>
      </c>
      <c r="H111" s="60">
        <v>91</v>
      </c>
      <c r="I111" s="60">
        <v>138</v>
      </c>
      <c r="J111" s="60">
        <v>12</v>
      </c>
      <c r="K111" s="60">
        <v>49</v>
      </c>
      <c r="L111" s="60">
        <v>47</v>
      </c>
      <c r="M111" s="60">
        <v>98</v>
      </c>
      <c r="N111" s="52">
        <v>86</v>
      </c>
      <c r="O111" s="83">
        <f t="shared" si="1"/>
        <v>1195</v>
      </c>
    </row>
    <row r="112" spans="1:15" ht="9.75" customHeight="1">
      <c r="A112" s="380"/>
      <c r="B112" s="71" t="s">
        <v>234</v>
      </c>
      <c r="C112" s="51">
        <v>40</v>
      </c>
      <c r="D112" s="60">
        <v>52</v>
      </c>
      <c r="E112" s="60">
        <v>5</v>
      </c>
      <c r="F112" s="60">
        <v>22</v>
      </c>
      <c r="G112" s="60">
        <v>11</v>
      </c>
      <c r="H112" s="60">
        <v>0</v>
      </c>
      <c r="I112" s="60">
        <v>6</v>
      </c>
      <c r="J112" s="60">
        <v>0</v>
      </c>
      <c r="K112" s="60">
        <v>2</v>
      </c>
      <c r="L112" s="60">
        <v>1</v>
      </c>
      <c r="M112" s="60">
        <v>8</v>
      </c>
      <c r="N112" s="52">
        <v>2</v>
      </c>
      <c r="O112" s="83">
        <f t="shared" si="1"/>
        <v>149</v>
      </c>
    </row>
    <row r="113" spans="1:15" ht="9.75" customHeight="1">
      <c r="A113" s="380"/>
      <c r="B113" s="71" t="s">
        <v>235</v>
      </c>
      <c r="C113" s="51">
        <v>156</v>
      </c>
      <c r="D113" s="60">
        <v>169</v>
      </c>
      <c r="E113" s="60">
        <v>111</v>
      </c>
      <c r="F113" s="60">
        <v>119</v>
      </c>
      <c r="G113" s="60">
        <v>158</v>
      </c>
      <c r="H113" s="60">
        <v>163</v>
      </c>
      <c r="I113" s="60">
        <v>116</v>
      </c>
      <c r="J113" s="60">
        <v>23</v>
      </c>
      <c r="K113" s="60">
        <v>30</v>
      </c>
      <c r="L113" s="60">
        <v>94</v>
      </c>
      <c r="M113" s="60">
        <v>87</v>
      </c>
      <c r="N113" s="52">
        <v>101</v>
      </c>
      <c r="O113" s="83">
        <f t="shared" si="1"/>
        <v>1327</v>
      </c>
    </row>
    <row r="114" spans="1:15" ht="9.75" customHeight="1">
      <c r="A114" s="380"/>
      <c r="B114" s="71" t="s">
        <v>34</v>
      </c>
      <c r="C114" s="51">
        <v>2</v>
      </c>
      <c r="D114" s="60">
        <v>1</v>
      </c>
      <c r="E114" s="60">
        <v>3</v>
      </c>
      <c r="F114" s="60">
        <v>6</v>
      </c>
      <c r="G114" s="60">
        <v>2</v>
      </c>
      <c r="H114" s="60">
        <v>0</v>
      </c>
      <c r="I114" s="60">
        <v>0</v>
      </c>
      <c r="J114" s="60">
        <v>0</v>
      </c>
      <c r="K114" s="60">
        <v>0</v>
      </c>
      <c r="L114" s="60">
        <v>1</v>
      </c>
      <c r="M114" s="60">
        <v>0</v>
      </c>
      <c r="N114" s="52">
        <v>1</v>
      </c>
      <c r="O114" s="83">
        <f t="shared" si="1"/>
        <v>16</v>
      </c>
    </row>
    <row r="115" spans="1:15" ht="9.75" customHeight="1">
      <c r="A115" s="380"/>
      <c r="B115" s="71" t="s">
        <v>363</v>
      </c>
      <c r="C115" s="51">
        <v>0</v>
      </c>
      <c r="D115" s="60">
        <v>0</v>
      </c>
      <c r="E115" s="60">
        <v>0</v>
      </c>
      <c r="F115" s="60">
        <v>0</v>
      </c>
      <c r="G115" s="60">
        <v>0</v>
      </c>
      <c r="H115" s="60">
        <v>0</v>
      </c>
      <c r="I115" s="60">
        <v>0</v>
      </c>
      <c r="J115" s="60">
        <v>0</v>
      </c>
      <c r="K115" s="60">
        <v>1</v>
      </c>
      <c r="L115" s="60">
        <v>0</v>
      </c>
      <c r="M115" s="60">
        <v>0</v>
      </c>
      <c r="N115" s="52">
        <v>0</v>
      </c>
      <c r="O115" s="83">
        <f t="shared" si="1"/>
        <v>1</v>
      </c>
    </row>
    <row r="116" spans="1:15" ht="9.75" customHeight="1">
      <c r="A116" s="380"/>
      <c r="B116" s="71" t="s">
        <v>236</v>
      </c>
      <c r="C116" s="51">
        <v>56</v>
      </c>
      <c r="D116" s="60">
        <v>43</v>
      </c>
      <c r="E116" s="60">
        <v>78</v>
      </c>
      <c r="F116" s="60">
        <v>49</v>
      </c>
      <c r="G116" s="60">
        <v>34</v>
      </c>
      <c r="H116" s="60">
        <v>76</v>
      </c>
      <c r="I116" s="60">
        <v>103</v>
      </c>
      <c r="J116" s="60">
        <v>41</v>
      </c>
      <c r="K116" s="60">
        <v>47</v>
      </c>
      <c r="L116" s="60">
        <v>41</v>
      </c>
      <c r="M116" s="60">
        <v>66</v>
      </c>
      <c r="N116" s="52">
        <v>26</v>
      </c>
      <c r="O116" s="83">
        <f t="shared" si="1"/>
        <v>660</v>
      </c>
    </row>
    <row r="117" spans="1:15" ht="9.75" customHeight="1">
      <c r="A117" s="380"/>
      <c r="B117" s="71" t="s">
        <v>237</v>
      </c>
      <c r="C117" s="51">
        <v>729</v>
      </c>
      <c r="D117" s="60">
        <v>505</v>
      </c>
      <c r="E117" s="60">
        <v>653</v>
      </c>
      <c r="F117" s="60">
        <v>649</v>
      </c>
      <c r="G117" s="60">
        <v>664</v>
      </c>
      <c r="H117" s="60">
        <v>687</v>
      </c>
      <c r="I117" s="60">
        <v>865</v>
      </c>
      <c r="J117" s="60">
        <v>111</v>
      </c>
      <c r="K117" s="60">
        <v>264</v>
      </c>
      <c r="L117" s="60">
        <v>314</v>
      </c>
      <c r="M117" s="60">
        <v>449</v>
      </c>
      <c r="N117" s="52">
        <v>400</v>
      </c>
      <c r="O117" s="83">
        <f t="shared" si="1"/>
        <v>6290</v>
      </c>
    </row>
    <row r="118" spans="1:15" ht="9.75" customHeight="1">
      <c r="A118" s="380"/>
      <c r="B118" s="71" t="s">
        <v>439</v>
      </c>
      <c r="C118" s="51">
        <v>2152</v>
      </c>
      <c r="D118" s="60">
        <v>2206</v>
      </c>
      <c r="E118" s="60">
        <v>7836</v>
      </c>
      <c r="F118" s="60">
        <v>4374</v>
      </c>
      <c r="G118" s="60">
        <v>5314</v>
      </c>
      <c r="H118" s="60">
        <v>5958</v>
      </c>
      <c r="I118" s="60">
        <v>2988</v>
      </c>
      <c r="J118" s="60">
        <v>332</v>
      </c>
      <c r="K118" s="60">
        <v>943</v>
      </c>
      <c r="L118" s="60">
        <v>633</v>
      </c>
      <c r="M118" s="60">
        <v>3819</v>
      </c>
      <c r="N118" s="52">
        <v>572</v>
      </c>
      <c r="O118" s="83">
        <f t="shared" si="1"/>
        <v>37127</v>
      </c>
    </row>
    <row r="119" spans="1:15" ht="9.75" customHeight="1">
      <c r="A119" s="380"/>
      <c r="B119" s="71" t="s">
        <v>238</v>
      </c>
      <c r="C119" s="51">
        <v>172</v>
      </c>
      <c r="D119" s="60">
        <v>234</v>
      </c>
      <c r="E119" s="60">
        <v>431</v>
      </c>
      <c r="F119" s="60">
        <v>267</v>
      </c>
      <c r="G119" s="60">
        <v>219</v>
      </c>
      <c r="H119" s="60">
        <v>261</v>
      </c>
      <c r="I119" s="60">
        <v>120</v>
      </c>
      <c r="J119" s="60">
        <v>41</v>
      </c>
      <c r="K119" s="60">
        <v>49</v>
      </c>
      <c r="L119" s="60">
        <v>49</v>
      </c>
      <c r="M119" s="60">
        <v>86</v>
      </c>
      <c r="N119" s="52">
        <v>79</v>
      </c>
      <c r="O119" s="83">
        <f t="shared" si="1"/>
        <v>2008</v>
      </c>
    </row>
    <row r="120" spans="1:15" ht="9.75" customHeight="1">
      <c r="A120" s="380"/>
      <c r="B120" s="71" t="s">
        <v>443</v>
      </c>
      <c r="C120" s="51">
        <v>6</v>
      </c>
      <c r="D120" s="60">
        <v>8</v>
      </c>
      <c r="E120" s="60">
        <v>25</v>
      </c>
      <c r="F120" s="60">
        <v>11</v>
      </c>
      <c r="G120" s="60">
        <v>8</v>
      </c>
      <c r="H120" s="60">
        <v>8</v>
      </c>
      <c r="I120" s="60">
        <v>16</v>
      </c>
      <c r="J120" s="60">
        <v>1</v>
      </c>
      <c r="K120" s="60">
        <v>3</v>
      </c>
      <c r="L120" s="60">
        <v>10</v>
      </c>
      <c r="M120" s="60">
        <v>6</v>
      </c>
      <c r="N120" s="52">
        <v>5</v>
      </c>
      <c r="O120" s="83">
        <f t="shared" si="1"/>
        <v>107</v>
      </c>
    </row>
    <row r="121" spans="1:15" ht="9.75" customHeight="1">
      <c r="A121" s="380"/>
      <c r="B121" s="72" t="s">
        <v>387</v>
      </c>
      <c r="C121" s="51">
        <v>0</v>
      </c>
      <c r="D121" s="60">
        <v>0</v>
      </c>
      <c r="E121" s="60">
        <v>0</v>
      </c>
      <c r="F121" s="60">
        <v>0</v>
      </c>
      <c r="G121" s="60">
        <v>0</v>
      </c>
      <c r="H121" s="60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0</v>
      </c>
      <c r="N121" s="52">
        <v>0</v>
      </c>
      <c r="O121" s="83">
        <f t="shared" si="1"/>
        <v>0</v>
      </c>
    </row>
    <row r="122" spans="1:15" ht="9.75" customHeight="1">
      <c r="A122" s="380"/>
      <c r="B122" s="71" t="s">
        <v>36</v>
      </c>
      <c r="C122" s="51">
        <v>1</v>
      </c>
      <c r="D122" s="60">
        <v>1</v>
      </c>
      <c r="E122" s="60">
        <v>0</v>
      </c>
      <c r="F122" s="60">
        <v>1</v>
      </c>
      <c r="G122" s="60">
        <v>1</v>
      </c>
      <c r="H122" s="60">
        <v>1</v>
      </c>
      <c r="I122" s="60">
        <v>2</v>
      </c>
      <c r="J122" s="60">
        <v>1</v>
      </c>
      <c r="K122" s="60">
        <v>0</v>
      </c>
      <c r="L122" s="60">
        <v>1</v>
      </c>
      <c r="M122" s="60">
        <v>0</v>
      </c>
      <c r="N122" s="52">
        <v>3</v>
      </c>
      <c r="O122" s="83">
        <f t="shared" si="1"/>
        <v>12</v>
      </c>
    </row>
    <row r="123" spans="1:15" ht="9.75" customHeight="1">
      <c r="A123" s="380"/>
      <c r="B123" s="72" t="s">
        <v>37</v>
      </c>
      <c r="C123" s="51">
        <v>0</v>
      </c>
      <c r="D123" s="60">
        <v>0</v>
      </c>
      <c r="E123" s="60">
        <v>0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0">
        <v>0</v>
      </c>
      <c r="L123" s="60">
        <v>0</v>
      </c>
      <c r="M123" s="60">
        <v>0</v>
      </c>
      <c r="N123" s="52">
        <v>0</v>
      </c>
      <c r="O123" s="83">
        <f t="shared" si="1"/>
        <v>0</v>
      </c>
    </row>
    <row r="124" spans="1:15" ht="9.75" customHeight="1">
      <c r="A124" s="380"/>
      <c r="B124" s="72" t="s">
        <v>38</v>
      </c>
      <c r="C124" s="51">
        <v>0</v>
      </c>
      <c r="D124" s="60">
        <v>0</v>
      </c>
      <c r="E124" s="60">
        <v>0</v>
      </c>
      <c r="F124" s="60">
        <v>0</v>
      </c>
      <c r="G124" s="60">
        <v>0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52">
        <v>0</v>
      </c>
      <c r="O124" s="83">
        <f t="shared" si="1"/>
        <v>0</v>
      </c>
    </row>
    <row r="125" spans="1:15" ht="9.75" customHeight="1">
      <c r="A125" s="380"/>
      <c r="B125" s="71" t="s">
        <v>239</v>
      </c>
      <c r="C125" s="51">
        <v>82</v>
      </c>
      <c r="D125" s="60">
        <v>95</v>
      </c>
      <c r="E125" s="60">
        <v>86</v>
      </c>
      <c r="F125" s="60">
        <v>106</v>
      </c>
      <c r="G125" s="60">
        <v>150</v>
      </c>
      <c r="H125" s="60">
        <v>138</v>
      </c>
      <c r="I125" s="60">
        <v>49</v>
      </c>
      <c r="J125" s="60">
        <v>68</v>
      </c>
      <c r="K125" s="60">
        <v>93</v>
      </c>
      <c r="L125" s="60">
        <v>56</v>
      </c>
      <c r="M125" s="60">
        <v>99</v>
      </c>
      <c r="N125" s="52">
        <v>47</v>
      </c>
      <c r="O125" s="83">
        <f t="shared" si="1"/>
        <v>1069</v>
      </c>
    </row>
    <row r="126" spans="1:15" ht="9.75" customHeight="1">
      <c r="A126" s="380"/>
      <c r="B126" s="71" t="s">
        <v>444</v>
      </c>
      <c r="C126" s="51">
        <v>5</v>
      </c>
      <c r="D126" s="60">
        <v>1</v>
      </c>
      <c r="E126" s="60">
        <v>4</v>
      </c>
      <c r="F126" s="60">
        <v>2</v>
      </c>
      <c r="G126" s="60">
        <v>3</v>
      </c>
      <c r="H126" s="60">
        <v>4</v>
      </c>
      <c r="I126" s="60">
        <v>2</v>
      </c>
      <c r="J126" s="60">
        <v>2</v>
      </c>
      <c r="K126" s="60">
        <v>8</v>
      </c>
      <c r="L126" s="60">
        <v>2</v>
      </c>
      <c r="M126" s="60">
        <v>3</v>
      </c>
      <c r="N126" s="52">
        <v>0</v>
      </c>
      <c r="O126" s="83">
        <f t="shared" si="1"/>
        <v>36</v>
      </c>
    </row>
    <row r="127" spans="1:15" ht="9.75" customHeight="1">
      <c r="A127" s="380"/>
      <c r="B127" s="71" t="s">
        <v>330</v>
      </c>
      <c r="C127" s="51">
        <v>0</v>
      </c>
      <c r="D127" s="60">
        <v>0</v>
      </c>
      <c r="E127" s="60">
        <v>0</v>
      </c>
      <c r="F127" s="60">
        <v>0</v>
      </c>
      <c r="G127" s="60">
        <v>0</v>
      </c>
      <c r="H127" s="60">
        <v>0</v>
      </c>
      <c r="I127" s="60">
        <v>0</v>
      </c>
      <c r="J127" s="60">
        <v>0</v>
      </c>
      <c r="K127" s="60">
        <v>0</v>
      </c>
      <c r="L127" s="60">
        <v>0</v>
      </c>
      <c r="M127" s="60">
        <v>0</v>
      </c>
      <c r="N127" s="52">
        <v>0</v>
      </c>
      <c r="O127" s="83">
        <f t="shared" si="1"/>
        <v>0</v>
      </c>
    </row>
    <row r="128" spans="1:15" ht="9.75" customHeight="1">
      <c r="A128" s="380"/>
      <c r="B128" s="71" t="s">
        <v>447</v>
      </c>
      <c r="C128" s="51">
        <v>0</v>
      </c>
      <c r="D128" s="60">
        <v>6</v>
      </c>
      <c r="E128" s="60">
        <v>9</v>
      </c>
      <c r="F128" s="60">
        <v>10</v>
      </c>
      <c r="G128" s="60">
        <v>2</v>
      </c>
      <c r="H128" s="60">
        <v>2</v>
      </c>
      <c r="I128" s="60">
        <v>3</v>
      </c>
      <c r="J128" s="60">
        <v>0</v>
      </c>
      <c r="K128" s="60">
        <v>1</v>
      </c>
      <c r="L128" s="60">
        <v>1</v>
      </c>
      <c r="M128" s="60">
        <v>1</v>
      </c>
      <c r="N128" s="52">
        <v>1</v>
      </c>
      <c r="O128" s="83">
        <f t="shared" si="1"/>
        <v>36</v>
      </c>
    </row>
    <row r="129" spans="1:15" ht="9.75" customHeight="1">
      <c r="A129" s="380"/>
      <c r="B129" s="71" t="s">
        <v>240</v>
      </c>
      <c r="C129" s="51">
        <v>12</v>
      </c>
      <c r="D129" s="60">
        <v>19</v>
      </c>
      <c r="E129" s="60">
        <v>16</v>
      </c>
      <c r="F129" s="60">
        <v>10</v>
      </c>
      <c r="G129" s="60">
        <v>9</v>
      </c>
      <c r="H129" s="60">
        <v>16</v>
      </c>
      <c r="I129" s="60">
        <v>26</v>
      </c>
      <c r="J129" s="60">
        <v>4</v>
      </c>
      <c r="K129" s="60">
        <v>21</v>
      </c>
      <c r="L129" s="60">
        <v>21</v>
      </c>
      <c r="M129" s="60">
        <v>11</v>
      </c>
      <c r="N129" s="52">
        <v>12</v>
      </c>
      <c r="O129" s="83">
        <f t="shared" si="1"/>
        <v>177</v>
      </c>
    </row>
    <row r="130" spans="1:15" ht="9.75" customHeight="1">
      <c r="A130" s="380"/>
      <c r="B130" s="71" t="s">
        <v>440</v>
      </c>
      <c r="C130" s="51">
        <v>206</v>
      </c>
      <c r="D130" s="60">
        <v>125</v>
      </c>
      <c r="E130" s="60">
        <v>160</v>
      </c>
      <c r="F130" s="60">
        <v>207</v>
      </c>
      <c r="G130" s="60">
        <v>203</v>
      </c>
      <c r="H130" s="60">
        <v>227</v>
      </c>
      <c r="I130" s="60">
        <v>322</v>
      </c>
      <c r="J130" s="60">
        <v>91</v>
      </c>
      <c r="K130" s="60">
        <v>138</v>
      </c>
      <c r="L130" s="60">
        <v>113</v>
      </c>
      <c r="M130" s="60">
        <v>150</v>
      </c>
      <c r="N130" s="52">
        <v>151</v>
      </c>
      <c r="O130" s="83">
        <f t="shared" si="1"/>
        <v>2093</v>
      </c>
    </row>
    <row r="131" spans="1:15" ht="9.75" customHeight="1">
      <c r="A131" s="380"/>
      <c r="B131" s="71" t="s">
        <v>283</v>
      </c>
      <c r="C131" s="51">
        <v>172</v>
      </c>
      <c r="D131" s="60">
        <v>157</v>
      </c>
      <c r="E131" s="60">
        <v>220</v>
      </c>
      <c r="F131" s="60">
        <v>190</v>
      </c>
      <c r="G131" s="60">
        <v>242</v>
      </c>
      <c r="H131" s="60">
        <v>138</v>
      </c>
      <c r="I131" s="60">
        <v>384</v>
      </c>
      <c r="J131" s="60">
        <v>203</v>
      </c>
      <c r="K131" s="60">
        <v>62</v>
      </c>
      <c r="L131" s="60">
        <v>105</v>
      </c>
      <c r="M131" s="60">
        <v>94</v>
      </c>
      <c r="N131" s="52">
        <v>112</v>
      </c>
      <c r="O131" s="83">
        <f t="shared" si="1"/>
        <v>2079</v>
      </c>
    </row>
    <row r="132" spans="1:15" ht="9.75" customHeight="1">
      <c r="A132" s="380"/>
      <c r="B132" s="71" t="s">
        <v>331</v>
      </c>
      <c r="C132" s="51">
        <v>13</v>
      </c>
      <c r="D132" s="60">
        <v>15</v>
      </c>
      <c r="E132" s="60">
        <v>23</v>
      </c>
      <c r="F132" s="60">
        <v>29</v>
      </c>
      <c r="G132" s="60">
        <v>35</v>
      </c>
      <c r="H132" s="60">
        <v>25</v>
      </c>
      <c r="I132" s="60">
        <v>9</v>
      </c>
      <c r="J132" s="60">
        <v>2</v>
      </c>
      <c r="K132" s="60">
        <v>0</v>
      </c>
      <c r="L132" s="60">
        <v>8</v>
      </c>
      <c r="M132" s="60">
        <v>7</v>
      </c>
      <c r="N132" s="52">
        <v>8</v>
      </c>
      <c r="O132" s="83">
        <f t="shared" si="1"/>
        <v>174</v>
      </c>
    </row>
    <row r="133" spans="1:15" ht="9.75" customHeight="1">
      <c r="A133" s="380"/>
      <c r="B133" s="71" t="s">
        <v>442</v>
      </c>
      <c r="C133" s="51">
        <v>98</v>
      </c>
      <c r="D133" s="60">
        <v>76</v>
      </c>
      <c r="E133" s="60">
        <v>96</v>
      </c>
      <c r="F133" s="60">
        <v>122</v>
      </c>
      <c r="G133" s="60">
        <v>90</v>
      </c>
      <c r="H133" s="60">
        <v>93</v>
      </c>
      <c r="I133" s="60">
        <v>161</v>
      </c>
      <c r="J133" s="60">
        <v>64</v>
      </c>
      <c r="K133" s="60">
        <v>55</v>
      </c>
      <c r="L133" s="60">
        <v>67</v>
      </c>
      <c r="M133" s="60">
        <v>74</v>
      </c>
      <c r="N133" s="52">
        <v>91</v>
      </c>
      <c r="O133" s="83">
        <f t="shared" si="1"/>
        <v>1087</v>
      </c>
    </row>
    <row r="134" spans="1:15" ht="9.75" customHeight="1">
      <c r="A134" s="380"/>
      <c r="B134" s="71" t="s">
        <v>282</v>
      </c>
      <c r="C134" s="51">
        <v>11</v>
      </c>
      <c r="D134" s="60">
        <v>18</v>
      </c>
      <c r="E134" s="60">
        <v>13</v>
      </c>
      <c r="F134" s="60">
        <v>8</v>
      </c>
      <c r="G134" s="60">
        <v>4</v>
      </c>
      <c r="H134" s="60">
        <v>4</v>
      </c>
      <c r="I134" s="60">
        <v>8</v>
      </c>
      <c r="J134" s="60">
        <v>0</v>
      </c>
      <c r="K134" s="60">
        <v>0</v>
      </c>
      <c r="L134" s="60">
        <v>0</v>
      </c>
      <c r="M134" s="60">
        <v>3</v>
      </c>
      <c r="N134" s="52">
        <v>5</v>
      </c>
      <c r="O134" s="83">
        <f t="shared" si="1"/>
        <v>74</v>
      </c>
    </row>
    <row r="135" spans="1:15" ht="9.75" customHeight="1">
      <c r="A135" s="380"/>
      <c r="B135" s="71" t="s">
        <v>39</v>
      </c>
      <c r="C135" s="51">
        <v>2</v>
      </c>
      <c r="D135" s="60">
        <v>1</v>
      </c>
      <c r="E135" s="60">
        <v>0</v>
      </c>
      <c r="F135" s="60">
        <v>1</v>
      </c>
      <c r="G135" s="60">
        <v>1</v>
      </c>
      <c r="H135" s="60">
        <v>3</v>
      </c>
      <c r="I135" s="60">
        <v>8</v>
      </c>
      <c r="J135" s="60">
        <v>0</v>
      </c>
      <c r="K135" s="60">
        <v>4</v>
      </c>
      <c r="L135" s="60">
        <v>0</v>
      </c>
      <c r="M135" s="60">
        <v>1</v>
      </c>
      <c r="N135" s="52">
        <v>0</v>
      </c>
      <c r="O135" s="83">
        <f aca="true" t="shared" si="2" ref="O135:O204">SUM(C135:N135)</f>
        <v>21</v>
      </c>
    </row>
    <row r="136" spans="1:15" ht="9.75" customHeight="1">
      <c r="A136" s="380"/>
      <c r="B136" s="71" t="s">
        <v>241</v>
      </c>
      <c r="C136" s="51">
        <v>8</v>
      </c>
      <c r="D136" s="60">
        <v>18</v>
      </c>
      <c r="E136" s="60">
        <v>5</v>
      </c>
      <c r="F136" s="60">
        <v>14</v>
      </c>
      <c r="G136" s="60">
        <v>5</v>
      </c>
      <c r="H136" s="60">
        <v>14</v>
      </c>
      <c r="I136" s="60">
        <v>38</v>
      </c>
      <c r="J136" s="60">
        <v>1</v>
      </c>
      <c r="K136" s="60">
        <v>1</v>
      </c>
      <c r="L136" s="60">
        <v>4</v>
      </c>
      <c r="M136" s="60">
        <v>6</v>
      </c>
      <c r="N136" s="52">
        <v>5</v>
      </c>
      <c r="O136" s="83">
        <f t="shared" si="2"/>
        <v>119</v>
      </c>
    </row>
    <row r="137" spans="1:15" ht="9.75" customHeight="1">
      <c r="A137" s="380"/>
      <c r="B137" s="71" t="s">
        <v>242</v>
      </c>
      <c r="C137" s="51">
        <v>585</v>
      </c>
      <c r="D137" s="60">
        <v>413</v>
      </c>
      <c r="E137" s="60">
        <v>619</v>
      </c>
      <c r="F137" s="60">
        <v>692</v>
      </c>
      <c r="G137" s="60">
        <v>631</v>
      </c>
      <c r="H137" s="60">
        <v>745</v>
      </c>
      <c r="I137" s="60">
        <v>564</v>
      </c>
      <c r="J137" s="60">
        <v>699</v>
      </c>
      <c r="K137" s="60">
        <v>969</v>
      </c>
      <c r="L137" s="60">
        <v>676</v>
      </c>
      <c r="M137" s="60">
        <v>805</v>
      </c>
      <c r="N137" s="52">
        <v>638</v>
      </c>
      <c r="O137" s="83">
        <f t="shared" si="2"/>
        <v>8036</v>
      </c>
    </row>
    <row r="138" spans="1:15" ht="9.75" customHeight="1">
      <c r="A138" s="380"/>
      <c r="B138" s="71" t="s">
        <v>332</v>
      </c>
      <c r="C138" s="51">
        <v>0</v>
      </c>
      <c r="D138" s="60">
        <v>0</v>
      </c>
      <c r="E138" s="60">
        <v>17</v>
      </c>
      <c r="F138" s="60">
        <v>0</v>
      </c>
      <c r="G138" s="60">
        <v>0</v>
      </c>
      <c r="H138" s="60">
        <v>0</v>
      </c>
      <c r="I138" s="60">
        <v>1</v>
      </c>
      <c r="J138" s="60">
        <v>0</v>
      </c>
      <c r="K138" s="60">
        <v>0</v>
      </c>
      <c r="L138" s="60">
        <v>0</v>
      </c>
      <c r="M138" s="60">
        <v>1</v>
      </c>
      <c r="N138" s="52">
        <v>0</v>
      </c>
      <c r="O138" s="83">
        <f t="shared" si="2"/>
        <v>19</v>
      </c>
    </row>
    <row r="139" spans="1:15" ht="9.75" customHeight="1">
      <c r="A139" s="380"/>
      <c r="B139" s="71" t="s">
        <v>333</v>
      </c>
      <c r="C139" s="51">
        <v>0</v>
      </c>
      <c r="D139" s="60">
        <v>0</v>
      </c>
      <c r="E139" s="60">
        <v>1</v>
      </c>
      <c r="F139" s="60">
        <v>0</v>
      </c>
      <c r="G139" s="60">
        <v>4</v>
      </c>
      <c r="H139" s="60">
        <v>1</v>
      </c>
      <c r="I139" s="60">
        <v>1</v>
      </c>
      <c r="J139" s="60">
        <v>0</v>
      </c>
      <c r="K139" s="60">
        <v>0</v>
      </c>
      <c r="L139" s="60">
        <v>1</v>
      </c>
      <c r="M139" s="60">
        <v>0</v>
      </c>
      <c r="N139" s="52">
        <v>0</v>
      </c>
      <c r="O139" s="83">
        <f t="shared" si="2"/>
        <v>8</v>
      </c>
    </row>
    <row r="140" spans="1:15" ht="9.75" customHeight="1" thickBot="1">
      <c r="A140" s="380"/>
      <c r="B140" s="102" t="s">
        <v>40</v>
      </c>
      <c r="C140" s="103">
        <v>0</v>
      </c>
      <c r="D140" s="66">
        <v>1</v>
      </c>
      <c r="E140" s="66">
        <v>1</v>
      </c>
      <c r="F140" s="66">
        <v>9</v>
      </c>
      <c r="G140" s="66">
        <v>2</v>
      </c>
      <c r="H140" s="66">
        <v>0</v>
      </c>
      <c r="I140" s="66">
        <v>1</v>
      </c>
      <c r="J140" s="66">
        <v>7</v>
      </c>
      <c r="K140" s="66">
        <v>0</v>
      </c>
      <c r="L140" s="66">
        <v>0</v>
      </c>
      <c r="M140" s="66">
        <v>0</v>
      </c>
      <c r="N140" s="104">
        <v>0</v>
      </c>
      <c r="O140" s="105">
        <f t="shared" si="2"/>
        <v>21</v>
      </c>
    </row>
    <row r="141" spans="1:15" ht="9.75" customHeight="1" thickBot="1">
      <c r="A141" s="381"/>
      <c r="B141" s="111" t="s">
        <v>78</v>
      </c>
      <c r="C141" s="49">
        <v>4821</v>
      </c>
      <c r="D141" s="81">
        <v>4373</v>
      </c>
      <c r="E141" s="81">
        <v>10651</v>
      </c>
      <c r="F141" s="81">
        <v>7139</v>
      </c>
      <c r="G141" s="81">
        <v>8027</v>
      </c>
      <c r="H141" s="81">
        <v>8760</v>
      </c>
      <c r="I141" s="81">
        <v>6333</v>
      </c>
      <c r="J141" s="81">
        <v>1994</v>
      </c>
      <c r="K141" s="81">
        <v>2836</v>
      </c>
      <c r="L141" s="81">
        <v>2349</v>
      </c>
      <c r="M141" s="81">
        <v>5978</v>
      </c>
      <c r="N141" s="50">
        <v>2449</v>
      </c>
      <c r="O141" s="80">
        <f t="shared" si="2"/>
        <v>65710</v>
      </c>
    </row>
    <row r="142" spans="1:15" ht="18.75">
      <c r="A142" s="8" t="s">
        <v>383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3" s="2" customFormat="1" ht="12.75">
      <c r="A143" s="2" t="s">
        <v>305</v>
      </c>
      <c r="C143" s="21"/>
    </row>
    <row r="144" s="2" customFormat="1" ht="9.75" customHeight="1" thickBot="1">
      <c r="C144" s="21"/>
    </row>
    <row r="145" spans="3:15" ht="13.5" thickBot="1">
      <c r="C145" s="375">
        <v>2006</v>
      </c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7"/>
    </row>
    <row r="146" spans="1:15" ht="48" customHeight="1" thickBot="1">
      <c r="A146" s="379" t="s">
        <v>471</v>
      </c>
      <c r="B146" s="135" t="s">
        <v>384</v>
      </c>
      <c r="C146" s="320" t="s">
        <v>186</v>
      </c>
      <c r="D146" s="321" t="s">
        <v>187</v>
      </c>
      <c r="E146" s="321" t="s">
        <v>188</v>
      </c>
      <c r="F146" s="321" t="s">
        <v>189</v>
      </c>
      <c r="G146" s="321" t="s">
        <v>190</v>
      </c>
      <c r="H146" s="321" t="s">
        <v>191</v>
      </c>
      <c r="I146" s="321" t="s">
        <v>192</v>
      </c>
      <c r="J146" s="321" t="s">
        <v>193</v>
      </c>
      <c r="K146" s="321" t="s">
        <v>194</v>
      </c>
      <c r="L146" s="321" t="s">
        <v>195</v>
      </c>
      <c r="M146" s="321" t="s">
        <v>196</v>
      </c>
      <c r="N146" s="322" t="s">
        <v>197</v>
      </c>
      <c r="O146" s="322" t="s">
        <v>437</v>
      </c>
    </row>
    <row r="147" spans="1:15" ht="12.75">
      <c r="A147" s="380"/>
      <c r="B147" s="95" t="s">
        <v>243</v>
      </c>
      <c r="C147" s="106">
        <v>31</v>
      </c>
      <c r="D147" s="67">
        <v>20</v>
      </c>
      <c r="E147" s="67">
        <v>72</v>
      </c>
      <c r="F147" s="67">
        <v>102</v>
      </c>
      <c r="G147" s="67">
        <v>42</v>
      </c>
      <c r="H147" s="67">
        <v>77</v>
      </c>
      <c r="I147" s="67">
        <v>110</v>
      </c>
      <c r="J147" s="67">
        <v>20</v>
      </c>
      <c r="K147" s="67">
        <v>28</v>
      </c>
      <c r="L147" s="67">
        <v>29</v>
      </c>
      <c r="M147" s="67">
        <v>42</v>
      </c>
      <c r="N147" s="107">
        <v>22</v>
      </c>
      <c r="O147" s="108">
        <f t="shared" si="2"/>
        <v>595</v>
      </c>
    </row>
    <row r="148" spans="1:15" ht="13.5" customHeight="1">
      <c r="A148" s="380"/>
      <c r="B148" s="71" t="s">
        <v>244</v>
      </c>
      <c r="C148" s="51">
        <v>0</v>
      </c>
      <c r="D148" s="60">
        <v>1</v>
      </c>
      <c r="E148" s="60">
        <v>1</v>
      </c>
      <c r="F148" s="60">
        <v>2</v>
      </c>
      <c r="G148" s="60">
        <v>1</v>
      </c>
      <c r="H148" s="60">
        <v>6</v>
      </c>
      <c r="I148" s="60">
        <v>4</v>
      </c>
      <c r="J148" s="60">
        <v>1</v>
      </c>
      <c r="K148" s="60">
        <v>4</v>
      </c>
      <c r="L148" s="60">
        <v>4</v>
      </c>
      <c r="M148" s="60">
        <v>4</v>
      </c>
      <c r="N148" s="52">
        <v>4</v>
      </c>
      <c r="O148" s="83">
        <f t="shared" si="2"/>
        <v>32</v>
      </c>
    </row>
    <row r="149" spans="1:15" ht="13.5" customHeight="1">
      <c r="A149" s="380"/>
      <c r="B149" s="71" t="s">
        <v>245</v>
      </c>
      <c r="C149" s="51">
        <v>2121</v>
      </c>
      <c r="D149" s="60">
        <v>1175</v>
      </c>
      <c r="E149" s="60">
        <v>1704</v>
      </c>
      <c r="F149" s="60">
        <v>2518</v>
      </c>
      <c r="G149" s="60">
        <v>1972</v>
      </c>
      <c r="H149" s="60">
        <v>1836</v>
      </c>
      <c r="I149" s="60">
        <v>4031</v>
      </c>
      <c r="J149" s="60">
        <v>499</v>
      </c>
      <c r="K149" s="60">
        <v>1196</v>
      </c>
      <c r="L149" s="60">
        <v>1545</v>
      </c>
      <c r="M149" s="60">
        <v>2017</v>
      </c>
      <c r="N149" s="52">
        <v>1270</v>
      </c>
      <c r="O149" s="83">
        <f t="shared" si="2"/>
        <v>21884</v>
      </c>
    </row>
    <row r="150" spans="1:15" ht="13.5" customHeight="1">
      <c r="A150" s="380"/>
      <c r="B150" s="71" t="s">
        <v>335</v>
      </c>
      <c r="C150" s="51">
        <v>1</v>
      </c>
      <c r="D150" s="60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52">
        <v>1</v>
      </c>
      <c r="O150" s="83">
        <f t="shared" si="2"/>
        <v>2</v>
      </c>
    </row>
    <row r="151" spans="1:15" ht="13.5" customHeight="1">
      <c r="A151" s="380"/>
      <c r="B151" s="71" t="s">
        <v>246</v>
      </c>
      <c r="C151" s="51">
        <v>199</v>
      </c>
      <c r="D151" s="60">
        <v>173</v>
      </c>
      <c r="E151" s="60">
        <v>185</v>
      </c>
      <c r="F151" s="60">
        <v>244</v>
      </c>
      <c r="G151" s="60">
        <v>188</v>
      </c>
      <c r="H151" s="60">
        <v>200</v>
      </c>
      <c r="I151" s="60">
        <v>173</v>
      </c>
      <c r="J151" s="60">
        <v>44</v>
      </c>
      <c r="K151" s="60">
        <v>80</v>
      </c>
      <c r="L151" s="60">
        <v>104</v>
      </c>
      <c r="M151" s="60">
        <v>109</v>
      </c>
      <c r="N151" s="52">
        <v>104</v>
      </c>
      <c r="O151" s="83">
        <f t="shared" si="2"/>
        <v>1803</v>
      </c>
    </row>
    <row r="152" spans="1:15" ht="13.5" customHeight="1">
      <c r="A152" s="380"/>
      <c r="B152" s="71" t="s">
        <v>41</v>
      </c>
      <c r="C152" s="51">
        <v>3</v>
      </c>
      <c r="D152" s="60">
        <v>2</v>
      </c>
      <c r="E152" s="60">
        <v>1</v>
      </c>
      <c r="F152" s="60">
        <v>2</v>
      </c>
      <c r="G152" s="60">
        <v>5</v>
      </c>
      <c r="H152" s="60">
        <v>4</v>
      </c>
      <c r="I152" s="60">
        <v>7</v>
      </c>
      <c r="J152" s="60">
        <v>3</v>
      </c>
      <c r="K152" s="60">
        <v>0</v>
      </c>
      <c r="L152" s="60">
        <v>2</v>
      </c>
      <c r="M152" s="60">
        <v>1</v>
      </c>
      <c r="N152" s="52">
        <v>2</v>
      </c>
      <c r="O152" s="83">
        <f t="shared" si="2"/>
        <v>32</v>
      </c>
    </row>
    <row r="153" spans="1:15" ht="13.5" customHeight="1">
      <c r="A153" s="380"/>
      <c r="B153" s="71" t="s">
        <v>247</v>
      </c>
      <c r="C153" s="51">
        <v>394</v>
      </c>
      <c r="D153" s="60">
        <v>224</v>
      </c>
      <c r="E153" s="60">
        <v>269</v>
      </c>
      <c r="F153" s="60">
        <v>550</v>
      </c>
      <c r="G153" s="60">
        <v>392</v>
      </c>
      <c r="H153" s="60">
        <v>375</v>
      </c>
      <c r="I153" s="60">
        <v>653</v>
      </c>
      <c r="J153" s="60">
        <v>98</v>
      </c>
      <c r="K153" s="60">
        <v>245</v>
      </c>
      <c r="L153" s="60">
        <v>285</v>
      </c>
      <c r="M153" s="60">
        <v>391</v>
      </c>
      <c r="N153" s="52">
        <v>308</v>
      </c>
      <c r="O153" s="83">
        <f t="shared" si="2"/>
        <v>4184</v>
      </c>
    </row>
    <row r="154" spans="1:15" ht="13.5" customHeight="1">
      <c r="A154" s="380"/>
      <c r="B154" s="71" t="s">
        <v>468</v>
      </c>
      <c r="C154" s="51">
        <v>24</v>
      </c>
      <c r="D154" s="60">
        <v>24</v>
      </c>
      <c r="E154" s="60">
        <v>13</v>
      </c>
      <c r="F154" s="60">
        <v>22</v>
      </c>
      <c r="G154" s="60">
        <v>53</v>
      </c>
      <c r="H154" s="60">
        <v>35</v>
      </c>
      <c r="I154" s="60">
        <v>112</v>
      </c>
      <c r="J154" s="60">
        <v>3</v>
      </c>
      <c r="K154" s="60">
        <v>2</v>
      </c>
      <c r="L154" s="60">
        <v>23</v>
      </c>
      <c r="M154" s="60">
        <v>11</v>
      </c>
      <c r="N154" s="52">
        <v>15</v>
      </c>
      <c r="O154" s="83">
        <f t="shared" si="2"/>
        <v>337</v>
      </c>
    </row>
    <row r="155" spans="1:15" ht="13.5" customHeight="1">
      <c r="A155" s="380"/>
      <c r="B155" s="71" t="s">
        <v>248</v>
      </c>
      <c r="C155" s="51">
        <v>3</v>
      </c>
      <c r="D155" s="60">
        <v>1</v>
      </c>
      <c r="E155" s="60">
        <v>5</v>
      </c>
      <c r="F155" s="60">
        <v>8</v>
      </c>
      <c r="G155" s="60">
        <v>11</v>
      </c>
      <c r="H155" s="60">
        <v>13</v>
      </c>
      <c r="I155" s="60">
        <v>3</v>
      </c>
      <c r="J155" s="60">
        <v>3</v>
      </c>
      <c r="K155" s="60">
        <v>6</v>
      </c>
      <c r="L155" s="60">
        <v>9</v>
      </c>
      <c r="M155" s="60">
        <v>6</v>
      </c>
      <c r="N155" s="52">
        <v>13</v>
      </c>
      <c r="O155" s="83">
        <f t="shared" si="2"/>
        <v>81</v>
      </c>
    </row>
    <row r="156" spans="1:15" ht="13.5" customHeight="1">
      <c r="A156" s="380"/>
      <c r="B156" s="71" t="s">
        <v>249</v>
      </c>
      <c r="C156" s="51">
        <v>48</v>
      </c>
      <c r="D156" s="60">
        <v>26</v>
      </c>
      <c r="E156" s="60">
        <v>49</v>
      </c>
      <c r="F156" s="60">
        <v>57</v>
      </c>
      <c r="G156" s="60">
        <v>48</v>
      </c>
      <c r="H156" s="60">
        <v>66</v>
      </c>
      <c r="I156" s="60">
        <v>111</v>
      </c>
      <c r="J156" s="60">
        <v>16</v>
      </c>
      <c r="K156" s="60">
        <v>21</v>
      </c>
      <c r="L156" s="60">
        <v>29</v>
      </c>
      <c r="M156" s="60">
        <v>31</v>
      </c>
      <c r="N156" s="52">
        <v>30</v>
      </c>
      <c r="O156" s="83">
        <f t="shared" si="2"/>
        <v>532</v>
      </c>
    </row>
    <row r="157" spans="1:15" ht="13.5" customHeight="1">
      <c r="A157" s="380"/>
      <c r="B157" s="71" t="s">
        <v>250</v>
      </c>
      <c r="C157" s="51">
        <v>540</v>
      </c>
      <c r="D157" s="60">
        <v>406</v>
      </c>
      <c r="E157" s="60">
        <v>826</v>
      </c>
      <c r="F157" s="60">
        <v>552</v>
      </c>
      <c r="G157" s="60">
        <v>636</v>
      </c>
      <c r="H157" s="60">
        <v>600</v>
      </c>
      <c r="I157" s="60">
        <v>297</v>
      </c>
      <c r="J157" s="60">
        <v>19</v>
      </c>
      <c r="K157" s="60">
        <v>137</v>
      </c>
      <c r="L157" s="60">
        <v>235</v>
      </c>
      <c r="M157" s="60">
        <v>232</v>
      </c>
      <c r="N157" s="52">
        <v>191</v>
      </c>
      <c r="O157" s="83">
        <f t="shared" si="2"/>
        <v>4671</v>
      </c>
    </row>
    <row r="158" spans="1:15" ht="13.5" customHeight="1">
      <c r="A158" s="380"/>
      <c r="B158" s="71" t="s">
        <v>251</v>
      </c>
      <c r="C158" s="51">
        <v>14</v>
      </c>
      <c r="D158" s="60">
        <v>19</v>
      </c>
      <c r="E158" s="60">
        <v>9</v>
      </c>
      <c r="F158" s="60">
        <v>13</v>
      </c>
      <c r="G158" s="60">
        <v>30</v>
      </c>
      <c r="H158" s="60">
        <v>23</v>
      </c>
      <c r="I158" s="60">
        <v>74</v>
      </c>
      <c r="J158" s="60">
        <v>3</v>
      </c>
      <c r="K158" s="60">
        <v>9</v>
      </c>
      <c r="L158" s="60">
        <v>6</v>
      </c>
      <c r="M158" s="60">
        <v>17</v>
      </c>
      <c r="N158" s="52">
        <v>12</v>
      </c>
      <c r="O158" s="83">
        <f t="shared" si="2"/>
        <v>229</v>
      </c>
    </row>
    <row r="159" spans="1:15" ht="13.5" customHeight="1">
      <c r="A159" s="380"/>
      <c r="B159" s="71" t="s">
        <v>280</v>
      </c>
      <c r="C159" s="51">
        <v>415</v>
      </c>
      <c r="D159" s="60">
        <v>309</v>
      </c>
      <c r="E159" s="60">
        <v>165</v>
      </c>
      <c r="F159" s="60">
        <v>305</v>
      </c>
      <c r="G159" s="60">
        <v>419</v>
      </c>
      <c r="H159" s="60">
        <v>393</v>
      </c>
      <c r="I159" s="60">
        <v>2533</v>
      </c>
      <c r="J159" s="60">
        <v>116</v>
      </c>
      <c r="K159" s="60">
        <v>202</v>
      </c>
      <c r="L159" s="60">
        <v>336</v>
      </c>
      <c r="M159" s="60">
        <v>417</v>
      </c>
      <c r="N159" s="52">
        <v>324</v>
      </c>
      <c r="O159" s="83">
        <f t="shared" si="2"/>
        <v>5934</v>
      </c>
    </row>
    <row r="160" spans="1:15" ht="13.5" customHeight="1">
      <c r="A160" s="380"/>
      <c r="B160" s="71" t="s">
        <v>336</v>
      </c>
      <c r="C160" s="51">
        <v>0</v>
      </c>
      <c r="D160" s="60">
        <v>0</v>
      </c>
      <c r="E160" s="60">
        <v>0</v>
      </c>
      <c r="F160" s="60">
        <v>0</v>
      </c>
      <c r="G160" s="60">
        <v>0</v>
      </c>
      <c r="H160" s="60">
        <v>0</v>
      </c>
      <c r="I160" s="60">
        <v>0</v>
      </c>
      <c r="J160" s="60">
        <v>0</v>
      </c>
      <c r="K160" s="60">
        <v>0</v>
      </c>
      <c r="L160" s="60">
        <v>1</v>
      </c>
      <c r="M160" s="60">
        <v>0</v>
      </c>
      <c r="N160" s="52">
        <v>0</v>
      </c>
      <c r="O160" s="83">
        <f t="shared" si="2"/>
        <v>1</v>
      </c>
    </row>
    <row r="161" spans="1:15" ht="13.5" customHeight="1">
      <c r="A161" s="380"/>
      <c r="B161" s="71" t="s">
        <v>252</v>
      </c>
      <c r="C161" s="51">
        <v>316</v>
      </c>
      <c r="D161" s="60">
        <v>252</v>
      </c>
      <c r="E161" s="60">
        <v>235</v>
      </c>
      <c r="F161" s="60">
        <v>437</v>
      </c>
      <c r="G161" s="60">
        <v>338</v>
      </c>
      <c r="H161" s="60">
        <v>323</v>
      </c>
      <c r="I161" s="60">
        <v>508</v>
      </c>
      <c r="J161" s="60">
        <v>105</v>
      </c>
      <c r="K161" s="60">
        <v>227</v>
      </c>
      <c r="L161" s="60">
        <v>234</v>
      </c>
      <c r="M161" s="60">
        <v>337</v>
      </c>
      <c r="N161" s="52">
        <v>310</v>
      </c>
      <c r="O161" s="83">
        <f t="shared" si="2"/>
        <v>3622</v>
      </c>
    </row>
    <row r="162" spans="1:15" ht="13.5" customHeight="1">
      <c r="A162" s="380"/>
      <c r="B162" s="71" t="s">
        <v>337</v>
      </c>
      <c r="C162" s="51">
        <v>2</v>
      </c>
      <c r="D162" s="60">
        <v>8</v>
      </c>
      <c r="E162" s="60">
        <v>35</v>
      </c>
      <c r="F162" s="60">
        <v>25</v>
      </c>
      <c r="G162" s="60">
        <v>14</v>
      </c>
      <c r="H162" s="60">
        <v>9</v>
      </c>
      <c r="I162" s="60">
        <v>2</v>
      </c>
      <c r="J162" s="60">
        <v>3</v>
      </c>
      <c r="K162" s="60">
        <v>3</v>
      </c>
      <c r="L162" s="60">
        <v>1</v>
      </c>
      <c r="M162" s="60">
        <v>5</v>
      </c>
      <c r="N162" s="52">
        <v>1</v>
      </c>
      <c r="O162" s="83">
        <f t="shared" si="2"/>
        <v>108</v>
      </c>
    </row>
    <row r="163" spans="1:15" ht="13.5" customHeight="1">
      <c r="A163" s="380"/>
      <c r="B163" s="71" t="s">
        <v>1</v>
      </c>
      <c r="C163" s="51">
        <v>54</v>
      </c>
      <c r="D163" s="60">
        <v>41</v>
      </c>
      <c r="E163" s="60">
        <v>48</v>
      </c>
      <c r="F163" s="60">
        <v>100</v>
      </c>
      <c r="G163" s="60">
        <v>91</v>
      </c>
      <c r="H163" s="60">
        <v>104</v>
      </c>
      <c r="I163" s="60">
        <v>96</v>
      </c>
      <c r="J163" s="60">
        <v>18</v>
      </c>
      <c r="K163" s="60">
        <v>31</v>
      </c>
      <c r="L163" s="60">
        <v>74</v>
      </c>
      <c r="M163" s="60">
        <v>85</v>
      </c>
      <c r="N163" s="52">
        <v>125</v>
      </c>
      <c r="O163" s="83">
        <f t="shared" si="2"/>
        <v>867</v>
      </c>
    </row>
    <row r="164" spans="1:15" ht="13.5" customHeight="1">
      <c r="A164" s="380"/>
      <c r="B164" s="71" t="s">
        <v>279</v>
      </c>
      <c r="C164" s="51">
        <v>3349</v>
      </c>
      <c r="D164" s="60">
        <v>2755</v>
      </c>
      <c r="E164" s="60">
        <v>2672</v>
      </c>
      <c r="F164" s="60">
        <v>4544</v>
      </c>
      <c r="G164" s="60">
        <v>4518</v>
      </c>
      <c r="H164" s="60">
        <v>3465</v>
      </c>
      <c r="I164" s="60">
        <v>5162</v>
      </c>
      <c r="J164" s="60">
        <v>1145</v>
      </c>
      <c r="K164" s="60">
        <v>1814</v>
      </c>
      <c r="L164" s="60">
        <v>2572</v>
      </c>
      <c r="M164" s="60">
        <v>3181</v>
      </c>
      <c r="N164" s="52">
        <v>2467</v>
      </c>
      <c r="O164" s="83">
        <f t="shared" si="2"/>
        <v>37644</v>
      </c>
    </row>
    <row r="165" spans="1:15" ht="13.5" customHeight="1">
      <c r="A165" s="380"/>
      <c r="B165" s="71" t="s">
        <v>338</v>
      </c>
      <c r="C165" s="51">
        <v>7</v>
      </c>
      <c r="D165" s="60">
        <v>6</v>
      </c>
      <c r="E165" s="60">
        <v>9</v>
      </c>
      <c r="F165" s="60">
        <v>6</v>
      </c>
      <c r="G165" s="60">
        <v>7</v>
      </c>
      <c r="H165" s="60">
        <v>6</v>
      </c>
      <c r="I165" s="60">
        <v>4</v>
      </c>
      <c r="J165" s="60">
        <v>3</v>
      </c>
      <c r="K165" s="60">
        <v>4</v>
      </c>
      <c r="L165" s="60">
        <v>4</v>
      </c>
      <c r="M165" s="60">
        <v>5</v>
      </c>
      <c r="N165" s="52">
        <v>8</v>
      </c>
      <c r="O165" s="83">
        <f t="shared" si="2"/>
        <v>69</v>
      </c>
    </row>
    <row r="166" spans="1:15" ht="13.5" customHeight="1">
      <c r="A166" s="380"/>
      <c r="B166" s="71" t="s">
        <v>467</v>
      </c>
      <c r="C166" s="51">
        <v>2103</v>
      </c>
      <c r="D166" s="60">
        <v>1489</v>
      </c>
      <c r="E166" s="60">
        <v>1839</v>
      </c>
      <c r="F166" s="60">
        <v>2317</v>
      </c>
      <c r="G166" s="60">
        <v>2122</v>
      </c>
      <c r="H166" s="60">
        <v>2106</v>
      </c>
      <c r="I166" s="60">
        <v>2040</v>
      </c>
      <c r="J166" s="60">
        <v>436</v>
      </c>
      <c r="K166" s="60">
        <v>1042</v>
      </c>
      <c r="L166" s="60">
        <v>1378</v>
      </c>
      <c r="M166" s="60">
        <v>1451</v>
      </c>
      <c r="N166" s="52">
        <v>1077</v>
      </c>
      <c r="O166" s="83">
        <f t="shared" si="2"/>
        <v>19400</v>
      </c>
    </row>
    <row r="167" spans="1:15" ht="13.5" customHeight="1">
      <c r="A167" s="380"/>
      <c r="B167" s="71" t="s">
        <v>254</v>
      </c>
      <c r="C167" s="51">
        <v>349</v>
      </c>
      <c r="D167" s="60">
        <v>225</v>
      </c>
      <c r="E167" s="60">
        <v>301</v>
      </c>
      <c r="F167" s="60">
        <v>504</v>
      </c>
      <c r="G167" s="60">
        <v>376</v>
      </c>
      <c r="H167" s="60">
        <v>391</v>
      </c>
      <c r="I167" s="60">
        <v>370</v>
      </c>
      <c r="J167" s="60">
        <v>84</v>
      </c>
      <c r="K167" s="60">
        <v>164</v>
      </c>
      <c r="L167" s="60">
        <v>227</v>
      </c>
      <c r="M167" s="60">
        <v>235</v>
      </c>
      <c r="N167" s="52">
        <v>191</v>
      </c>
      <c r="O167" s="83">
        <f t="shared" si="2"/>
        <v>3417</v>
      </c>
    </row>
    <row r="168" spans="1:15" ht="13.5" customHeight="1">
      <c r="A168" s="380"/>
      <c r="B168" s="71" t="s">
        <v>255</v>
      </c>
      <c r="C168" s="51">
        <v>416</v>
      </c>
      <c r="D168" s="60">
        <v>344</v>
      </c>
      <c r="E168" s="60">
        <v>358</v>
      </c>
      <c r="F168" s="60">
        <v>501</v>
      </c>
      <c r="G168" s="60">
        <v>512</v>
      </c>
      <c r="H168" s="60">
        <v>448</v>
      </c>
      <c r="I168" s="60">
        <v>455</v>
      </c>
      <c r="J168" s="60">
        <v>105</v>
      </c>
      <c r="K168" s="60">
        <v>165</v>
      </c>
      <c r="L168" s="60">
        <v>221</v>
      </c>
      <c r="M168" s="60">
        <v>293</v>
      </c>
      <c r="N168" s="52">
        <v>209</v>
      </c>
      <c r="O168" s="83">
        <f t="shared" si="2"/>
        <v>4027</v>
      </c>
    </row>
    <row r="169" spans="1:15" ht="13.5" customHeight="1">
      <c r="A169" s="380"/>
      <c r="B169" s="71" t="s">
        <v>339</v>
      </c>
      <c r="C169" s="51">
        <v>37</v>
      </c>
      <c r="D169" s="60">
        <v>34</v>
      </c>
      <c r="E169" s="60">
        <v>73</v>
      </c>
      <c r="F169" s="60">
        <v>106</v>
      </c>
      <c r="G169" s="60">
        <v>92</v>
      </c>
      <c r="H169" s="60">
        <v>67</v>
      </c>
      <c r="I169" s="60">
        <v>79</v>
      </c>
      <c r="J169" s="60">
        <v>25</v>
      </c>
      <c r="K169" s="60">
        <v>22</v>
      </c>
      <c r="L169" s="60">
        <v>33</v>
      </c>
      <c r="M169" s="60">
        <v>36</v>
      </c>
      <c r="N169" s="52">
        <v>31</v>
      </c>
      <c r="O169" s="83">
        <f t="shared" si="2"/>
        <v>635</v>
      </c>
    </row>
    <row r="170" spans="1:15" ht="13.5" customHeight="1">
      <c r="A170" s="380"/>
      <c r="B170" s="71" t="s">
        <v>256</v>
      </c>
      <c r="C170" s="51">
        <v>5</v>
      </c>
      <c r="D170" s="60">
        <v>10</v>
      </c>
      <c r="E170" s="60">
        <v>11</v>
      </c>
      <c r="F170" s="60">
        <v>5</v>
      </c>
      <c r="G170" s="60">
        <v>5</v>
      </c>
      <c r="H170" s="60">
        <v>9</v>
      </c>
      <c r="I170" s="60">
        <v>11</v>
      </c>
      <c r="J170" s="60">
        <v>1</v>
      </c>
      <c r="K170" s="60">
        <v>3</v>
      </c>
      <c r="L170" s="60">
        <v>5</v>
      </c>
      <c r="M170" s="60">
        <v>10</v>
      </c>
      <c r="N170" s="52">
        <v>6</v>
      </c>
      <c r="O170" s="83">
        <f t="shared" si="2"/>
        <v>81</v>
      </c>
    </row>
    <row r="171" spans="1:15" ht="13.5" customHeight="1">
      <c r="A171" s="380"/>
      <c r="B171" s="71" t="s">
        <v>257</v>
      </c>
      <c r="C171" s="51">
        <v>130</v>
      </c>
      <c r="D171" s="60">
        <v>95</v>
      </c>
      <c r="E171" s="60">
        <v>122</v>
      </c>
      <c r="F171" s="60">
        <v>137</v>
      </c>
      <c r="G171" s="60">
        <v>153</v>
      </c>
      <c r="H171" s="60">
        <v>129</v>
      </c>
      <c r="I171" s="60">
        <v>125</v>
      </c>
      <c r="J171" s="60">
        <v>43</v>
      </c>
      <c r="K171" s="60">
        <v>72</v>
      </c>
      <c r="L171" s="60">
        <v>79</v>
      </c>
      <c r="M171" s="60">
        <v>115</v>
      </c>
      <c r="N171" s="52">
        <v>153</v>
      </c>
      <c r="O171" s="83">
        <f t="shared" si="2"/>
        <v>1353</v>
      </c>
    </row>
    <row r="172" spans="1:15" ht="13.5" customHeight="1">
      <c r="A172" s="380"/>
      <c r="B172" s="71" t="s">
        <v>258</v>
      </c>
      <c r="C172" s="51">
        <v>709</v>
      </c>
      <c r="D172" s="60">
        <v>547</v>
      </c>
      <c r="E172" s="60">
        <v>648</v>
      </c>
      <c r="F172" s="60">
        <v>868</v>
      </c>
      <c r="G172" s="60">
        <v>889</v>
      </c>
      <c r="H172" s="60">
        <v>886</v>
      </c>
      <c r="I172" s="60">
        <v>664</v>
      </c>
      <c r="J172" s="60">
        <v>190</v>
      </c>
      <c r="K172" s="60">
        <v>453</v>
      </c>
      <c r="L172" s="60">
        <v>628</v>
      </c>
      <c r="M172" s="60">
        <v>691</v>
      </c>
      <c r="N172" s="52">
        <v>597</v>
      </c>
      <c r="O172" s="83">
        <f t="shared" si="2"/>
        <v>7770</v>
      </c>
    </row>
    <row r="173" spans="1:15" ht="13.5" customHeight="1">
      <c r="A173" s="380"/>
      <c r="B173" s="71" t="s">
        <v>42</v>
      </c>
      <c r="C173" s="51">
        <v>1</v>
      </c>
      <c r="D173" s="60">
        <v>1</v>
      </c>
      <c r="E173" s="60">
        <v>1</v>
      </c>
      <c r="F173" s="60">
        <v>21</v>
      </c>
      <c r="G173" s="60">
        <v>2</v>
      </c>
      <c r="H173" s="60">
        <v>8</v>
      </c>
      <c r="I173" s="60">
        <v>16</v>
      </c>
      <c r="J173" s="60">
        <v>0</v>
      </c>
      <c r="K173" s="60">
        <v>0</v>
      </c>
      <c r="L173" s="60">
        <v>3</v>
      </c>
      <c r="M173" s="60">
        <v>3</v>
      </c>
      <c r="N173" s="52">
        <v>4</v>
      </c>
      <c r="O173" s="83">
        <f t="shared" si="2"/>
        <v>60</v>
      </c>
    </row>
    <row r="174" spans="1:15" ht="13.5" customHeight="1">
      <c r="A174" s="380"/>
      <c r="B174" s="71" t="s">
        <v>43</v>
      </c>
      <c r="C174" s="51">
        <v>0</v>
      </c>
      <c r="D174" s="60">
        <v>0</v>
      </c>
      <c r="E174" s="60">
        <v>0</v>
      </c>
      <c r="F174" s="60">
        <v>0</v>
      </c>
      <c r="G174" s="60">
        <v>0</v>
      </c>
      <c r="H174" s="60">
        <v>0</v>
      </c>
      <c r="I174" s="60">
        <v>0</v>
      </c>
      <c r="J174" s="60">
        <v>0</v>
      </c>
      <c r="K174" s="60">
        <v>0</v>
      </c>
      <c r="L174" s="60">
        <v>0</v>
      </c>
      <c r="M174" s="60">
        <v>0</v>
      </c>
      <c r="N174" s="52">
        <v>0</v>
      </c>
      <c r="O174" s="83">
        <f t="shared" si="2"/>
        <v>0</v>
      </c>
    </row>
    <row r="175" spans="1:15" ht="13.5" customHeight="1">
      <c r="A175" s="380"/>
      <c r="B175" s="71" t="s">
        <v>44</v>
      </c>
      <c r="C175" s="51">
        <v>1</v>
      </c>
      <c r="D175" s="60">
        <v>0</v>
      </c>
      <c r="E175" s="60">
        <v>0</v>
      </c>
      <c r="F175" s="60">
        <v>0</v>
      </c>
      <c r="G175" s="60">
        <v>2</v>
      </c>
      <c r="H175" s="60">
        <v>0</v>
      </c>
      <c r="I175" s="60">
        <v>0</v>
      </c>
      <c r="J175" s="60">
        <v>0</v>
      </c>
      <c r="K175" s="60">
        <v>0</v>
      </c>
      <c r="L175" s="60">
        <v>0</v>
      </c>
      <c r="M175" s="60">
        <v>1</v>
      </c>
      <c r="N175" s="52">
        <v>0</v>
      </c>
      <c r="O175" s="83">
        <f t="shared" si="2"/>
        <v>4</v>
      </c>
    </row>
    <row r="176" spans="1:15" ht="13.5" customHeight="1">
      <c r="A176" s="380"/>
      <c r="B176" s="71" t="s">
        <v>341</v>
      </c>
      <c r="C176" s="51">
        <v>5</v>
      </c>
      <c r="D176" s="60">
        <v>16</v>
      </c>
      <c r="E176" s="60">
        <v>5</v>
      </c>
      <c r="F176" s="60">
        <v>3</v>
      </c>
      <c r="G176" s="60">
        <v>3</v>
      </c>
      <c r="H176" s="60">
        <v>12</v>
      </c>
      <c r="I176" s="60">
        <v>14</v>
      </c>
      <c r="J176" s="60">
        <v>2</v>
      </c>
      <c r="K176" s="60">
        <v>2</v>
      </c>
      <c r="L176" s="60">
        <v>3</v>
      </c>
      <c r="M176" s="60">
        <v>8</v>
      </c>
      <c r="N176" s="52">
        <v>3</v>
      </c>
      <c r="O176" s="83">
        <f t="shared" si="2"/>
        <v>76</v>
      </c>
    </row>
    <row r="177" spans="1:15" ht="13.5" customHeight="1">
      <c r="A177" s="380"/>
      <c r="B177" s="71" t="s">
        <v>45</v>
      </c>
      <c r="C177" s="51">
        <v>11</v>
      </c>
      <c r="D177" s="60">
        <v>4</v>
      </c>
      <c r="E177" s="60">
        <v>10</v>
      </c>
      <c r="F177" s="60">
        <v>11</v>
      </c>
      <c r="G177" s="60">
        <v>11</v>
      </c>
      <c r="H177" s="60">
        <v>2</v>
      </c>
      <c r="I177" s="60">
        <v>6</v>
      </c>
      <c r="J177" s="60">
        <v>1</v>
      </c>
      <c r="K177" s="60">
        <v>4</v>
      </c>
      <c r="L177" s="60">
        <v>4</v>
      </c>
      <c r="M177" s="60">
        <v>10</v>
      </c>
      <c r="N177" s="52">
        <v>1</v>
      </c>
      <c r="O177" s="83">
        <f t="shared" si="2"/>
        <v>75</v>
      </c>
    </row>
    <row r="178" spans="1:15" ht="13.5" customHeight="1">
      <c r="A178" s="380"/>
      <c r="B178" s="71" t="s">
        <v>342</v>
      </c>
      <c r="C178" s="51">
        <v>2</v>
      </c>
      <c r="D178" s="60">
        <v>1</v>
      </c>
      <c r="E178" s="60">
        <v>2</v>
      </c>
      <c r="F178" s="60">
        <v>0</v>
      </c>
      <c r="G178" s="60">
        <v>2</v>
      </c>
      <c r="H178" s="60">
        <v>2</v>
      </c>
      <c r="I178" s="60">
        <v>5</v>
      </c>
      <c r="J178" s="60">
        <v>0</v>
      </c>
      <c r="K178" s="60">
        <v>1</v>
      </c>
      <c r="L178" s="60">
        <v>9</v>
      </c>
      <c r="M178" s="60">
        <v>10</v>
      </c>
      <c r="N178" s="52">
        <v>5</v>
      </c>
      <c r="O178" s="83">
        <f t="shared" si="2"/>
        <v>39</v>
      </c>
    </row>
    <row r="179" spans="1:15" ht="13.5" customHeight="1">
      <c r="A179" s="380"/>
      <c r="B179" s="71" t="s">
        <v>343</v>
      </c>
      <c r="C179" s="51">
        <v>8</v>
      </c>
      <c r="D179" s="60">
        <v>6</v>
      </c>
      <c r="E179" s="60">
        <v>12</v>
      </c>
      <c r="F179" s="60">
        <v>14</v>
      </c>
      <c r="G179" s="60">
        <v>18</v>
      </c>
      <c r="H179" s="60">
        <v>12</v>
      </c>
      <c r="I179" s="60">
        <v>12</v>
      </c>
      <c r="J179" s="60">
        <v>1</v>
      </c>
      <c r="K179" s="60">
        <v>4</v>
      </c>
      <c r="L179" s="60">
        <v>7</v>
      </c>
      <c r="M179" s="60">
        <v>5</v>
      </c>
      <c r="N179" s="52">
        <v>1</v>
      </c>
      <c r="O179" s="83">
        <f t="shared" si="2"/>
        <v>100</v>
      </c>
    </row>
    <row r="180" spans="1:15" ht="13.5" customHeight="1">
      <c r="A180" s="380"/>
      <c r="B180" s="71" t="s">
        <v>259</v>
      </c>
      <c r="C180" s="51">
        <v>3</v>
      </c>
      <c r="D180" s="60">
        <v>7</v>
      </c>
      <c r="E180" s="60">
        <v>5</v>
      </c>
      <c r="F180" s="60">
        <v>6</v>
      </c>
      <c r="G180" s="60">
        <v>8</v>
      </c>
      <c r="H180" s="60">
        <v>13</v>
      </c>
      <c r="I180" s="60">
        <v>10</v>
      </c>
      <c r="J180" s="60">
        <v>2</v>
      </c>
      <c r="K180" s="60">
        <v>3</v>
      </c>
      <c r="L180" s="60">
        <v>4</v>
      </c>
      <c r="M180" s="60">
        <v>5</v>
      </c>
      <c r="N180" s="52">
        <v>3</v>
      </c>
      <c r="O180" s="83">
        <f t="shared" si="2"/>
        <v>69</v>
      </c>
    </row>
    <row r="181" spans="1:15" ht="13.5" customHeight="1">
      <c r="A181" s="380"/>
      <c r="B181" s="71" t="s">
        <v>46</v>
      </c>
      <c r="C181" s="51">
        <v>0</v>
      </c>
      <c r="D181" s="60">
        <v>0</v>
      </c>
      <c r="E181" s="60">
        <v>0</v>
      </c>
      <c r="F181" s="60">
        <v>1</v>
      </c>
      <c r="G181" s="60">
        <v>0</v>
      </c>
      <c r="H181" s="60">
        <v>0</v>
      </c>
      <c r="I181" s="60">
        <v>0</v>
      </c>
      <c r="J181" s="60">
        <v>0</v>
      </c>
      <c r="K181" s="60">
        <v>0</v>
      </c>
      <c r="L181" s="60">
        <v>1</v>
      </c>
      <c r="M181" s="60">
        <v>0</v>
      </c>
      <c r="N181" s="52">
        <v>0</v>
      </c>
      <c r="O181" s="83">
        <f t="shared" si="2"/>
        <v>2</v>
      </c>
    </row>
    <row r="182" spans="1:15" ht="13.5" customHeight="1">
      <c r="A182" s="380"/>
      <c r="B182" s="71" t="s">
        <v>260</v>
      </c>
      <c r="C182" s="51">
        <v>121</v>
      </c>
      <c r="D182" s="60">
        <v>100</v>
      </c>
      <c r="E182" s="60">
        <v>85</v>
      </c>
      <c r="F182" s="60">
        <v>166</v>
      </c>
      <c r="G182" s="60">
        <v>167</v>
      </c>
      <c r="H182" s="60">
        <v>143</v>
      </c>
      <c r="I182" s="60">
        <v>433</v>
      </c>
      <c r="J182" s="60">
        <v>50</v>
      </c>
      <c r="K182" s="60">
        <v>68</v>
      </c>
      <c r="L182" s="60">
        <v>104</v>
      </c>
      <c r="M182" s="60">
        <v>126</v>
      </c>
      <c r="N182" s="52">
        <v>116</v>
      </c>
      <c r="O182" s="83">
        <f t="shared" si="2"/>
        <v>1679</v>
      </c>
    </row>
    <row r="183" spans="1:15" ht="13.5" customHeight="1">
      <c r="A183" s="380"/>
      <c r="B183" s="71" t="s">
        <v>261</v>
      </c>
      <c r="C183" s="51">
        <v>79</v>
      </c>
      <c r="D183" s="60">
        <v>77</v>
      </c>
      <c r="E183" s="60">
        <v>182</v>
      </c>
      <c r="F183" s="60">
        <v>207</v>
      </c>
      <c r="G183" s="60">
        <v>218</v>
      </c>
      <c r="H183" s="60">
        <v>194</v>
      </c>
      <c r="I183" s="60">
        <v>167</v>
      </c>
      <c r="J183" s="60">
        <v>22</v>
      </c>
      <c r="K183" s="60">
        <v>42</v>
      </c>
      <c r="L183" s="60">
        <v>171</v>
      </c>
      <c r="M183" s="60">
        <v>64</v>
      </c>
      <c r="N183" s="52">
        <v>71</v>
      </c>
      <c r="O183" s="83">
        <f t="shared" si="2"/>
        <v>1494</v>
      </c>
    </row>
    <row r="184" spans="1:15" ht="13.5" customHeight="1">
      <c r="A184" s="380"/>
      <c r="B184" s="71" t="s">
        <v>281</v>
      </c>
      <c r="C184" s="51">
        <v>27</v>
      </c>
      <c r="D184" s="60">
        <v>29</v>
      </c>
      <c r="E184" s="60">
        <v>22</v>
      </c>
      <c r="F184" s="60">
        <v>31</v>
      </c>
      <c r="G184" s="60">
        <v>41</v>
      </c>
      <c r="H184" s="60">
        <v>46</v>
      </c>
      <c r="I184" s="60">
        <v>28</v>
      </c>
      <c r="J184" s="60">
        <v>22</v>
      </c>
      <c r="K184" s="60">
        <v>11</v>
      </c>
      <c r="L184" s="60">
        <v>16</v>
      </c>
      <c r="M184" s="60">
        <v>31</v>
      </c>
      <c r="N184" s="52">
        <v>41</v>
      </c>
      <c r="O184" s="83">
        <f t="shared" si="2"/>
        <v>345</v>
      </c>
    </row>
    <row r="185" spans="1:15" ht="13.5" customHeight="1">
      <c r="A185" s="380"/>
      <c r="B185" s="71" t="s">
        <v>344</v>
      </c>
      <c r="C185" s="51">
        <v>33</v>
      </c>
      <c r="D185" s="60">
        <v>36</v>
      </c>
      <c r="E185" s="60">
        <v>92</v>
      </c>
      <c r="F185" s="60">
        <v>81</v>
      </c>
      <c r="G185" s="60">
        <v>89</v>
      </c>
      <c r="H185" s="60">
        <v>51</v>
      </c>
      <c r="I185" s="60">
        <v>83</v>
      </c>
      <c r="J185" s="60">
        <v>2</v>
      </c>
      <c r="K185" s="60">
        <v>49</v>
      </c>
      <c r="L185" s="60">
        <v>52</v>
      </c>
      <c r="M185" s="60">
        <v>38</v>
      </c>
      <c r="N185" s="52">
        <v>39</v>
      </c>
      <c r="O185" s="83">
        <f t="shared" si="2"/>
        <v>645</v>
      </c>
    </row>
    <row r="186" spans="1:15" ht="13.5" customHeight="1">
      <c r="A186" s="380"/>
      <c r="B186" s="71" t="s">
        <v>262</v>
      </c>
      <c r="C186" s="51">
        <v>311</v>
      </c>
      <c r="D186" s="60">
        <v>269</v>
      </c>
      <c r="E186" s="60">
        <v>328</v>
      </c>
      <c r="F186" s="60">
        <v>320</v>
      </c>
      <c r="G186" s="60">
        <v>457</v>
      </c>
      <c r="H186" s="60">
        <v>331</v>
      </c>
      <c r="I186" s="60">
        <v>509</v>
      </c>
      <c r="J186" s="60">
        <v>91</v>
      </c>
      <c r="K186" s="60">
        <v>205</v>
      </c>
      <c r="L186" s="60">
        <v>242</v>
      </c>
      <c r="M186" s="60">
        <v>257</v>
      </c>
      <c r="N186" s="52">
        <v>169</v>
      </c>
      <c r="O186" s="83">
        <f t="shared" si="2"/>
        <v>3489</v>
      </c>
    </row>
    <row r="187" spans="1:15" ht="13.5" customHeight="1">
      <c r="A187" s="380"/>
      <c r="B187" s="71" t="s">
        <v>0</v>
      </c>
      <c r="C187" s="51">
        <v>48</v>
      </c>
      <c r="D187" s="60">
        <v>34</v>
      </c>
      <c r="E187" s="60">
        <v>48</v>
      </c>
      <c r="F187" s="60">
        <v>68</v>
      </c>
      <c r="G187" s="60">
        <v>75</v>
      </c>
      <c r="H187" s="60">
        <v>68</v>
      </c>
      <c r="I187" s="60">
        <v>181</v>
      </c>
      <c r="J187" s="60">
        <v>21</v>
      </c>
      <c r="K187" s="60">
        <v>23</v>
      </c>
      <c r="L187" s="60">
        <v>36</v>
      </c>
      <c r="M187" s="60">
        <v>64</v>
      </c>
      <c r="N187" s="52">
        <v>82</v>
      </c>
      <c r="O187" s="83">
        <f t="shared" si="2"/>
        <v>748</v>
      </c>
    </row>
    <row r="188" spans="1:15" ht="13.5" customHeight="1">
      <c r="A188" s="380"/>
      <c r="B188" s="71" t="s">
        <v>461</v>
      </c>
      <c r="C188" s="51">
        <v>1</v>
      </c>
      <c r="D188" s="60">
        <v>1</v>
      </c>
      <c r="E188" s="60">
        <v>0</v>
      </c>
      <c r="F188" s="60">
        <v>2</v>
      </c>
      <c r="G188" s="60">
        <v>1</v>
      </c>
      <c r="H188" s="60">
        <v>0</v>
      </c>
      <c r="I188" s="60">
        <v>0</v>
      </c>
      <c r="J188" s="60">
        <v>0</v>
      </c>
      <c r="K188" s="60">
        <v>0</v>
      </c>
      <c r="L188" s="60">
        <v>0</v>
      </c>
      <c r="M188" s="60">
        <v>1</v>
      </c>
      <c r="N188" s="52">
        <v>0</v>
      </c>
      <c r="O188" s="83">
        <f t="shared" si="2"/>
        <v>6</v>
      </c>
    </row>
    <row r="189" spans="1:15" ht="13.5" customHeight="1">
      <c r="A189" s="380"/>
      <c r="B189" s="71" t="s">
        <v>345</v>
      </c>
      <c r="C189" s="51">
        <v>3</v>
      </c>
      <c r="D189" s="60">
        <v>4</v>
      </c>
      <c r="E189" s="60">
        <v>2</v>
      </c>
      <c r="F189" s="60">
        <v>6</v>
      </c>
      <c r="G189" s="60">
        <v>8</v>
      </c>
      <c r="H189" s="60">
        <v>4</v>
      </c>
      <c r="I189" s="60">
        <v>11</v>
      </c>
      <c r="J189" s="60">
        <v>2</v>
      </c>
      <c r="K189" s="60">
        <v>8</v>
      </c>
      <c r="L189" s="60">
        <v>7</v>
      </c>
      <c r="M189" s="60">
        <v>4</v>
      </c>
      <c r="N189" s="52">
        <v>12</v>
      </c>
      <c r="O189" s="83">
        <f t="shared" si="2"/>
        <v>71</v>
      </c>
    </row>
    <row r="190" spans="1:15" ht="13.5" customHeight="1">
      <c r="A190" s="380"/>
      <c r="B190" s="71" t="s">
        <v>4</v>
      </c>
      <c r="C190" s="51">
        <v>10</v>
      </c>
      <c r="D190" s="60">
        <v>16</v>
      </c>
      <c r="E190" s="60">
        <v>19</v>
      </c>
      <c r="F190" s="60">
        <v>21</v>
      </c>
      <c r="G190" s="60">
        <v>24</v>
      </c>
      <c r="H190" s="60">
        <v>18</v>
      </c>
      <c r="I190" s="60">
        <v>19</v>
      </c>
      <c r="J190" s="60">
        <v>3</v>
      </c>
      <c r="K190" s="60">
        <v>12</v>
      </c>
      <c r="L190" s="60">
        <v>9</v>
      </c>
      <c r="M190" s="60">
        <v>8</v>
      </c>
      <c r="N190" s="52">
        <v>4</v>
      </c>
      <c r="O190" s="83">
        <f t="shared" si="2"/>
        <v>163</v>
      </c>
    </row>
    <row r="191" spans="1:15" ht="13.5" customHeight="1">
      <c r="A191" s="380"/>
      <c r="B191" s="71" t="s">
        <v>346</v>
      </c>
      <c r="C191" s="51">
        <v>5</v>
      </c>
      <c r="D191" s="60">
        <v>9</v>
      </c>
      <c r="E191" s="60">
        <v>24</v>
      </c>
      <c r="F191" s="60">
        <v>15</v>
      </c>
      <c r="G191" s="60">
        <v>11</v>
      </c>
      <c r="H191" s="60">
        <v>14</v>
      </c>
      <c r="I191" s="60">
        <v>3</v>
      </c>
      <c r="J191" s="60">
        <v>3</v>
      </c>
      <c r="K191" s="60">
        <v>6</v>
      </c>
      <c r="L191" s="60">
        <v>6</v>
      </c>
      <c r="M191" s="60">
        <v>6</v>
      </c>
      <c r="N191" s="52">
        <v>8</v>
      </c>
      <c r="O191" s="83">
        <f t="shared" si="2"/>
        <v>110</v>
      </c>
    </row>
    <row r="192" spans="1:15" ht="13.5" customHeight="1">
      <c r="A192" s="380"/>
      <c r="B192" s="71" t="s">
        <v>264</v>
      </c>
      <c r="C192" s="51">
        <v>803</v>
      </c>
      <c r="D192" s="60">
        <v>424</v>
      </c>
      <c r="E192" s="60">
        <v>399</v>
      </c>
      <c r="F192" s="60">
        <v>692</v>
      </c>
      <c r="G192" s="60">
        <v>594</v>
      </c>
      <c r="H192" s="60">
        <v>748</v>
      </c>
      <c r="I192" s="60">
        <v>3488</v>
      </c>
      <c r="J192" s="60">
        <v>222</v>
      </c>
      <c r="K192" s="60">
        <v>290</v>
      </c>
      <c r="L192" s="60">
        <v>455</v>
      </c>
      <c r="M192" s="60">
        <v>622</v>
      </c>
      <c r="N192" s="52">
        <v>403</v>
      </c>
      <c r="O192" s="83">
        <f t="shared" si="2"/>
        <v>9140</v>
      </c>
    </row>
    <row r="193" spans="1:15" ht="13.5" customHeight="1">
      <c r="A193" s="380"/>
      <c r="B193" s="71" t="s">
        <v>265</v>
      </c>
      <c r="C193" s="51">
        <v>403</v>
      </c>
      <c r="D193" s="60">
        <v>258</v>
      </c>
      <c r="E193" s="60">
        <v>348</v>
      </c>
      <c r="F193" s="60">
        <v>524</v>
      </c>
      <c r="G193" s="60">
        <v>485</v>
      </c>
      <c r="H193" s="60">
        <v>425</v>
      </c>
      <c r="I193" s="60">
        <v>410</v>
      </c>
      <c r="J193" s="60">
        <v>87</v>
      </c>
      <c r="K193" s="60">
        <v>185</v>
      </c>
      <c r="L193" s="60">
        <v>352</v>
      </c>
      <c r="M193" s="60">
        <v>334</v>
      </c>
      <c r="N193" s="52">
        <v>221</v>
      </c>
      <c r="O193" s="83">
        <f t="shared" si="2"/>
        <v>4032</v>
      </c>
    </row>
    <row r="194" spans="1:15" ht="13.5" customHeight="1">
      <c r="A194" s="380"/>
      <c r="B194" s="71" t="s">
        <v>2</v>
      </c>
      <c r="C194" s="51">
        <v>93</v>
      </c>
      <c r="D194" s="60">
        <v>70</v>
      </c>
      <c r="E194" s="60">
        <v>86</v>
      </c>
      <c r="F194" s="60">
        <v>188</v>
      </c>
      <c r="G194" s="60">
        <v>116</v>
      </c>
      <c r="H194" s="60">
        <v>100</v>
      </c>
      <c r="I194" s="60">
        <v>132</v>
      </c>
      <c r="J194" s="60">
        <v>21</v>
      </c>
      <c r="K194" s="60">
        <v>39</v>
      </c>
      <c r="L194" s="60">
        <v>33</v>
      </c>
      <c r="M194" s="60">
        <v>59</v>
      </c>
      <c r="N194" s="52">
        <v>69</v>
      </c>
      <c r="O194" s="83">
        <f t="shared" si="2"/>
        <v>1006</v>
      </c>
    </row>
    <row r="195" spans="1:15" ht="13.5" customHeight="1">
      <c r="A195" s="380"/>
      <c r="B195" s="71" t="s">
        <v>458</v>
      </c>
      <c r="C195" s="51">
        <v>0</v>
      </c>
      <c r="D195" s="60">
        <v>4</v>
      </c>
      <c r="E195" s="60">
        <v>3</v>
      </c>
      <c r="F195" s="60">
        <v>1</v>
      </c>
      <c r="G195" s="60">
        <v>4</v>
      </c>
      <c r="H195" s="60">
        <v>2</v>
      </c>
      <c r="I195" s="60">
        <v>2</v>
      </c>
      <c r="J195" s="60">
        <v>0</v>
      </c>
      <c r="K195" s="60">
        <v>3</v>
      </c>
      <c r="L195" s="60">
        <v>7</v>
      </c>
      <c r="M195" s="60">
        <v>4</v>
      </c>
      <c r="N195" s="52">
        <v>0</v>
      </c>
      <c r="O195" s="83">
        <f t="shared" si="2"/>
        <v>30</v>
      </c>
    </row>
    <row r="196" spans="1:15" ht="13.5" customHeight="1" thickBot="1">
      <c r="A196" s="380"/>
      <c r="B196" s="102" t="s">
        <v>266</v>
      </c>
      <c r="C196" s="103">
        <v>39</v>
      </c>
      <c r="D196" s="66">
        <v>38</v>
      </c>
      <c r="E196" s="66">
        <v>47</v>
      </c>
      <c r="F196" s="66">
        <v>63</v>
      </c>
      <c r="G196" s="66">
        <v>65</v>
      </c>
      <c r="H196" s="66">
        <v>61</v>
      </c>
      <c r="I196" s="66">
        <v>40</v>
      </c>
      <c r="J196" s="66">
        <v>10</v>
      </c>
      <c r="K196" s="66">
        <v>35</v>
      </c>
      <c r="L196" s="66">
        <v>34</v>
      </c>
      <c r="M196" s="66">
        <v>29</v>
      </c>
      <c r="N196" s="104">
        <v>32</v>
      </c>
      <c r="O196" s="105">
        <f t="shared" si="2"/>
        <v>493</v>
      </c>
    </row>
    <row r="197" spans="1:15" ht="13.5" customHeight="1" thickBot="1">
      <c r="A197" s="381"/>
      <c r="B197" s="111" t="s">
        <v>288</v>
      </c>
      <c r="C197" s="49">
        <v>13277</v>
      </c>
      <c r="D197" s="81">
        <v>9590</v>
      </c>
      <c r="E197" s="81">
        <v>11370</v>
      </c>
      <c r="F197" s="81">
        <v>16366</v>
      </c>
      <c r="G197" s="81">
        <v>15315</v>
      </c>
      <c r="H197" s="81">
        <v>13825</v>
      </c>
      <c r="I197" s="81">
        <v>23193</v>
      </c>
      <c r="J197" s="81">
        <v>3545</v>
      </c>
      <c r="K197" s="81">
        <v>6920</v>
      </c>
      <c r="L197" s="81">
        <v>9619</v>
      </c>
      <c r="M197" s="81">
        <v>11411</v>
      </c>
      <c r="N197" s="50">
        <v>8755</v>
      </c>
      <c r="O197" s="80">
        <f t="shared" si="2"/>
        <v>143186</v>
      </c>
    </row>
    <row r="198" spans="1:15" s="133" customFormat="1" ht="13.5" customHeight="1">
      <c r="A198" s="146"/>
      <c r="B198" s="131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32"/>
    </row>
    <row r="199" spans="1:15" ht="18.75">
      <c r="A199" s="8" t="s">
        <v>399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3" s="2" customFormat="1" ht="12.75">
      <c r="A200" s="2" t="s">
        <v>305</v>
      </c>
      <c r="C200" s="21"/>
    </row>
    <row r="201" s="2" customFormat="1" ht="9.75" customHeight="1" thickBot="1">
      <c r="C201" s="21"/>
    </row>
    <row r="202" spans="3:15" ht="13.5" thickBot="1">
      <c r="C202" s="375">
        <v>2006</v>
      </c>
      <c r="D202" s="376"/>
      <c r="E202" s="376"/>
      <c r="F202" s="376"/>
      <c r="G202" s="376"/>
      <c r="H202" s="376"/>
      <c r="I202" s="376"/>
      <c r="J202" s="376"/>
      <c r="K202" s="376"/>
      <c r="L202" s="376"/>
      <c r="M202" s="376"/>
      <c r="N202" s="376"/>
      <c r="O202" s="377"/>
    </row>
    <row r="203" spans="1:15" ht="48" customHeight="1" thickBot="1">
      <c r="A203" s="379" t="s">
        <v>471</v>
      </c>
      <c r="B203" s="59" t="s">
        <v>384</v>
      </c>
      <c r="C203" s="320" t="s">
        <v>186</v>
      </c>
      <c r="D203" s="321" t="s">
        <v>187</v>
      </c>
      <c r="E203" s="321" t="s">
        <v>188</v>
      </c>
      <c r="F203" s="321" t="s">
        <v>189</v>
      </c>
      <c r="G203" s="321" t="s">
        <v>190</v>
      </c>
      <c r="H203" s="321" t="s">
        <v>191</v>
      </c>
      <c r="I203" s="321" t="s">
        <v>192</v>
      </c>
      <c r="J203" s="321" t="s">
        <v>193</v>
      </c>
      <c r="K203" s="321" t="s">
        <v>194</v>
      </c>
      <c r="L203" s="321" t="s">
        <v>195</v>
      </c>
      <c r="M203" s="321" t="s">
        <v>196</v>
      </c>
      <c r="N203" s="322" t="s">
        <v>197</v>
      </c>
      <c r="O203" s="322" t="s">
        <v>437</v>
      </c>
    </row>
    <row r="204" spans="1:15" ht="13.5" customHeight="1">
      <c r="A204" s="380"/>
      <c r="B204" s="72" t="s">
        <v>388</v>
      </c>
      <c r="C204" s="51">
        <v>0</v>
      </c>
      <c r="D204" s="60">
        <v>0</v>
      </c>
      <c r="E204" s="60">
        <v>0</v>
      </c>
      <c r="F204" s="60">
        <v>0</v>
      </c>
      <c r="G204" s="60">
        <v>0</v>
      </c>
      <c r="H204" s="60">
        <v>0</v>
      </c>
      <c r="I204" s="60">
        <v>0</v>
      </c>
      <c r="J204" s="60">
        <v>0</v>
      </c>
      <c r="K204" s="60">
        <v>0</v>
      </c>
      <c r="L204" s="60">
        <v>0</v>
      </c>
      <c r="M204" s="60">
        <v>0</v>
      </c>
      <c r="N204" s="52">
        <v>0</v>
      </c>
      <c r="O204" s="83">
        <f t="shared" si="2"/>
        <v>0</v>
      </c>
    </row>
    <row r="205" spans="1:15" ht="13.5" customHeight="1">
      <c r="A205" s="380"/>
      <c r="B205" s="72" t="s">
        <v>389</v>
      </c>
      <c r="C205" s="51">
        <v>0</v>
      </c>
      <c r="D205" s="60">
        <v>0</v>
      </c>
      <c r="E205" s="60">
        <v>0</v>
      </c>
      <c r="F205" s="60">
        <v>0</v>
      </c>
      <c r="G205" s="60">
        <v>0</v>
      </c>
      <c r="H205" s="60">
        <v>0</v>
      </c>
      <c r="I205" s="60">
        <v>0</v>
      </c>
      <c r="J205" s="60">
        <v>0</v>
      </c>
      <c r="K205" s="60">
        <v>0</v>
      </c>
      <c r="L205" s="60">
        <v>0</v>
      </c>
      <c r="M205" s="60">
        <v>0</v>
      </c>
      <c r="N205" s="52">
        <v>0</v>
      </c>
      <c r="O205" s="83">
        <f aca="true" t="shared" si="3" ref="O205:O225">SUM(C205:N205)</f>
        <v>0</v>
      </c>
    </row>
    <row r="206" spans="1:15" ht="13.5" customHeight="1">
      <c r="A206" s="380"/>
      <c r="B206" s="72" t="s">
        <v>49</v>
      </c>
      <c r="C206" s="51">
        <v>0</v>
      </c>
      <c r="D206" s="60">
        <v>0</v>
      </c>
      <c r="E206" s="60">
        <v>0</v>
      </c>
      <c r="F206" s="60">
        <v>0</v>
      </c>
      <c r="G206" s="60">
        <v>0</v>
      </c>
      <c r="H206" s="60">
        <v>0</v>
      </c>
      <c r="I206" s="60">
        <v>0</v>
      </c>
      <c r="J206" s="60">
        <v>0</v>
      </c>
      <c r="K206" s="60">
        <v>0</v>
      </c>
      <c r="L206" s="60">
        <v>0</v>
      </c>
      <c r="M206" s="60">
        <v>0</v>
      </c>
      <c r="N206" s="52">
        <v>0</v>
      </c>
      <c r="O206" s="83">
        <f t="shared" si="3"/>
        <v>0</v>
      </c>
    </row>
    <row r="207" spans="1:15" ht="13.5" customHeight="1">
      <c r="A207" s="380"/>
      <c r="B207" s="72" t="s">
        <v>390</v>
      </c>
      <c r="C207" s="51">
        <v>0</v>
      </c>
      <c r="D207" s="60">
        <v>0</v>
      </c>
      <c r="E207" s="60">
        <v>0</v>
      </c>
      <c r="F207" s="60">
        <v>0</v>
      </c>
      <c r="G207" s="60">
        <v>0</v>
      </c>
      <c r="H207" s="60">
        <v>0</v>
      </c>
      <c r="I207" s="60">
        <v>0</v>
      </c>
      <c r="J207" s="60">
        <v>0</v>
      </c>
      <c r="K207" s="60">
        <v>0</v>
      </c>
      <c r="L207" s="60">
        <v>0</v>
      </c>
      <c r="M207" s="60">
        <v>0</v>
      </c>
      <c r="N207" s="52">
        <v>0</v>
      </c>
      <c r="O207" s="83">
        <f t="shared" si="3"/>
        <v>0</v>
      </c>
    </row>
    <row r="208" spans="1:15" ht="13.5" customHeight="1">
      <c r="A208" s="380"/>
      <c r="B208" s="72" t="s">
        <v>391</v>
      </c>
      <c r="C208" s="51">
        <v>0</v>
      </c>
      <c r="D208" s="60">
        <v>0</v>
      </c>
      <c r="E208" s="60">
        <v>0</v>
      </c>
      <c r="F208" s="60">
        <v>0</v>
      </c>
      <c r="G208" s="60">
        <v>0</v>
      </c>
      <c r="H208" s="60">
        <v>0</v>
      </c>
      <c r="I208" s="60">
        <v>0</v>
      </c>
      <c r="J208" s="60">
        <v>0</v>
      </c>
      <c r="K208" s="60">
        <v>0</v>
      </c>
      <c r="L208" s="60">
        <v>0</v>
      </c>
      <c r="M208" s="60">
        <v>0</v>
      </c>
      <c r="N208" s="52">
        <v>0</v>
      </c>
      <c r="O208" s="83">
        <f t="shared" si="3"/>
        <v>0</v>
      </c>
    </row>
    <row r="209" spans="1:15" ht="13.5" customHeight="1">
      <c r="A209" s="380"/>
      <c r="B209" s="72" t="s">
        <v>392</v>
      </c>
      <c r="C209" s="51">
        <v>0</v>
      </c>
      <c r="D209" s="60">
        <v>0</v>
      </c>
      <c r="E209" s="60">
        <v>0</v>
      </c>
      <c r="F209" s="60">
        <v>0</v>
      </c>
      <c r="G209" s="60">
        <v>0</v>
      </c>
      <c r="H209" s="60">
        <v>0</v>
      </c>
      <c r="I209" s="60">
        <v>0</v>
      </c>
      <c r="J209" s="60">
        <v>0</v>
      </c>
      <c r="K209" s="60">
        <v>0</v>
      </c>
      <c r="L209" s="60">
        <v>0</v>
      </c>
      <c r="M209" s="60">
        <v>0</v>
      </c>
      <c r="N209" s="52">
        <v>0</v>
      </c>
      <c r="O209" s="83">
        <f t="shared" si="3"/>
        <v>0</v>
      </c>
    </row>
    <row r="210" spans="1:15" ht="13.5" customHeight="1">
      <c r="A210" s="380"/>
      <c r="B210" s="71" t="s">
        <v>348</v>
      </c>
      <c r="C210" s="51">
        <v>79</v>
      </c>
      <c r="D210" s="60">
        <v>49</v>
      </c>
      <c r="E210" s="60">
        <v>28</v>
      </c>
      <c r="F210" s="60">
        <v>56</v>
      </c>
      <c r="G210" s="60">
        <v>81</v>
      </c>
      <c r="H210" s="60">
        <v>69</v>
      </c>
      <c r="I210" s="60">
        <v>57</v>
      </c>
      <c r="J210" s="60">
        <v>19</v>
      </c>
      <c r="K210" s="60">
        <v>26</v>
      </c>
      <c r="L210" s="60">
        <v>32</v>
      </c>
      <c r="M210" s="60">
        <v>37</v>
      </c>
      <c r="N210" s="52">
        <v>42</v>
      </c>
      <c r="O210" s="83">
        <f t="shared" si="3"/>
        <v>575</v>
      </c>
    </row>
    <row r="211" spans="1:15" ht="13.5" customHeight="1">
      <c r="A211" s="380"/>
      <c r="B211" s="71" t="s">
        <v>393</v>
      </c>
      <c r="C211" s="51">
        <v>0</v>
      </c>
      <c r="D211" s="60">
        <v>0</v>
      </c>
      <c r="E211" s="60">
        <v>0</v>
      </c>
      <c r="F211" s="60">
        <v>0</v>
      </c>
      <c r="G211" s="60">
        <v>0</v>
      </c>
      <c r="H211" s="60">
        <v>0</v>
      </c>
      <c r="I211" s="60">
        <v>0</v>
      </c>
      <c r="J211" s="60">
        <v>0</v>
      </c>
      <c r="K211" s="60">
        <v>0</v>
      </c>
      <c r="L211" s="60">
        <v>0</v>
      </c>
      <c r="M211" s="60">
        <v>0</v>
      </c>
      <c r="N211" s="52">
        <v>0</v>
      </c>
      <c r="O211" s="83">
        <f t="shared" si="3"/>
        <v>0</v>
      </c>
    </row>
    <row r="212" spans="1:15" ht="13.5" customHeight="1">
      <c r="A212" s="380"/>
      <c r="B212" s="72" t="s">
        <v>72</v>
      </c>
      <c r="C212" s="51">
        <v>0</v>
      </c>
      <c r="D212" s="60">
        <v>0</v>
      </c>
      <c r="E212" s="60">
        <v>0</v>
      </c>
      <c r="F212" s="60">
        <v>0</v>
      </c>
      <c r="G212" s="60">
        <v>0</v>
      </c>
      <c r="H212" s="60">
        <v>0</v>
      </c>
      <c r="I212" s="60">
        <v>0</v>
      </c>
      <c r="J212" s="60">
        <v>0</v>
      </c>
      <c r="K212" s="60">
        <v>0</v>
      </c>
      <c r="L212" s="60">
        <v>0</v>
      </c>
      <c r="M212" s="60">
        <v>0</v>
      </c>
      <c r="N212" s="52">
        <v>0</v>
      </c>
      <c r="O212" s="83">
        <f t="shared" si="3"/>
        <v>0</v>
      </c>
    </row>
    <row r="213" spans="1:15" ht="13.5" customHeight="1" thickBot="1">
      <c r="A213" s="380"/>
      <c r="B213" s="112" t="s">
        <v>73</v>
      </c>
      <c r="C213" s="103">
        <v>0</v>
      </c>
      <c r="D213" s="66">
        <v>0</v>
      </c>
      <c r="E213" s="66">
        <v>0</v>
      </c>
      <c r="F213" s="66">
        <v>0</v>
      </c>
      <c r="G213" s="66">
        <v>0</v>
      </c>
      <c r="H213" s="66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104">
        <v>0</v>
      </c>
      <c r="O213" s="105">
        <f t="shared" si="3"/>
        <v>0</v>
      </c>
    </row>
    <row r="214" spans="1:15" ht="13.5" customHeight="1" thickBot="1">
      <c r="A214" s="380"/>
      <c r="B214" s="111" t="s">
        <v>268</v>
      </c>
      <c r="C214" s="49">
        <v>2278</v>
      </c>
      <c r="D214" s="81">
        <v>1473</v>
      </c>
      <c r="E214" s="81">
        <v>893</v>
      </c>
      <c r="F214" s="81">
        <v>1171</v>
      </c>
      <c r="G214" s="81">
        <v>1554</v>
      </c>
      <c r="H214" s="81">
        <v>1769</v>
      </c>
      <c r="I214" s="81">
        <v>3960</v>
      </c>
      <c r="J214" s="81">
        <v>1118</v>
      </c>
      <c r="K214" s="81">
        <v>995</v>
      </c>
      <c r="L214" s="81">
        <v>1074</v>
      </c>
      <c r="M214" s="81">
        <v>1209</v>
      </c>
      <c r="N214" s="50">
        <v>1071</v>
      </c>
      <c r="O214" s="80">
        <f t="shared" si="3"/>
        <v>18565</v>
      </c>
    </row>
    <row r="215" spans="1:15" ht="13.5" customHeight="1">
      <c r="A215" s="380"/>
      <c r="B215" s="95" t="s">
        <v>303</v>
      </c>
      <c r="C215" s="106">
        <v>21</v>
      </c>
      <c r="D215" s="67">
        <v>20</v>
      </c>
      <c r="E215" s="67">
        <v>54</v>
      </c>
      <c r="F215" s="67">
        <v>65</v>
      </c>
      <c r="G215" s="67">
        <v>63</v>
      </c>
      <c r="H215" s="67">
        <v>62</v>
      </c>
      <c r="I215" s="67">
        <v>38</v>
      </c>
      <c r="J215" s="67">
        <v>8</v>
      </c>
      <c r="K215" s="67">
        <v>35</v>
      </c>
      <c r="L215" s="67">
        <v>15</v>
      </c>
      <c r="M215" s="67">
        <v>51</v>
      </c>
      <c r="N215" s="107">
        <v>23</v>
      </c>
      <c r="O215" s="108">
        <f t="shared" si="3"/>
        <v>455</v>
      </c>
    </row>
    <row r="216" spans="1:15" ht="13.5" customHeight="1">
      <c r="A216" s="380"/>
      <c r="B216" s="71" t="s">
        <v>349</v>
      </c>
      <c r="C216" s="51">
        <v>3283</v>
      </c>
      <c r="D216" s="60">
        <v>2263</v>
      </c>
      <c r="E216" s="60">
        <v>2495</v>
      </c>
      <c r="F216" s="60">
        <v>3126</v>
      </c>
      <c r="G216" s="60">
        <v>2815</v>
      </c>
      <c r="H216" s="60">
        <v>3077</v>
      </c>
      <c r="I216" s="60">
        <v>6783</v>
      </c>
      <c r="J216" s="60">
        <v>2479</v>
      </c>
      <c r="K216" s="60">
        <v>4387</v>
      </c>
      <c r="L216" s="60">
        <v>4105</v>
      </c>
      <c r="M216" s="60">
        <v>4054</v>
      </c>
      <c r="N216" s="52">
        <v>4237</v>
      </c>
      <c r="O216" s="83">
        <f t="shared" si="3"/>
        <v>43104</v>
      </c>
    </row>
    <row r="217" spans="1:15" ht="24.75" customHeight="1">
      <c r="A217" s="380"/>
      <c r="B217" s="73" t="s">
        <v>350</v>
      </c>
      <c r="C217" s="51">
        <v>336</v>
      </c>
      <c r="D217" s="60">
        <v>219</v>
      </c>
      <c r="E217" s="60">
        <v>245</v>
      </c>
      <c r="F217" s="60">
        <v>281</v>
      </c>
      <c r="G217" s="60">
        <v>318</v>
      </c>
      <c r="H217" s="60">
        <v>395</v>
      </c>
      <c r="I217" s="60">
        <v>487</v>
      </c>
      <c r="J217" s="60">
        <v>120</v>
      </c>
      <c r="K217" s="60">
        <v>292</v>
      </c>
      <c r="L217" s="60">
        <v>311</v>
      </c>
      <c r="M217" s="60">
        <v>341</v>
      </c>
      <c r="N217" s="52">
        <v>222</v>
      </c>
      <c r="O217" s="83">
        <f t="shared" si="3"/>
        <v>3567</v>
      </c>
    </row>
    <row r="218" spans="1:15" ht="13.5" customHeight="1">
      <c r="A218" s="380"/>
      <c r="B218" s="71" t="s">
        <v>351</v>
      </c>
      <c r="C218" s="51">
        <v>20</v>
      </c>
      <c r="D218" s="60">
        <v>18</v>
      </c>
      <c r="E218" s="60">
        <v>14</v>
      </c>
      <c r="F218" s="60">
        <v>23</v>
      </c>
      <c r="G218" s="60">
        <v>23</v>
      </c>
      <c r="H218" s="60">
        <v>19</v>
      </c>
      <c r="I218" s="60">
        <v>45</v>
      </c>
      <c r="J218" s="60">
        <v>22</v>
      </c>
      <c r="K218" s="60">
        <v>18</v>
      </c>
      <c r="L218" s="60">
        <v>22</v>
      </c>
      <c r="M218" s="60">
        <v>27</v>
      </c>
      <c r="N218" s="52">
        <v>14</v>
      </c>
      <c r="O218" s="83">
        <f t="shared" si="3"/>
        <v>265</v>
      </c>
    </row>
    <row r="219" spans="1:15" ht="13.5" customHeight="1">
      <c r="A219" s="380"/>
      <c r="B219" s="71" t="s">
        <v>352</v>
      </c>
      <c r="C219" s="51">
        <v>0</v>
      </c>
      <c r="D219" s="60">
        <v>0</v>
      </c>
      <c r="E219" s="60">
        <v>0</v>
      </c>
      <c r="F219" s="60">
        <v>0</v>
      </c>
      <c r="G219" s="60">
        <v>0</v>
      </c>
      <c r="H219" s="60">
        <v>1</v>
      </c>
      <c r="I219" s="60">
        <v>0</v>
      </c>
      <c r="J219" s="60">
        <v>1</v>
      </c>
      <c r="K219" s="60">
        <v>0</v>
      </c>
      <c r="L219" s="60">
        <v>0</v>
      </c>
      <c r="M219" s="60">
        <v>0</v>
      </c>
      <c r="N219" s="52">
        <v>0</v>
      </c>
      <c r="O219" s="83">
        <f t="shared" si="3"/>
        <v>2</v>
      </c>
    </row>
    <row r="220" spans="1:15" ht="13.5" customHeight="1">
      <c r="A220" s="380"/>
      <c r="B220" s="72" t="s">
        <v>353</v>
      </c>
      <c r="C220" s="51">
        <v>7</v>
      </c>
      <c r="D220" s="60">
        <v>9</v>
      </c>
      <c r="E220" s="60">
        <v>3</v>
      </c>
      <c r="F220" s="60">
        <v>6</v>
      </c>
      <c r="G220" s="60">
        <v>6</v>
      </c>
      <c r="H220" s="60">
        <v>0</v>
      </c>
      <c r="I220" s="60">
        <v>13</v>
      </c>
      <c r="J220" s="60">
        <v>11</v>
      </c>
      <c r="K220" s="60">
        <v>10</v>
      </c>
      <c r="L220" s="60">
        <v>10</v>
      </c>
      <c r="M220" s="60">
        <v>9</v>
      </c>
      <c r="N220" s="52">
        <v>13</v>
      </c>
      <c r="O220" s="83">
        <f t="shared" si="3"/>
        <v>97</v>
      </c>
    </row>
    <row r="221" spans="1:15" ht="13.5" customHeight="1">
      <c r="A221" s="380"/>
      <c r="B221" s="72" t="s">
        <v>394</v>
      </c>
      <c r="C221" s="85">
        <v>3667</v>
      </c>
      <c r="D221" s="84">
        <v>2529</v>
      </c>
      <c r="E221" s="84">
        <v>2811</v>
      </c>
      <c r="F221" s="84">
        <v>3501</v>
      </c>
      <c r="G221" s="84">
        <v>3225</v>
      </c>
      <c r="H221" s="84">
        <v>3554</v>
      </c>
      <c r="I221" s="84">
        <v>7366</v>
      </c>
      <c r="J221" s="84">
        <v>2641</v>
      </c>
      <c r="K221" s="84">
        <v>4742</v>
      </c>
      <c r="L221" s="84">
        <v>4463</v>
      </c>
      <c r="M221" s="84">
        <v>4482</v>
      </c>
      <c r="N221" s="86">
        <v>4509</v>
      </c>
      <c r="O221" s="83">
        <f t="shared" si="3"/>
        <v>47490</v>
      </c>
    </row>
    <row r="222" spans="1:15" ht="13.5" customHeight="1">
      <c r="A222" s="380"/>
      <c r="B222" s="72" t="s">
        <v>355</v>
      </c>
      <c r="C222" s="51">
        <v>0</v>
      </c>
      <c r="D222" s="60">
        <v>0</v>
      </c>
      <c r="E222" s="60">
        <v>0</v>
      </c>
      <c r="F222" s="60">
        <v>0</v>
      </c>
      <c r="G222" s="60">
        <v>0</v>
      </c>
      <c r="H222" s="60">
        <v>0</v>
      </c>
      <c r="I222" s="60">
        <v>0</v>
      </c>
      <c r="J222" s="60">
        <v>0</v>
      </c>
      <c r="K222" s="60">
        <v>0</v>
      </c>
      <c r="L222" s="60">
        <v>0</v>
      </c>
      <c r="M222" s="60">
        <v>0</v>
      </c>
      <c r="N222" s="52">
        <v>0</v>
      </c>
      <c r="O222" s="83">
        <f t="shared" si="3"/>
        <v>0</v>
      </c>
    </row>
    <row r="223" spans="1:15" ht="13.5" customHeight="1">
      <c r="A223" s="380"/>
      <c r="B223" s="72" t="s">
        <v>368</v>
      </c>
      <c r="C223" s="51">
        <v>0</v>
      </c>
      <c r="D223" s="60">
        <v>0</v>
      </c>
      <c r="E223" s="60">
        <v>0</v>
      </c>
      <c r="F223" s="60">
        <v>0</v>
      </c>
      <c r="G223" s="60">
        <v>0</v>
      </c>
      <c r="H223" s="60">
        <v>0</v>
      </c>
      <c r="I223" s="60">
        <v>0</v>
      </c>
      <c r="J223" s="60">
        <v>0</v>
      </c>
      <c r="K223" s="60">
        <v>0</v>
      </c>
      <c r="L223" s="60">
        <v>0</v>
      </c>
      <c r="M223" s="60">
        <v>0</v>
      </c>
      <c r="N223" s="52">
        <v>0</v>
      </c>
      <c r="O223" s="83">
        <f t="shared" si="3"/>
        <v>0</v>
      </c>
    </row>
    <row r="224" spans="1:15" ht="13.5" customHeight="1">
      <c r="A224" s="380"/>
      <c r="B224" s="73" t="s">
        <v>395</v>
      </c>
      <c r="C224" s="85">
        <v>0</v>
      </c>
      <c r="D224" s="84">
        <v>0</v>
      </c>
      <c r="E224" s="84">
        <v>0</v>
      </c>
      <c r="F224" s="84">
        <v>0</v>
      </c>
      <c r="G224" s="84">
        <v>0</v>
      </c>
      <c r="H224" s="84">
        <v>0</v>
      </c>
      <c r="I224" s="84">
        <v>0</v>
      </c>
      <c r="J224" s="84">
        <v>0</v>
      </c>
      <c r="K224" s="84">
        <v>0</v>
      </c>
      <c r="L224" s="84">
        <v>0</v>
      </c>
      <c r="M224" s="84">
        <v>0</v>
      </c>
      <c r="N224" s="86">
        <v>0</v>
      </c>
      <c r="O224" s="83">
        <f t="shared" si="3"/>
        <v>0</v>
      </c>
    </row>
    <row r="225" spans="1:15" ht="13.5" customHeight="1" thickBot="1">
      <c r="A225" s="380"/>
      <c r="B225" s="56" t="s">
        <v>291</v>
      </c>
      <c r="C225" s="284">
        <v>27</v>
      </c>
      <c r="D225" s="285">
        <v>9</v>
      </c>
      <c r="E225" s="285">
        <v>9</v>
      </c>
      <c r="F225" s="285">
        <v>25</v>
      </c>
      <c r="G225" s="285">
        <v>24</v>
      </c>
      <c r="H225" s="285">
        <v>19</v>
      </c>
      <c r="I225" s="285">
        <v>24</v>
      </c>
      <c r="J225" s="285">
        <v>3</v>
      </c>
      <c r="K225" s="285">
        <v>9</v>
      </c>
      <c r="L225" s="285">
        <v>10</v>
      </c>
      <c r="M225" s="285">
        <v>13</v>
      </c>
      <c r="N225" s="286">
        <v>9</v>
      </c>
      <c r="O225" s="105">
        <f t="shared" si="3"/>
        <v>181</v>
      </c>
    </row>
    <row r="226" spans="1:15" ht="13.5" customHeight="1" thickBot="1">
      <c r="A226" s="381"/>
      <c r="B226" s="70" t="s">
        <v>396</v>
      </c>
      <c r="C226" s="77">
        <f aca="true" t="shared" si="4" ref="C226:N226">C6+C28+C65+C104+C141+C197+C214+C221+C224+C225</f>
        <v>99156</v>
      </c>
      <c r="D226" s="78">
        <f t="shared" si="4"/>
        <v>74934</v>
      </c>
      <c r="E226" s="78">
        <f t="shared" si="4"/>
        <v>85873</v>
      </c>
      <c r="F226" s="78">
        <f t="shared" si="4"/>
        <v>104299</v>
      </c>
      <c r="G226" s="78">
        <f t="shared" si="4"/>
        <v>100791</v>
      </c>
      <c r="H226" s="78">
        <f t="shared" si="4"/>
        <v>105670</v>
      </c>
      <c r="I226" s="78">
        <f t="shared" si="4"/>
        <v>152717</v>
      </c>
      <c r="J226" s="78">
        <f t="shared" si="4"/>
        <v>48726</v>
      </c>
      <c r="K226" s="78">
        <f t="shared" si="4"/>
        <v>82540</v>
      </c>
      <c r="L226" s="78">
        <f t="shared" si="4"/>
        <v>90315</v>
      </c>
      <c r="M226" s="78">
        <f t="shared" si="4"/>
        <v>94721</v>
      </c>
      <c r="N226" s="79">
        <f t="shared" si="4"/>
        <v>74262</v>
      </c>
      <c r="O226" s="80">
        <f>C226+D226+E226+F226+G226+H226+I226+J226+K226+L226+M226+N226</f>
        <v>1114004</v>
      </c>
    </row>
    <row r="227" spans="1:15" s="130" customFormat="1" ht="13.5" customHeight="1" thickBot="1">
      <c r="A227" s="379" t="s">
        <v>470</v>
      </c>
      <c r="B227" s="290" t="s">
        <v>75</v>
      </c>
      <c r="C227" s="289">
        <v>15767</v>
      </c>
      <c r="D227" s="287">
        <v>11739</v>
      </c>
      <c r="E227" s="287">
        <v>13892</v>
      </c>
      <c r="F227" s="287">
        <v>25513</v>
      </c>
      <c r="G227" s="287">
        <v>15339</v>
      </c>
      <c r="H227" s="287">
        <v>18378</v>
      </c>
      <c r="I227" s="287">
        <v>37379</v>
      </c>
      <c r="J227" s="287">
        <v>17463</v>
      </c>
      <c r="K227" s="287">
        <v>24680</v>
      </c>
      <c r="L227" s="287">
        <v>19443</v>
      </c>
      <c r="M227" s="287">
        <v>17699</v>
      </c>
      <c r="N227" s="288">
        <v>21942</v>
      </c>
      <c r="O227" s="94">
        <f>SUM(C227:N227)</f>
        <v>239234</v>
      </c>
    </row>
    <row r="228" spans="1:15" ht="13.5" customHeight="1">
      <c r="A228" s="380"/>
      <c r="B228" s="141" t="s">
        <v>204</v>
      </c>
      <c r="C228" s="69">
        <v>114</v>
      </c>
      <c r="D228" s="67">
        <v>61</v>
      </c>
      <c r="E228" s="67">
        <v>82</v>
      </c>
      <c r="F228" s="67">
        <v>88</v>
      </c>
      <c r="G228" s="67">
        <v>154</v>
      </c>
      <c r="H228" s="67">
        <v>136</v>
      </c>
      <c r="I228" s="67">
        <v>227</v>
      </c>
      <c r="J228" s="67">
        <v>44</v>
      </c>
      <c r="K228" s="67">
        <v>41</v>
      </c>
      <c r="L228" s="67">
        <v>52</v>
      </c>
      <c r="M228" s="67">
        <v>106</v>
      </c>
      <c r="N228" s="63">
        <v>62</v>
      </c>
      <c r="O228" s="92">
        <f aca="true" t="shared" si="5" ref="O228:O299">SUM(C228:N228)</f>
        <v>1167</v>
      </c>
    </row>
    <row r="229" spans="1:15" ht="13.5" customHeight="1">
      <c r="A229" s="380"/>
      <c r="B229" s="142" t="s">
        <v>205</v>
      </c>
      <c r="C229" s="53">
        <v>3495</v>
      </c>
      <c r="D229" s="60">
        <v>4193</v>
      </c>
      <c r="E229" s="60">
        <v>1727</v>
      </c>
      <c r="F229" s="60">
        <v>1928</v>
      </c>
      <c r="G229" s="60">
        <v>1780</v>
      </c>
      <c r="H229" s="60">
        <v>2964</v>
      </c>
      <c r="I229" s="60">
        <v>8395</v>
      </c>
      <c r="J229" s="60">
        <v>240</v>
      </c>
      <c r="K229" s="60">
        <v>871</v>
      </c>
      <c r="L229" s="60">
        <v>1505</v>
      </c>
      <c r="M229" s="60">
        <v>1313</v>
      </c>
      <c r="N229" s="64">
        <v>709</v>
      </c>
      <c r="O229" s="74">
        <f t="shared" si="5"/>
        <v>29120</v>
      </c>
    </row>
    <row r="230" spans="1:15" ht="13.5" customHeight="1">
      <c r="A230" s="380"/>
      <c r="B230" s="142" t="s">
        <v>289</v>
      </c>
      <c r="C230" s="53">
        <v>692</v>
      </c>
      <c r="D230" s="60">
        <v>463</v>
      </c>
      <c r="E230" s="60">
        <v>381</v>
      </c>
      <c r="F230" s="60">
        <v>357</v>
      </c>
      <c r="G230" s="60">
        <v>283</v>
      </c>
      <c r="H230" s="60">
        <v>567</v>
      </c>
      <c r="I230" s="60">
        <v>918</v>
      </c>
      <c r="J230" s="60">
        <v>39</v>
      </c>
      <c r="K230" s="60">
        <v>90</v>
      </c>
      <c r="L230" s="60">
        <v>153</v>
      </c>
      <c r="M230" s="60">
        <v>213</v>
      </c>
      <c r="N230" s="64">
        <v>107</v>
      </c>
      <c r="O230" s="74">
        <f t="shared" si="5"/>
        <v>4263</v>
      </c>
    </row>
    <row r="231" spans="1:15" ht="13.5" customHeight="1">
      <c r="A231" s="380"/>
      <c r="B231" s="142" t="s">
        <v>438</v>
      </c>
      <c r="C231" s="53">
        <v>0</v>
      </c>
      <c r="D231" s="60">
        <v>2</v>
      </c>
      <c r="E231" s="60">
        <v>0</v>
      </c>
      <c r="F231" s="60">
        <v>0</v>
      </c>
      <c r="G231" s="60">
        <v>0</v>
      </c>
      <c r="H231" s="60">
        <v>0</v>
      </c>
      <c r="I231" s="60">
        <v>1</v>
      </c>
      <c r="J231" s="60">
        <v>0</v>
      </c>
      <c r="K231" s="60">
        <v>0</v>
      </c>
      <c r="L231" s="60">
        <v>0</v>
      </c>
      <c r="M231" s="60">
        <v>0</v>
      </c>
      <c r="N231" s="64">
        <v>1</v>
      </c>
      <c r="O231" s="74">
        <f t="shared" si="5"/>
        <v>4</v>
      </c>
    </row>
    <row r="232" spans="1:15" ht="13.5" customHeight="1">
      <c r="A232" s="380"/>
      <c r="B232" s="142" t="s">
        <v>206</v>
      </c>
      <c r="C232" s="53">
        <v>817</v>
      </c>
      <c r="D232" s="60">
        <v>572</v>
      </c>
      <c r="E232" s="60">
        <v>626</v>
      </c>
      <c r="F232" s="60">
        <v>932</v>
      </c>
      <c r="G232" s="60">
        <v>735</v>
      </c>
      <c r="H232" s="60">
        <v>977</v>
      </c>
      <c r="I232" s="60">
        <v>1839</v>
      </c>
      <c r="J232" s="60">
        <v>269</v>
      </c>
      <c r="K232" s="60">
        <v>254</v>
      </c>
      <c r="L232" s="60">
        <v>553</v>
      </c>
      <c r="M232" s="60">
        <v>463</v>
      </c>
      <c r="N232" s="64">
        <v>412</v>
      </c>
      <c r="O232" s="74">
        <f t="shared" si="5"/>
        <v>8449</v>
      </c>
    </row>
    <row r="233" spans="1:15" ht="13.5" customHeight="1">
      <c r="A233" s="380"/>
      <c r="B233" s="142" t="s">
        <v>306</v>
      </c>
      <c r="C233" s="53">
        <v>1405</v>
      </c>
      <c r="D233" s="60">
        <v>314</v>
      </c>
      <c r="E233" s="60">
        <v>541</v>
      </c>
      <c r="F233" s="60">
        <v>491</v>
      </c>
      <c r="G233" s="60">
        <v>323</v>
      </c>
      <c r="H233" s="60">
        <v>493</v>
      </c>
      <c r="I233" s="60">
        <v>1520</v>
      </c>
      <c r="J233" s="60">
        <v>34</v>
      </c>
      <c r="K233" s="60">
        <v>96</v>
      </c>
      <c r="L233" s="60">
        <v>291</v>
      </c>
      <c r="M233" s="60">
        <v>198</v>
      </c>
      <c r="N233" s="64">
        <v>87</v>
      </c>
      <c r="O233" s="74">
        <f t="shared" si="5"/>
        <v>5793</v>
      </c>
    </row>
    <row r="234" spans="1:15" ht="13.5" customHeight="1">
      <c r="A234" s="380"/>
      <c r="B234" s="142" t="s">
        <v>307</v>
      </c>
      <c r="C234" s="53">
        <v>70</v>
      </c>
      <c r="D234" s="60">
        <v>63</v>
      </c>
      <c r="E234" s="60">
        <v>25</v>
      </c>
      <c r="F234" s="60">
        <v>58</v>
      </c>
      <c r="G234" s="60">
        <v>41</v>
      </c>
      <c r="H234" s="60">
        <v>26</v>
      </c>
      <c r="I234" s="60">
        <v>135</v>
      </c>
      <c r="J234" s="60">
        <v>15</v>
      </c>
      <c r="K234" s="60">
        <v>24</v>
      </c>
      <c r="L234" s="60">
        <v>24</v>
      </c>
      <c r="M234" s="60">
        <v>21</v>
      </c>
      <c r="N234" s="64">
        <v>27</v>
      </c>
      <c r="O234" s="74">
        <f t="shared" si="5"/>
        <v>529</v>
      </c>
    </row>
    <row r="235" spans="1:15" ht="13.5" customHeight="1">
      <c r="A235" s="380"/>
      <c r="B235" s="142" t="s">
        <v>308</v>
      </c>
      <c r="C235" s="53">
        <v>1141</v>
      </c>
      <c r="D235" s="60">
        <v>1095</v>
      </c>
      <c r="E235" s="60">
        <v>531</v>
      </c>
      <c r="F235" s="60">
        <v>669</v>
      </c>
      <c r="G235" s="60">
        <v>684</v>
      </c>
      <c r="H235" s="60">
        <v>1175</v>
      </c>
      <c r="I235" s="60">
        <v>1942</v>
      </c>
      <c r="J235" s="60">
        <v>254</v>
      </c>
      <c r="K235" s="60">
        <v>1198</v>
      </c>
      <c r="L235" s="60">
        <v>2002</v>
      </c>
      <c r="M235" s="60">
        <v>2979</v>
      </c>
      <c r="N235" s="64">
        <v>1181</v>
      </c>
      <c r="O235" s="74">
        <f t="shared" si="5"/>
        <v>14851</v>
      </c>
    </row>
    <row r="236" spans="1:15" ht="13.5" customHeight="1">
      <c r="A236" s="380"/>
      <c r="B236" s="142" t="s">
        <v>207</v>
      </c>
      <c r="C236" s="53">
        <v>4053</v>
      </c>
      <c r="D236" s="60">
        <v>2224</v>
      </c>
      <c r="E236" s="60">
        <v>2352</v>
      </c>
      <c r="F236" s="60">
        <v>4312</v>
      </c>
      <c r="G236" s="60">
        <v>4818</v>
      </c>
      <c r="H236" s="60">
        <v>4919</v>
      </c>
      <c r="I236" s="60">
        <v>6032</v>
      </c>
      <c r="J236" s="60">
        <v>670</v>
      </c>
      <c r="K236" s="60">
        <v>2170</v>
      </c>
      <c r="L236" s="60">
        <v>5156</v>
      </c>
      <c r="M236" s="60">
        <v>2235</v>
      </c>
      <c r="N236" s="64">
        <v>1514</v>
      </c>
      <c r="O236" s="74">
        <f t="shared" si="5"/>
        <v>40455</v>
      </c>
    </row>
    <row r="237" spans="1:15" ht="13.5" customHeight="1">
      <c r="A237" s="380"/>
      <c r="B237" s="142" t="s">
        <v>208</v>
      </c>
      <c r="C237" s="53">
        <v>1869</v>
      </c>
      <c r="D237" s="60">
        <v>2560</v>
      </c>
      <c r="E237" s="60">
        <v>1513</v>
      </c>
      <c r="F237" s="60">
        <v>1855</v>
      </c>
      <c r="G237" s="60">
        <v>1663</v>
      </c>
      <c r="H237" s="60">
        <v>1980</v>
      </c>
      <c r="I237" s="60">
        <v>4508</v>
      </c>
      <c r="J237" s="60">
        <v>173</v>
      </c>
      <c r="K237" s="60">
        <v>784</v>
      </c>
      <c r="L237" s="60">
        <v>1185</v>
      </c>
      <c r="M237" s="60">
        <v>1251</v>
      </c>
      <c r="N237" s="64">
        <v>455</v>
      </c>
      <c r="O237" s="74">
        <f t="shared" si="5"/>
        <v>19796</v>
      </c>
    </row>
    <row r="238" spans="1:15" ht="13.5" customHeight="1">
      <c r="A238" s="380"/>
      <c r="B238" s="142" t="s">
        <v>209</v>
      </c>
      <c r="C238" s="53">
        <v>64</v>
      </c>
      <c r="D238" s="60">
        <v>30</v>
      </c>
      <c r="E238" s="60">
        <v>57</v>
      </c>
      <c r="F238" s="60">
        <v>69</v>
      </c>
      <c r="G238" s="60">
        <v>42</v>
      </c>
      <c r="H238" s="60">
        <v>91</v>
      </c>
      <c r="I238" s="60">
        <v>113</v>
      </c>
      <c r="J238" s="60">
        <v>7</v>
      </c>
      <c r="K238" s="60">
        <v>27</v>
      </c>
      <c r="L238" s="60">
        <v>30</v>
      </c>
      <c r="M238" s="60">
        <v>41</v>
      </c>
      <c r="N238" s="64">
        <v>41</v>
      </c>
      <c r="O238" s="74">
        <f t="shared" si="5"/>
        <v>612</v>
      </c>
    </row>
    <row r="239" spans="1:15" ht="13.5" customHeight="1">
      <c r="A239" s="380"/>
      <c r="B239" s="142" t="s">
        <v>210</v>
      </c>
      <c r="C239" s="53">
        <v>295</v>
      </c>
      <c r="D239" s="60">
        <v>193</v>
      </c>
      <c r="E239" s="60">
        <v>240</v>
      </c>
      <c r="F239" s="60">
        <v>291</v>
      </c>
      <c r="G239" s="60">
        <v>281</v>
      </c>
      <c r="H239" s="60">
        <v>292</v>
      </c>
      <c r="I239" s="60">
        <v>539</v>
      </c>
      <c r="J239" s="60">
        <v>35</v>
      </c>
      <c r="K239" s="60">
        <v>83</v>
      </c>
      <c r="L239" s="60">
        <v>167</v>
      </c>
      <c r="M239" s="60">
        <v>179</v>
      </c>
      <c r="N239" s="64">
        <v>115</v>
      </c>
      <c r="O239" s="74">
        <f t="shared" si="5"/>
        <v>2710</v>
      </c>
    </row>
    <row r="240" spans="1:15" ht="13.5" customHeight="1">
      <c r="A240" s="380"/>
      <c r="B240" s="142" t="s">
        <v>309</v>
      </c>
      <c r="C240" s="53">
        <v>8</v>
      </c>
      <c r="D240" s="60">
        <v>1</v>
      </c>
      <c r="E240" s="60">
        <v>3</v>
      </c>
      <c r="F240" s="60">
        <v>2</v>
      </c>
      <c r="G240" s="60">
        <v>6</v>
      </c>
      <c r="H240" s="60">
        <v>5</v>
      </c>
      <c r="I240" s="60">
        <v>10</v>
      </c>
      <c r="J240" s="60">
        <v>0</v>
      </c>
      <c r="K240" s="60">
        <v>1</v>
      </c>
      <c r="L240" s="60">
        <v>1</v>
      </c>
      <c r="M240" s="60">
        <v>1</v>
      </c>
      <c r="N240" s="64">
        <v>4</v>
      </c>
      <c r="O240" s="74">
        <f t="shared" si="5"/>
        <v>42</v>
      </c>
    </row>
    <row r="241" spans="1:15" ht="13.5" customHeight="1">
      <c r="A241" s="380"/>
      <c r="B241" s="142" t="s">
        <v>8</v>
      </c>
      <c r="C241" s="53">
        <v>84</v>
      </c>
      <c r="D241" s="60">
        <v>40</v>
      </c>
      <c r="E241" s="60">
        <v>46</v>
      </c>
      <c r="F241" s="60">
        <v>61</v>
      </c>
      <c r="G241" s="60">
        <v>70</v>
      </c>
      <c r="H241" s="60">
        <v>167</v>
      </c>
      <c r="I241" s="60">
        <v>254</v>
      </c>
      <c r="J241" s="60">
        <v>1</v>
      </c>
      <c r="K241" s="60">
        <v>17</v>
      </c>
      <c r="L241" s="60">
        <v>36</v>
      </c>
      <c r="M241" s="60">
        <v>36</v>
      </c>
      <c r="N241" s="64">
        <v>25</v>
      </c>
      <c r="O241" s="74">
        <f t="shared" si="5"/>
        <v>837</v>
      </c>
    </row>
    <row r="242" spans="1:15" ht="13.5" customHeight="1">
      <c r="A242" s="380"/>
      <c r="B242" s="142" t="s">
        <v>292</v>
      </c>
      <c r="C242" s="53">
        <v>985</v>
      </c>
      <c r="D242" s="60">
        <v>229</v>
      </c>
      <c r="E242" s="60">
        <v>243</v>
      </c>
      <c r="F242" s="60">
        <v>338</v>
      </c>
      <c r="G242" s="60">
        <v>249</v>
      </c>
      <c r="H242" s="60">
        <v>306</v>
      </c>
      <c r="I242" s="60">
        <v>1472</v>
      </c>
      <c r="J242" s="60">
        <v>8</v>
      </c>
      <c r="K242" s="60">
        <v>70</v>
      </c>
      <c r="L242" s="60">
        <v>186</v>
      </c>
      <c r="M242" s="60">
        <v>149</v>
      </c>
      <c r="N242" s="64">
        <v>87</v>
      </c>
      <c r="O242" s="74">
        <f t="shared" si="5"/>
        <v>4322</v>
      </c>
    </row>
    <row r="243" spans="1:15" ht="13.5" customHeight="1">
      <c r="A243" s="380"/>
      <c r="B243" s="142" t="s">
        <v>211</v>
      </c>
      <c r="C243" s="53">
        <v>6</v>
      </c>
      <c r="D243" s="60">
        <v>5</v>
      </c>
      <c r="E243" s="60">
        <v>5</v>
      </c>
      <c r="F243" s="60">
        <v>3</v>
      </c>
      <c r="G243" s="60">
        <v>3</v>
      </c>
      <c r="H243" s="60">
        <v>1</v>
      </c>
      <c r="I243" s="60">
        <v>4</v>
      </c>
      <c r="J243" s="60">
        <v>0</v>
      </c>
      <c r="K243" s="60">
        <v>2</v>
      </c>
      <c r="L243" s="60">
        <v>6</v>
      </c>
      <c r="M243" s="60">
        <v>0</v>
      </c>
      <c r="N243" s="64">
        <v>2</v>
      </c>
      <c r="O243" s="74">
        <f t="shared" si="5"/>
        <v>37</v>
      </c>
    </row>
    <row r="244" spans="1:15" ht="13.5" customHeight="1">
      <c r="A244" s="380"/>
      <c r="B244" s="142" t="s">
        <v>212</v>
      </c>
      <c r="C244" s="53">
        <v>29</v>
      </c>
      <c r="D244" s="60">
        <v>44</v>
      </c>
      <c r="E244" s="60">
        <v>28</v>
      </c>
      <c r="F244" s="60">
        <v>44</v>
      </c>
      <c r="G244" s="60">
        <v>54</v>
      </c>
      <c r="H244" s="60">
        <v>75</v>
      </c>
      <c r="I244" s="60">
        <v>154</v>
      </c>
      <c r="J244" s="60">
        <v>19</v>
      </c>
      <c r="K244" s="60">
        <v>33</v>
      </c>
      <c r="L244" s="60">
        <v>24</v>
      </c>
      <c r="M244" s="60">
        <v>30</v>
      </c>
      <c r="N244" s="64">
        <v>30</v>
      </c>
      <c r="O244" s="74">
        <f t="shared" si="5"/>
        <v>564</v>
      </c>
    </row>
    <row r="245" spans="1:15" ht="13.5" customHeight="1">
      <c r="A245" s="380"/>
      <c r="B245" s="142" t="s">
        <v>213</v>
      </c>
      <c r="C245" s="53">
        <v>1489</v>
      </c>
      <c r="D245" s="60">
        <v>1025</v>
      </c>
      <c r="E245" s="60">
        <v>1084</v>
      </c>
      <c r="F245" s="60">
        <v>1493</v>
      </c>
      <c r="G245" s="60">
        <v>1404</v>
      </c>
      <c r="H245" s="60">
        <v>1873</v>
      </c>
      <c r="I245" s="60">
        <v>2524</v>
      </c>
      <c r="J245" s="60">
        <v>480</v>
      </c>
      <c r="K245" s="60">
        <v>1333</v>
      </c>
      <c r="L245" s="60">
        <v>1678</v>
      </c>
      <c r="M245" s="60">
        <v>1213</v>
      </c>
      <c r="N245" s="64">
        <v>1164</v>
      </c>
      <c r="O245" s="74">
        <f t="shared" si="5"/>
        <v>16760</v>
      </c>
    </row>
    <row r="246" spans="1:15" ht="13.5" customHeight="1">
      <c r="A246" s="380"/>
      <c r="B246" s="142" t="s">
        <v>214</v>
      </c>
      <c r="C246" s="53">
        <v>71</v>
      </c>
      <c r="D246" s="60">
        <v>34</v>
      </c>
      <c r="E246" s="60">
        <v>56</v>
      </c>
      <c r="F246" s="60">
        <v>81</v>
      </c>
      <c r="G246" s="60">
        <v>74</v>
      </c>
      <c r="H246" s="60">
        <v>90</v>
      </c>
      <c r="I246" s="60">
        <v>137</v>
      </c>
      <c r="J246" s="60">
        <v>11</v>
      </c>
      <c r="K246" s="60">
        <v>24</v>
      </c>
      <c r="L246" s="60">
        <v>33</v>
      </c>
      <c r="M246" s="60">
        <v>55</v>
      </c>
      <c r="N246" s="64">
        <v>30</v>
      </c>
      <c r="O246" s="74">
        <f t="shared" si="5"/>
        <v>696</v>
      </c>
    </row>
    <row r="247" spans="1:15" ht="13.5" customHeight="1">
      <c r="A247" s="380"/>
      <c r="B247" s="142" t="s">
        <v>215</v>
      </c>
      <c r="C247" s="53">
        <v>251</v>
      </c>
      <c r="D247" s="60">
        <v>95</v>
      </c>
      <c r="E247" s="60">
        <v>198</v>
      </c>
      <c r="F247" s="60">
        <v>208</v>
      </c>
      <c r="G247" s="60">
        <v>172</v>
      </c>
      <c r="H247" s="60">
        <v>200</v>
      </c>
      <c r="I247" s="60">
        <v>314</v>
      </c>
      <c r="J247" s="60">
        <v>34</v>
      </c>
      <c r="K247" s="60">
        <v>54</v>
      </c>
      <c r="L247" s="60">
        <v>99</v>
      </c>
      <c r="M247" s="60">
        <v>121</v>
      </c>
      <c r="N247" s="64">
        <v>92</v>
      </c>
      <c r="O247" s="74">
        <f t="shared" si="5"/>
        <v>1838</v>
      </c>
    </row>
    <row r="248" spans="1:15" ht="13.5" customHeight="1" thickBot="1">
      <c r="A248" s="380"/>
      <c r="B248" s="143" t="s">
        <v>397</v>
      </c>
      <c r="C248" s="62">
        <v>3</v>
      </c>
      <c r="D248" s="66">
        <v>2</v>
      </c>
      <c r="E248" s="66">
        <v>0</v>
      </c>
      <c r="F248" s="66">
        <v>0</v>
      </c>
      <c r="G248" s="66">
        <v>0</v>
      </c>
      <c r="H248" s="66">
        <v>1</v>
      </c>
      <c r="I248" s="66">
        <v>0</v>
      </c>
      <c r="J248" s="66">
        <v>0</v>
      </c>
      <c r="K248" s="66">
        <v>0</v>
      </c>
      <c r="L248" s="66">
        <v>0</v>
      </c>
      <c r="M248" s="66">
        <v>0</v>
      </c>
      <c r="N248" s="65">
        <v>0</v>
      </c>
      <c r="O248" s="76">
        <f t="shared" si="5"/>
        <v>6</v>
      </c>
    </row>
    <row r="249" spans="1:15" ht="21.75" customHeight="1" thickBot="1">
      <c r="A249" s="381"/>
      <c r="B249" s="323" t="s">
        <v>80</v>
      </c>
      <c r="C249" s="289">
        <v>16941</v>
      </c>
      <c r="D249" s="287">
        <v>13245</v>
      </c>
      <c r="E249" s="287">
        <v>9738</v>
      </c>
      <c r="F249" s="287">
        <v>13280</v>
      </c>
      <c r="G249" s="287">
        <v>12836</v>
      </c>
      <c r="H249" s="287">
        <v>16338</v>
      </c>
      <c r="I249" s="287">
        <v>31038</v>
      </c>
      <c r="J249" s="287">
        <v>2333</v>
      </c>
      <c r="K249" s="287">
        <v>7172</v>
      </c>
      <c r="L249" s="287">
        <v>13181</v>
      </c>
      <c r="M249" s="287">
        <v>10604</v>
      </c>
      <c r="N249" s="288">
        <v>6145</v>
      </c>
      <c r="O249" s="68">
        <f t="shared" si="5"/>
        <v>152851</v>
      </c>
    </row>
    <row r="250" spans="1:15" s="133" customFormat="1" ht="13.5" customHeight="1">
      <c r="A250" s="146"/>
      <c r="B250" s="275"/>
      <c r="C250" s="279"/>
      <c r="D250" s="279"/>
      <c r="E250" s="279"/>
      <c r="F250" s="279"/>
      <c r="G250" s="279"/>
      <c r="H250" s="279"/>
      <c r="I250" s="279"/>
      <c r="J250" s="279"/>
      <c r="K250" s="279"/>
      <c r="L250" s="279"/>
      <c r="M250" s="279"/>
      <c r="N250" s="279"/>
      <c r="O250" s="87"/>
    </row>
    <row r="251" spans="1:15" s="133" customFormat="1" ht="13.5" customHeight="1">
      <c r="A251" s="146"/>
      <c r="B251" s="275"/>
      <c r="C251" s="279"/>
      <c r="D251" s="279"/>
      <c r="E251" s="279"/>
      <c r="F251" s="279"/>
      <c r="G251" s="279"/>
      <c r="H251" s="279"/>
      <c r="I251" s="279"/>
      <c r="J251" s="279"/>
      <c r="K251" s="279"/>
      <c r="L251" s="279"/>
      <c r="M251" s="279"/>
      <c r="N251" s="279"/>
      <c r="O251" s="87"/>
    </row>
    <row r="252" spans="1:15" s="133" customFormat="1" ht="13.5" customHeight="1">
      <c r="A252" s="146"/>
      <c r="B252" s="275"/>
      <c r="C252" s="279"/>
      <c r="D252" s="279"/>
      <c r="E252" s="279"/>
      <c r="F252" s="279"/>
      <c r="G252" s="279"/>
      <c r="H252" s="279"/>
      <c r="I252" s="279"/>
      <c r="J252" s="279"/>
      <c r="K252" s="279"/>
      <c r="L252" s="279"/>
      <c r="M252" s="279"/>
      <c r="N252" s="279"/>
      <c r="O252" s="87"/>
    </row>
    <row r="253" spans="1:15" ht="18.75">
      <c r="A253" s="8" t="s">
        <v>400</v>
      </c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3" s="2" customFormat="1" ht="12.75">
      <c r="A254" s="2" t="s">
        <v>305</v>
      </c>
      <c r="C254" s="21"/>
    </row>
    <row r="255" s="2" customFormat="1" ht="9.75" customHeight="1" thickBot="1">
      <c r="C255" s="21"/>
    </row>
    <row r="256" spans="3:15" ht="13.5" thickBot="1">
      <c r="C256" s="375">
        <v>2006</v>
      </c>
      <c r="D256" s="376"/>
      <c r="E256" s="376"/>
      <c r="F256" s="376"/>
      <c r="G256" s="376"/>
      <c r="H256" s="376"/>
      <c r="I256" s="376"/>
      <c r="J256" s="376"/>
      <c r="K256" s="376"/>
      <c r="L256" s="376"/>
      <c r="M256" s="376"/>
      <c r="N256" s="376"/>
      <c r="O256" s="377"/>
    </row>
    <row r="257" spans="1:15" ht="48" customHeight="1" thickBot="1">
      <c r="A257" s="379" t="s">
        <v>470</v>
      </c>
      <c r="B257" s="135" t="s">
        <v>384</v>
      </c>
      <c r="C257" s="320" t="s">
        <v>186</v>
      </c>
      <c r="D257" s="321" t="s">
        <v>187</v>
      </c>
      <c r="E257" s="321" t="s">
        <v>188</v>
      </c>
      <c r="F257" s="321" t="s">
        <v>189</v>
      </c>
      <c r="G257" s="321" t="s">
        <v>190</v>
      </c>
      <c r="H257" s="321" t="s">
        <v>191</v>
      </c>
      <c r="I257" s="321" t="s">
        <v>192</v>
      </c>
      <c r="J257" s="321" t="s">
        <v>193</v>
      </c>
      <c r="K257" s="321" t="s">
        <v>194</v>
      </c>
      <c r="L257" s="321" t="s">
        <v>195</v>
      </c>
      <c r="M257" s="321" t="s">
        <v>196</v>
      </c>
      <c r="N257" s="322" t="s">
        <v>197</v>
      </c>
      <c r="O257" s="322" t="s">
        <v>437</v>
      </c>
    </row>
    <row r="258" spans="1:15" ht="9" customHeight="1">
      <c r="A258" s="380"/>
      <c r="B258" s="141" t="s">
        <v>216</v>
      </c>
      <c r="C258" s="69">
        <v>1</v>
      </c>
      <c r="D258" s="67">
        <v>0</v>
      </c>
      <c r="E258" s="67">
        <v>1</v>
      </c>
      <c r="F258" s="67">
        <v>3</v>
      </c>
      <c r="G258" s="67">
        <v>4</v>
      </c>
      <c r="H258" s="67">
        <v>5</v>
      </c>
      <c r="I258" s="67">
        <v>4</v>
      </c>
      <c r="J258" s="67">
        <v>0</v>
      </c>
      <c r="K258" s="67">
        <v>4</v>
      </c>
      <c r="L258" s="67">
        <v>6</v>
      </c>
      <c r="M258" s="67">
        <v>4</v>
      </c>
      <c r="N258" s="63">
        <v>4</v>
      </c>
      <c r="O258" s="92">
        <f t="shared" si="5"/>
        <v>36</v>
      </c>
    </row>
    <row r="259" spans="1:15" ht="9" customHeight="1">
      <c r="A259" s="380"/>
      <c r="B259" s="142" t="s">
        <v>217</v>
      </c>
      <c r="C259" s="53">
        <v>42</v>
      </c>
      <c r="D259" s="60">
        <v>20</v>
      </c>
      <c r="E259" s="60">
        <v>23</v>
      </c>
      <c r="F259" s="60">
        <v>66</v>
      </c>
      <c r="G259" s="60">
        <v>31</v>
      </c>
      <c r="H259" s="60">
        <v>55</v>
      </c>
      <c r="I259" s="60">
        <v>75</v>
      </c>
      <c r="J259" s="60">
        <v>11</v>
      </c>
      <c r="K259" s="60">
        <v>16</v>
      </c>
      <c r="L259" s="60">
        <v>24</v>
      </c>
      <c r="M259" s="60">
        <v>17</v>
      </c>
      <c r="N259" s="64">
        <v>125</v>
      </c>
      <c r="O259" s="74">
        <f t="shared" si="5"/>
        <v>505</v>
      </c>
    </row>
    <row r="260" spans="1:15" ht="9" customHeight="1">
      <c r="A260" s="380"/>
      <c r="B260" s="142" t="s">
        <v>218</v>
      </c>
      <c r="C260" s="53">
        <v>12</v>
      </c>
      <c r="D260" s="60">
        <v>16</v>
      </c>
      <c r="E260" s="60">
        <v>10</v>
      </c>
      <c r="F260" s="60">
        <v>5</v>
      </c>
      <c r="G260" s="60">
        <v>8</v>
      </c>
      <c r="H260" s="60">
        <v>3</v>
      </c>
      <c r="I260" s="60">
        <v>28</v>
      </c>
      <c r="J260" s="60">
        <v>27</v>
      </c>
      <c r="K260" s="60">
        <v>22</v>
      </c>
      <c r="L260" s="60">
        <v>10</v>
      </c>
      <c r="M260" s="60">
        <v>5</v>
      </c>
      <c r="N260" s="64">
        <v>11</v>
      </c>
      <c r="O260" s="74">
        <f t="shared" si="5"/>
        <v>157</v>
      </c>
    </row>
    <row r="261" spans="1:15" ht="9" customHeight="1">
      <c r="A261" s="380"/>
      <c r="B261" s="142" t="s">
        <v>311</v>
      </c>
      <c r="C261" s="53">
        <v>0</v>
      </c>
      <c r="D261" s="60">
        <v>0</v>
      </c>
      <c r="E261" s="60">
        <v>0</v>
      </c>
      <c r="F261" s="60">
        <v>0</v>
      </c>
      <c r="G261" s="60">
        <v>0</v>
      </c>
      <c r="H261" s="60">
        <v>0</v>
      </c>
      <c r="I261" s="60">
        <v>1</v>
      </c>
      <c r="J261" s="60">
        <v>0</v>
      </c>
      <c r="K261" s="60">
        <v>0</v>
      </c>
      <c r="L261" s="60">
        <v>0</v>
      </c>
      <c r="M261" s="60">
        <v>0</v>
      </c>
      <c r="N261" s="64">
        <v>0</v>
      </c>
      <c r="O261" s="74">
        <f t="shared" si="5"/>
        <v>1</v>
      </c>
    </row>
    <row r="262" spans="1:15" ht="9" customHeight="1">
      <c r="A262" s="380"/>
      <c r="B262" s="142" t="s">
        <v>9</v>
      </c>
      <c r="C262" s="53">
        <v>0</v>
      </c>
      <c r="D262" s="60">
        <v>0</v>
      </c>
      <c r="E262" s="60"/>
      <c r="F262" s="60">
        <v>0</v>
      </c>
      <c r="G262" s="60">
        <v>0</v>
      </c>
      <c r="H262" s="60">
        <v>0</v>
      </c>
      <c r="I262" s="60">
        <v>0</v>
      </c>
      <c r="J262" s="60">
        <v>0</v>
      </c>
      <c r="K262" s="60">
        <v>0</v>
      </c>
      <c r="L262" s="60">
        <v>0</v>
      </c>
      <c r="M262" s="60">
        <v>0</v>
      </c>
      <c r="N262" s="64">
        <v>0</v>
      </c>
      <c r="O262" s="74">
        <f t="shared" si="5"/>
        <v>0</v>
      </c>
    </row>
    <row r="263" spans="1:15" ht="9" customHeight="1">
      <c r="A263" s="380"/>
      <c r="B263" s="142" t="s">
        <v>448</v>
      </c>
      <c r="C263" s="53">
        <v>6</v>
      </c>
      <c r="D263" s="60">
        <v>3</v>
      </c>
      <c r="E263" s="60">
        <v>7</v>
      </c>
      <c r="F263" s="60">
        <v>8</v>
      </c>
      <c r="G263" s="60">
        <v>6</v>
      </c>
      <c r="H263" s="60">
        <v>7</v>
      </c>
      <c r="I263" s="60">
        <v>23</v>
      </c>
      <c r="J263" s="60">
        <v>18</v>
      </c>
      <c r="K263" s="60">
        <v>28</v>
      </c>
      <c r="L263" s="60">
        <v>10</v>
      </c>
      <c r="M263" s="60">
        <v>4</v>
      </c>
      <c r="N263" s="64">
        <v>12</v>
      </c>
      <c r="O263" s="74">
        <f t="shared" si="5"/>
        <v>132</v>
      </c>
    </row>
    <row r="264" spans="1:15" ht="9" customHeight="1">
      <c r="A264" s="380"/>
      <c r="B264" s="142" t="s">
        <v>219</v>
      </c>
      <c r="C264" s="53">
        <v>6</v>
      </c>
      <c r="D264" s="60">
        <v>1</v>
      </c>
      <c r="E264" s="60">
        <v>3</v>
      </c>
      <c r="F264" s="60">
        <v>3</v>
      </c>
      <c r="G264" s="60">
        <v>6</v>
      </c>
      <c r="H264" s="60">
        <v>2</v>
      </c>
      <c r="I264" s="60">
        <v>12</v>
      </c>
      <c r="J264" s="60">
        <v>11</v>
      </c>
      <c r="K264" s="60">
        <v>8</v>
      </c>
      <c r="L264" s="60">
        <v>6</v>
      </c>
      <c r="M264" s="60">
        <v>3</v>
      </c>
      <c r="N264" s="64">
        <v>3</v>
      </c>
      <c r="O264" s="74">
        <f t="shared" si="5"/>
        <v>64</v>
      </c>
    </row>
    <row r="265" spans="1:15" ht="9" customHeight="1">
      <c r="A265" s="380"/>
      <c r="B265" s="142" t="s">
        <v>312</v>
      </c>
      <c r="C265" s="53">
        <v>0</v>
      </c>
      <c r="D265" s="60">
        <v>0</v>
      </c>
      <c r="E265" s="60">
        <v>0</v>
      </c>
      <c r="F265" s="60">
        <v>1</v>
      </c>
      <c r="G265" s="60">
        <v>2</v>
      </c>
      <c r="H265" s="60">
        <v>1</v>
      </c>
      <c r="I265" s="60">
        <v>0</v>
      </c>
      <c r="J265" s="60">
        <v>0</v>
      </c>
      <c r="K265" s="60">
        <v>0</v>
      </c>
      <c r="L265" s="60">
        <v>0</v>
      </c>
      <c r="M265" s="60">
        <v>1</v>
      </c>
      <c r="N265" s="64">
        <v>0</v>
      </c>
      <c r="O265" s="74">
        <f t="shared" si="5"/>
        <v>5</v>
      </c>
    </row>
    <row r="266" spans="1:15" ht="9" customHeight="1">
      <c r="A266" s="380"/>
      <c r="B266" s="142" t="s">
        <v>452</v>
      </c>
      <c r="C266" s="53">
        <v>4</v>
      </c>
      <c r="D266" s="60">
        <v>3</v>
      </c>
      <c r="E266" s="60">
        <v>6</v>
      </c>
      <c r="F266" s="60">
        <v>7</v>
      </c>
      <c r="G266" s="60">
        <v>2</v>
      </c>
      <c r="H266" s="60">
        <v>4</v>
      </c>
      <c r="I266" s="60">
        <v>34</v>
      </c>
      <c r="J266" s="60">
        <v>13</v>
      </c>
      <c r="K266" s="60">
        <v>20</v>
      </c>
      <c r="L266" s="60">
        <v>8</v>
      </c>
      <c r="M266" s="60">
        <v>5</v>
      </c>
      <c r="N266" s="64">
        <v>9</v>
      </c>
      <c r="O266" s="74">
        <f t="shared" si="5"/>
        <v>115</v>
      </c>
    </row>
    <row r="267" spans="1:15" ht="9" customHeight="1">
      <c r="A267" s="380"/>
      <c r="B267" s="142" t="s">
        <v>220</v>
      </c>
      <c r="C267" s="53">
        <v>135</v>
      </c>
      <c r="D267" s="60">
        <v>12</v>
      </c>
      <c r="E267" s="60">
        <v>17</v>
      </c>
      <c r="F267" s="60">
        <v>28</v>
      </c>
      <c r="G267" s="60">
        <v>16</v>
      </c>
      <c r="H267" s="60">
        <v>19</v>
      </c>
      <c r="I267" s="60">
        <v>165</v>
      </c>
      <c r="J267" s="60">
        <v>71</v>
      </c>
      <c r="K267" s="60">
        <v>77</v>
      </c>
      <c r="L267" s="60">
        <v>27</v>
      </c>
      <c r="M267" s="60">
        <v>25</v>
      </c>
      <c r="N267" s="64">
        <v>50</v>
      </c>
      <c r="O267" s="74">
        <f t="shared" si="5"/>
        <v>642</v>
      </c>
    </row>
    <row r="268" spans="1:15" ht="9" customHeight="1">
      <c r="A268" s="380"/>
      <c r="B268" s="142" t="s">
        <v>221</v>
      </c>
      <c r="C268" s="53">
        <v>868</v>
      </c>
      <c r="D268" s="60">
        <v>532</v>
      </c>
      <c r="E268" s="60">
        <v>616</v>
      </c>
      <c r="F268" s="60">
        <v>900</v>
      </c>
      <c r="G268" s="60">
        <v>574</v>
      </c>
      <c r="H268" s="60">
        <v>627</v>
      </c>
      <c r="I268" s="60">
        <v>1704</v>
      </c>
      <c r="J268" s="60">
        <v>2055</v>
      </c>
      <c r="K268" s="60">
        <v>653</v>
      </c>
      <c r="L268" s="60">
        <v>596</v>
      </c>
      <c r="M268" s="60">
        <v>551</v>
      </c>
      <c r="N268" s="64">
        <v>772</v>
      </c>
      <c r="O268" s="74">
        <f t="shared" si="5"/>
        <v>10448</v>
      </c>
    </row>
    <row r="269" spans="1:15" ht="9" customHeight="1">
      <c r="A269" s="380"/>
      <c r="B269" s="142" t="s">
        <v>451</v>
      </c>
      <c r="C269" s="53">
        <v>11</v>
      </c>
      <c r="D269" s="60">
        <v>12</v>
      </c>
      <c r="E269" s="60">
        <v>11</v>
      </c>
      <c r="F269" s="60">
        <v>21</v>
      </c>
      <c r="G269" s="60">
        <v>7</v>
      </c>
      <c r="H269" s="60">
        <v>19</v>
      </c>
      <c r="I269" s="60">
        <v>80</v>
      </c>
      <c r="J269" s="60">
        <v>8</v>
      </c>
      <c r="K269" s="60">
        <v>18</v>
      </c>
      <c r="L269" s="60">
        <v>12</v>
      </c>
      <c r="M269" s="60">
        <v>7</v>
      </c>
      <c r="N269" s="64">
        <v>21</v>
      </c>
      <c r="O269" s="74">
        <f t="shared" si="5"/>
        <v>227</v>
      </c>
    </row>
    <row r="270" spans="1:15" ht="9" customHeight="1">
      <c r="A270" s="380"/>
      <c r="B270" s="142" t="s">
        <v>222</v>
      </c>
      <c r="C270" s="53">
        <v>3</v>
      </c>
      <c r="D270" s="60">
        <v>3</v>
      </c>
      <c r="E270" s="60">
        <v>1</v>
      </c>
      <c r="F270" s="60">
        <v>1</v>
      </c>
      <c r="G270" s="60">
        <v>4</v>
      </c>
      <c r="H270" s="60">
        <v>2</v>
      </c>
      <c r="I270" s="60">
        <v>10</v>
      </c>
      <c r="J270" s="60">
        <v>7</v>
      </c>
      <c r="K270" s="60">
        <v>12</v>
      </c>
      <c r="L270" s="60">
        <v>4</v>
      </c>
      <c r="M270" s="60">
        <v>3</v>
      </c>
      <c r="N270" s="64">
        <v>3</v>
      </c>
      <c r="O270" s="74">
        <f t="shared" si="5"/>
        <v>53</v>
      </c>
    </row>
    <row r="271" spans="1:15" ht="9" customHeight="1">
      <c r="A271" s="380"/>
      <c r="B271" s="142" t="s">
        <v>285</v>
      </c>
      <c r="C271" s="53">
        <v>32</v>
      </c>
      <c r="D271" s="60">
        <v>24</v>
      </c>
      <c r="E271" s="60">
        <v>19</v>
      </c>
      <c r="F271" s="60">
        <v>24</v>
      </c>
      <c r="G271" s="60">
        <v>23</v>
      </c>
      <c r="H271" s="60">
        <v>38</v>
      </c>
      <c r="I271" s="60">
        <v>161</v>
      </c>
      <c r="J271" s="60">
        <v>39</v>
      </c>
      <c r="K271" s="60">
        <v>28</v>
      </c>
      <c r="L271" s="60">
        <v>45</v>
      </c>
      <c r="M271" s="60">
        <v>17</v>
      </c>
      <c r="N271" s="64">
        <v>30</v>
      </c>
      <c r="O271" s="74">
        <f t="shared" si="5"/>
        <v>480</v>
      </c>
    </row>
    <row r="272" spans="1:15" ht="9" customHeight="1">
      <c r="A272" s="380"/>
      <c r="B272" s="142" t="s">
        <v>223</v>
      </c>
      <c r="C272" s="53">
        <v>8</v>
      </c>
      <c r="D272" s="60">
        <v>2</v>
      </c>
      <c r="E272" s="60">
        <v>7</v>
      </c>
      <c r="F272" s="60">
        <v>9</v>
      </c>
      <c r="G272" s="60">
        <v>5</v>
      </c>
      <c r="H272" s="60">
        <v>6</v>
      </c>
      <c r="I272" s="60">
        <v>23</v>
      </c>
      <c r="J272" s="60">
        <v>10</v>
      </c>
      <c r="K272" s="60">
        <v>27</v>
      </c>
      <c r="L272" s="60">
        <v>7</v>
      </c>
      <c r="M272" s="60">
        <v>8</v>
      </c>
      <c r="N272" s="64">
        <v>17</v>
      </c>
      <c r="O272" s="74">
        <f t="shared" si="5"/>
        <v>129</v>
      </c>
    </row>
    <row r="273" spans="1:15" ht="9" customHeight="1">
      <c r="A273" s="380"/>
      <c r="B273" s="142" t="s">
        <v>313</v>
      </c>
      <c r="C273" s="53">
        <v>0</v>
      </c>
      <c r="D273" s="60">
        <v>0</v>
      </c>
      <c r="E273" s="60">
        <v>0</v>
      </c>
      <c r="F273" s="60">
        <v>0</v>
      </c>
      <c r="G273" s="60">
        <v>1</v>
      </c>
      <c r="H273" s="60">
        <v>3</v>
      </c>
      <c r="I273" s="60">
        <v>0</v>
      </c>
      <c r="J273" s="60">
        <v>0</v>
      </c>
      <c r="K273" s="60">
        <v>0</v>
      </c>
      <c r="L273" s="60">
        <v>0</v>
      </c>
      <c r="M273" s="60">
        <v>1</v>
      </c>
      <c r="N273" s="64">
        <v>0</v>
      </c>
      <c r="O273" s="74">
        <f t="shared" si="5"/>
        <v>5</v>
      </c>
    </row>
    <row r="274" spans="1:15" ht="9" customHeight="1">
      <c r="A274" s="380"/>
      <c r="B274" s="142" t="s">
        <v>361</v>
      </c>
      <c r="C274" s="53">
        <v>0</v>
      </c>
      <c r="D274" s="60">
        <v>1</v>
      </c>
      <c r="E274" s="60">
        <v>0</v>
      </c>
      <c r="F274" s="60">
        <v>2</v>
      </c>
      <c r="G274" s="60">
        <v>0</v>
      </c>
      <c r="H274" s="60">
        <v>2</v>
      </c>
      <c r="I274" s="60">
        <v>10</v>
      </c>
      <c r="J274" s="60">
        <v>2</v>
      </c>
      <c r="K274" s="60">
        <v>1</v>
      </c>
      <c r="L274" s="60">
        <v>1</v>
      </c>
      <c r="M274" s="60">
        <v>1</v>
      </c>
      <c r="N274" s="64">
        <v>2</v>
      </c>
      <c r="O274" s="74">
        <f t="shared" si="5"/>
        <v>22</v>
      </c>
    </row>
    <row r="275" spans="1:15" ht="9" customHeight="1">
      <c r="A275" s="380"/>
      <c r="B275" s="142" t="s">
        <v>224</v>
      </c>
      <c r="C275" s="53">
        <v>0</v>
      </c>
      <c r="D275" s="60">
        <v>0</v>
      </c>
      <c r="E275" s="60">
        <v>0</v>
      </c>
      <c r="F275" s="60">
        <v>0</v>
      </c>
      <c r="G275" s="60">
        <v>0</v>
      </c>
      <c r="H275" s="60">
        <v>0</v>
      </c>
      <c r="I275" s="60">
        <v>2</v>
      </c>
      <c r="J275" s="60">
        <v>0</v>
      </c>
      <c r="K275" s="60">
        <v>0</v>
      </c>
      <c r="L275" s="60">
        <v>0</v>
      </c>
      <c r="M275" s="60">
        <v>0</v>
      </c>
      <c r="N275" s="64">
        <v>0</v>
      </c>
      <c r="O275" s="74">
        <f t="shared" si="5"/>
        <v>2</v>
      </c>
    </row>
    <row r="276" spans="1:15" ht="9" customHeight="1">
      <c r="A276" s="380"/>
      <c r="B276" s="142" t="s">
        <v>315</v>
      </c>
      <c r="C276" s="53">
        <v>0</v>
      </c>
      <c r="D276" s="60">
        <v>0</v>
      </c>
      <c r="E276" s="60">
        <v>0</v>
      </c>
      <c r="F276" s="60">
        <v>0</v>
      </c>
      <c r="G276" s="60">
        <v>0</v>
      </c>
      <c r="H276" s="60">
        <v>0</v>
      </c>
      <c r="I276" s="60">
        <v>0</v>
      </c>
      <c r="J276" s="60">
        <v>0</v>
      </c>
      <c r="K276" s="60">
        <v>0</v>
      </c>
      <c r="L276" s="60">
        <v>0</v>
      </c>
      <c r="M276" s="60">
        <v>0</v>
      </c>
      <c r="N276" s="64">
        <v>0</v>
      </c>
      <c r="O276" s="74">
        <f t="shared" si="5"/>
        <v>0</v>
      </c>
    </row>
    <row r="277" spans="1:15" ht="9" customHeight="1">
      <c r="A277" s="380"/>
      <c r="B277" s="142" t="s">
        <v>316</v>
      </c>
      <c r="C277" s="53">
        <v>3</v>
      </c>
      <c r="D277" s="60">
        <v>1</v>
      </c>
      <c r="E277" s="60">
        <v>4</v>
      </c>
      <c r="F277" s="60">
        <v>3</v>
      </c>
      <c r="G277" s="60">
        <v>2</v>
      </c>
      <c r="H277" s="60">
        <v>7</v>
      </c>
      <c r="I277" s="60">
        <v>4</v>
      </c>
      <c r="J277" s="60">
        <v>3</v>
      </c>
      <c r="K277" s="60">
        <v>1</v>
      </c>
      <c r="L277" s="60">
        <v>5</v>
      </c>
      <c r="M277" s="60">
        <v>2</v>
      </c>
      <c r="N277" s="64">
        <v>3</v>
      </c>
      <c r="O277" s="74">
        <f t="shared" si="5"/>
        <v>38</v>
      </c>
    </row>
    <row r="278" spans="1:15" ht="9" customHeight="1">
      <c r="A278" s="380"/>
      <c r="B278" s="142" t="s">
        <v>453</v>
      </c>
      <c r="C278" s="53">
        <v>13</v>
      </c>
      <c r="D278" s="60">
        <v>17</v>
      </c>
      <c r="E278" s="60">
        <v>4</v>
      </c>
      <c r="F278" s="60">
        <v>19</v>
      </c>
      <c r="G278" s="60">
        <v>13</v>
      </c>
      <c r="H278" s="60">
        <v>11</v>
      </c>
      <c r="I278" s="60">
        <v>31</v>
      </c>
      <c r="J278" s="60">
        <v>0</v>
      </c>
      <c r="K278" s="60">
        <v>5</v>
      </c>
      <c r="L278" s="60">
        <v>7</v>
      </c>
      <c r="M278" s="60">
        <v>5</v>
      </c>
      <c r="N278" s="64">
        <v>7</v>
      </c>
      <c r="O278" s="74">
        <f t="shared" si="5"/>
        <v>132</v>
      </c>
    </row>
    <row r="279" spans="1:15" ht="9" customHeight="1">
      <c r="A279" s="380"/>
      <c r="B279" s="142" t="s">
        <v>287</v>
      </c>
      <c r="C279" s="53">
        <v>14</v>
      </c>
      <c r="D279" s="60">
        <v>4</v>
      </c>
      <c r="E279" s="60">
        <v>3</v>
      </c>
      <c r="F279" s="60">
        <v>6</v>
      </c>
      <c r="G279" s="60">
        <v>7</v>
      </c>
      <c r="H279" s="60">
        <v>3</v>
      </c>
      <c r="I279" s="60">
        <v>4</v>
      </c>
      <c r="J279" s="60">
        <v>3</v>
      </c>
      <c r="K279" s="60">
        <v>3</v>
      </c>
      <c r="L279" s="60">
        <v>2</v>
      </c>
      <c r="M279" s="60">
        <v>2</v>
      </c>
      <c r="N279" s="64">
        <v>7</v>
      </c>
      <c r="O279" s="74">
        <f t="shared" si="5"/>
        <v>58</v>
      </c>
    </row>
    <row r="280" spans="1:15" ht="9" customHeight="1">
      <c r="A280" s="380"/>
      <c r="B280" s="142" t="s">
        <v>454</v>
      </c>
      <c r="C280" s="53">
        <v>9</v>
      </c>
      <c r="D280" s="60">
        <v>5</v>
      </c>
      <c r="E280" s="60">
        <v>6</v>
      </c>
      <c r="F280" s="60">
        <v>10</v>
      </c>
      <c r="G280" s="60">
        <v>5</v>
      </c>
      <c r="H280" s="60">
        <v>13</v>
      </c>
      <c r="I280" s="60">
        <v>17</v>
      </c>
      <c r="J280" s="60">
        <v>25</v>
      </c>
      <c r="K280" s="60">
        <v>4</v>
      </c>
      <c r="L280" s="60">
        <v>8</v>
      </c>
      <c r="M280" s="60">
        <v>10</v>
      </c>
      <c r="N280" s="64">
        <v>14</v>
      </c>
      <c r="O280" s="74">
        <f t="shared" si="5"/>
        <v>126</v>
      </c>
    </row>
    <row r="281" spans="1:15" ht="9" customHeight="1">
      <c r="A281" s="380"/>
      <c r="B281" s="142" t="s">
        <v>445</v>
      </c>
      <c r="C281" s="53">
        <v>4</v>
      </c>
      <c r="D281" s="60">
        <v>1</v>
      </c>
      <c r="E281" s="60">
        <v>1</v>
      </c>
      <c r="F281" s="60">
        <v>0</v>
      </c>
      <c r="G281" s="60">
        <v>6</v>
      </c>
      <c r="H281" s="60">
        <v>1</v>
      </c>
      <c r="I281" s="60">
        <v>5</v>
      </c>
      <c r="J281" s="60">
        <v>8</v>
      </c>
      <c r="K281" s="60">
        <v>2</v>
      </c>
      <c r="L281" s="60">
        <v>1</v>
      </c>
      <c r="M281" s="60">
        <v>2</v>
      </c>
      <c r="N281" s="64">
        <v>4</v>
      </c>
      <c r="O281" s="74">
        <f t="shared" si="5"/>
        <v>35</v>
      </c>
    </row>
    <row r="282" spans="1:15" ht="9" customHeight="1">
      <c r="A282" s="380"/>
      <c r="B282" s="142" t="s">
        <v>455</v>
      </c>
      <c r="C282" s="53">
        <v>0</v>
      </c>
      <c r="D282" s="60">
        <v>1</v>
      </c>
      <c r="E282" s="60">
        <v>1</v>
      </c>
      <c r="F282" s="60">
        <v>0</v>
      </c>
      <c r="G282" s="60">
        <v>0</v>
      </c>
      <c r="H282" s="60">
        <v>1</v>
      </c>
      <c r="I282" s="60">
        <v>2</v>
      </c>
      <c r="J282" s="60">
        <v>1</v>
      </c>
      <c r="K282" s="60">
        <v>1</v>
      </c>
      <c r="L282" s="60">
        <v>0</v>
      </c>
      <c r="M282" s="60">
        <v>0</v>
      </c>
      <c r="N282" s="64">
        <v>1</v>
      </c>
      <c r="O282" s="74">
        <f t="shared" si="5"/>
        <v>8</v>
      </c>
    </row>
    <row r="283" spans="1:15" ht="9" customHeight="1">
      <c r="A283" s="380"/>
      <c r="B283" s="142" t="s">
        <v>318</v>
      </c>
      <c r="C283" s="53">
        <v>0</v>
      </c>
      <c r="D283" s="60">
        <v>3</v>
      </c>
      <c r="E283" s="60">
        <v>0</v>
      </c>
      <c r="F283" s="60">
        <v>0</v>
      </c>
      <c r="G283" s="60">
        <v>0</v>
      </c>
      <c r="H283" s="60">
        <v>0</v>
      </c>
      <c r="I283" s="60">
        <v>2</v>
      </c>
      <c r="J283" s="60">
        <v>0</v>
      </c>
      <c r="K283" s="60">
        <v>0</v>
      </c>
      <c r="L283" s="60">
        <v>0</v>
      </c>
      <c r="M283" s="60">
        <v>0</v>
      </c>
      <c r="N283" s="64">
        <v>0</v>
      </c>
      <c r="O283" s="74">
        <f t="shared" si="5"/>
        <v>5</v>
      </c>
    </row>
    <row r="284" spans="1:15" ht="9" customHeight="1">
      <c r="A284" s="380"/>
      <c r="B284" s="142" t="s">
        <v>456</v>
      </c>
      <c r="C284" s="53">
        <v>2</v>
      </c>
      <c r="D284" s="60">
        <v>5</v>
      </c>
      <c r="E284" s="60">
        <v>1</v>
      </c>
      <c r="F284" s="60">
        <v>0</v>
      </c>
      <c r="G284" s="60">
        <v>2</v>
      </c>
      <c r="H284" s="60">
        <v>4</v>
      </c>
      <c r="I284" s="60">
        <v>9</v>
      </c>
      <c r="J284" s="60">
        <v>1</v>
      </c>
      <c r="K284" s="60">
        <v>1</v>
      </c>
      <c r="L284" s="60">
        <v>0</v>
      </c>
      <c r="M284" s="60">
        <v>0</v>
      </c>
      <c r="N284" s="64">
        <v>1</v>
      </c>
      <c r="O284" s="74">
        <f t="shared" si="5"/>
        <v>26</v>
      </c>
    </row>
    <row r="285" spans="1:15" ht="9" customHeight="1">
      <c r="A285" s="380"/>
      <c r="B285" s="142" t="s">
        <v>286</v>
      </c>
      <c r="C285" s="53">
        <v>76</v>
      </c>
      <c r="D285" s="60">
        <v>34</v>
      </c>
      <c r="E285" s="60">
        <v>45</v>
      </c>
      <c r="F285" s="60">
        <v>35</v>
      </c>
      <c r="G285" s="60">
        <v>29</v>
      </c>
      <c r="H285" s="60">
        <v>55</v>
      </c>
      <c r="I285" s="60">
        <v>182</v>
      </c>
      <c r="J285" s="60">
        <v>55</v>
      </c>
      <c r="K285" s="60">
        <v>72</v>
      </c>
      <c r="L285" s="60">
        <v>46</v>
      </c>
      <c r="M285" s="60">
        <v>29</v>
      </c>
      <c r="N285" s="64">
        <v>41</v>
      </c>
      <c r="O285" s="74">
        <f t="shared" si="5"/>
        <v>699</v>
      </c>
    </row>
    <row r="286" spans="1:15" ht="9" customHeight="1">
      <c r="A286" s="380"/>
      <c r="B286" s="142" t="s">
        <v>10</v>
      </c>
      <c r="C286" s="53">
        <v>0</v>
      </c>
      <c r="D286" s="60">
        <v>0</v>
      </c>
      <c r="E286" s="60">
        <v>0</v>
      </c>
      <c r="F286" s="60">
        <v>1</v>
      </c>
      <c r="G286" s="60">
        <v>2</v>
      </c>
      <c r="H286" s="60">
        <v>0</v>
      </c>
      <c r="I286" s="60">
        <v>2</v>
      </c>
      <c r="J286" s="60">
        <v>0</v>
      </c>
      <c r="K286" s="60">
        <v>0</v>
      </c>
      <c r="L286" s="60">
        <v>0</v>
      </c>
      <c r="M286" s="60">
        <v>0</v>
      </c>
      <c r="N286" s="64">
        <v>2</v>
      </c>
      <c r="O286" s="74">
        <f t="shared" si="5"/>
        <v>7</v>
      </c>
    </row>
    <row r="287" spans="1:15" ht="9" customHeight="1">
      <c r="A287" s="380"/>
      <c r="B287" s="142" t="s">
        <v>225</v>
      </c>
      <c r="C287" s="53">
        <v>49</v>
      </c>
      <c r="D287" s="60">
        <v>39</v>
      </c>
      <c r="E287" s="60">
        <v>24</v>
      </c>
      <c r="F287" s="60">
        <v>32</v>
      </c>
      <c r="G287" s="60">
        <v>28</v>
      </c>
      <c r="H287" s="60">
        <v>31</v>
      </c>
      <c r="I287" s="60">
        <v>271</v>
      </c>
      <c r="J287" s="60">
        <v>18</v>
      </c>
      <c r="K287" s="60">
        <v>28</v>
      </c>
      <c r="L287" s="60">
        <v>24</v>
      </c>
      <c r="M287" s="60">
        <v>30</v>
      </c>
      <c r="N287" s="64">
        <v>40</v>
      </c>
      <c r="O287" s="74">
        <f t="shared" si="5"/>
        <v>614</v>
      </c>
    </row>
    <row r="288" spans="1:15" ht="9" customHeight="1">
      <c r="A288" s="380"/>
      <c r="B288" s="142" t="s">
        <v>11</v>
      </c>
      <c r="C288" s="53">
        <v>22</v>
      </c>
      <c r="D288" s="60">
        <v>11</v>
      </c>
      <c r="E288" s="60">
        <v>6</v>
      </c>
      <c r="F288" s="60">
        <v>9</v>
      </c>
      <c r="G288" s="60">
        <v>7</v>
      </c>
      <c r="H288" s="60">
        <v>17</v>
      </c>
      <c r="I288" s="60">
        <v>75</v>
      </c>
      <c r="J288" s="60">
        <v>23</v>
      </c>
      <c r="K288" s="60">
        <v>30</v>
      </c>
      <c r="L288" s="60">
        <v>19</v>
      </c>
      <c r="M288" s="60">
        <v>25</v>
      </c>
      <c r="N288" s="64">
        <v>21</v>
      </c>
      <c r="O288" s="74">
        <f t="shared" si="5"/>
        <v>265</v>
      </c>
    </row>
    <row r="289" spans="1:15" ht="9" customHeight="1">
      <c r="A289" s="380"/>
      <c r="B289" s="142" t="s">
        <v>226</v>
      </c>
      <c r="C289" s="53">
        <v>3</v>
      </c>
      <c r="D289" s="60"/>
      <c r="E289" s="60">
        <v>3</v>
      </c>
      <c r="F289" s="60">
        <v>2</v>
      </c>
      <c r="G289" s="60">
        <v>3</v>
      </c>
      <c r="H289" s="60">
        <v>1</v>
      </c>
      <c r="I289" s="60">
        <v>17</v>
      </c>
      <c r="J289" s="60">
        <v>2</v>
      </c>
      <c r="K289" s="60"/>
      <c r="L289" s="60">
        <v>1</v>
      </c>
      <c r="M289" s="60">
        <v>3</v>
      </c>
      <c r="N289" s="64">
        <v>1</v>
      </c>
      <c r="O289" s="74">
        <f t="shared" si="5"/>
        <v>36</v>
      </c>
    </row>
    <row r="290" spans="1:15" ht="9" customHeight="1">
      <c r="A290" s="380"/>
      <c r="B290" s="142" t="s">
        <v>449</v>
      </c>
      <c r="C290" s="53">
        <v>0</v>
      </c>
      <c r="D290" s="60">
        <v>0</v>
      </c>
      <c r="E290" s="60">
        <v>0</v>
      </c>
      <c r="F290" s="60">
        <v>0</v>
      </c>
      <c r="G290" s="60">
        <v>0</v>
      </c>
      <c r="H290" s="60">
        <v>0</v>
      </c>
      <c r="I290" s="60">
        <v>0</v>
      </c>
      <c r="J290" s="60">
        <v>0</v>
      </c>
      <c r="K290" s="60">
        <v>0</v>
      </c>
      <c r="L290" s="60">
        <v>0</v>
      </c>
      <c r="M290" s="60">
        <v>0</v>
      </c>
      <c r="N290" s="64">
        <v>0</v>
      </c>
      <c r="O290" s="74">
        <f t="shared" si="5"/>
        <v>0</v>
      </c>
    </row>
    <row r="291" spans="1:15" ht="9" customHeight="1">
      <c r="A291" s="380"/>
      <c r="B291" s="142" t="s">
        <v>12</v>
      </c>
      <c r="C291" s="53">
        <v>0</v>
      </c>
      <c r="D291" s="60">
        <v>0</v>
      </c>
      <c r="E291" s="60">
        <v>2</v>
      </c>
      <c r="F291" s="60">
        <v>0</v>
      </c>
      <c r="G291" s="60">
        <v>0</v>
      </c>
      <c r="H291" s="60">
        <v>0</v>
      </c>
      <c r="I291" s="60">
        <v>1</v>
      </c>
      <c r="J291" s="60">
        <v>0</v>
      </c>
      <c r="K291" s="60">
        <v>0</v>
      </c>
      <c r="L291" s="60">
        <v>0</v>
      </c>
      <c r="M291" s="60">
        <v>0</v>
      </c>
      <c r="N291" s="64">
        <v>1</v>
      </c>
      <c r="O291" s="74">
        <f t="shared" si="5"/>
        <v>4</v>
      </c>
    </row>
    <row r="292" spans="1:15" ht="9" customHeight="1">
      <c r="A292" s="380"/>
      <c r="B292" s="142" t="s">
        <v>227</v>
      </c>
      <c r="C292" s="53">
        <v>2</v>
      </c>
      <c r="D292" s="60">
        <v>1</v>
      </c>
      <c r="E292" s="60">
        <v>3</v>
      </c>
      <c r="F292" s="60">
        <v>3</v>
      </c>
      <c r="G292" s="60">
        <v>1</v>
      </c>
      <c r="H292" s="60">
        <v>2</v>
      </c>
      <c r="I292" s="60">
        <v>8</v>
      </c>
      <c r="J292" s="60">
        <v>4</v>
      </c>
      <c r="K292" s="60">
        <v>1</v>
      </c>
      <c r="L292" s="60">
        <v>2</v>
      </c>
      <c r="M292" s="60">
        <v>0</v>
      </c>
      <c r="N292" s="64">
        <v>1</v>
      </c>
      <c r="O292" s="74">
        <f t="shared" si="5"/>
        <v>28</v>
      </c>
    </row>
    <row r="293" spans="1:15" ht="9" customHeight="1" thickBot="1">
      <c r="A293" s="380"/>
      <c r="B293" s="143" t="s">
        <v>13</v>
      </c>
      <c r="C293" s="62">
        <v>0</v>
      </c>
      <c r="D293" s="66">
        <v>0</v>
      </c>
      <c r="E293" s="66">
        <v>6</v>
      </c>
      <c r="F293" s="66">
        <v>1</v>
      </c>
      <c r="G293" s="66">
        <v>0</v>
      </c>
      <c r="H293" s="66">
        <v>0</v>
      </c>
      <c r="I293" s="66">
        <v>1</v>
      </c>
      <c r="J293" s="66">
        <v>1</v>
      </c>
      <c r="K293" s="66">
        <v>3</v>
      </c>
      <c r="L293" s="66">
        <v>4</v>
      </c>
      <c r="M293" s="66">
        <v>0</v>
      </c>
      <c r="N293" s="65">
        <v>1</v>
      </c>
      <c r="O293" s="76">
        <f t="shared" si="5"/>
        <v>17</v>
      </c>
    </row>
    <row r="294" spans="1:15" ht="9" customHeight="1" thickBot="1">
      <c r="A294" s="380"/>
      <c r="B294" s="364" t="s">
        <v>81</v>
      </c>
      <c r="C294" s="289">
        <v>1325</v>
      </c>
      <c r="D294" s="287">
        <v>751</v>
      </c>
      <c r="E294" s="287">
        <v>830</v>
      </c>
      <c r="F294" s="287">
        <v>1199</v>
      </c>
      <c r="G294" s="287">
        <v>794</v>
      </c>
      <c r="H294" s="287">
        <v>939</v>
      </c>
      <c r="I294" s="287">
        <v>2963</v>
      </c>
      <c r="J294" s="287">
        <v>2416</v>
      </c>
      <c r="K294" s="287">
        <v>1065</v>
      </c>
      <c r="L294" s="287">
        <v>875</v>
      </c>
      <c r="M294" s="287">
        <v>760</v>
      </c>
      <c r="N294" s="288">
        <v>1204</v>
      </c>
      <c r="O294" s="68">
        <f t="shared" si="5"/>
        <v>15121</v>
      </c>
    </row>
    <row r="295" spans="1:15" ht="9" customHeight="1">
      <c r="A295" s="380"/>
      <c r="B295" s="141" t="s">
        <v>320</v>
      </c>
      <c r="C295" s="69">
        <v>0</v>
      </c>
      <c r="D295" s="67">
        <v>0</v>
      </c>
      <c r="E295" s="67">
        <v>0</v>
      </c>
      <c r="F295" s="67">
        <v>0</v>
      </c>
      <c r="G295" s="67">
        <v>2</v>
      </c>
      <c r="H295" s="67">
        <v>5</v>
      </c>
      <c r="I295" s="67">
        <v>2</v>
      </c>
      <c r="J295" s="67">
        <v>0</v>
      </c>
      <c r="K295" s="67">
        <v>3</v>
      </c>
      <c r="L295" s="67">
        <v>1</v>
      </c>
      <c r="M295" s="67">
        <v>0</v>
      </c>
      <c r="N295" s="63">
        <v>0</v>
      </c>
      <c r="O295" s="92">
        <f t="shared" si="5"/>
        <v>13</v>
      </c>
    </row>
    <row r="296" spans="1:15" ht="9" customHeight="1">
      <c r="A296" s="380"/>
      <c r="B296" s="142" t="s">
        <v>469</v>
      </c>
      <c r="C296" s="53">
        <v>26</v>
      </c>
      <c r="D296" s="60">
        <v>25</v>
      </c>
      <c r="E296" s="60">
        <v>25</v>
      </c>
      <c r="F296" s="60">
        <v>28</v>
      </c>
      <c r="G296" s="60">
        <v>29</v>
      </c>
      <c r="H296" s="60">
        <v>43</v>
      </c>
      <c r="I296" s="60">
        <v>51</v>
      </c>
      <c r="J296" s="60">
        <v>15</v>
      </c>
      <c r="K296" s="60">
        <v>9</v>
      </c>
      <c r="L296" s="60">
        <v>20</v>
      </c>
      <c r="M296" s="60">
        <v>13</v>
      </c>
      <c r="N296" s="64">
        <v>19</v>
      </c>
      <c r="O296" s="74">
        <f t="shared" si="5"/>
        <v>303</v>
      </c>
    </row>
    <row r="297" spans="1:15" ht="9" customHeight="1">
      <c r="A297" s="380"/>
      <c r="B297" s="142" t="s">
        <v>460</v>
      </c>
      <c r="C297" s="53">
        <v>0</v>
      </c>
      <c r="D297" s="60">
        <v>0</v>
      </c>
      <c r="E297" s="60">
        <v>0</v>
      </c>
      <c r="F297" s="60">
        <v>0</v>
      </c>
      <c r="G297" s="60">
        <v>0</v>
      </c>
      <c r="H297" s="60">
        <v>0</v>
      </c>
      <c r="I297" s="60">
        <v>0</v>
      </c>
      <c r="J297" s="60">
        <v>0</v>
      </c>
      <c r="K297" s="60">
        <v>0</v>
      </c>
      <c r="L297" s="60">
        <v>0</v>
      </c>
      <c r="M297" s="60">
        <v>0</v>
      </c>
      <c r="N297" s="64">
        <v>0</v>
      </c>
      <c r="O297" s="74">
        <f t="shared" si="5"/>
        <v>0</v>
      </c>
    </row>
    <row r="298" spans="1:15" ht="9" customHeight="1">
      <c r="A298" s="380"/>
      <c r="B298" s="142" t="s">
        <v>14</v>
      </c>
      <c r="C298" s="53">
        <v>0</v>
      </c>
      <c r="D298" s="60">
        <v>0</v>
      </c>
      <c r="E298" s="60">
        <v>0</v>
      </c>
      <c r="F298" s="60">
        <v>0</v>
      </c>
      <c r="G298" s="60">
        <v>0</v>
      </c>
      <c r="H298" s="60">
        <v>0</v>
      </c>
      <c r="I298" s="60">
        <v>0</v>
      </c>
      <c r="J298" s="60">
        <v>0</v>
      </c>
      <c r="K298" s="60">
        <v>0</v>
      </c>
      <c r="L298" s="60">
        <v>0</v>
      </c>
      <c r="M298" s="60">
        <v>0</v>
      </c>
      <c r="N298" s="64">
        <v>1</v>
      </c>
      <c r="O298" s="74">
        <f t="shared" si="5"/>
        <v>1</v>
      </c>
    </row>
    <row r="299" spans="1:15" ht="9" customHeight="1">
      <c r="A299" s="380"/>
      <c r="B299" s="142" t="s">
        <v>321</v>
      </c>
      <c r="C299" s="53">
        <v>5</v>
      </c>
      <c r="D299" s="60">
        <v>2</v>
      </c>
      <c r="E299" s="60">
        <v>3</v>
      </c>
      <c r="F299" s="60">
        <v>7</v>
      </c>
      <c r="G299" s="60">
        <v>4</v>
      </c>
      <c r="H299" s="60">
        <v>3</v>
      </c>
      <c r="I299" s="60">
        <v>13</v>
      </c>
      <c r="J299" s="60">
        <v>2</v>
      </c>
      <c r="K299" s="60">
        <v>4</v>
      </c>
      <c r="L299" s="60"/>
      <c r="M299" s="60">
        <v>3</v>
      </c>
      <c r="N299" s="64">
        <v>5</v>
      </c>
      <c r="O299" s="74">
        <f t="shared" si="5"/>
        <v>51</v>
      </c>
    </row>
    <row r="300" spans="1:15" ht="9" customHeight="1">
      <c r="A300" s="380"/>
      <c r="B300" s="142" t="s">
        <v>322</v>
      </c>
      <c r="C300" s="53">
        <v>3</v>
      </c>
      <c r="D300" s="60">
        <v>0</v>
      </c>
      <c r="E300" s="60">
        <v>1</v>
      </c>
      <c r="F300" s="60">
        <v>0</v>
      </c>
      <c r="G300" s="60">
        <v>4</v>
      </c>
      <c r="H300" s="60">
        <v>4</v>
      </c>
      <c r="I300" s="60">
        <v>5</v>
      </c>
      <c r="J300" s="60">
        <v>0</v>
      </c>
      <c r="K300" s="60">
        <v>1</v>
      </c>
      <c r="L300" s="60">
        <v>2</v>
      </c>
      <c r="M300" s="60">
        <v>7</v>
      </c>
      <c r="N300" s="64">
        <v>2</v>
      </c>
      <c r="O300" s="74">
        <f aca="true" t="shared" si="6" ref="O300:O367">SUM(C300:N300)</f>
        <v>29</v>
      </c>
    </row>
    <row r="301" spans="1:15" ht="9" customHeight="1">
      <c r="A301" s="380"/>
      <c r="B301" s="142" t="s">
        <v>228</v>
      </c>
      <c r="C301" s="53">
        <v>266</v>
      </c>
      <c r="D301" s="60">
        <v>188</v>
      </c>
      <c r="E301" s="60">
        <v>126</v>
      </c>
      <c r="F301" s="60">
        <v>187</v>
      </c>
      <c r="G301" s="60">
        <v>201</v>
      </c>
      <c r="H301" s="60">
        <v>265</v>
      </c>
      <c r="I301" s="60">
        <v>1237</v>
      </c>
      <c r="J301" s="60">
        <v>544</v>
      </c>
      <c r="K301" s="60">
        <v>129</v>
      </c>
      <c r="L301" s="60">
        <v>85</v>
      </c>
      <c r="M301" s="60">
        <v>161</v>
      </c>
      <c r="N301" s="64">
        <v>112</v>
      </c>
      <c r="O301" s="74">
        <f t="shared" si="6"/>
        <v>3501</v>
      </c>
    </row>
    <row r="302" spans="1:15" ht="9" customHeight="1">
      <c r="A302" s="380"/>
      <c r="B302" s="142" t="s">
        <v>284</v>
      </c>
      <c r="C302" s="53">
        <v>1674</v>
      </c>
      <c r="D302" s="60">
        <v>788</v>
      </c>
      <c r="E302" s="60">
        <v>974</v>
      </c>
      <c r="F302" s="60">
        <v>1383</v>
      </c>
      <c r="G302" s="60">
        <v>1277</v>
      </c>
      <c r="H302" s="60">
        <v>1984</v>
      </c>
      <c r="I302" s="60">
        <v>6603</v>
      </c>
      <c r="J302" s="60">
        <v>1259</v>
      </c>
      <c r="K302" s="60">
        <v>895</v>
      </c>
      <c r="L302" s="60">
        <v>1051</v>
      </c>
      <c r="M302" s="60">
        <v>920</v>
      </c>
      <c r="N302" s="64">
        <v>936</v>
      </c>
      <c r="O302" s="74">
        <f t="shared" si="6"/>
        <v>19744</v>
      </c>
    </row>
    <row r="303" spans="1:15" ht="9" customHeight="1">
      <c r="A303" s="380"/>
      <c r="B303" s="142" t="s">
        <v>229</v>
      </c>
      <c r="C303" s="53">
        <v>11</v>
      </c>
      <c r="D303" s="60">
        <v>11</v>
      </c>
      <c r="E303" s="60">
        <v>10</v>
      </c>
      <c r="F303" s="60">
        <v>14</v>
      </c>
      <c r="G303" s="60">
        <v>29</v>
      </c>
      <c r="H303" s="60">
        <v>46</v>
      </c>
      <c r="I303" s="60">
        <v>50</v>
      </c>
      <c r="J303" s="60">
        <v>0</v>
      </c>
      <c r="K303" s="60">
        <v>4</v>
      </c>
      <c r="L303" s="60">
        <v>7</v>
      </c>
      <c r="M303" s="60">
        <v>6</v>
      </c>
      <c r="N303" s="64">
        <v>7</v>
      </c>
      <c r="O303" s="74">
        <f t="shared" si="6"/>
        <v>195</v>
      </c>
    </row>
    <row r="304" spans="1:15" ht="9" customHeight="1">
      <c r="A304" s="380"/>
      <c r="B304" s="142" t="s">
        <v>230</v>
      </c>
      <c r="C304" s="53">
        <v>32</v>
      </c>
      <c r="D304" s="60">
        <v>27</v>
      </c>
      <c r="E304" s="60">
        <v>29</v>
      </c>
      <c r="F304" s="60">
        <v>38</v>
      </c>
      <c r="G304" s="60">
        <v>26</v>
      </c>
      <c r="H304" s="60">
        <v>56</v>
      </c>
      <c r="I304" s="60">
        <v>210</v>
      </c>
      <c r="J304" s="60">
        <v>108</v>
      </c>
      <c r="K304" s="60">
        <v>71</v>
      </c>
      <c r="L304" s="60">
        <v>27</v>
      </c>
      <c r="M304" s="60">
        <v>18</v>
      </c>
      <c r="N304" s="64">
        <v>25</v>
      </c>
      <c r="O304" s="74">
        <f t="shared" si="6"/>
        <v>667</v>
      </c>
    </row>
    <row r="305" spans="1:15" ht="9" customHeight="1">
      <c r="A305" s="380"/>
      <c r="B305" s="142" t="s">
        <v>15</v>
      </c>
      <c r="C305" s="53">
        <v>1</v>
      </c>
      <c r="D305" s="60">
        <v>2</v>
      </c>
      <c r="E305" s="60">
        <v>0</v>
      </c>
      <c r="F305" s="60">
        <v>0</v>
      </c>
      <c r="G305" s="60">
        <v>3</v>
      </c>
      <c r="H305" s="60">
        <v>2</v>
      </c>
      <c r="I305" s="60">
        <v>9</v>
      </c>
      <c r="J305" s="60">
        <v>0</v>
      </c>
      <c r="K305" s="60">
        <v>1</v>
      </c>
      <c r="L305" s="60">
        <v>1</v>
      </c>
      <c r="M305" s="60">
        <v>4</v>
      </c>
      <c r="N305" s="64"/>
      <c r="O305" s="74">
        <f t="shared" si="6"/>
        <v>23</v>
      </c>
    </row>
    <row r="306" spans="1:15" ht="9" customHeight="1">
      <c r="A306" s="380"/>
      <c r="B306" s="142" t="s">
        <v>465</v>
      </c>
      <c r="C306" s="53">
        <v>4</v>
      </c>
      <c r="D306" s="60">
        <v>3</v>
      </c>
      <c r="E306" s="60">
        <v>4</v>
      </c>
      <c r="F306" s="60">
        <v>9</v>
      </c>
      <c r="G306" s="60">
        <v>5</v>
      </c>
      <c r="H306" s="60">
        <v>6</v>
      </c>
      <c r="I306" s="60">
        <v>12</v>
      </c>
      <c r="J306" s="60">
        <v>4</v>
      </c>
      <c r="K306" s="60">
        <v>4</v>
      </c>
      <c r="L306" s="60">
        <v>7</v>
      </c>
      <c r="M306" s="60">
        <v>2</v>
      </c>
      <c r="N306" s="64">
        <v>4</v>
      </c>
      <c r="O306" s="74">
        <f t="shared" si="6"/>
        <v>64</v>
      </c>
    </row>
    <row r="307" spans="1:15" ht="9" customHeight="1">
      <c r="A307" s="380"/>
      <c r="B307" s="142" t="s">
        <v>323</v>
      </c>
      <c r="C307" s="53">
        <v>5</v>
      </c>
      <c r="D307" s="60">
        <v>2</v>
      </c>
      <c r="E307" s="60">
        <v>10</v>
      </c>
      <c r="F307" s="60">
        <v>5</v>
      </c>
      <c r="G307" s="60">
        <v>7</v>
      </c>
      <c r="H307" s="60">
        <v>9</v>
      </c>
      <c r="I307" s="60">
        <v>10</v>
      </c>
      <c r="J307" s="60">
        <v>3</v>
      </c>
      <c r="K307" s="60">
        <v>5</v>
      </c>
      <c r="L307" s="60">
        <v>1</v>
      </c>
      <c r="M307" s="60">
        <v>8</v>
      </c>
      <c r="N307" s="64">
        <v>7</v>
      </c>
      <c r="O307" s="74">
        <f t="shared" si="6"/>
        <v>72</v>
      </c>
    </row>
    <row r="308" spans="1:15" ht="9" customHeight="1">
      <c r="A308" s="380"/>
      <c r="B308" s="142" t="s">
        <v>231</v>
      </c>
      <c r="C308" s="53">
        <v>2338</v>
      </c>
      <c r="D308" s="60">
        <v>1039</v>
      </c>
      <c r="E308" s="60">
        <v>1256</v>
      </c>
      <c r="F308" s="60">
        <v>1861</v>
      </c>
      <c r="G308" s="60">
        <v>1637</v>
      </c>
      <c r="H308" s="60">
        <v>2776</v>
      </c>
      <c r="I308" s="60">
        <v>8009</v>
      </c>
      <c r="J308" s="60">
        <v>1046</v>
      </c>
      <c r="K308" s="60">
        <v>1040</v>
      </c>
      <c r="L308" s="60">
        <v>1196</v>
      </c>
      <c r="M308" s="60">
        <v>1130</v>
      </c>
      <c r="N308" s="64">
        <v>1274</v>
      </c>
      <c r="O308" s="74">
        <f t="shared" si="6"/>
        <v>24602</v>
      </c>
    </row>
    <row r="309" spans="1:15" ht="9" customHeight="1">
      <c r="A309" s="380"/>
      <c r="B309" s="142" t="s">
        <v>16</v>
      </c>
      <c r="C309" s="53">
        <v>0</v>
      </c>
      <c r="D309" s="60">
        <v>2</v>
      </c>
      <c r="E309" s="60">
        <v>0</v>
      </c>
      <c r="F309" s="60">
        <v>0</v>
      </c>
      <c r="G309" s="60">
        <v>0</v>
      </c>
      <c r="H309" s="60">
        <v>0</v>
      </c>
      <c r="I309" s="60">
        <v>0</v>
      </c>
      <c r="J309" s="60">
        <v>0</v>
      </c>
      <c r="K309" s="60">
        <v>0</v>
      </c>
      <c r="L309" s="60">
        <v>1</v>
      </c>
      <c r="M309" s="60">
        <v>1</v>
      </c>
      <c r="N309" s="64">
        <v>0</v>
      </c>
      <c r="O309" s="74">
        <f t="shared" si="6"/>
        <v>4</v>
      </c>
    </row>
    <row r="310" spans="1:15" ht="9" customHeight="1">
      <c r="A310" s="380"/>
      <c r="B310" s="142" t="s">
        <v>325</v>
      </c>
      <c r="C310" s="53">
        <v>5</v>
      </c>
      <c r="D310" s="60">
        <v>1</v>
      </c>
      <c r="E310" s="60">
        <v>0</v>
      </c>
      <c r="F310" s="60">
        <v>0</v>
      </c>
      <c r="G310" s="60">
        <v>1</v>
      </c>
      <c r="H310" s="60">
        <v>1</v>
      </c>
      <c r="I310" s="60">
        <v>8</v>
      </c>
      <c r="J310" s="60">
        <v>0</v>
      </c>
      <c r="K310" s="60">
        <v>0</v>
      </c>
      <c r="L310" s="60">
        <v>1</v>
      </c>
      <c r="M310" s="60">
        <v>0</v>
      </c>
      <c r="N310" s="64">
        <v>0</v>
      </c>
      <c r="O310" s="74">
        <f t="shared" si="6"/>
        <v>17</v>
      </c>
    </row>
    <row r="311" spans="1:15" ht="9" customHeight="1">
      <c r="A311" s="380"/>
      <c r="B311" s="142" t="s">
        <v>466</v>
      </c>
      <c r="C311" s="53">
        <v>2</v>
      </c>
      <c r="D311" s="60">
        <v>0</v>
      </c>
      <c r="E311" s="60">
        <v>0</v>
      </c>
      <c r="F311" s="60">
        <v>0</v>
      </c>
      <c r="G311" s="60">
        <v>0</v>
      </c>
      <c r="H311" s="60">
        <v>0</v>
      </c>
      <c r="I311" s="60">
        <v>3</v>
      </c>
      <c r="J311" s="60">
        <v>0</v>
      </c>
      <c r="K311" s="60">
        <v>1</v>
      </c>
      <c r="L311" s="60">
        <v>0</v>
      </c>
      <c r="M311" s="60">
        <v>2</v>
      </c>
      <c r="N311" s="64">
        <v>1</v>
      </c>
      <c r="O311" s="74">
        <f t="shared" si="6"/>
        <v>9</v>
      </c>
    </row>
    <row r="312" spans="1:15" ht="9" customHeight="1">
      <c r="A312" s="380"/>
      <c r="B312" s="142" t="s">
        <v>17</v>
      </c>
      <c r="C312" s="53">
        <v>1</v>
      </c>
      <c r="D312" s="60">
        <v>2</v>
      </c>
      <c r="E312" s="60">
        <v>0</v>
      </c>
      <c r="F312" s="60">
        <v>2</v>
      </c>
      <c r="G312" s="60">
        <v>2</v>
      </c>
      <c r="H312" s="60">
        <v>0</v>
      </c>
      <c r="I312" s="60">
        <v>3</v>
      </c>
      <c r="J312" s="60">
        <v>0</v>
      </c>
      <c r="K312" s="60">
        <v>0</v>
      </c>
      <c r="L312" s="60">
        <v>1</v>
      </c>
      <c r="M312" s="60">
        <v>2</v>
      </c>
      <c r="N312" s="64">
        <v>0</v>
      </c>
      <c r="O312" s="74">
        <f t="shared" si="6"/>
        <v>13</v>
      </c>
    </row>
    <row r="313" spans="1:15" ht="9" customHeight="1">
      <c r="A313" s="380"/>
      <c r="B313" s="142" t="s">
        <v>326</v>
      </c>
      <c r="C313" s="53">
        <v>2</v>
      </c>
      <c r="D313" s="60">
        <v>1</v>
      </c>
      <c r="E313" s="60">
        <v>0</v>
      </c>
      <c r="F313" s="60">
        <v>1</v>
      </c>
      <c r="G313" s="60">
        <v>3</v>
      </c>
      <c r="H313" s="60">
        <v>1</v>
      </c>
      <c r="I313" s="60">
        <v>2</v>
      </c>
      <c r="J313" s="60">
        <v>1</v>
      </c>
      <c r="K313" s="60">
        <v>1</v>
      </c>
      <c r="L313" s="60">
        <v>0</v>
      </c>
      <c r="M313" s="60">
        <v>0</v>
      </c>
      <c r="N313" s="64">
        <v>1</v>
      </c>
      <c r="O313" s="74">
        <f t="shared" si="6"/>
        <v>13</v>
      </c>
    </row>
    <row r="314" spans="1:15" ht="9" customHeight="1">
      <c r="A314" s="380"/>
      <c r="B314" s="142" t="s">
        <v>327</v>
      </c>
      <c r="C314" s="53">
        <v>68</v>
      </c>
      <c r="D314" s="60">
        <v>105</v>
      </c>
      <c r="E314" s="60">
        <v>50</v>
      </c>
      <c r="F314" s="60">
        <v>115</v>
      </c>
      <c r="G314" s="60">
        <v>101</v>
      </c>
      <c r="H314" s="60">
        <v>95</v>
      </c>
      <c r="I314" s="60">
        <v>169</v>
      </c>
      <c r="J314" s="60">
        <v>31</v>
      </c>
      <c r="K314" s="60">
        <v>45</v>
      </c>
      <c r="L314" s="60">
        <v>22</v>
      </c>
      <c r="M314" s="60">
        <v>36</v>
      </c>
      <c r="N314" s="64">
        <v>28</v>
      </c>
      <c r="O314" s="74">
        <f t="shared" si="6"/>
        <v>865</v>
      </c>
    </row>
    <row r="315" spans="1:15" ht="9" customHeight="1">
      <c r="A315" s="380"/>
      <c r="B315" s="142" t="s">
        <v>18</v>
      </c>
      <c r="C315" s="53">
        <v>1</v>
      </c>
      <c r="D315" s="60">
        <v>6</v>
      </c>
      <c r="E315" s="60">
        <v>1</v>
      </c>
      <c r="F315" s="60">
        <v>0</v>
      </c>
      <c r="G315" s="60">
        <v>1</v>
      </c>
      <c r="H315" s="60"/>
      <c r="I315" s="60">
        <v>1</v>
      </c>
      <c r="J315" s="60">
        <v>1</v>
      </c>
      <c r="K315" s="60">
        <v>0</v>
      </c>
      <c r="L315" s="60">
        <v>1</v>
      </c>
      <c r="M315" s="60">
        <v>1</v>
      </c>
      <c r="N315" s="64">
        <v>0</v>
      </c>
      <c r="O315" s="74">
        <f t="shared" si="6"/>
        <v>13</v>
      </c>
    </row>
    <row r="316" spans="1:15" ht="9" customHeight="1">
      <c r="A316" s="380"/>
      <c r="B316" s="142" t="s">
        <v>459</v>
      </c>
      <c r="C316" s="53">
        <v>13</v>
      </c>
      <c r="D316" s="60">
        <v>3</v>
      </c>
      <c r="E316" s="60">
        <v>2</v>
      </c>
      <c r="F316" s="60">
        <v>3</v>
      </c>
      <c r="G316" s="60">
        <v>8</v>
      </c>
      <c r="H316" s="60">
        <v>13</v>
      </c>
      <c r="I316" s="60">
        <v>94</v>
      </c>
      <c r="J316" s="60">
        <v>7</v>
      </c>
      <c r="K316" s="60">
        <v>9</v>
      </c>
      <c r="L316" s="60">
        <v>3</v>
      </c>
      <c r="M316" s="60">
        <v>2</v>
      </c>
      <c r="N316" s="64">
        <v>2</v>
      </c>
      <c r="O316" s="74">
        <f t="shared" si="6"/>
        <v>159</v>
      </c>
    </row>
    <row r="317" spans="1:15" ht="9" customHeight="1">
      <c r="A317" s="380"/>
      <c r="B317" s="142" t="s">
        <v>19</v>
      </c>
      <c r="C317" s="53">
        <v>9</v>
      </c>
      <c r="D317" s="60">
        <v>3</v>
      </c>
      <c r="E317" s="60">
        <v>7</v>
      </c>
      <c r="F317" s="60">
        <v>5</v>
      </c>
      <c r="G317" s="60">
        <v>4</v>
      </c>
      <c r="H317" s="60">
        <v>7</v>
      </c>
      <c r="I317" s="60">
        <v>24</v>
      </c>
      <c r="J317" s="60">
        <v>8</v>
      </c>
      <c r="K317" s="60">
        <v>6</v>
      </c>
      <c r="L317" s="60">
        <v>3</v>
      </c>
      <c r="M317" s="60">
        <v>2</v>
      </c>
      <c r="N317" s="64">
        <v>4</v>
      </c>
      <c r="O317" s="74">
        <f t="shared" si="6"/>
        <v>82</v>
      </c>
    </row>
    <row r="318" spans="1:15" ht="9" customHeight="1">
      <c r="A318" s="380"/>
      <c r="B318" s="142" t="s">
        <v>328</v>
      </c>
      <c r="C318" s="53">
        <v>9</v>
      </c>
      <c r="D318" s="60">
        <v>5</v>
      </c>
      <c r="E318" s="60">
        <v>3</v>
      </c>
      <c r="F318" s="60">
        <v>3</v>
      </c>
      <c r="G318" s="60">
        <v>6</v>
      </c>
      <c r="H318" s="60">
        <v>17</v>
      </c>
      <c r="I318" s="60">
        <v>8</v>
      </c>
      <c r="J318" s="60">
        <v>0</v>
      </c>
      <c r="K318" s="60">
        <v>2</v>
      </c>
      <c r="L318" s="60">
        <v>5</v>
      </c>
      <c r="M318" s="60">
        <v>1</v>
      </c>
      <c r="N318" s="64">
        <v>5</v>
      </c>
      <c r="O318" s="74">
        <f t="shared" si="6"/>
        <v>64</v>
      </c>
    </row>
    <row r="319" spans="1:15" ht="9" customHeight="1">
      <c r="A319" s="380"/>
      <c r="B319" s="142" t="s">
        <v>20</v>
      </c>
      <c r="C319" s="53">
        <v>0</v>
      </c>
      <c r="D319" s="60">
        <v>0</v>
      </c>
      <c r="E319" s="60">
        <v>0</v>
      </c>
      <c r="F319" s="60">
        <v>0</v>
      </c>
      <c r="G319" s="60">
        <v>0</v>
      </c>
      <c r="H319" s="60">
        <v>0</v>
      </c>
      <c r="I319" s="60">
        <v>0</v>
      </c>
      <c r="J319" s="60">
        <v>0</v>
      </c>
      <c r="K319" s="60">
        <v>0</v>
      </c>
      <c r="L319" s="60">
        <v>0</v>
      </c>
      <c r="M319" s="60">
        <v>0</v>
      </c>
      <c r="N319" s="64">
        <v>0</v>
      </c>
      <c r="O319" s="74">
        <f t="shared" si="6"/>
        <v>0</v>
      </c>
    </row>
    <row r="320" spans="1:15" ht="9" customHeight="1">
      <c r="A320" s="380"/>
      <c r="B320" s="142" t="s">
        <v>21</v>
      </c>
      <c r="C320" s="53">
        <v>4</v>
      </c>
      <c r="D320" s="60">
        <v>3</v>
      </c>
      <c r="E320" s="60">
        <v>2</v>
      </c>
      <c r="F320" s="60">
        <v>7</v>
      </c>
      <c r="G320" s="60">
        <v>7</v>
      </c>
      <c r="H320" s="60">
        <v>10</v>
      </c>
      <c r="I320" s="60">
        <v>18</v>
      </c>
      <c r="J320" s="60">
        <v>5</v>
      </c>
      <c r="K320" s="60">
        <v>4</v>
      </c>
      <c r="L320" s="60">
        <v>2</v>
      </c>
      <c r="M320" s="60">
        <v>4</v>
      </c>
      <c r="N320" s="64">
        <v>3</v>
      </c>
      <c r="O320" s="74">
        <f t="shared" si="6"/>
        <v>69</v>
      </c>
    </row>
    <row r="321" spans="1:15" ht="9" customHeight="1">
      <c r="A321" s="380"/>
      <c r="B321" s="142" t="s">
        <v>22</v>
      </c>
      <c r="C321" s="53">
        <v>0</v>
      </c>
      <c r="D321" s="60">
        <v>0</v>
      </c>
      <c r="E321" s="60">
        <v>0</v>
      </c>
      <c r="F321" s="60">
        <v>0</v>
      </c>
      <c r="G321" s="60">
        <v>0</v>
      </c>
      <c r="H321" s="60">
        <v>0</v>
      </c>
      <c r="I321" s="60">
        <v>0</v>
      </c>
      <c r="J321" s="60">
        <v>0</v>
      </c>
      <c r="K321" s="60">
        <v>0</v>
      </c>
      <c r="L321" s="60">
        <v>0</v>
      </c>
      <c r="M321" s="60">
        <v>2</v>
      </c>
      <c r="N321" s="64">
        <v>0</v>
      </c>
      <c r="O321" s="74">
        <f t="shared" si="6"/>
        <v>2</v>
      </c>
    </row>
    <row r="322" spans="1:15" ht="9" customHeight="1">
      <c r="A322" s="380"/>
      <c r="B322" s="142" t="s">
        <v>23</v>
      </c>
      <c r="C322" s="53">
        <v>1</v>
      </c>
      <c r="D322" s="60">
        <v>0</v>
      </c>
      <c r="E322" s="60">
        <v>0</v>
      </c>
      <c r="F322" s="60">
        <v>0</v>
      </c>
      <c r="G322" s="60">
        <v>1</v>
      </c>
      <c r="H322" s="60">
        <v>1</v>
      </c>
      <c r="I322" s="60">
        <v>2</v>
      </c>
      <c r="J322" s="60">
        <v>0</v>
      </c>
      <c r="K322" s="60">
        <v>0</v>
      </c>
      <c r="L322" s="60">
        <v>0</v>
      </c>
      <c r="M322" s="60">
        <v>0</v>
      </c>
      <c r="N322" s="64">
        <v>1</v>
      </c>
      <c r="O322" s="74">
        <f t="shared" si="6"/>
        <v>6</v>
      </c>
    </row>
    <row r="323" spans="1:15" ht="9" customHeight="1">
      <c r="A323" s="380"/>
      <c r="B323" s="142" t="s">
        <v>24</v>
      </c>
      <c r="C323" s="53">
        <v>0</v>
      </c>
      <c r="D323" s="60">
        <v>0</v>
      </c>
      <c r="E323" s="60">
        <v>1</v>
      </c>
      <c r="F323" s="60">
        <v>0</v>
      </c>
      <c r="G323" s="60">
        <v>0</v>
      </c>
      <c r="H323" s="60">
        <v>0</v>
      </c>
      <c r="I323" s="60">
        <v>0</v>
      </c>
      <c r="J323" s="60">
        <v>0</v>
      </c>
      <c r="K323" s="60">
        <v>0</v>
      </c>
      <c r="L323" s="60">
        <v>1</v>
      </c>
      <c r="M323" s="60">
        <v>0</v>
      </c>
      <c r="N323" s="64">
        <v>0</v>
      </c>
      <c r="O323" s="74">
        <f t="shared" si="6"/>
        <v>2</v>
      </c>
    </row>
    <row r="324" spans="1:15" ht="9" customHeight="1">
      <c r="A324" s="380"/>
      <c r="B324" s="142" t="s">
        <v>25</v>
      </c>
      <c r="C324" s="53">
        <v>0</v>
      </c>
      <c r="D324" s="60">
        <v>2</v>
      </c>
      <c r="E324" s="60">
        <v>1</v>
      </c>
      <c r="F324" s="60">
        <v>0</v>
      </c>
      <c r="G324" s="60">
        <v>4</v>
      </c>
      <c r="H324" s="60">
        <v>4</v>
      </c>
      <c r="I324" s="60">
        <v>1</v>
      </c>
      <c r="J324" s="60">
        <v>1</v>
      </c>
      <c r="K324" s="60">
        <v>2</v>
      </c>
      <c r="L324" s="60">
        <v>0</v>
      </c>
      <c r="M324" s="60">
        <v>0</v>
      </c>
      <c r="N324" s="64">
        <v>3</v>
      </c>
      <c r="O324" s="74">
        <f t="shared" si="6"/>
        <v>18</v>
      </c>
    </row>
    <row r="325" spans="1:15" ht="9" customHeight="1">
      <c r="A325" s="380"/>
      <c r="B325" s="142" t="s">
        <v>26</v>
      </c>
      <c r="C325" s="53">
        <v>0</v>
      </c>
      <c r="D325" s="60">
        <v>0</v>
      </c>
      <c r="E325" s="60">
        <v>0</v>
      </c>
      <c r="F325" s="60">
        <v>0</v>
      </c>
      <c r="G325" s="60">
        <v>0</v>
      </c>
      <c r="H325" s="60">
        <v>0</v>
      </c>
      <c r="I325" s="60">
        <v>2</v>
      </c>
      <c r="J325" s="60">
        <v>0</v>
      </c>
      <c r="K325" s="60">
        <v>0</v>
      </c>
      <c r="L325" s="60">
        <v>0</v>
      </c>
      <c r="M325" s="60">
        <v>0</v>
      </c>
      <c r="N325" s="64">
        <v>0</v>
      </c>
      <c r="O325" s="74">
        <f t="shared" si="6"/>
        <v>2</v>
      </c>
    </row>
    <row r="326" spans="1:15" ht="9" customHeight="1">
      <c r="A326" s="380"/>
      <c r="B326" s="142" t="s">
        <v>27</v>
      </c>
      <c r="C326" s="53">
        <v>0</v>
      </c>
      <c r="D326" s="60">
        <v>0</v>
      </c>
      <c r="E326" s="60">
        <v>2</v>
      </c>
      <c r="F326" s="60">
        <v>0</v>
      </c>
      <c r="G326" s="60">
        <v>0</v>
      </c>
      <c r="H326" s="60">
        <v>0</v>
      </c>
      <c r="I326" s="60">
        <v>0</v>
      </c>
      <c r="J326" s="60">
        <v>1</v>
      </c>
      <c r="K326" s="60">
        <v>0</v>
      </c>
      <c r="L326" s="60">
        <v>1</v>
      </c>
      <c r="M326" s="60">
        <v>1</v>
      </c>
      <c r="N326" s="64">
        <v>1</v>
      </c>
      <c r="O326" s="74">
        <f t="shared" si="6"/>
        <v>6</v>
      </c>
    </row>
    <row r="327" spans="1:15" ht="9" customHeight="1">
      <c r="A327" s="380"/>
      <c r="B327" s="142" t="s">
        <v>450</v>
      </c>
      <c r="C327" s="53">
        <v>0</v>
      </c>
      <c r="D327" s="60">
        <v>1</v>
      </c>
      <c r="E327" s="60">
        <v>0</v>
      </c>
      <c r="F327" s="60">
        <v>1</v>
      </c>
      <c r="G327" s="60">
        <v>0</v>
      </c>
      <c r="H327" s="60">
        <v>0</v>
      </c>
      <c r="I327" s="60">
        <v>1</v>
      </c>
      <c r="J327" s="60">
        <v>6</v>
      </c>
      <c r="K327" s="60">
        <v>0</v>
      </c>
      <c r="L327" s="60">
        <v>1</v>
      </c>
      <c r="M327" s="60">
        <v>1</v>
      </c>
      <c r="N327" s="64">
        <v>1</v>
      </c>
      <c r="O327" s="74">
        <f t="shared" si="6"/>
        <v>12</v>
      </c>
    </row>
    <row r="328" spans="1:15" ht="9" customHeight="1">
      <c r="A328" s="380"/>
      <c r="B328" s="142" t="s">
        <v>449</v>
      </c>
      <c r="C328" s="53">
        <v>10</v>
      </c>
      <c r="D328" s="60">
        <v>9</v>
      </c>
      <c r="E328" s="60">
        <v>8</v>
      </c>
      <c r="F328" s="60">
        <v>7</v>
      </c>
      <c r="G328" s="60">
        <v>8</v>
      </c>
      <c r="H328" s="60">
        <v>7</v>
      </c>
      <c r="I328" s="60">
        <v>11</v>
      </c>
      <c r="J328" s="60">
        <v>11</v>
      </c>
      <c r="K328" s="60">
        <v>15</v>
      </c>
      <c r="L328" s="60">
        <v>15</v>
      </c>
      <c r="M328" s="60">
        <v>4</v>
      </c>
      <c r="N328" s="64">
        <v>11</v>
      </c>
      <c r="O328" s="74">
        <f t="shared" si="6"/>
        <v>116</v>
      </c>
    </row>
    <row r="329" spans="1:15" ht="9" customHeight="1">
      <c r="A329" s="380"/>
      <c r="B329" s="142" t="s">
        <v>28</v>
      </c>
      <c r="C329" s="53">
        <v>1</v>
      </c>
      <c r="D329" s="60">
        <v>4</v>
      </c>
      <c r="E329" s="60">
        <v>1</v>
      </c>
      <c r="F329" s="60">
        <v>2</v>
      </c>
      <c r="G329" s="60">
        <v>0</v>
      </c>
      <c r="H329" s="60">
        <v>14</v>
      </c>
      <c r="I329" s="60">
        <v>12</v>
      </c>
      <c r="J329" s="60">
        <v>3</v>
      </c>
      <c r="K329" s="60">
        <v>0</v>
      </c>
      <c r="L329" s="60">
        <v>0</v>
      </c>
      <c r="M329" s="60">
        <v>2</v>
      </c>
      <c r="N329" s="64">
        <v>2</v>
      </c>
      <c r="O329" s="74">
        <f t="shared" si="6"/>
        <v>41</v>
      </c>
    </row>
    <row r="330" spans="1:15" ht="9" customHeight="1">
      <c r="A330" s="380"/>
      <c r="B330" s="142" t="s">
        <v>457</v>
      </c>
      <c r="C330" s="53">
        <v>2</v>
      </c>
      <c r="D330" s="60">
        <v>2</v>
      </c>
      <c r="E330" s="60">
        <v>1</v>
      </c>
      <c r="F330" s="60">
        <v>6</v>
      </c>
      <c r="G330" s="60">
        <v>16</v>
      </c>
      <c r="H330" s="60">
        <v>9</v>
      </c>
      <c r="I330" s="60">
        <v>6</v>
      </c>
      <c r="J330" s="60">
        <v>0</v>
      </c>
      <c r="K330" s="60">
        <v>6</v>
      </c>
      <c r="L330" s="60">
        <v>0</v>
      </c>
      <c r="M330" s="60">
        <v>2</v>
      </c>
      <c r="N330" s="64">
        <v>1</v>
      </c>
      <c r="O330" s="74">
        <f t="shared" si="6"/>
        <v>51</v>
      </c>
    </row>
    <row r="331" spans="1:15" ht="9" customHeight="1" thickBot="1">
      <c r="A331" s="380"/>
      <c r="B331" s="143" t="s">
        <v>462</v>
      </c>
      <c r="C331" s="62">
        <v>138</v>
      </c>
      <c r="D331" s="66">
        <v>102</v>
      </c>
      <c r="E331" s="66">
        <v>75</v>
      </c>
      <c r="F331" s="66">
        <v>109</v>
      </c>
      <c r="G331" s="66">
        <v>127</v>
      </c>
      <c r="H331" s="66">
        <v>206</v>
      </c>
      <c r="I331" s="66">
        <v>602</v>
      </c>
      <c r="J331" s="66">
        <v>266</v>
      </c>
      <c r="K331" s="66">
        <v>238</v>
      </c>
      <c r="L331" s="66">
        <v>182</v>
      </c>
      <c r="M331" s="66">
        <v>122</v>
      </c>
      <c r="N331" s="65">
        <v>116</v>
      </c>
      <c r="O331" s="76">
        <f t="shared" si="6"/>
        <v>2283</v>
      </c>
    </row>
    <row r="332" spans="1:15" ht="9" customHeight="1" thickBot="1">
      <c r="A332" s="381"/>
      <c r="B332" s="145" t="s">
        <v>232</v>
      </c>
      <c r="C332" s="90">
        <v>4631</v>
      </c>
      <c r="D332" s="81">
        <v>2338</v>
      </c>
      <c r="E332" s="81">
        <v>2592</v>
      </c>
      <c r="F332" s="81">
        <v>3793</v>
      </c>
      <c r="G332" s="81">
        <v>3513</v>
      </c>
      <c r="H332" s="81">
        <v>5584</v>
      </c>
      <c r="I332" s="81">
        <v>17178</v>
      </c>
      <c r="J332" s="81">
        <v>3322</v>
      </c>
      <c r="K332" s="81">
        <v>2495</v>
      </c>
      <c r="L332" s="81">
        <v>2637</v>
      </c>
      <c r="M332" s="81">
        <v>2457</v>
      </c>
      <c r="N332" s="114">
        <v>2572</v>
      </c>
      <c r="O332" s="54">
        <f t="shared" si="6"/>
        <v>53112</v>
      </c>
    </row>
    <row r="333" spans="1:15" ht="18.75">
      <c r="A333" s="8" t="s">
        <v>401</v>
      </c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1:3" s="2" customFormat="1" ht="12.75">
      <c r="A334" s="2" t="s">
        <v>305</v>
      </c>
      <c r="C334" s="21"/>
    </row>
    <row r="335" s="2" customFormat="1" ht="9.75" customHeight="1" thickBot="1">
      <c r="C335" s="21"/>
    </row>
    <row r="336" spans="3:15" ht="13.5" thickBot="1">
      <c r="C336" s="375">
        <v>2006</v>
      </c>
      <c r="D336" s="376"/>
      <c r="E336" s="376"/>
      <c r="F336" s="376"/>
      <c r="G336" s="376"/>
      <c r="H336" s="376"/>
      <c r="I336" s="376"/>
      <c r="J336" s="376"/>
      <c r="K336" s="376"/>
      <c r="L336" s="376"/>
      <c r="M336" s="376"/>
      <c r="N336" s="376"/>
      <c r="O336" s="377"/>
    </row>
    <row r="337" spans="1:15" ht="48" customHeight="1" thickBot="1">
      <c r="A337" s="379" t="s">
        <v>470</v>
      </c>
      <c r="B337" s="135" t="s">
        <v>384</v>
      </c>
      <c r="C337" s="320" t="s">
        <v>186</v>
      </c>
      <c r="D337" s="321" t="s">
        <v>187</v>
      </c>
      <c r="E337" s="321" t="s">
        <v>188</v>
      </c>
      <c r="F337" s="321" t="s">
        <v>189</v>
      </c>
      <c r="G337" s="321" t="s">
        <v>190</v>
      </c>
      <c r="H337" s="321" t="s">
        <v>191</v>
      </c>
      <c r="I337" s="321" t="s">
        <v>192</v>
      </c>
      <c r="J337" s="321" t="s">
        <v>193</v>
      </c>
      <c r="K337" s="321" t="s">
        <v>194</v>
      </c>
      <c r="L337" s="321" t="s">
        <v>195</v>
      </c>
      <c r="M337" s="321" t="s">
        <v>196</v>
      </c>
      <c r="N337" s="322" t="s">
        <v>197</v>
      </c>
      <c r="O337" s="322" t="s">
        <v>437</v>
      </c>
    </row>
    <row r="338" spans="1:15" ht="10.5" customHeight="1">
      <c r="A338" s="380"/>
      <c r="B338" s="141" t="s">
        <v>29</v>
      </c>
      <c r="C338" s="69">
        <v>2</v>
      </c>
      <c r="D338" s="67">
        <v>0</v>
      </c>
      <c r="E338" s="67">
        <v>1</v>
      </c>
      <c r="F338" s="67">
        <v>3</v>
      </c>
      <c r="G338" s="67">
        <v>4</v>
      </c>
      <c r="H338" s="67">
        <v>1</v>
      </c>
      <c r="I338" s="67">
        <v>5</v>
      </c>
      <c r="J338" s="67">
        <v>3</v>
      </c>
      <c r="K338" s="67">
        <v>4</v>
      </c>
      <c r="L338" s="67">
        <v>2</v>
      </c>
      <c r="M338" s="67">
        <v>0</v>
      </c>
      <c r="N338" s="63">
        <v>1</v>
      </c>
      <c r="O338" s="92">
        <f t="shared" si="6"/>
        <v>26</v>
      </c>
    </row>
    <row r="339" spans="1:15" ht="10.5" customHeight="1">
      <c r="A339" s="380"/>
      <c r="B339" s="142" t="s">
        <v>30</v>
      </c>
      <c r="C339" s="53">
        <v>2</v>
      </c>
      <c r="D339" s="60">
        <v>1</v>
      </c>
      <c r="E339" s="60">
        <v>0</v>
      </c>
      <c r="F339" s="60">
        <v>0</v>
      </c>
      <c r="G339" s="60">
        <v>4</v>
      </c>
      <c r="H339" s="60">
        <v>6</v>
      </c>
      <c r="I339" s="60">
        <v>15</v>
      </c>
      <c r="J339" s="60">
        <v>1</v>
      </c>
      <c r="K339" s="60">
        <v>1</v>
      </c>
      <c r="L339" s="60">
        <v>1</v>
      </c>
      <c r="M339" s="60">
        <v>0</v>
      </c>
      <c r="N339" s="64">
        <v>1</v>
      </c>
      <c r="O339" s="74">
        <f t="shared" si="6"/>
        <v>32</v>
      </c>
    </row>
    <row r="340" spans="1:15" ht="10.5" customHeight="1">
      <c r="A340" s="380"/>
      <c r="B340" s="142" t="s">
        <v>441</v>
      </c>
      <c r="C340" s="53">
        <v>81</v>
      </c>
      <c r="D340" s="60">
        <v>86</v>
      </c>
      <c r="E340" s="60">
        <v>86</v>
      </c>
      <c r="F340" s="60">
        <v>85</v>
      </c>
      <c r="G340" s="60">
        <v>77</v>
      </c>
      <c r="H340" s="60">
        <v>114</v>
      </c>
      <c r="I340" s="60">
        <v>263</v>
      </c>
      <c r="J340" s="60">
        <v>199</v>
      </c>
      <c r="K340" s="60">
        <v>121</v>
      </c>
      <c r="L340" s="60">
        <v>86</v>
      </c>
      <c r="M340" s="60">
        <v>101</v>
      </c>
      <c r="N340" s="64">
        <v>73</v>
      </c>
      <c r="O340" s="74">
        <f t="shared" si="6"/>
        <v>1372</v>
      </c>
    </row>
    <row r="341" spans="1:15" ht="10.5" customHeight="1">
      <c r="A341" s="380"/>
      <c r="B341" s="142" t="s">
        <v>31</v>
      </c>
      <c r="C341" s="53">
        <v>0</v>
      </c>
      <c r="D341" s="60">
        <v>0</v>
      </c>
      <c r="E341" s="60">
        <v>0</v>
      </c>
      <c r="F341" s="60">
        <v>0</v>
      </c>
      <c r="G341" s="60">
        <v>0</v>
      </c>
      <c r="H341" s="60">
        <v>0</v>
      </c>
      <c r="I341" s="60">
        <v>0</v>
      </c>
      <c r="J341" s="60">
        <v>0</v>
      </c>
      <c r="K341" s="60">
        <v>0</v>
      </c>
      <c r="L341" s="60">
        <v>0</v>
      </c>
      <c r="M341" s="60">
        <v>1</v>
      </c>
      <c r="N341" s="64">
        <v>0</v>
      </c>
      <c r="O341" s="74">
        <f t="shared" si="6"/>
        <v>1</v>
      </c>
    </row>
    <row r="342" spans="1:15" ht="10.5" customHeight="1">
      <c r="A342" s="380"/>
      <c r="B342" s="142" t="s">
        <v>32</v>
      </c>
      <c r="C342" s="53">
        <v>2</v>
      </c>
      <c r="D342" s="60">
        <v>0</v>
      </c>
      <c r="E342" s="60">
        <v>1</v>
      </c>
      <c r="F342" s="60">
        <v>0</v>
      </c>
      <c r="G342" s="60">
        <v>0</v>
      </c>
      <c r="H342" s="60">
        <v>0</v>
      </c>
      <c r="I342" s="60">
        <v>0</v>
      </c>
      <c r="J342" s="60">
        <v>0</v>
      </c>
      <c r="K342" s="60">
        <v>0</v>
      </c>
      <c r="L342" s="60">
        <v>0</v>
      </c>
      <c r="M342" s="60">
        <v>1</v>
      </c>
      <c r="N342" s="64">
        <v>1</v>
      </c>
      <c r="O342" s="74">
        <f t="shared" si="6"/>
        <v>5</v>
      </c>
    </row>
    <row r="343" spans="1:15" ht="10.5" customHeight="1">
      <c r="A343" s="380"/>
      <c r="B343" s="142" t="s">
        <v>329</v>
      </c>
      <c r="C343" s="53">
        <v>1</v>
      </c>
      <c r="D343" s="60">
        <v>0</v>
      </c>
      <c r="E343" s="60">
        <v>0</v>
      </c>
      <c r="F343" s="60">
        <v>0</v>
      </c>
      <c r="G343" s="60">
        <v>0</v>
      </c>
      <c r="H343" s="60">
        <v>1</v>
      </c>
      <c r="I343" s="60">
        <v>3</v>
      </c>
      <c r="J343" s="60">
        <v>0</v>
      </c>
      <c r="K343" s="60">
        <v>0</v>
      </c>
      <c r="L343" s="60">
        <v>0</v>
      </c>
      <c r="M343" s="60">
        <v>0</v>
      </c>
      <c r="N343" s="64">
        <v>0</v>
      </c>
      <c r="O343" s="74">
        <f t="shared" si="6"/>
        <v>5</v>
      </c>
    </row>
    <row r="344" spans="1:15" ht="10.5" customHeight="1">
      <c r="A344" s="380"/>
      <c r="B344" s="142" t="s">
        <v>233</v>
      </c>
      <c r="C344" s="53">
        <v>107</v>
      </c>
      <c r="D344" s="60">
        <v>81</v>
      </c>
      <c r="E344" s="60">
        <v>60</v>
      </c>
      <c r="F344" s="60">
        <v>66</v>
      </c>
      <c r="G344" s="60">
        <v>49</v>
      </c>
      <c r="H344" s="60">
        <v>42</v>
      </c>
      <c r="I344" s="60">
        <v>56</v>
      </c>
      <c r="J344" s="60">
        <v>8</v>
      </c>
      <c r="K344" s="60">
        <v>13</v>
      </c>
      <c r="L344" s="60">
        <v>23</v>
      </c>
      <c r="M344" s="60">
        <v>33</v>
      </c>
      <c r="N344" s="64">
        <v>51</v>
      </c>
      <c r="O344" s="74">
        <f t="shared" si="6"/>
        <v>589</v>
      </c>
    </row>
    <row r="345" spans="1:15" ht="10.5" customHeight="1">
      <c r="A345" s="380"/>
      <c r="B345" s="142" t="s">
        <v>402</v>
      </c>
      <c r="C345" s="53">
        <v>13</v>
      </c>
      <c r="D345" s="60">
        <v>27</v>
      </c>
      <c r="E345" s="60">
        <v>0</v>
      </c>
      <c r="F345" s="60">
        <v>4</v>
      </c>
      <c r="G345" s="60">
        <v>2</v>
      </c>
      <c r="H345" s="60">
        <v>1</v>
      </c>
      <c r="I345" s="60">
        <v>3</v>
      </c>
      <c r="J345" s="60">
        <v>0</v>
      </c>
      <c r="K345" s="60">
        <v>0</v>
      </c>
      <c r="L345" s="60">
        <v>0</v>
      </c>
      <c r="M345" s="60">
        <v>0</v>
      </c>
      <c r="N345" s="64">
        <v>2</v>
      </c>
      <c r="O345" s="74">
        <f t="shared" si="6"/>
        <v>52</v>
      </c>
    </row>
    <row r="346" spans="1:15" ht="10.5" customHeight="1">
      <c r="A346" s="380"/>
      <c r="B346" s="142" t="s">
        <v>235</v>
      </c>
      <c r="C346" s="53">
        <v>150</v>
      </c>
      <c r="D346" s="60">
        <v>143</v>
      </c>
      <c r="E346" s="60">
        <v>89</v>
      </c>
      <c r="F346" s="60">
        <v>108</v>
      </c>
      <c r="G346" s="60">
        <v>85</v>
      </c>
      <c r="H346" s="60">
        <v>63</v>
      </c>
      <c r="I346" s="60">
        <v>72</v>
      </c>
      <c r="J346" s="60">
        <v>1</v>
      </c>
      <c r="K346" s="60">
        <v>10</v>
      </c>
      <c r="L346" s="60">
        <v>106</v>
      </c>
      <c r="M346" s="60">
        <v>47</v>
      </c>
      <c r="N346" s="64">
        <v>37</v>
      </c>
      <c r="O346" s="74">
        <f t="shared" si="6"/>
        <v>911</v>
      </c>
    </row>
    <row r="347" spans="1:15" ht="10.5" customHeight="1">
      <c r="A347" s="380"/>
      <c r="B347" s="142" t="s">
        <v>34</v>
      </c>
      <c r="C347" s="53">
        <v>1</v>
      </c>
      <c r="D347" s="60">
        <v>2</v>
      </c>
      <c r="E347" s="60">
        <v>2</v>
      </c>
      <c r="F347" s="60">
        <v>8</v>
      </c>
      <c r="G347" s="60">
        <v>0</v>
      </c>
      <c r="H347" s="60">
        <v>3</v>
      </c>
      <c r="I347" s="60">
        <v>0</v>
      </c>
      <c r="J347" s="60">
        <v>0</v>
      </c>
      <c r="K347" s="60">
        <v>0</v>
      </c>
      <c r="L347" s="60">
        <v>0</v>
      </c>
      <c r="M347" s="60">
        <v>0</v>
      </c>
      <c r="N347" s="64">
        <v>0</v>
      </c>
      <c r="O347" s="74">
        <f t="shared" si="6"/>
        <v>16</v>
      </c>
    </row>
    <row r="348" spans="1:15" ht="10.5" customHeight="1">
      <c r="A348" s="380"/>
      <c r="B348" s="142" t="s">
        <v>403</v>
      </c>
      <c r="C348" s="53">
        <v>0</v>
      </c>
      <c r="D348" s="60">
        <v>0</v>
      </c>
      <c r="E348" s="60">
        <v>0</v>
      </c>
      <c r="F348" s="60">
        <v>0</v>
      </c>
      <c r="G348" s="60">
        <v>0</v>
      </c>
      <c r="H348" s="60">
        <v>0</v>
      </c>
      <c r="I348" s="60">
        <v>1</v>
      </c>
      <c r="J348" s="60">
        <v>0</v>
      </c>
      <c r="K348" s="60">
        <v>0</v>
      </c>
      <c r="L348" s="60">
        <v>0</v>
      </c>
      <c r="M348" s="60">
        <v>0</v>
      </c>
      <c r="N348" s="64">
        <v>0</v>
      </c>
      <c r="O348" s="74">
        <f t="shared" si="6"/>
        <v>1</v>
      </c>
    </row>
    <row r="349" spans="1:15" ht="10.5" customHeight="1">
      <c r="A349" s="380"/>
      <c r="B349" s="142" t="s">
        <v>236</v>
      </c>
      <c r="C349" s="53">
        <v>407</v>
      </c>
      <c r="D349" s="60">
        <v>249</v>
      </c>
      <c r="E349" s="60">
        <v>134</v>
      </c>
      <c r="F349" s="60">
        <v>151</v>
      </c>
      <c r="G349" s="60">
        <v>145</v>
      </c>
      <c r="H349" s="60">
        <v>226</v>
      </c>
      <c r="I349" s="60">
        <v>1631</v>
      </c>
      <c r="J349" s="60">
        <v>89</v>
      </c>
      <c r="K349" s="60">
        <v>148</v>
      </c>
      <c r="L349" s="60">
        <v>247</v>
      </c>
      <c r="M349" s="60">
        <v>148</v>
      </c>
      <c r="N349" s="64">
        <v>78</v>
      </c>
      <c r="O349" s="74">
        <f t="shared" si="6"/>
        <v>3653</v>
      </c>
    </row>
    <row r="350" spans="1:15" ht="10.5" customHeight="1">
      <c r="A350" s="380"/>
      <c r="B350" s="142" t="s">
        <v>237</v>
      </c>
      <c r="C350" s="53">
        <v>225</v>
      </c>
      <c r="D350" s="60">
        <v>165</v>
      </c>
      <c r="E350" s="60">
        <v>141</v>
      </c>
      <c r="F350" s="60">
        <v>187</v>
      </c>
      <c r="G350" s="60">
        <v>164</v>
      </c>
      <c r="H350" s="60">
        <v>215</v>
      </c>
      <c r="I350" s="60">
        <v>705</v>
      </c>
      <c r="J350" s="60">
        <v>40</v>
      </c>
      <c r="K350" s="60">
        <v>60</v>
      </c>
      <c r="L350" s="60">
        <v>103</v>
      </c>
      <c r="M350" s="60">
        <v>100</v>
      </c>
      <c r="N350" s="64">
        <v>100</v>
      </c>
      <c r="O350" s="74">
        <f t="shared" si="6"/>
        <v>2205</v>
      </c>
    </row>
    <row r="351" spans="1:15" ht="10.5" customHeight="1">
      <c r="A351" s="380"/>
      <c r="B351" s="142" t="s">
        <v>439</v>
      </c>
      <c r="C351" s="53">
        <v>1704</v>
      </c>
      <c r="D351" s="60">
        <v>1614</v>
      </c>
      <c r="E351" s="60">
        <v>5839</v>
      </c>
      <c r="F351" s="60">
        <v>3227</v>
      </c>
      <c r="G351" s="60">
        <v>4514</v>
      </c>
      <c r="H351" s="60">
        <v>5911</v>
      </c>
      <c r="I351" s="60">
        <v>2639</v>
      </c>
      <c r="J351" s="60">
        <v>29</v>
      </c>
      <c r="K351" s="60">
        <v>429</v>
      </c>
      <c r="L351" s="60">
        <v>270</v>
      </c>
      <c r="M351" s="60">
        <v>2945</v>
      </c>
      <c r="N351" s="64">
        <v>140</v>
      </c>
      <c r="O351" s="74">
        <f t="shared" si="6"/>
        <v>29261</v>
      </c>
    </row>
    <row r="352" spans="1:15" ht="10.5" customHeight="1">
      <c r="A352" s="380"/>
      <c r="B352" s="142" t="s">
        <v>238</v>
      </c>
      <c r="C352" s="53">
        <v>164</v>
      </c>
      <c r="D352" s="60">
        <v>210</v>
      </c>
      <c r="E352" s="60">
        <v>417</v>
      </c>
      <c r="F352" s="60">
        <v>230</v>
      </c>
      <c r="G352" s="60">
        <v>232</v>
      </c>
      <c r="H352" s="60">
        <v>193</v>
      </c>
      <c r="I352" s="60">
        <v>98</v>
      </c>
      <c r="J352" s="60">
        <v>4</v>
      </c>
      <c r="K352" s="60">
        <v>13</v>
      </c>
      <c r="L352" s="60">
        <v>21</v>
      </c>
      <c r="M352" s="60">
        <v>25</v>
      </c>
      <c r="N352" s="64">
        <v>44</v>
      </c>
      <c r="O352" s="74">
        <f t="shared" si="6"/>
        <v>1651</v>
      </c>
    </row>
    <row r="353" spans="1:15" ht="10.5" customHeight="1">
      <c r="A353" s="380"/>
      <c r="B353" s="142" t="s">
        <v>443</v>
      </c>
      <c r="C353" s="53">
        <v>8</v>
      </c>
      <c r="D353" s="60">
        <v>12</v>
      </c>
      <c r="E353" s="60">
        <v>9</v>
      </c>
      <c r="F353" s="60">
        <v>5</v>
      </c>
      <c r="G353" s="60">
        <v>7</v>
      </c>
      <c r="H353" s="60">
        <v>17</v>
      </c>
      <c r="I353" s="60">
        <v>39</v>
      </c>
      <c r="J353" s="60">
        <v>1</v>
      </c>
      <c r="K353" s="60">
        <v>2</v>
      </c>
      <c r="L353" s="60">
        <v>4</v>
      </c>
      <c r="M353" s="60">
        <v>8</v>
      </c>
      <c r="N353" s="64">
        <v>8</v>
      </c>
      <c r="O353" s="74">
        <f t="shared" si="6"/>
        <v>120</v>
      </c>
    </row>
    <row r="354" spans="1:15" ht="10.5" customHeight="1">
      <c r="A354" s="380"/>
      <c r="B354" s="281" t="s">
        <v>387</v>
      </c>
      <c r="C354" s="53">
        <v>0</v>
      </c>
      <c r="D354" s="60">
        <v>0</v>
      </c>
      <c r="E354" s="60">
        <v>0</v>
      </c>
      <c r="F354" s="60">
        <v>0</v>
      </c>
      <c r="G354" s="60">
        <v>0</v>
      </c>
      <c r="H354" s="60">
        <v>0</v>
      </c>
      <c r="I354" s="60">
        <v>0</v>
      </c>
      <c r="J354" s="60">
        <v>0</v>
      </c>
      <c r="K354" s="60">
        <v>0</v>
      </c>
      <c r="L354" s="60">
        <v>0</v>
      </c>
      <c r="M354" s="60">
        <v>0</v>
      </c>
      <c r="N354" s="64">
        <v>0</v>
      </c>
      <c r="O354" s="74">
        <f t="shared" si="6"/>
        <v>0</v>
      </c>
    </row>
    <row r="355" spans="1:15" ht="10.5" customHeight="1">
      <c r="A355" s="380"/>
      <c r="B355" s="142" t="s">
        <v>36</v>
      </c>
      <c r="C355" s="53">
        <v>2</v>
      </c>
      <c r="D355" s="60">
        <v>3</v>
      </c>
      <c r="E355" s="60">
        <v>1</v>
      </c>
      <c r="F355" s="60">
        <v>4</v>
      </c>
      <c r="G355" s="60">
        <v>3</v>
      </c>
      <c r="H355" s="60">
        <v>2</v>
      </c>
      <c r="I355" s="60">
        <v>9</v>
      </c>
      <c r="J355" s="60"/>
      <c r="K355" s="60">
        <v>2</v>
      </c>
      <c r="L355" s="60">
        <v>3</v>
      </c>
      <c r="M355" s="60">
        <v>6</v>
      </c>
      <c r="N355" s="64">
        <v>0</v>
      </c>
      <c r="O355" s="74">
        <f t="shared" si="6"/>
        <v>35</v>
      </c>
    </row>
    <row r="356" spans="1:15" ht="10.5" customHeight="1">
      <c r="A356" s="380"/>
      <c r="B356" s="281" t="s">
        <v>37</v>
      </c>
      <c r="C356" s="53">
        <v>0</v>
      </c>
      <c r="D356" s="60">
        <v>0</v>
      </c>
      <c r="E356" s="60">
        <v>0</v>
      </c>
      <c r="F356" s="60">
        <v>0</v>
      </c>
      <c r="G356" s="60">
        <v>0</v>
      </c>
      <c r="H356" s="60">
        <v>0</v>
      </c>
      <c r="I356" s="60">
        <v>0</v>
      </c>
      <c r="J356" s="60">
        <v>0</v>
      </c>
      <c r="K356" s="60">
        <v>0</v>
      </c>
      <c r="L356" s="60">
        <v>0</v>
      </c>
      <c r="M356" s="60">
        <v>0</v>
      </c>
      <c r="N356" s="64">
        <v>0</v>
      </c>
      <c r="O356" s="74">
        <f t="shared" si="6"/>
        <v>0</v>
      </c>
    </row>
    <row r="357" spans="1:15" ht="10.5" customHeight="1">
      <c r="A357" s="380"/>
      <c r="B357" s="281" t="s">
        <v>38</v>
      </c>
      <c r="C357" s="53">
        <v>0</v>
      </c>
      <c r="D357" s="60">
        <v>0</v>
      </c>
      <c r="E357" s="60">
        <v>0</v>
      </c>
      <c r="F357" s="60">
        <v>0</v>
      </c>
      <c r="G357" s="60">
        <v>0</v>
      </c>
      <c r="H357" s="60">
        <v>0</v>
      </c>
      <c r="I357" s="60">
        <v>0</v>
      </c>
      <c r="J357" s="60">
        <v>0</v>
      </c>
      <c r="K357" s="60">
        <v>0</v>
      </c>
      <c r="L357" s="60">
        <v>0</v>
      </c>
      <c r="M357" s="60">
        <v>0</v>
      </c>
      <c r="N357" s="64">
        <v>0</v>
      </c>
      <c r="O357" s="74">
        <f t="shared" si="6"/>
        <v>0</v>
      </c>
    </row>
    <row r="358" spans="1:15" ht="10.5" customHeight="1">
      <c r="A358" s="380"/>
      <c r="B358" s="142" t="s">
        <v>239</v>
      </c>
      <c r="C358" s="53">
        <v>39</v>
      </c>
      <c r="D358" s="60">
        <v>42</v>
      </c>
      <c r="E358" s="60">
        <v>46</v>
      </c>
      <c r="F358" s="60">
        <v>43</v>
      </c>
      <c r="G358" s="60">
        <v>65</v>
      </c>
      <c r="H358" s="60">
        <v>107</v>
      </c>
      <c r="I358" s="60">
        <v>25</v>
      </c>
      <c r="J358" s="60">
        <v>16</v>
      </c>
      <c r="K358" s="60">
        <v>10</v>
      </c>
      <c r="L358" s="60">
        <v>8</v>
      </c>
      <c r="M358" s="60">
        <v>33</v>
      </c>
      <c r="N358" s="64">
        <v>19</v>
      </c>
      <c r="O358" s="74">
        <f t="shared" si="6"/>
        <v>453</v>
      </c>
    </row>
    <row r="359" spans="1:15" ht="10.5" customHeight="1">
      <c r="A359" s="380"/>
      <c r="B359" s="142" t="s">
        <v>444</v>
      </c>
      <c r="C359" s="53">
        <v>0</v>
      </c>
      <c r="D359" s="60">
        <v>0</v>
      </c>
      <c r="E359" s="60">
        <v>1</v>
      </c>
      <c r="F359" s="60">
        <v>0</v>
      </c>
      <c r="G359" s="60">
        <v>1</v>
      </c>
      <c r="H359" s="60">
        <v>1</v>
      </c>
      <c r="I359" s="60">
        <v>2</v>
      </c>
      <c r="J359" s="60">
        <v>0</v>
      </c>
      <c r="K359" s="60">
        <v>1</v>
      </c>
      <c r="L359" s="60">
        <v>2</v>
      </c>
      <c r="M359" s="60">
        <v>1</v>
      </c>
      <c r="N359" s="64">
        <v>1</v>
      </c>
      <c r="O359" s="74">
        <f t="shared" si="6"/>
        <v>10</v>
      </c>
    </row>
    <row r="360" spans="1:15" ht="10.5" customHeight="1">
      <c r="A360" s="380"/>
      <c r="B360" s="142" t="s">
        <v>330</v>
      </c>
      <c r="C360" s="53">
        <v>0</v>
      </c>
      <c r="D360" s="60">
        <v>0</v>
      </c>
      <c r="E360" s="60">
        <v>0</v>
      </c>
      <c r="F360" s="60">
        <v>0</v>
      </c>
      <c r="G360" s="60">
        <v>0</v>
      </c>
      <c r="H360" s="60">
        <v>0</v>
      </c>
      <c r="I360" s="60">
        <v>0</v>
      </c>
      <c r="J360" s="60">
        <v>2</v>
      </c>
      <c r="K360" s="60">
        <v>0</v>
      </c>
      <c r="L360" s="60">
        <v>0</v>
      </c>
      <c r="M360" s="60">
        <v>0</v>
      </c>
      <c r="N360" s="64">
        <v>0</v>
      </c>
      <c r="O360" s="74">
        <f t="shared" si="6"/>
        <v>2</v>
      </c>
    </row>
    <row r="361" spans="1:15" ht="10.5" customHeight="1">
      <c r="A361" s="380"/>
      <c r="B361" s="142" t="s">
        <v>447</v>
      </c>
      <c r="C361" s="53">
        <v>0</v>
      </c>
      <c r="D361" s="60">
        <v>0</v>
      </c>
      <c r="E361" s="60">
        <v>1</v>
      </c>
      <c r="F361" s="60">
        <v>1</v>
      </c>
      <c r="G361" s="60">
        <v>3</v>
      </c>
      <c r="H361" s="60">
        <v>1</v>
      </c>
      <c r="I361" s="60">
        <v>1</v>
      </c>
      <c r="J361" s="60">
        <v>0</v>
      </c>
      <c r="K361" s="60">
        <v>2</v>
      </c>
      <c r="L361" s="60">
        <v>2</v>
      </c>
      <c r="M361" s="60">
        <v>0</v>
      </c>
      <c r="N361" s="64">
        <v>2</v>
      </c>
      <c r="O361" s="74">
        <f t="shared" si="6"/>
        <v>13</v>
      </c>
    </row>
    <row r="362" spans="1:15" ht="10.5" customHeight="1">
      <c r="A362" s="380"/>
      <c r="B362" s="142" t="s">
        <v>240</v>
      </c>
      <c r="C362" s="53">
        <v>31</v>
      </c>
      <c r="D362" s="60">
        <v>15</v>
      </c>
      <c r="E362" s="60">
        <v>19</v>
      </c>
      <c r="F362" s="60">
        <v>19</v>
      </c>
      <c r="G362" s="60">
        <v>20</v>
      </c>
      <c r="H362" s="60">
        <v>27</v>
      </c>
      <c r="I362" s="60">
        <v>114</v>
      </c>
      <c r="J362" s="60">
        <v>32</v>
      </c>
      <c r="K362" s="60">
        <v>29</v>
      </c>
      <c r="L362" s="60">
        <v>31</v>
      </c>
      <c r="M362" s="60">
        <v>20</v>
      </c>
      <c r="N362" s="64">
        <v>25</v>
      </c>
      <c r="O362" s="74">
        <f t="shared" si="6"/>
        <v>382</v>
      </c>
    </row>
    <row r="363" spans="1:15" ht="10.5" customHeight="1">
      <c r="A363" s="380"/>
      <c r="B363" s="142" t="s">
        <v>440</v>
      </c>
      <c r="C363" s="53">
        <v>25</v>
      </c>
      <c r="D363" s="60">
        <v>21</v>
      </c>
      <c r="E363" s="60">
        <v>27</v>
      </c>
      <c r="F363" s="60">
        <v>44</v>
      </c>
      <c r="G363" s="60">
        <v>26</v>
      </c>
      <c r="H363" s="60">
        <v>40</v>
      </c>
      <c r="I363" s="60">
        <v>66</v>
      </c>
      <c r="J363" s="60">
        <v>9</v>
      </c>
      <c r="K363" s="60">
        <v>21</v>
      </c>
      <c r="L363" s="60">
        <v>10</v>
      </c>
      <c r="M363" s="60">
        <v>20</v>
      </c>
      <c r="N363" s="64">
        <v>16</v>
      </c>
      <c r="O363" s="74">
        <f t="shared" si="6"/>
        <v>325</v>
      </c>
    </row>
    <row r="364" spans="1:15" ht="10.5" customHeight="1">
      <c r="A364" s="380"/>
      <c r="B364" s="142" t="s">
        <v>283</v>
      </c>
      <c r="C364" s="53">
        <v>2191</v>
      </c>
      <c r="D364" s="60">
        <v>1348</v>
      </c>
      <c r="E364" s="60">
        <v>1253</v>
      </c>
      <c r="F364" s="60">
        <v>1453</v>
      </c>
      <c r="G364" s="60">
        <v>1077</v>
      </c>
      <c r="H364" s="60">
        <v>1316</v>
      </c>
      <c r="I364" s="60">
        <v>7855</v>
      </c>
      <c r="J364" s="60">
        <v>4567</v>
      </c>
      <c r="K364" s="60">
        <v>1045</v>
      </c>
      <c r="L364" s="60">
        <v>1216</v>
      </c>
      <c r="M364" s="60">
        <v>999</v>
      </c>
      <c r="N364" s="64">
        <v>932</v>
      </c>
      <c r="O364" s="74">
        <f t="shared" si="6"/>
        <v>25252</v>
      </c>
    </row>
    <row r="365" spans="1:15" ht="10.5" customHeight="1">
      <c r="A365" s="380"/>
      <c r="B365" s="142" t="s">
        <v>331</v>
      </c>
      <c r="C365" s="53">
        <v>9</v>
      </c>
      <c r="D365" s="60">
        <v>7</v>
      </c>
      <c r="E365" s="60">
        <v>26</v>
      </c>
      <c r="F365" s="60">
        <v>15</v>
      </c>
      <c r="G365" s="60">
        <v>21</v>
      </c>
      <c r="H365" s="60">
        <v>18</v>
      </c>
      <c r="I365" s="60">
        <v>9</v>
      </c>
      <c r="J365" s="60">
        <v>0</v>
      </c>
      <c r="K365" s="60">
        <v>1</v>
      </c>
      <c r="L365" s="60">
        <v>5</v>
      </c>
      <c r="M365" s="60">
        <v>3</v>
      </c>
      <c r="N365" s="64">
        <v>7</v>
      </c>
      <c r="O365" s="74">
        <f t="shared" si="6"/>
        <v>121</v>
      </c>
    </row>
    <row r="366" spans="1:15" ht="10.5" customHeight="1">
      <c r="A366" s="380"/>
      <c r="B366" s="142" t="s">
        <v>442</v>
      </c>
      <c r="C366" s="53">
        <v>1342</v>
      </c>
      <c r="D366" s="60">
        <v>1148</v>
      </c>
      <c r="E366" s="60">
        <v>1416</v>
      </c>
      <c r="F366" s="60">
        <v>1329</v>
      </c>
      <c r="G366" s="60">
        <v>1183</v>
      </c>
      <c r="H366" s="60">
        <v>1278</v>
      </c>
      <c r="I366" s="60">
        <v>3212</v>
      </c>
      <c r="J366" s="60">
        <v>4724</v>
      </c>
      <c r="K366" s="60">
        <v>1295</v>
      </c>
      <c r="L366" s="60">
        <v>1074</v>
      </c>
      <c r="M366" s="60">
        <v>1301</v>
      </c>
      <c r="N366" s="64">
        <v>1427</v>
      </c>
      <c r="O366" s="74">
        <f t="shared" si="6"/>
        <v>20729</v>
      </c>
    </row>
    <row r="367" spans="1:15" ht="10.5" customHeight="1">
      <c r="A367" s="380"/>
      <c r="B367" s="142" t="s">
        <v>282</v>
      </c>
      <c r="C367" s="53">
        <v>12</v>
      </c>
      <c r="D367" s="60">
        <v>23</v>
      </c>
      <c r="E367" s="60">
        <v>16</v>
      </c>
      <c r="F367" s="60">
        <v>0</v>
      </c>
      <c r="G367" s="60">
        <v>3</v>
      </c>
      <c r="H367" s="60">
        <v>2</v>
      </c>
      <c r="I367" s="60">
        <v>15</v>
      </c>
      <c r="J367" s="60">
        <v>0</v>
      </c>
      <c r="K367" s="60">
        <v>0</v>
      </c>
      <c r="L367" s="60">
        <v>1</v>
      </c>
      <c r="M367" s="60">
        <v>0</v>
      </c>
      <c r="N367" s="64">
        <v>0</v>
      </c>
      <c r="O367" s="74">
        <f t="shared" si="6"/>
        <v>72</v>
      </c>
    </row>
    <row r="368" spans="1:15" ht="10.5" customHeight="1">
      <c r="A368" s="380"/>
      <c r="B368" s="142" t="s">
        <v>39</v>
      </c>
      <c r="C368" s="53">
        <v>1</v>
      </c>
      <c r="D368" s="60">
        <v>0</v>
      </c>
      <c r="E368" s="60">
        <v>0</v>
      </c>
      <c r="F368" s="60">
        <v>0</v>
      </c>
      <c r="G368" s="60">
        <v>1</v>
      </c>
      <c r="H368" s="60">
        <v>0</v>
      </c>
      <c r="I368" s="60">
        <v>2</v>
      </c>
      <c r="J368" s="60">
        <v>0</v>
      </c>
      <c r="K368" s="60">
        <v>0</v>
      </c>
      <c r="L368" s="60">
        <v>0</v>
      </c>
      <c r="M368" s="60">
        <v>1</v>
      </c>
      <c r="N368" s="64">
        <v>3</v>
      </c>
      <c r="O368" s="74">
        <f aca="true" t="shared" si="7" ref="O368:O436">SUM(C368:N368)</f>
        <v>8</v>
      </c>
    </row>
    <row r="369" spans="1:15" ht="10.5" customHeight="1">
      <c r="A369" s="380"/>
      <c r="B369" s="142" t="s">
        <v>241</v>
      </c>
      <c r="C369" s="53">
        <v>9</v>
      </c>
      <c r="D369" s="60">
        <v>11</v>
      </c>
      <c r="E369" s="60">
        <v>6</v>
      </c>
      <c r="F369" s="60">
        <v>3</v>
      </c>
      <c r="G369" s="60">
        <v>8</v>
      </c>
      <c r="H369" s="60">
        <v>8</v>
      </c>
      <c r="I369" s="60">
        <v>22</v>
      </c>
      <c r="J369" s="60">
        <v>1</v>
      </c>
      <c r="K369" s="60">
        <v>4</v>
      </c>
      <c r="L369" s="60">
        <v>1</v>
      </c>
      <c r="M369" s="60">
        <v>1</v>
      </c>
      <c r="N369" s="64">
        <v>2</v>
      </c>
      <c r="O369" s="74">
        <f t="shared" si="7"/>
        <v>76</v>
      </c>
    </row>
    <row r="370" spans="1:15" ht="10.5" customHeight="1">
      <c r="A370" s="380"/>
      <c r="B370" s="142" t="s">
        <v>242</v>
      </c>
      <c r="C370" s="53">
        <v>302</v>
      </c>
      <c r="D370" s="60">
        <v>142</v>
      </c>
      <c r="E370" s="60">
        <v>211</v>
      </c>
      <c r="F370" s="60">
        <v>424</v>
      </c>
      <c r="G370" s="60">
        <v>336</v>
      </c>
      <c r="H370" s="60">
        <v>140</v>
      </c>
      <c r="I370" s="60">
        <v>312</v>
      </c>
      <c r="J370" s="60">
        <v>52</v>
      </c>
      <c r="K370" s="60">
        <v>54</v>
      </c>
      <c r="L370" s="60">
        <v>72</v>
      </c>
      <c r="M370" s="60">
        <v>109</v>
      </c>
      <c r="N370" s="64">
        <v>77</v>
      </c>
      <c r="O370" s="74">
        <f t="shared" si="7"/>
        <v>2231</v>
      </c>
    </row>
    <row r="371" spans="1:15" ht="10.5" customHeight="1">
      <c r="A371" s="380"/>
      <c r="B371" s="142" t="s">
        <v>332</v>
      </c>
      <c r="C371" s="53">
        <v>1</v>
      </c>
      <c r="D371" s="60">
        <v>0</v>
      </c>
      <c r="E371" s="60">
        <v>2</v>
      </c>
      <c r="F371" s="60">
        <v>2</v>
      </c>
      <c r="G371" s="60">
        <v>1</v>
      </c>
      <c r="H371" s="60">
        <v>2</v>
      </c>
      <c r="I371" s="60">
        <v>2</v>
      </c>
      <c r="J371" s="60">
        <v>0</v>
      </c>
      <c r="K371" s="60">
        <v>1</v>
      </c>
      <c r="L371" s="60">
        <v>4</v>
      </c>
      <c r="M371" s="60">
        <v>0</v>
      </c>
      <c r="N371" s="64">
        <v>2</v>
      </c>
      <c r="O371" s="74">
        <f t="shared" si="7"/>
        <v>17</v>
      </c>
    </row>
    <row r="372" spans="1:15" ht="10.5" customHeight="1">
      <c r="A372" s="380"/>
      <c r="B372" s="142" t="s">
        <v>333</v>
      </c>
      <c r="C372" s="53">
        <v>6</v>
      </c>
      <c r="D372" s="60">
        <v>5</v>
      </c>
      <c r="E372" s="60">
        <v>2</v>
      </c>
      <c r="F372" s="60">
        <v>7</v>
      </c>
      <c r="G372" s="60">
        <v>11</v>
      </c>
      <c r="H372" s="60">
        <v>6</v>
      </c>
      <c r="I372" s="60">
        <v>24</v>
      </c>
      <c r="J372" s="60">
        <v>0</v>
      </c>
      <c r="K372" s="60">
        <v>4</v>
      </c>
      <c r="L372" s="60">
        <v>7</v>
      </c>
      <c r="M372" s="60">
        <v>6</v>
      </c>
      <c r="N372" s="64">
        <v>5</v>
      </c>
      <c r="O372" s="74">
        <f t="shared" si="7"/>
        <v>83</v>
      </c>
    </row>
    <row r="373" spans="1:15" ht="10.5" customHeight="1" thickBot="1">
      <c r="A373" s="380"/>
      <c r="B373" s="143" t="s">
        <v>40</v>
      </c>
      <c r="C373" s="62">
        <v>12</v>
      </c>
      <c r="D373" s="66">
        <v>2</v>
      </c>
      <c r="E373" s="66">
        <v>4</v>
      </c>
      <c r="F373" s="66">
        <v>8</v>
      </c>
      <c r="G373" s="66">
        <v>5</v>
      </c>
      <c r="H373" s="66">
        <v>4</v>
      </c>
      <c r="I373" s="66">
        <v>5</v>
      </c>
      <c r="J373" s="66">
        <v>71</v>
      </c>
      <c r="K373" s="66">
        <v>0</v>
      </c>
      <c r="L373" s="66">
        <v>2</v>
      </c>
      <c r="M373" s="66">
        <v>0</v>
      </c>
      <c r="N373" s="65">
        <v>3</v>
      </c>
      <c r="O373" s="76">
        <f t="shared" si="7"/>
        <v>116</v>
      </c>
    </row>
    <row r="374" spans="1:15" ht="22.5" customHeight="1" thickBot="1">
      <c r="A374" s="380"/>
      <c r="B374" s="366" t="s">
        <v>78</v>
      </c>
      <c r="C374" s="93">
        <v>6849</v>
      </c>
      <c r="D374" s="127">
        <v>5357</v>
      </c>
      <c r="E374" s="127">
        <v>9810</v>
      </c>
      <c r="F374" s="127">
        <v>7426</v>
      </c>
      <c r="G374" s="127">
        <v>8047</v>
      </c>
      <c r="H374" s="127">
        <v>9745</v>
      </c>
      <c r="I374" s="127">
        <v>17205</v>
      </c>
      <c r="J374" s="127">
        <v>9849</v>
      </c>
      <c r="K374" s="127">
        <v>3270</v>
      </c>
      <c r="L374" s="127">
        <v>3301</v>
      </c>
      <c r="M374" s="127">
        <v>5909</v>
      </c>
      <c r="N374" s="291">
        <v>3057</v>
      </c>
      <c r="O374" s="68">
        <f t="shared" si="7"/>
        <v>89825</v>
      </c>
    </row>
    <row r="375" spans="1:15" ht="10.5" customHeight="1">
      <c r="A375" s="380"/>
      <c r="B375" s="141" t="s">
        <v>404</v>
      </c>
      <c r="C375" s="69">
        <v>63</v>
      </c>
      <c r="D375" s="67">
        <v>43</v>
      </c>
      <c r="E375" s="67">
        <v>54</v>
      </c>
      <c r="F375" s="67">
        <v>57</v>
      </c>
      <c r="G375" s="67">
        <v>54</v>
      </c>
      <c r="H375" s="67">
        <v>82</v>
      </c>
      <c r="I375" s="67">
        <v>180</v>
      </c>
      <c r="J375" s="67">
        <v>18</v>
      </c>
      <c r="K375" s="67">
        <v>18</v>
      </c>
      <c r="L375" s="67">
        <v>20</v>
      </c>
      <c r="M375" s="67">
        <v>29</v>
      </c>
      <c r="N375" s="63">
        <v>31</v>
      </c>
      <c r="O375" s="92">
        <f t="shared" si="7"/>
        <v>649</v>
      </c>
    </row>
    <row r="376" spans="1:15" ht="10.5" customHeight="1">
      <c r="A376" s="380"/>
      <c r="B376" s="142" t="s">
        <v>244</v>
      </c>
      <c r="C376" s="53">
        <v>1</v>
      </c>
      <c r="D376" s="60">
        <v>1</v>
      </c>
      <c r="E376" s="60">
        <v>4</v>
      </c>
      <c r="F376" s="60">
        <v>1</v>
      </c>
      <c r="G376" s="60">
        <v>2</v>
      </c>
      <c r="H376" s="60">
        <v>7</v>
      </c>
      <c r="I376" s="60">
        <v>3</v>
      </c>
      <c r="J376" s="60">
        <v>2</v>
      </c>
      <c r="K376" s="60">
        <v>1</v>
      </c>
      <c r="L376" s="60">
        <v>0</v>
      </c>
      <c r="M376" s="60">
        <v>0</v>
      </c>
      <c r="N376" s="64">
        <v>2</v>
      </c>
      <c r="O376" s="74">
        <f t="shared" si="7"/>
        <v>24</v>
      </c>
    </row>
    <row r="377" spans="1:15" ht="10.5" customHeight="1">
      <c r="A377" s="380"/>
      <c r="B377" s="142" t="s">
        <v>245</v>
      </c>
      <c r="C377" s="53">
        <v>1176</v>
      </c>
      <c r="D377" s="60">
        <v>591</v>
      </c>
      <c r="E377" s="60">
        <v>937</v>
      </c>
      <c r="F377" s="60">
        <v>1782</v>
      </c>
      <c r="G377" s="60">
        <v>1069</v>
      </c>
      <c r="H377" s="60">
        <v>1124</v>
      </c>
      <c r="I377" s="60">
        <v>3973</v>
      </c>
      <c r="J377" s="60">
        <v>254</v>
      </c>
      <c r="K377" s="60">
        <v>552</v>
      </c>
      <c r="L377" s="60">
        <v>935</v>
      </c>
      <c r="M377" s="60">
        <v>1038</v>
      </c>
      <c r="N377" s="64">
        <v>603</v>
      </c>
      <c r="O377" s="74">
        <f t="shared" si="7"/>
        <v>14034</v>
      </c>
    </row>
    <row r="378" spans="1:15" ht="10.5" customHeight="1">
      <c r="A378" s="380"/>
      <c r="B378" s="142" t="s">
        <v>335</v>
      </c>
      <c r="C378" s="53">
        <v>0</v>
      </c>
      <c r="D378" s="60">
        <v>0</v>
      </c>
      <c r="E378" s="60">
        <v>0</v>
      </c>
      <c r="F378" s="60">
        <v>0</v>
      </c>
      <c r="G378" s="60">
        <v>0</v>
      </c>
      <c r="H378" s="60">
        <v>0</v>
      </c>
      <c r="I378" s="60">
        <v>0</v>
      </c>
      <c r="J378" s="60">
        <v>0</v>
      </c>
      <c r="K378" s="60">
        <v>0</v>
      </c>
      <c r="L378" s="60">
        <v>0</v>
      </c>
      <c r="M378" s="60">
        <v>0</v>
      </c>
      <c r="N378" s="64">
        <v>0</v>
      </c>
      <c r="O378" s="74">
        <f t="shared" si="7"/>
        <v>0</v>
      </c>
    </row>
    <row r="379" spans="1:15" ht="10.5" customHeight="1">
      <c r="A379" s="380"/>
      <c r="B379" s="142" t="s">
        <v>246</v>
      </c>
      <c r="C379" s="53">
        <v>117</v>
      </c>
      <c r="D379" s="60">
        <v>120</v>
      </c>
      <c r="E379" s="60">
        <v>85</v>
      </c>
      <c r="F379" s="60">
        <v>178</v>
      </c>
      <c r="G379" s="60">
        <v>119</v>
      </c>
      <c r="H379" s="60">
        <v>101</v>
      </c>
      <c r="I379" s="60">
        <v>154</v>
      </c>
      <c r="J379" s="60">
        <v>21</v>
      </c>
      <c r="K379" s="60">
        <v>43</v>
      </c>
      <c r="L379" s="60">
        <v>71</v>
      </c>
      <c r="M379" s="60">
        <v>50</v>
      </c>
      <c r="N379" s="64">
        <v>37</v>
      </c>
      <c r="O379" s="74">
        <f t="shared" si="7"/>
        <v>1096</v>
      </c>
    </row>
    <row r="380" spans="1:15" ht="10.5" customHeight="1">
      <c r="A380" s="380"/>
      <c r="B380" s="142" t="s">
        <v>41</v>
      </c>
      <c r="C380" s="53">
        <v>2</v>
      </c>
      <c r="D380" s="60">
        <v>3</v>
      </c>
      <c r="E380" s="60">
        <v>5</v>
      </c>
      <c r="F380" s="60">
        <v>6</v>
      </c>
      <c r="G380" s="60">
        <v>6</v>
      </c>
      <c r="H380" s="60">
        <v>2</v>
      </c>
      <c r="I380" s="60">
        <v>8</v>
      </c>
      <c r="J380" s="60">
        <v>2</v>
      </c>
      <c r="K380" s="60">
        <v>1</v>
      </c>
      <c r="L380" s="60">
        <v>0</v>
      </c>
      <c r="M380" s="60">
        <v>3</v>
      </c>
      <c r="N380" s="64">
        <v>3</v>
      </c>
      <c r="O380" s="74">
        <f t="shared" si="7"/>
        <v>41</v>
      </c>
    </row>
    <row r="381" spans="1:15" ht="10.5" customHeight="1">
      <c r="A381" s="380"/>
      <c r="B381" s="142" t="s">
        <v>247</v>
      </c>
      <c r="C381" s="53">
        <v>245</v>
      </c>
      <c r="D381" s="60">
        <v>118</v>
      </c>
      <c r="E381" s="60">
        <v>140</v>
      </c>
      <c r="F381" s="60">
        <v>445</v>
      </c>
      <c r="G381" s="60">
        <v>257</v>
      </c>
      <c r="H381" s="60">
        <v>211</v>
      </c>
      <c r="I381" s="60">
        <v>705</v>
      </c>
      <c r="J381" s="60">
        <v>62</v>
      </c>
      <c r="K381" s="60">
        <v>122</v>
      </c>
      <c r="L381" s="60">
        <v>147</v>
      </c>
      <c r="M381" s="60">
        <v>206</v>
      </c>
      <c r="N381" s="64">
        <v>138</v>
      </c>
      <c r="O381" s="74">
        <f t="shared" si="7"/>
        <v>2796</v>
      </c>
    </row>
    <row r="382" spans="1:15" ht="10.5" customHeight="1">
      <c r="A382" s="380"/>
      <c r="B382" s="142" t="s">
        <v>468</v>
      </c>
      <c r="C382" s="53">
        <v>78</v>
      </c>
      <c r="D382" s="60">
        <v>62</v>
      </c>
      <c r="E382" s="60">
        <v>72</v>
      </c>
      <c r="F382" s="60">
        <v>116</v>
      </c>
      <c r="G382" s="60">
        <v>89</v>
      </c>
      <c r="H382" s="60">
        <v>136</v>
      </c>
      <c r="I382" s="60">
        <v>423</v>
      </c>
      <c r="J382" s="60">
        <v>8</v>
      </c>
      <c r="K382" s="60">
        <v>25</v>
      </c>
      <c r="L382" s="60">
        <v>49</v>
      </c>
      <c r="M382" s="60">
        <v>49</v>
      </c>
      <c r="N382" s="64">
        <v>91</v>
      </c>
      <c r="O382" s="74">
        <f t="shared" si="7"/>
        <v>1198</v>
      </c>
    </row>
    <row r="383" spans="1:15" ht="10.5" customHeight="1">
      <c r="A383" s="380"/>
      <c r="B383" s="142" t="s">
        <v>248</v>
      </c>
      <c r="C383" s="53">
        <v>0</v>
      </c>
      <c r="D383" s="60">
        <v>2</v>
      </c>
      <c r="E383" s="60">
        <v>4</v>
      </c>
      <c r="F383" s="60">
        <v>2</v>
      </c>
      <c r="G383" s="60">
        <v>7</v>
      </c>
      <c r="H383" s="60">
        <v>15</v>
      </c>
      <c r="I383" s="60">
        <v>4</v>
      </c>
      <c r="J383" s="60">
        <v>5</v>
      </c>
      <c r="K383" s="60">
        <v>3</v>
      </c>
      <c r="L383" s="60">
        <v>5</v>
      </c>
      <c r="M383" s="60">
        <v>0</v>
      </c>
      <c r="N383" s="64">
        <v>5</v>
      </c>
      <c r="O383" s="74">
        <f t="shared" si="7"/>
        <v>52</v>
      </c>
    </row>
    <row r="384" spans="1:15" ht="10.5" customHeight="1">
      <c r="A384" s="380"/>
      <c r="B384" s="142" t="s">
        <v>249</v>
      </c>
      <c r="C384" s="53">
        <v>66</v>
      </c>
      <c r="D384" s="60">
        <v>40</v>
      </c>
      <c r="E384" s="60">
        <v>40</v>
      </c>
      <c r="F384" s="60">
        <v>53</v>
      </c>
      <c r="G384" s="60">
        <v>54</v>
      </c>
      <c r="H384" s="60">
        <v>75</v>
      </c>
      <c r="I384" s="60">
        <v>200</v>
      </c>
      <c r="J384" s="60">
        <v>8</v>
      </c>
      <c r="K384" s="60">
        <v>17</v>
      </c>
      <c r="L384" s="60">
        <v>24</v>
      </c>
      <c r="M384" s="60">
        <v>21</v>
      </c>
      <c r="N384" s="64">
        <v>20</v>
      </c>
      <c r="O384" s="74">
        <f t="shared" si="7"/>
        <v>618</v>
      </c>
    </row>
    <row r="385" spans="1:15" ht="10.5" customHeight="1">
      <c r="A385" s="380"/>
      <c r="B385" s="142" t="s">
        <v>250</v>
      </c>
      <c r="C385" s="53">
        <v>366</v>
      </c>
      <c r="D385" s="60">
        <v>235</v>
      </c>
      <c r="E385" s="60">
        <v>531</v>
      </c>
      <c r="F385" s="60">
        <v>413</v>
      </c>
      <c r="G385" s="60">
        <v>406</v>
      </c>
      <c r="H385" s="60">
        <v>462</v>
      </c>
      <c r="I385" s="60">
        <v>257</v>
      </c>
      <c r="J385" s="60">
        <v>10</v>
      </c>
      <c r="K385" s="60">
        <v>75</v>
      </c>
      <c r="L385" s="60">
        <v>142</v>
      </c>
      <c r="M385" s="60">
        <v>120</v>
      </c>
      <c r="N385" s="64">
        <v>137</v>
      </c>
      <c r="O385" s="74">
        <f t="shared" si="7"/>
        <v>3154</v>
      </c>
    </row>
    <row r="386" spans="1:15" ht="10.5" customHeight="1">
      <c r="A386" s="380"/>
      <c r="B386" s="142" t="s">
        <v>251</v>
      </c>
      <c r="C386" s="53">
        <v>12</v>
      </c>
      <c r="D386" s="60">
        <v>9</v>
      </c>
      <c r="E386" s="60">
        <v>4</v>
      </c>
      <c r="F386" s="60">
        <v>12</v>
      </c>
      <c r="G386" s="60">
        <v>18</v>
      </c>
      <c r="H386" s="60">
        <v>16</v>
      </c>
      <c r="I386" s="60">
        <v>29</v>
      </c>
      <c r="J386" s="60">
        <v>4</v>
      </c>
      <c r="K386" s="60">
        <v>3</v>
      </c>
      <c r="L386" s="60">
        <v>1</v>
      </c>
      <c r="M386" s="60">
        <v>6</v>
      </c>
      <c r="N386" s="64">
        <v>9</v>
      </c>
      <c r="O386" s="74">
        <f t="shared" si="7"/>
        <v>123</v>
      </c>
    </row>
    <row r="387" spans="1:15" ht="10.5" customHeight="1">
      <c r="A387" s="380"/>
      <c r="B387" s="142" t="s">
        <v>280</v>
      </c>
      <c r="C387" s="53">
        <v>255</v>
      </c>
      <c r="D387" s="60">
        <v>142</v>
      </c>
      <c r="E387" s="60">
        <v>64</v>
      </c>
      <c r="F387" s="60">
        <v>179</v>
      </c>
      <c r="G387" s="60">
        <v>204</v>
      </c>
      <c r="H387" s="60">
        <v>226</v>
      </c>
      <c r="I387" s="60">
        <v>2475</v>
      </c>
      <c r="J387" s="60">
        <v>81</v>
      </c>
      <c r="K387" s="60">
        <v>87</v>
      </c>
      <c r="L387" s="60">
        <v>184</v>
      </c>
      <c r="M387" s="60">
        <v>193</v>
      </c>
      <c r="N387" s="64">
        <v>138</v>
      </c>
      <c r="O387" s="74">
        <f t="shared" si="7"/>
        <v>4228</v>
      </c>
    </row>
    <row r="388" spans="1:15" ht="10.5" customHeight="1">
      <c r="A388" s="380"/>
      <c r="B388" s="142" t="s">
        <v>336</v>
      </c>
      <c r="C388" s="53">
        <v>0</v>
      </c>
      <c r="D388" s="60">
        <v>0</v>
      </c>
      <c r="E388" s="60">
        <v>0</v>
      </c>
      <c r="F388" s="60">
        <v>0</v>
      </c>
      <c r="G388" s="60">
        <v>0</v>
      </c>
      <c r="H388" s="60">
        <v>0</v>
      </c>
      <c r="I388" s="60">
        <v>0</v>
      </c>
      <c r="J388" s="60">
        <v>0</v>
      </c>
      <c r="K388" s="60">
        <v>0</v>
      </c>
      <c r="L388" s="60">
        <v>0</v>
      </c>
      <c r="M388" s="60">
        <v>0</v>
      </c>
      <c r="N388" s="64">
        <v>0</v>
      </c>
      <c r="O388" s="74">
        <f t="shared" si="7"/>
        <v>0</v>
      </c>
    </row>
    <row r="389" spans="1:15" ht="10.5" customHeight="1">
      <c r="A389" s="380"/>
      <c r="B389" s="142" t="s">
        <v>252</v>
      </c>
      <c r="C389" s="53">
        <v>177</v>
      </c>
      <c r="D389" s="60">
        <v>148</v>
      </c>
      <c r="E389" s="60">
        <v>106</v>
      </c>
      <c r="F389" s="60">
        <v>302</v>
      </c>
      <c r="G389" s="60">
        <v>231</v>
      </c>
      <c r="H389" s="60">
        <v>181</v>
      </c>
      <c r="I389" s="60">
        <v>501</v>
      </c>
      <c r="J389" s="60">
        <v>49</v>
      </c>
      <c r="K389" s="60">
        <v>98</v>
      </c>
      <c r="L389" s="60">
        <v>113</v>
      </c>
      <c r="M389" s="60">
        <v>117</v>
      </c>
      <c r="N389" s="64">
        <v>135</v>
      </c>
      <c r="O389" s="74">
        <f t="shared" si="7"/>
        <v>2158</v>
      </c>
    </row>
    <row r="390" spans="1:15" ht="10.5" customHeight="1">
      <c r="A390" s="380"/>
      <c r="B390" s="142" t="s">
        <v>337</v>
      </c>
      <c r="C390" s="53">
        <v>8</v>
      </c>
      <c r="D390" s="60">
        <v>6</v>
      </c>
      <c r="E390" s="60">
        <v>23</v>
      </c>
      <c r="F390" s="60">
        <v>23</v>
      </c>
      <c r="G390" s="60">
        <v>12</v>
      </c>
      <c r="H390" s="60">
        <v>10</v>
      </c>
      <c r="I390" s="60">
        <v>4</v>
      </c>
      <c r="J390" s="60">
        <v>6</v>
      </c>
      <c r="K390" s="60">
        <v>0</v>
      </c>
      <c r="L390" s="60">
        <v>9</v>
      </c>
      <c r="M390" s="60">
        <v>5</v>
      </c>
      <c r="N390" s="64">
        <v>4</v>
      </c>
      <c r="O390" s="74">
        <f t="shared" si="7"/>
        <v>110</v>
      </c>
    </row>
    <row r="391" spans="1:15" ht="10.5" customHeight="1">
      <c r="A391" s="380"/>
      <c r="B391" s="142" t="s">
        <v>1</v>
      </c>
      <c r="C391" s="53">
        <v>27</v>
      </c>
      <c r="D391" s="60">
        <v>11</v>
      </c>
      <c r="E391" s="60">
        <v>21</v>
      </c>
      <c r="F391" s="60">
        <v>79</v>
      </c>
      <c r="G391" s="60">
        <v>51</v>
      </c>
      <c r="H391" s="60">
        <v>60</v>
      </c>
      <c r="I391" s="60">
        <v>91</v>
      </c>
      <c r="J391" s="60">
        <v>6</v>
      </c>
      <c r="K391" s="60">
        <v>8</v>
      </c>
      <c r="L391" s="60">
        <v>22</v>
      </c>
      <c r="M391" s="60">
        <v>29</v>
      </c>
      <c r="N391" s="64">
        <v>16</v>
      </c>
      <c r="O391" s="74">
        <f t="shared" si="7"/>
        <v>421</v>
      </c>
    </row>
    <row r="392" spans="1:15" ht="10.5" customHeight="1">
      <c r="A392" s="380"/>
      <c r="B392" s="142" t="s">
        <v>279</v>
      </c>
      <c r="C392" s="53">
        <v>2176</v>
      </c>
      <c r="D392" s="60">
        <v>1567</v>
      </c>
      <c r="E392" s="60">
        <v>1349</v>
      </c>
      <c r="F392" s="60">
        <v>3287</v>
      </c>
      <c r="G392" s="60">
        <v>2911</v>
      </c>
      <c r="H392" s="60">
        <v>2179</v>
      </c>
      <c r="I392" s="60">
        <v>5558</v>
      </c>
      <c r="J392" s="60">
        <v>976</v>
      </c>
      <c r="K392" s="60">
        <v>963</v>
      </c>
      <c r="L392" s="60">
        <v>1289</v>
      </c>
      <c r="M392" s="60">
        <v>1724</v>
      </c>
      <c r="N392" s="64">
        <v>1504</v>
      </c>
      <c r="O392" s="74">
        <f t="shared" si="7"/>
        <v>25483</v>
      </c>
    </row>
    <row r="393" spans="1:15" ht="10.5" customHeight="1">
      <c r="A393" s="380"/>
      <c r="B393" s="142" t="s">
        <v>338</v>
      </c>
      <c r="C393" s="53">
        <v>14</v>
      </c>
      <c r="D393" s="60">
        <v>11</v>
      </c>
      <c r="E393" s="60">
        <v>5</v>
      </c>
      <c r="F393" s="60">
        <v>5</v>
      </c>
      <c r="G393" s="60">
        <v>18</v>
      </c>
      <c r="H393" s="60">
        <v>11</v>
      </c>
      <c r="I393" s="60">
        <v>6</v>
      </c>
      <c r="J393" s="60">
        <v>2</v>
      </c>
      <c r="K393" s="60">
        <v>5</v>
      </c>
      <c r="L393" s="60">
        <v>17</v>
      </c>
      <c r="M393" s="60">
        <v>13</v>
      </c>
      <c r="N393" s="64">
        <v>7</v>
      </c>
      <c r="O393" s="74">
        <f t="shared" si="7"/>
        <v>114</v>
      </c>
    </row>
    <row r="394" spans="1:15" ht="10.5" customHeight="1">
      <c r="A394" s="380"/>
      <c r="B394" s="142" t="s">
        <v>467</v>
      </c>
      <c r="C394" s="53">
        <v>1248</v>
      </c>
      <c r="D394" s="60">
        <v>749</v>
      </c>
      <c r="E394" s="60">
        <v>812</v>
      </c>
      <c r="F394" s="60">
        <v>1469</v>
      </c>
      <c r="G394" s="60">
        <v>1049</v>
      </c>
      <c r="H394" s="60">
        <v>1157</v>
      </c>
      <c r="I394" s="60">
        <v>1627</v>
      </c>
      <c r="J394" s="60">
        <v>209</v>
      </c>
      <c r="K394" s="60">
        <v>498</v>
      </c>
      <c r="L394" s="60">
        <v>741</v>
      </c>
      <c r="M394" s="60">
        <v>640</v>
      </c>
      <c r="N394" s="64">
        <v>541</v>
      </c>
      <c r="O394" s="74">
        <f t="shared" si="7"/>
        <v>10740</v>
      </c>
    </row>
    <row r="395" spans="1:15" ht="10.5" customHeight="1">
      <c r="A395" s="380"/>
      <c r="B395" s="142" t="s">
        <v>254</v>
      </c>
      <c r="C395" s="53">
        <v>218</v>
      </c>
      <c r="D395" s="60">
        <v>119</v>
      </c>
      <c r="E395" s="60">
        <v>186</v>
      </c>
      <c r="F395" s="60">
        <v>405</v>
      </c>
      <c r="G395" s="60">
        <v>211</v>
      </c>
      <c r="H395" s="60">
        <v>292</v>
      </c>
      <c r="I395" s="60">
        <v>349</v>
      </c>
      <c r="J395" s="60">
        <v>38</v>
      </c>
      <c r="K395" s="60">
        <v>103</v>
      </c>
      <c r="L395" s="60">
        <v>131</v>
      </c>
      <c r="M395" s="60">
        <v>142</v>
      </c>
      <c r="N395" s="64">
        <v>118</v>
      </c>
      <c r="O395" s="74">
        <f t="shared" si="7"/>
        <v>2312</v>
      </c>
    </row>
    <row r="396" spans="1:15" ht="10.5" customHeight="1">
      <c r="A396" s="380"/>
      <c r="B396" s="142" t="s">
        <v>255</v>
      </c>
      <c r="C396" s="53">
        <v>225</v>
      </c>
      <c r="D396" s="60">
        <v>155</v>
      </c>
      <c r="E396" s="60">
        <v>156</v>
      </c>
      <c r="F396" s="60">
        <v>330</v>
      </c>
      <c r="G396" s="60">
        <v>299</v>
      </c>
      <c r="H396" s="60">
        <v>233</v>
      </c>
      <c r="I396" s="60">
        <v>335</v>
      </c>
      <c r="J396" s="60">
        <v>43</v>
      </c>
      <c r="K396" s="60">
        <v>67</v>
      </c>
      <c r="L396" s="60">
        <v>137</v>
      </c>
      <c r="M396" s="60">
        <v>123</v>
      </c>
      <c r="N396" s="64">
        <v>98</v>
      </c>
      <c r="O396" s="74">
        <f t="shared" si="7"/>
        <v>2201</v>
      </c>
    </row>
    <row r="397" spans="1:15" ht="10.5" customHeight="1">
      <c r="A397" s="380"/>
      <c r="B397" s="142" t="s">
        <v>339</v>
      </c>
      <c r="C397" s="53">
        <v>26</v>
      </c>
      <c r="D397" s="60">
        <v>15</v>
      </c>
      <c r="E397" s="60">
        <v>46</v>
      </c>
      <c r="F397" s="60">
        <v>64</v>
      </c>
      <c r="G397" s="60">
        <v>64</v>
      </c>
      <c r="H397" s="60">
        <v>60</v>
      </c>
      <c r="I397" s="60">
        <v>82</v>
      </c>
      <c r="J397" s="60">
        <v>10</v>
      </c>
      <c r="K397" s="60">
        <v>18</v>
      </c>
      <c r="L397" s="60">
        <v>18</v>
      </c>
      <c r="M397" s="60">
        <v>20</v>
      </c>
      <c r="N397" s="64">
        <v>21</v>
      </c>
      <c r="O397" s="74">
        <f t="shared" si="7"/>
        <v>444</v>
      </c>
    </row>
    <row r="398" spans="1:15" ht="10.5" customHeight="1">
      <c r="A398" s="380"/>
      <c r="B398" s="142" t="s">
        <v>256</v>
      </c>
      <c r="C398" s="53">
        <v>3</v>
      </c>
      <c r="D398" s="60">
        <v>1</v>
      </c>
      <c r="E398" s="60">
        <v>0</v>
      </c>
      <c r="F398" s="60">
        <v>3</v>
      </c>
      <c r="G398" s="60">
        <v>0</v>
      </c>
      <c r="H398" s="60">
        <v>5</v>
      </c>
      <c r="I398" s="60">
        <v>4</v>
      </c>
      <c r="J398" s="60">
        <v>1</v>
      </c>
      <c r="K398" s="60">
        <v>2</v>
      </c>
      <c r="L398" s="60">
        <v>1</v>
      </c>
      <c r="M398" s="60">
        <v>1</v>
      </c>
      <c r="N398" s="64">
        <v>1</v>
      </c>
      <c r="O398" s="74">
        <f t="shared" si="7"/>
        <v>22</v>
      </c>
    </row>
    <row r="399" spans="1:15" ht="10.5" customHeight="1">
      <c r="A399" s="380"/>
      <c r="B399" s="142" t="s">
        <v>257</v>
      </c>
      <c r="C399" s="53">
        <v>63</v>
      </c>
      <c r="D399" s="60">
        <v>57</v>
      </c>
      <c r="E399" s="60">
        <v>61</v>
      </c>
      <c r="F399" s="60">
        <v>103</v>
      </c>
      <c r="G399" s="60">
        <v>75</v>
      </c>
      <c r="H399" s="60">
        <v>71</v>
      </c>
      <c r="I399" s="60">
        <v>112</v>
      </c>
      <c r="J399" s="60">
        <v>10</v>
      </c>
      <c r="K399" s="60">
        <v>19</v>
      </c>
      <c r="L399" s="60">
        <v>43</v>
      </c>
      <c r="M399" s="60">
        <v>47</v>
      </c>
      <c r="N399" s="64">
        <v>42</v>
      </c>
      <c r="O399" s="74">
        <f t="shared" si="7"/>
        <v>703</v>
      </c>
    </row>
    <row r="400" spans="1:15" ht="10.5" customHeight="1">
      <c r="A400" s="380"/>
      <c r="B400" s="142" t="s">
        <v>258</v>
      </c>
      <c r="C400" s="53">
        <v>393</v>
      </c>
      <c r="D400" s="60">
        <v>191</v>
      </c>
      <c r="E400" s="60">
        <v>224</v>
      </c>
      <c r="F400" s="60">
        <v>441</v>
      </c>
      <c r="G400" s="60">
        <v>385</v>
      </c>
      <c r="H400" s="60">
        <v>354</v>
      </c>
      <c r="I400" s="60">
        <v>506</v>
      </c>
      <c r="J400" s="60">
        <v>65</v>
      </c>
      <c r="K400" s="60">
        <v>141</v>
      </c>
      <c r="L400" s="60">
        <v>225</v>
      </c>
      <c r="M400" s="60">
        <v>289</v>
      </c>
      <c r="N400" s="64">
        <v>220</v>
      </c>
      <c r="O400" s="74">
        <f t="shared" si="7"/>
        <v>3434</v>
      </c>
    </row>
    <row r="401" spans="1:15" ht="10.5" customHeight="1" thickBot="1">
      <c r="A401" s="381"/>
      <c r="B401" s="292" t="s">
        <v>340</v>
      </c>
      <c r="C401" s="293">
        <v>7</v>
      </c>
      <c r="D401" s="294">
        <v>10</v>
      </c>
      <c r="E401" s="294">
        <v>9</v>
      </c>
      <c r="F401" s="294">
        <v>48</v>
      </c>
      <c r="G401" s="294">
        <v>13</v>
      </c>
      <c r="H401" s="294">
        <v>19</v>
      </c>
      <c r="I401" s="294">
        <v>21</v>
      </c>
      <c r="J401" s="294">
        <v>2</v>
      </c>
      <c r="K401" s="294">
        <v>5</v>
      </c>
      <c r="L401" s="294">
        <v>5</v>
      </c>
      <c r="M401" s="294">
        <v>3</v>
      </c>
      <c r="N401" s="295">
        <v>5</v>
      </c>
      <c r="O401" s="75">
        <f t="shared" si="7"/>
        <v>147</v>
      </c>
    </row>
    <row r="402" spans="1:15" ht="18.75">
      <c r="A402" s="8" t="s">
        <v>405</v>
      </c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1:3" s="2" customFormat="1" ht="12.75">
      <c r="A403" s="2" t="s">
        <v>305</v>
      </c>
      <c r="C403" s="21"/>
    </row>
    <row r="404" s="2" customFormat="1" ht="9.75" customHeight="1" thickBot="1">
      <c r="C404" s="21"/>
    </row>
    <row r="405" spans="3:15" ht="13.5" thickBot="1">
      <c r="C405" s="375">
        <v>2006</v>
      </c>
      <c r="D405" s="376"/>
      <c r="E405" s="376"/>
      <c r="F405" s="376"/>
      <c r="G405" s="376"/>
      <c r="H405" s="376"/>
      <c r="I405" s="376"/>
      <c r="J405" s="376"/>
      <c r="K405" s="376"/>
      <c r="L405" s="376"/>
      <c r="M405" s="376"/>
      <c r="N405" s="376"/>
      <c r="O405" s="377"/>
    </row>
    <row r="406" spans="1:15" ht="48" customHeight="1" thickBot="1">
      <c r="A406" s="379" t="s">
        <v>470</v>
      </c>
      <c r="B406" s="59" t="s">
        <v>384</v>
      </c>
      <c r="C406" s="320" t="s">
        <v>186</v>
      </c>
      <c r="D406" s="321" t="s">
        <v>187</v>
      </c>
      <c r="E406" s="321" t="s">
        <v>188</v>
      </c>
      <c r="F406" s="321" t="s">
        <v>189</v>
      </c>
      <c r="G406" s="321" t="s">
        <v>190</v>
      </c>
      <c r="H406" s="321" t="s">
        <v>191</v>
      </c>
      <c r="I406" s="321" t="s">
        <v>192</v>
      </c>
      <c r="J406" s="321" t="s">
        <v>193</v>
      </c>
      <c r="K406" s="321" t="s">
        <v>194</v>
      </c>
      <c r="L406" s="321" t="s">
        <v>195</v>
      </c>
      <c r="M406" s="321" t="s">
        <v>196</v>
      </c>
      <c r="N406" s="322" t="s">
        <v>197</v>
      </c>
      <c r="O406" s="322" t="s">
        <v>437</v>
      </c>
    </row>
    <row r="407" spans="1:15" ht="10.5" customHeight="1">
      <c r="A407" s="380"/>
      <c r="B407" s="296" t="s">
        <v>43</v>
      </c>
      <c r="C407" s="137">
        <v>0</v>
      </c>
      <c r="D407" s="138">
        <v>0</v>
      </c>
      <c r="E407" s="138">
        <v>0</v>
      </c>
      <c r="F407" s="138">
        <v>0</v>
      </c>
      <c r="G407" s="138">
        <v>0</v>
      </c>
      <c r="H407" s="138">
        <v>0</v>
      </c>
      <c r="I407" s="138">
        <v>0</v>
      </c>
      <c r="J407" s="138">
        <v>0</v>
      </c>
      <c r="K407" s="138">
        <v>0</v>
      </c>
      <c r="L407" s="138">
        <v>0</v>
      </c>
      <c r="M407" s="138">
        <v>0</v>
      </c>
      <c r="N407" s="139">
        <v>0</v>
      </c>
      <c r="O407" s="140">
        <f t="shared" si="7"/>
        <v>0</v>
      </c>
    </row>
    <row r="408" spans="1:15" ht="10.5" customHeight="1">
      <c r="A408" s="380"/>
      <c r="B408" s="142" t="s">
        <v>44</v>
      </c>
      <c r="C408" s="53">
        <v>1</v>
      </c>
      <c r="D408" s="60">
        <v>0</v>
      </c>
      <c r="E408" s="60">
        <v>0</v>
      </c>
      <c r="F408" s="60">
        <v>0</v>
      </c>
      <c r="G408" s="60">
        <v>0</v>
      </c>
      <c r="H408" s="60">
        <v>1</v>
      </c>
      <c r="I408" s="60">
        <v>0</v>
      </c>
      <c r="J408" s="60">
        <v>0</v>
      </c>
      <c r="K408" s="60">
        <v>0</v>
      </c>
      <c r="L408" s="60">
        <v>0</v>
      </c>
      <c r="M408" s="60">
        <v>0</v>
      </c>
      <c r="N408" s="64">
        <v>0</v>
      </c>
      <c r="O408" s="74">
        <f t="shared" si="7"/>
        <v>2</v>
      </c>
    </row>
    <row r="409" spans="1:15" ht="10.5" customHeight="1">
      <c r="A409" s="380"/>
      <c r="B409" s="142" t="s">
        <v>341</v>
      </c>
      <c r="C409" s="53">
        <v>21</v>
      </c>
      <c r="D409" s="60">
        <v>17</v>
      </c>
      <c r="E409" s="60">
        <v>14</v>
      </c>
      <c r="F409" s="60">
        <v>6</v>
      </c>
      <c r="G409" s="60">
        <v>14</v>
      </c>
      <c r="H409" s="60">
        <v>33</v>
      </c>
      <c r="I409" s="60">
        <v>29</v>
      </c>
      <c r="J409" s="60">
        <v>8</v>
      </c>
      <c r="K409" s="60">
        <v>3</v>
      </c>
      <c r="L409" s="60">
        <v>12</v>
      </c>
      <c r="M409" s="60">
        <v>7</v>
      </c>
      <c r="N409" s="64">
        <v>8</v>
      </c>
      <c r="O409" s="74">
        <f t="shared" si="7"/>
        <v>172</v>
      </c>
    </row>
    <row r="410" spans="1:15" ht="10.5" customHeight="1">
      <c r="A410" s="380"/>
      <c r="B410" s="142" t="s">
        <v>45</v>
      </c>
      <c r="C410" s="53">
        <v>9</v>
      </c>
      <c r="D410" s="60">
        <v>4</v>
      </c>
      <c r="E410" s="60">
        <v>8</v>
      </c>
      <c r="F410" s="60">
        <v>15</v>
      </c>
      <c r="G410" s="60">
        <v>7</v>
      </c>
      <c r="H410" s="60">
        <v>3</v>
      </c>
      <c r="I410" s="60">
        <v>12</v>
      </c>
      <c r="J410" s="60">
        <v>0</v>
      </c>
      <c r="K410" s="60">
        <v>2</v>
      </c>
      <c r="L410" s="60">
        <v>3</v>
      </c>
      <c r="M410" s="60">
        <v>6</v>
      </c>
      <c r="N410" s="64">
        <v>4</v>
      </c>
      <c r="O410" s="74">
        <f t="shared" si="7"/>
        <v>73</v>
      </c>
    </row>
    <row r="411" spans="1:15" ht="10.5" customHeight="1">
      <c r="A411" s="380"/>
      <c r="B411" s="142" t="s">
        <v>342</v>
      </c>
      <c r="C411" s="53">
        <v>0</v>
      </c>
      <c r="D411" s="60">
        <v>2</v>
      </c>
      <c r="E411" s="60">
        <v>1</v>
      </c>
      <c r="F411" s="60">
        <v>1</v>
      </c>
      <c r="G411" s="60">
        <v>2</v>
      </c>
      <c r="H411" s="60">
        <v>0</v>
      </c>
      <c r="I411" s="60">
        <v>4</v>
      </c>
      <c r="J411" s="60">
        <v>0</v>
      </c>
      <c r="K411" s="60">
        <v>0</v>
      </c>
      <c r="L411" s="60">
        <v>2</v>
      </c>
      <c r="M411" s="60">
        <v>1</v>
      </c>
      <c r="N411" s="64">
        <v>3</v>
      </c>
      <c r="O411" s="74">
        <f t="shared" si="7"/>
        <v>16</v>
      </c>
    </row>
    <row r="412" spans="1:15" ht="10.5" customHeight="1">
      <c r="A412" s="380"/>
      <c r="B412" s="142" t="s">
        <v>343</v>
      </c>
      <c r="C412" s="53">
        <v>7</v>
      </c>
      <c r="D412" s="60">
        <v>6</v>
      </c>
      <c r="E412" s="60">
        <v>5</v>
      </c>
      <c r="F412" s="60">
        <v>4</v>
      </c>
      <c r="G412" s="60">
        <v>4</v>
      </c>
      <c r="H412" s="60">
        <v>5</v>
      </c>
      <c r="I412" s="60">
        <v>1</v>
      </c>
      <c r="J412" s="60">
        <v>1</v>
      </c>
      <c r="K412" s="60">
        <v>5</v>
      </c>
      <c r="L412" s="60">
        <v>7</v>
      </c>
      <c r="M412" s="60">
        <v>0</v>
      </c>
      <c r="N412" s="64">
        <v>3</v>
      </c>
      <c r="O412" s="74">
        <f t="shared" si="7"/>
        <v>48</v>
      </c>
    </row>
    <row r="413" spans="1:15" ht="10.5" customHeight="1">
      <c r="A413" s="380"/>
      <c r="B413" s="142" t="s">
        <v>446</v>
      </c>
      <c r="C413" s="53">
        <v>43</v>
      </c>
      <c r="D413" s="60">
        <v>68</v>
      </c>
      <c r="E413" s="60">
        <v>57</v>
      </c>
      <c r="F413" s="60">
        <v>56</v>
      </c>
      <c r="G413" s="60">
        <v>49</v>
      </c>
      <c r="H413" s="60">
        <v>98</v>
      </c>
      <c r="I413" s="60">
        <v>186</v>
      </c>
      <c r="J413" s="60">
        <v>11</v>
      </c>
      <c r="K413" s="60">
        <v>42</v>
      </c>
      <c r="L413" s="60">
        <v>32</v>
      </c>
      <c r="M413" s="60">
        <v>35</v>
      </c>
      <c r="N413" s="64">
        <v>81</v>
      </c>
      <c r="O413" s="74">
        <f t="shared" si="7"/>
        <v>758</v>
      </c>
    </row>
    <row r="414" spans="1:15" ht="10.5" customHeight="1">
      <c r="A414" s="380"/>
      <c r="B414" s="142" t="s">
        <v>46</v>
      </c>
      <c r="C414" s="53">
        <v>0</v>
      </c>
      <c r="D414" s="60">
        <v>0</v>
      </c>
      <c r="E414" s="60">
        <v>0</v>
      </c>
      <c r="F414" s="60">
        <v>0</v>
      </c>
      <c r="G414" s="60">
        <v>4</v>
      </c>
      <c r="H414" s="60">
        <v>1</v>
      </c>
      <c r="I414" s="60">
        <v>0</v>
      </c>
      <c r="J414" s="60">
        <v>0</v>
      </c>
      <c r="K414" s="60">
        <v>0</v>
      </c>
      <c r="L414" s="60">
        <v>0</v>
      </c>
      <c r="M414" s="60">
        <v>0</v>
      </c>
      <c r="N414" s="64">
        <v>0</v>
      </c>
      <c r="O414" s="74">
        <f t="shared" si="7"/>
        <v>5</v>
      </c>
    </row>
    <row r="415" spans="1:15" ht="10.5" customHeight="1">
      <c r="A415" s="380"/>
      <c r="B415" s="142" t="s">
        <v>260</v>
      </c>
      <c r="C415" s="53">
        <v>107</v>
      </c>
      <c r="D415" s="60">
        <v>42</v>
      </c>
      <c r="E415" s="60">
        <v>54</v>
      </c>
      <c r="F415" s="60">
        <v>120</v>
      </c>
      <c r="G415" s="60">
        <v>77</v>
      </c>
      <c r="H415" s="60">
        <v>99</v>
      </c>
      <c r="I415" s="60">
        <v>392</v>
      </c>
      <c r="J415" s="60">
        <v>30</v>
      </c>
      <c r="K415" s="60">
        <v>30</v>
      </c>
      <c r="L415" s="60">
        <v>52</v>
      </c>
      <c r="M415" s="60">
        <v>68</v>
      </c>
      <c r="N415" s="64">
        <v>61</v>
      </c>
      <c r="O415" s="74">
        <f t="shared" si="7"/>
        <v>1132</v>
      </c>
    </row>
    <row r="416" spans="1:15" ht="10.5" customHeight="1">
      <c r="A416" s="380"/>
      <c r="B416" s="142" t="s">
        <v>261</v>
      </c>
      <c r="C416" s="53">
        <v>99</v>
      </c>
      <c r="D416" s="60">
        <v>84</v>
      </c>
      <c r="E416" s="60">
        <v>134</v>
      </c>
      <c r="F416" s="60">
        <v>168</v>
      </c>
      <c r="G416" s="60">
        <v>246</v>
      </c>
      <c r="H416" s="60">
        <v>202</v>
      </c>
      <c r="I416" s="60">
        <v>235</v>
      </c>
      <c r="J416" s="60">
        <v>17</v>
      </c>
      <c r="K416" s="60">
        <v>20</v>
      </c>
      <c r="L416" s="60">
        <v>51</v>
      </c>
      <c r="M416" s="60">
        <v>35</v>
      </c>
      <c r="N416" s="64">
        <v>52</v>
      </c>
      <c r="O416" s="74">
        <f t="shared" si="7"/>
        <v>1343</v>
      </c>
    </row>
    <row r="417" spans="1:15" ht="10.5" customHeight="1">
      <c r="A417" s="380"/>
      <c r="B417" s="142" t="s">
        <v>281</v>
      </c>
      <c r="C417" s="53">
        <v>7</v>
      </c>
      <c r="D417" s="60">
        <v>11</v>
      </c>
      <c r="E417" s="60">
        <v>10</v>
      </c>
      <c r="F417" s="60">
        <v>20</v>
      </c>
      <c r="G417" s="60">
        <v>28</v>
      </c>
      <c r="H417" s="60">
        <v>21</v>
      </c>
      <c r="I417" s="60">
        <v>28</v>
      </c>
      <c r="J417" s="60">
        <v>3</v>
      </c>
      <c r="K417" s="60">
        <v>9</v>
      </c>
      <c r="L417" s="60">
        <v>7</v>
      </c>
      <c r="M417" s="60">
        <v>8</v>
      </c>
      <c r="N417" s="64">
        <v>6</v>
      </c>
      <c r="O417" s="74">
        <f t="shared" si="7"/>
        <v>158</v>
      </c>
    </row>
    <row r="418" spans="1:15" ht="10.5" customHeight="1">
      <c r="A418" s="380"/>
      <c r="B418" s="142" t="s">
        <v>3</v>
      </c>
      <c r="C418" s="53">
        <v>31</v>
      </c>
      <c r="D418" s="60">
        <v>28</v>
      </c>
      <c r="E418" s="60">
        <v>52</v>
      </c>
      <c r="F418" s="60">
        <v>79</v>
      </c>
      <c r="G418" s="60">
        <v>61</v>
      </c>
      <c r="H418" s="60">
        <v>54</v>
      </c>
      <c r="I418" s="60">
        <v>88</v>
      </c>
      <c r="J418" s="60">
        <v>4</v>
      </c>
      <c r="K418" s="60">
        <v>17</v>
      </c>
      <c r="L418" s="60">
        <v>28</v>
      </c>
      <c r="M418" s="60">
        <v>26</v>
      </c>
      <c r="N418" s="64">
        <v>23</v>
      </c>
      <c r="O418" s="74">
        <f t="shared" si="7"/>
        <v>491</v>
      </c>
    </row>
    <row r="419" spans="1:15" ht="10.5" customHeight="1">
      <c r="A419" s="380"/>
      <c r="B419" s="142" t="s">
        <v>262</v>
      </c>
      <c r="C419" s="53">
        <v>409</v>
      </c>
      <c r="D419" s="60">
        <v>293</v>
      </c>
      <c r="E419" s="60">
        <v>319</v>
      </c>
      <c r="F419" s="60">
        <v>319</v>
      </c>
      <c r="G419" s="60">
        <v>392</v>
      </c>
      <c r="H419" s="60">
        <v>441</v>
      </c>
      <c r="I419" s="60">
        <v>1077</v>
      </c>
      <c r="J419" s="60">
        <v>58</v>
      </c>
      <c r="K419" s="60">
        <v>81</v>
      </c>
      <c r="L419" s="60">
        <v>144</v>
      </c>
      <c r="M419" s="60">
        <v>176</v>
      </c>
      <c r="N419" s="64">
        <v>187</v>
      </c>
      <c r="O419" s="74">
        <f t="shared" si="7"/>
        <v>3896</v>
      </c>
    </row>
    <row r="420" spans="1:15" ht="10.5" customHeight="1">
      <c r="A420" s="380"/>
      <c r="B420" s="142" t="s">
        <v>0</v>
      </c>
      <c r="C420" s="53">
        <v>104</v>
      </c>
      <c r="D420" s="60">
        <v>68</v>
      </c>
      <c r="E420" s="60">
        <v>84</v>
      </c>
      <c r="F420" s="60">
        <v>104</v>
      </c>
      <c r="G420" s="60">
        <v>97</v>
      </c>
      <c r="H420" s="60">
        <v>133</v>
      </c>
      <c r="I420" s="60">
        <v>438</v>
      </c>
      <c r="J420" s="60">
        <v>21</v>
      </c>
      <c r="K420" s="60">
        <v>57</v>
      </c>
      <c r="L420" s="60">
        <v>63</v>
      </c>
      <c r="M420" s="60">
        <v>70</v>
      </c>
      <c r="N420" s="64">
        <v>91</v>
      </c>
      <c r="O420" s="74">
        <f t="shared" si="7"/>
        <v>1330</v>
      </c>
    </row>
    <row r="421" spans="1:15" ht="10.5" customHeight="1">
      <c r="A421" s="380"/>
      <c r="B421" s="142" t="s">
        <v>461</v>
      </c>
      <c r="C421" s="53">
        <v>0</v>
      </c>
      <c r="D421" s="60"/>
      <c r="E421" s="60">
        <v>0</v>
      </c>
      <c r="F421" s="60">
        <v>0</v>
      </c>
      <c r="G421" s="60">
        <v>1</v>
      </c>
      <c r="H421" s="60">
        <v>0</v>
      </c>
      <c r="I421" s="60">
        <v>0</v>
      </c>
      <c r="J421" s="60">
        <v>0</v>
      </c>
      <c r="K421" s="60">
        <v>1</v>
      </c>
      <c r="L421" s="60">
        <v>0</v>
      </c>
      <c r="M421" s="60">
        <v>1</v>
      </c>
      <c r="N421" s="64"/>
      <c r="O421" s="74">
        <f t="shared" si="7"/>
        <v>3</v>
      </c>
    </row>
    <row r="422" spans="1:15" ht="10.5" customHeight="1">
      <c r="A422" s="380"/>
      <c r="B422" s="142" t="s">
        <v>345</v>
      </c>
      <c r="C422" s="53">
        <v>1</v>
      </c>
      <c r="D422" s="60">
        <v>7</v>
      </c>
      <c r="E422" s="60">
        <v>5</v>
      </c>
      <c r="F422" s="60">
        <v>6</v>
      </c>
      <c r="G422" s="60">
        <v>5</v>
      </c>
      <c r="H422" s="60">
        <v>6</v>
      </c>
      <c r="I422" s="60">
        <v>6</v>
      </c>
      <c r="J422" s="60"/>
      <c r="K422" s="60">
        <v>1</v>
      </c>
      <c r="L422" s="60">
        <v>5</v>
      </c>
      <c r="M422" s="60">
        <v>6</v>
      </c>
      <c r="N422" s="64">
        <v>12</v>
      </c>
      <c r="O422" s="74">
        <f t="shared" si="7"/>
        <v>60</v>
      </c>
    </row>
    <row r="423" spans="1:15" ht="10.5" customHeight="1">
      <c r="A423" s="380"/>
      <c r="B423" s="142" t="s">
        <v>4</v>
      </c>
      <c r="C423" s="53">
        <v>23</v>
      </c>
      <c r="D423" s="60">
        <v>5</v>
      </c>
      <c r="E423" s="60">
        <v>21</v>
      </c>
      <c r="F423" s="60">
        <v>32</v>
      </c>
      <c r="G423" s="60">
        <v>43</v>
      </c>
      <c r="H423" s="60">
        <v>19</v>
      </c>
      <c r="I423" s="60">
        <v>49</v>
      </c>
      <c r="J423" s="60"/>
      <c r="K423" s="60">
        <v>10</v>
      </c>
      <c r="L423" s="60">
        <v>12</v>
      </c>
      <c r="M423" s="60">
        <v>13</v>
      </c>
      <c r="N423" s="64">
        <v>8</v>
      </c>
      <c r="O423" s="74">
        <f t="shared" si="7"/>
        <v>235</v>
      </c>
    </row>
    <row r="424" spans="1:15" ht="10.5" customHeight="1">
      <c r="A424" s="380"/>
      <c r="B424" s="142" t="s">
        <v>346</v>
      </c>
      <c r="C424" s="53">
        <v>4</v>
      </c>
      <c r="D424" s="60">
        <v>4</v>
      </c>
      <c r="E424" s="60">
        <v>20</v>
      </c>
      <c r="F424" s="60">
        <v>8</v>
      </c>
      <c r="G424" s="60">
        <v>5</v>
      </c>
      <c r="H424" s="60">
        <v>11</v>
      </c>
      <c r="I424" s="60">
        <v>5</v>
      </c>
      <c r="J424" s="60">
        <v>3</v>
      </c>
      <c r="K424" s="60">
        <v>4</v>
      </c>
      <c r="L424" s="60">
        <v>4</v>
      </c>
      <c r="M424" s="60">
        <v>1</v>
      </c>
      <c r="N424" s="64">
        <v>3</v>
      </c>
      <c r="O424" s="74">
        <f t="shared" si="7"/>
        <v>72</v>
      </c>
    </row>
    <row r="425" spans="1:15" ht="10.5" customHeight="1">
      <c r="A425" s="380"/>
      <c r="B425" s="142" t="s">
        <v>264</v>
      </c>
      <c r="C425" s="53">
        <v>506</v>
      </c>
      <c r="D425" s="60">
        <v>230</v>
      </c>
      <c r="E425" s="60">
        <v>192</v>
      </c>
      <c r="F425" s="60">
        <v>380</v>
      </c>
      <c r="G425" s="60">
        <v>360</v>
      </c>
      <c r="H425" s="60">
        <v>639</v>
      </c>
      <c r="I425" s="60">
        <v>4025</v>
      </c>
      <c r="J425" s="60">
        <v>128</v>
      </c>
      <c r="K425" s="60">
        <v>123</v>
      </c>
      <c r="L425" s="60">
        <v>215</v>
      </c>
      <c r="M425" s="60">
        <v>329</v>
      </c>
      <c r="N425" s="64">
        <v>254</v>
      </c>
      <c r="O425" s="74">
        <f t="shared" si="7"/>
        <v>7381</v>
      </c>
    </row>
    <row r="426" spans="1:15" ht="10.5" customHeight="1">
      <c r="A426" s="380"/>
      <c r="B426" s="142" t="s">
        <v>265</v>
      </c>
      <c r="C426" s="53">
        <v>272</v>
      </c>
      <c r="D426" s="60">
        <v>132</v>
      </c>
      <c r="E426" s="60">
        <v>162</v>
      </c>
      <c r="F426" s="60">
        <v>457</v>
      </c>
      <c r="G426" s="60">
        <v>268</v>
      </c>
      <c r="H426" s="60">
        <v>271</v>
      </c>
      <c r="I426" s="60">
        <v>392</v>
      </c>
      <c r="J426" s="60">
        <v>53</v>
      </c>
      <c r="K426" s="60">
        <v>110</v>
      </c>
      <c r="L426" s="60">
        <v>237</v>
      </c>
      <c r="M426" s="60">
        <v>157</v>
      </c>
      <c r="N426" s="64">
        <v>123</v>
      </c>
      <c r="O426" s="74">
        <f t="shared" si="7"/>
        <v>2634</v>
      </c>
    </row>
    <row r="427" spans="1:15" ht="10.5" customHeight="1">
      <c r="A427" s="380"/>
      <c r="B427" s="142" t="s">
        <v>278</v>
      </c>
      <c r="C427" s="53">
        <v>340</v>
      </c>
      <c r="D427" s="60">
        <v>233</v>
      </c>
      <c r="E427" s="60">
        <v>306</v>
      </c>
      <c r="F427" s="60">
        <v>301</v>
      </c>
      <c r="G427" s="60">
        <v>336</v>
      </c>
      <c r="H427" s="60">
        <v>502</v>
      </c>
      <c r="I427" s="60">
        <v>1004</v>
      </c>
      <c r="J427" s="60">
        <v>83</v>
      </c>
      <c r="K427" s="60">
        <v>100</v>
      </c>
      <c r="L427" s="60">
        <v>127</v>
      </c>
      <c r="M427" s="60">
        <v>165</v>
      </c>
      <c r="N427" s="64">
        <v>292</v>
      </c>
      <c r="O427" s="74">
        <f t="shared" si="7"/>
        <v>3789</v>
      </c>
    </row>
    <row r="428" spans="1:15" ht="10.5" customHeight="1">
      <c r="A428" s="380"/>
      <c r="B428" s="142" t="s">
        <v>458</v>
      </c>
      <c r="C428" s="53">
        <v>3</v>
      </c>
      <c r="D428" s="60"/>
      <c r="E428" s="60"/>
      <c r="F428" s="60">
        <v>1</v>
      </c>
      <c r="G428" s="60">
        <v>1</v>
      </c>
      <c r="H428" s="60"/>
      <c r="I428" s="60"/>
      <c r="J428" s="60"/>
      <c r="K428" s="60">
        <v>1</v>
      </c>
      <c r="L428" s="60"/>
      <c r="M428" s="60"/>
      <c r="N428" s="64"/>
      <c r="O428" s="74">
        <f t="shared" si="7"/>
        <v>6</v>
      </c>
    </row>
    <row r="429" spans="1:15" ht="10.5" customHeight="1" thickBot="1">
      <c r="A429" s="380"/>
      <c r="B429" s="143" t="s">
        <v>266</v>
      </c>
      <c r="C429" s="62">
        <v>31</v>
      </c>
      <c r="D429" s="66">
        <v>26</v>
      </c>
      <c r="E429" s="66">
        <v>15</v>
      </c>
      <c r="F429" s="66">
        <v>56</v>
      </c>
      <c r="G429" s="66">
        <v>52</v>
      </c>
      <c r="H429" s="66">
        <v>49</v>
      </c>
      <c r="I429" s="66">
        <v>25</v>
      </c>
      <c r="J429" s="66">
        <v>1</v>
      </c>
      <c r="K429" s="66">
        <v>4</v>
      </c>
      <c r="L429" s="66">
        <v>19</v>
      </c>
      <c r="M429" s="66">
        <v>12</v>
      </c>
      <c r="N429" s="65">
        <v>13</v>
      </c>
      <c r="O429" s="76">
        <f t="shared" si="7"/>
        <v>303</v>
      </c>
    </row>
    <row r="430" spans="1:15" ht="10.5" customHeight="1" thickBot="1">
      <c r="A430" s="380"/>
      <c r="B430" s="116" t="s">
        <v>288</v>
      </c>
      <c r="C430" s="90">
        <v>8984</v>
      </c>
      <c r="D430" s="81">
        <v>5666</v>
      </c>
      <c r="E430" s="81">
        <v>6397</v>
      </c>
      <c r="F430" s="81">
        <v>11936</v>
      </c>
      <c r="G430" s="81">
        <v>9656</v>
      </c>
      <c r="H430" s="81">
        <v>9677</v>
      </c>
      <c r="I430" s="81">
        <v>25603</v>
      </c>
      <c r="J430" s="81">
        <v>2313</v>
      </c>
      <c r="K430" s="81">
        <v>3494</v>
      </c>
      <c r="L430" s="81">
        <v>5349</v>
      </c>
      <c r="M430" s="81">
        <v>5984</v>
      </c>
      <c r="N430" s="114">
        <v>5150</v>
      </c>
      <c r="O430" s="54">
        <f t="shared" si="7"/>
        <v>100209</v>
      </c>
    </row>
    <row r="431" spans="1:15" ht="12.75">
      <c r="A431" s="380"/>
      <c r="B431" s="141" t="s">
        <v>267</v>
      </c>
      <c r="C431" s="69">
        <v>1679</v>
      </c>
      <c r="D431" s="67">
        <v>1107</v>
      </c>
      <c r="E431" s="67">
        <v>503</v>
      </c>
      <c r="F431" s="67">
        <v>823</v>
      </c>
      <c r="G431" s="67">
        <v>1145</v>
      </c>
      <c r="H431" s="67">
        <v>1506</v>
      </c>
      <c r="I431" s="67">
        <v>4228</v>
      </c>
      <c r="J431" s="67">
        <v>1127</v>
      </c>
      <c r="K431" s="67">
        <v>709</v>
      </c>
      <c r="L431" s="67">
        <v>703</v>
      </c>
      <c r="M431" s="67">
        <v>669</v>
      </c>
      <c r="N431" s="63">
        <v>805</v>
      </c>
      <c r="O431" s="92">
        <f t="shared" si="7"/>
        <v>15004</v>
      </c>
    </row>
    <row r="432" spans="1:15" ht="12.75">
      <c r="A432" s="380"/>
      <c r="B432" s="281" t="s">
        <v>47</v>
      </c>
      <c r="C432" s="53">
        <v>0</v>
      </c>
      <c r="D432" s="60">
        <v>0</v>
      </c>
      <c r="E432" s="60">
        <v>0</v>
      </c>
      <c r="F432" s="60">
        <v>0</v>
      </c>
      <c r="G432" s="60">
        <v>0</v>
      </c>
      <c r="H432" s="60">
        <v>0</v>
      </c>
      <c r="I432" s="60">
        <v>0</v>
      </c>
      <c r="J432" s="60">
        <v>0</v>
      </c>
      <c r="K432" s="60">
        <v>0</v>
      </c>
      <c r="L432" s="60">
        <v>0</v>
      </c>
      <c r="M432" s="60">
        <v>0</v>
      </c>
      <c r="N432" s="64">
        <v>0</v>
      </c>
      <c r="O432" s="74">
        <f t="shared" si="7"/>
        <v>0</v>
      </c>
    </row>
    <row r="433" spans="1:15" ht="12.75">
      <c r="A433" s="380"/>
      <c r="B433" s="142" t="s">
        <v>463</v>
      </c>
      <c r="C433" s="53">
        <v>1</v>
      </c>
      <c r="D433" s="60">
        <v>0</v>
      </c>
      <c r="E433" s="60">
        <v>0</v>
      </c>
      <c r="F433" s="60">
        <v>1</v>
      </c>
      <c r="G433" s="60">
        <v>0</v>
      </c>
      <c r="H433" s="60">
        <v>1</v>
      </c>
      <c r="I433" s="60">
        <v>2</v>
      </c>
      <c r="J433" s="60">
        <v>0</v>
      </c>
      <c r="K433" s="60">
        <v>0</v>
      </c>
      <c r="L433" s="60">
        <v>0</v>
      </c>
      <c r="M433" s="60">
        <v>0</v>
      </c>
      <c r="N433" s="64">
        <v>0</v>
      </c>
      <c r="O433" s="74">
        <f t="shared" si="7"/>
        <v>5</v>
      </c>
    </row>
    <row r="434" spans="1:15" ht="12.75">
      <c r="A434" s="380"/>
      <c r="B434" s="142" t="s">
        <v>48</v>
      </c>
      <c r="C434" s="53">
        <v>0</v>
      </c>
      <c r="D434" s="60">
        <v>0</v>
      </c>
      <c r="E434" s="60">
        <v>0</v>
      </c>
      <c r="F434" s="60">
        <v>0</v>
      </c>
      <c r="G434" s="60">
        <v>0</v>
      </c>
      <c r="H434" s="60">
        <v>0</v>
      </c>
      <c r="I434" s="60">
        <v>0</v>
      </c>
      <c r="J434" s="60">
        <v>0</v>
      </c>
      <c r="K434" s="60">
        <v>0</v>
      </c>
      <c r="L434" s="60">
        <v>0</v>
      </c>
      <c r="M434" s="60">
        <v>0</v>
      </c>
      <c r="N434" s="64">
        <v>0</v>
      </c>
      <c r="O434" s="74">
        <f t="shared" si="7"/>
        <v>0</v>
      </c>
    </row>
    <row r="435" spans="1:15" ht="12.75">
      <c r="A435" s="380"/>
      <c r="B435" s="281" t="s">
        <v>406</v>
      </c>
      <c r="C435" s="53">
        <v>0</v>
      </c>
      <c r="D435" s="60">
        <v>0</v>
      </c>
      <c r="E435" s="60">
        <v>0</v>
      </c>
      <c r="F435" s="60">
        <v>0</v>
      </c>
      <c r="G435" s="60">
        <v>0</v>
      </c>
      <c r="H435" s="60">
        <v>0</v>
      </c>
      <c r="I435" s="60">
        <v>0</v>
      </c>
      <c r="J435" s="60">
        <v>0</v>
      </c>
      <c r="K435" s="60">
        <v>0</v>
      </c>
      <c r="L435" s="60">
        <v>0</v>
      </c>
      <c r="M435" s="60">
        <v>0</v>
      </c>
      <c r="N435" s="64">
        <v>0</v>
      </c>
      <c r="O435" s="74">
        <f t="shared" si="7"/>
        <v>0</v>
      </c>
    </row>
    <row r="436" spans="1:15" ht="12.75">
      <c r="A436" s="380"/>
      <c r="B436" s="281" t="s">
        <v>407</v>
      </c>
      <c r="C436" s="53">
        <v>0</v>
      </c>
      <c r="D436" s="60">
        <v>0</v>
      </c>
      <c r="E436" s="60">
        <v>0</v>
      </c>
      <c r="F436" s="60">
        <v>0</v>
      </c>
      <c r="G436" s="60">
        <v>0</v>
      </c>
      <c r="H436" s="60">
        <v>0</v>
      </c>
      <c r="I436" s="60">
        <v>0</v>
      </c>
      <c r="J436" s="60">
        <v>0</v>
      </c>
      <c r="K436" s="60">
        <v>0</v>
      </c>
      <c r="L436" s="60">
        <v>0</v>
      </c>
      <c r="M436" s="60">
        <v>0</v>
      </c>
      <c r="N436" s="64">
        <v>0</v>
      </c>
      <c r="O436" s="74">
        <f t="shared" si="7"/>
        <v>0</v>
      </c>
    </row>
    <row r="437" spans="1:15" ht="12.75">
      <c r="A437" s="380"/>
      <c r="B437" s="281" t="s">
        <v>389</v>
      </c>
      <c r="C437" s="53">
        <v>0</v>
      </c>
      <c r="D437" s="60">
        <v>0</v>
      </c>
      <c r="E437" s="60">
        <v>0</v>
      </c>
      <c r="F437" s="60">
        <v>0</v>
      </c>
      <c r="G437" s="60">
        <v>0</v>
      </c>
      <c r="H437" s="60">
        <v>0</v>
      </c>
      <c r="I437" s="60">
        <v>0</v>
      </c>
      <c r="J437" s="60">
        <v>0</v>
      </c>
      <c r="K437" s="60">
        <v>0</v>
      </c>
      <c r="L437" s="60">
        <v>0</v>
      </c>
      <c r="M437" s="60">
        <v>0</v>
      </c>
      <c r="N437" s="64">
        <v>0</v>
      </c>
      <c r="O437" s="74">
        <f aca="true" t="shared" si="8" ref="O437:O457">SUM(C437:N437)</f>
        <v>0</v>
      </c>
    </row>
    <row r="438" spans="1:15" ht="12.75">
      <c r="A438" s="380"/>
      <c r="B438" s="281" t="s">
        <v>49</v>
      </c>
      <c r="C438" s="53">
        <v>0</v>
      </c>
      <c r="D438" s="60">
        <v>0</v>
      </c>
      <c r="E438" s="60">
        <v>0</v>
      </c>
      <c r="F438" s="60">
        <v>0</v>
      </c>
      <c r="G438" s="60">
        <v>0</v>
      </c>
      <c r="H438" s="60">
        <v>0</v>
      </c>
      <c r="I438" s="60">
        <v>0</v>
      </c>
      <c r="J438" s="60">
        <v>0</v>
      </c>
      <c r="K438" s="60">
        <v>0</v>
      </c>
      <c r="L438" s="60">
        <v>0</v>
      </c>
      <c r="M438" s="60">
        <v>0</v>
      </c>
      <c r="N438" s="64">
        <v>0</v>
      </c>
      <c r="O438" s="74">
        <f t="shared" si="8"/>
        <v>0</v>
      </c>
    </row>
    <row r="439" spans="1:15" ht="12.75">
      <c r="A439" s="380"/>
      <c r="B439" s="281" t="s">
        <v>408</v>
      </c>
      <c r="C439" s="53">
        <v>0</v>
      </c>
      <c r="D439" s="60">
        <v>0</v>
      </c>
      <c r="E439" s="60">
        <v>0</v>
      </c>
      <c r="F439" s="60">
        <v>0</v>
      </c>
      <c r="G439" s="60">
        <v>0</v>
      </c>
      <c r="H439" s="60">
        <v>0</v>
      </c>
      <c r="I439" s="60">
        <v>0</v>
      </c>
      <c r="J439" s="60">
        <v>0</v>
      </c>
      <c r="K439" s="60">
        <v>0</v>
      </c>
      <c r="L439" s="60">
        <v>0</v>
      </c>
      <c r="M439" s="60">
        <v>0</v>
      </c>
      <c r="N439" s="64">
        <v>0</v>
      </c>
      <c r="O439" s="74">
        <f t="shared" si="8"/>
        <v>0</v>
      </c>
    </row>
    <row r="440" spans="1:15" ht="12.75">
      <c r="A440" s="380"/>
      <c r="B440" s="281" t="s">
        <v>391</v>
      </c>
      <c r="C440" s="53">
        <v>0</v>
      </c>
      <c r="D440" s="60">
        <v>0</v>
      </c>
      <c r="E440" s="60">
        <v>0</v>
      </c>
      <c r="F440" s="60">
        <v>0</v>
      </c>
      <c r="G440" s="60">
        <v>0</v>
      </c>
      <c r="H440" s="60">
        <v>0</v>
      </c>
      <c r="I440" s="60">
        <v>0</v>
      </c>
      <c r="J440" s="60">
        <v>0</v>
      </c>
      <c r="K440" s="60">
        <v>0</v>
      </c>
      <c r="L440" s="60">
        <v>0</v>
      </c>
      <c r="M440" s="60">
        <v>0</v>
      </c>
      <c r="N440" s="64">
        <v>0</v>
      </c>
      <c r="O440" s="74">
        <f t="shared" si="8"/>
        <v>0</v>
      </c>
    </row>
    <row r="441" spans="1:15" ht="12.75">
      <c r="A441" s="380"/>
      <c r="B441" s="281" t="s">
        <v>392</v>
      </c>
      <c r="C441" s="53">
        <v>0</v>
      </c>
      <c r="D441" s="60">
        <v>0</v>
      </c>
      <c r="E441" s="60">
        <v>0</v>
      </c>
      <c r="F441" s="60">
        <v>0</v>
      </c>
      <c r="G441" s="60">
        <v>0</v>
      </c>
      <c r="H441" s="60">
        <v>0</v>
      </c>
      <c r="I441" s="60">
        <v>0</v>
      </c>
      <c r="J441" s="60">
        <v>0</v>
      </c>
      <c r="K441" s="60">
        <v>0</v>
      </c>
      <c r="L441" s="60">
        <v>0</v>
      </c>
      <c r="M441" s="60">
        <v>0</v>
      </c>
      <c r="N441" s="64">
        <v>0</v>
      </c>
      <c r="O441" s="74">
        <f t="shared" si="8"/>
        <v>0</v>
      </c>
    </row>
    <row r="442" spans="1:15" ht="12.75">
      <c r="A442" s="380"/>
      <c r="B442" s="142" t="s">
        <v>348</v>
      </c>
      <c r="C442" s="53">
        <v>39</v>
      </c>
      <c r="D442" s="60">
        <v>25</v>
      </c>
      <c r="E442" s="60">
        <v>18</v>
      </c>
      <c r="F442" s="60">
        <v>50</v>
      </c>
      <c r="G442" s="60">
        <v>56</v>
      </c>
      <c r="H442" s="60">
        <v>38</v>
      </c>
      <c r="I442" s="60">
        <v>37</v>
      </c>
      <c r="J442" s="60">
        <v>10</v>
      </c>
      <c r="K442" s="60">
        <v>16</v>
      </c>
      <c r="L442" s="60">
        <v>14</v>
      </c>
      <c r="M442" s="60">
        <v>9</v>
      </c>
      <c r="N442" s="64">
        <v>17</v>
      </c>
      <c r="O442" s="74">
        <f t="shared" si="8"/>
        <v>329</v>
      </c>
    </row>
    <row r="443" spans="1:15" ht="12.75">
      <c r="A443" s="380"/>
      <c r="B443" s="142" t="s">
        <v>409</v>
      </c>
      <c r="C443" s="53">
        <v>0</v>
      </c>
      <c r="D443" s="60">
        <v>0</v>
      </c>
      <c r="E443" s="60">
        <v>0</v>
      </c>
      <c r="F443" s="60">
        <v>0</v>
      </c>
      <c r="G443" s="60">
        <v>0</v>
      </c>
      <c r="H443" s="60">
        <v>0</v>
      </c>
      <c r="I443" s="60">
        <v>0</v>
      </c>
      <c r="J443" s="60">
        <v>0</v>
      </c>
      <c r="K443" s="60">
        <v>0</v>
      </c>
      <c r="L443" s="60">
        <v>0</v>
      </c>
      <c r="M443" s="60">
        <v>0</v>
      </c>
      <c r="N443" s="64">
        <v>0</v>
      </c>
      <c r="O443" s="74">
        <f t="shared" si="8"/>
        <v>0</v>
      </c>
    </row>
    <row r="444" spans="1:15" ht="12.75">
      <c r="A444" s="380"/>
      <c r="B444" s="281" t="s">
        <v>72</v>
      </c>
      <c r="C444" s="53">
        <v>0</v>
      </c>
      <c r="D444" s="60">
        <v>0</v>
      </c>
      <c r="E444" s="60">
        <v>0</v>
      </c>
      <c r="F444" s="60">
        <v>0</v>
      </c>
      <c r="G444" s="60">
        <v>0</v>
      </c>
      <c r="H444" s="60">
        <v>0</v>
      </c>
      <c r="I444" s="60">
        <v>0</v>
      </c>
      <c r="J444" s="60">
        <v>0</v>
      </c>
      <c r="K444" s="60">
        <v>0</v>
      </c>
      <c r="L444" s="60">
        <v>0</v>
      </c>
      <c r="M444" s="60">
        <v>0</v>
      </c>
      <c r="N444" s="64">
        <v>0</v>
      </c>
      <c r="O444" s="74">
        <f t="shared" si="8"/>
        <v>0</v>
      </c>
    </row>
    <row r="445" spans="1:15" ht="12.75">
      <c r="A445" s="380"/>
      <c r="B445" s="281" t="s">
        <v>73</v>
      </c>
      <c r="C445" s="53">
        <v>0</v>
      </c>
      <c r="D445" s="60">
        <v>0</v>
      </c>
      <c r="E445" s="60">
        <v>0</v>
      </c>
      <c r="F445" s="60">
        <v>0</v>
      </c>
      <c r="G445" s="60">
        <v>0</v>
      </c>
      <c r="H445" s="60">
        <v>0</v>
      </c>
      <c r="I445" s="60">
        <v>0</v>
      </c>
      <c r="J445" s="60">
        <v>0</v>
      </c>
      <c r="K445" s="60">
        <v>0</v>
      </c>
      <c r="L445" s="60">
        <v>0</v>
      </c>
      <c r="M445" s="60">
        <v>0</v>
      </c>
      <c r="N445" s="64">
        <v>0</v>
      </c>
      <c r="O445" s="74">
        <f t="shared" si="8"/>
        <v>0</v>
      </c>
    </row>
    <row r="446" spans="1:15" ht="12.75">
      <c r="A446" s="380"/>
      <c r="B446" s="281" t="s">
        <v>268</v>
      </c>
      <c r="C446" s="53">
        <v>1719</v>
      </c>
      <c r="D446" s="60">
        <v>1132</v>
      </c>
      <c r="E446" s="60">
        <v>521</v>
      </c>
      <c r="F446" s="60">
        <v>874</v>
      </c>
      <c r="G446" s="60">
        <v>1201</v>
      </c>
      <c r="H446" s="60">
        <v>1545</v>
      </c>
      <c r="I446" s="60">
        <v>4267</v>
      </c>
      <c r="J446" s="60">
        <v>1137</v>
      </c>
      <c r="K446" s="60">
        <v>725</v>
      </c>
      <c r="L446" s="60">
        <v>717</v>
      </c>
      <c r="M446" s="60">
        <v>678</v>
      </c>
      <c r="N446" s="64">
        <v>822</v>
      </c>
      <c r="O446" s="74">
        <f t="shared" si="8"/>
        <v>15338</v>
      </c>
    </row>
    <row r="447" spans="1:15" ht="12.75">
      <c r="A447" s="380"/>
      <c r="B447" s="142" t="s">
        <v>303</v>
      </c>
      <c r="C447" s="53">
        <v>17</v>
      </c>
      <c r="D447" s="60">
        <v>6</v>
      </c>
      <c r="E447" s="60">
        <v>21</v>
      </c>
      <c r="F447" s="60">
        <v>29</v>
      </c>
      <c r="G447" s="60">
        <v>11</v>
      </c>
      <c r="H447" s="60">
        <v>30</v>
      </c>
      <c r="I447" s="60">
        <v>40</v>
      </c>
      <c r="J447" s="60">
        <v>2</v>
      </c>
      <c r="K447" s="60">
        <v>21</v>
      </c>
      <c r="L447" s="60">
        <v>14</v>
      </c>
      <c r="M447" s="60">
        <v>15</v>
      </c>
      <c r="N447" s="64">
        <v>4</v>
      </c>
      <c r="O447" s="74">
        <f t="shared" si="8"/>
        <v>210</v>
      </c>
    </row>
    <row r="448" spans="1:15" ht="12.75">
      <c r="A448" s="380"/>
      <c r="B448" s="142" t="s">
        <v>349</v>
      </c>
      <c r="C448" s="53">
        <v>1859</v>
      </c>
      <c r="D448" s="60">
        <v>1002</v>
      </c>
      <c r="E448" s="60">
        <v>1269</v>
      </c>
      <c r="F448" s="60">
        <v>2107</v>
      </c>
      <c r="G448" s="60">
        <v>1508</v>
      </c>
      <c r="H448" s="60">
        <v>1799</v>
      </c>
      <c r="I448" s="60">
        <v>6323</v>
      </c>
      <c r="J448" s="60">
        <v>1673</v>
      </c>
      <c r="K448" s="60">
        <v>2599</v>
      </c>
      <c r="L448" s="60">
        <v>2074</v>
      </c>
      <c r="M448" s="60">
        <v>2034</v>
      </c>
      <c r="N448" s="64">
        <v>2915</v>
      </c>
      <c r="O448" s="74">
        <f t="shared" si="8"/>
        <v>27162</v>
      </c>
    </row>
    <row r="449" spans="1:15" ht="22.5">
      <c r="A449" s="380"/>
      <c r="B449" s="326" t="s">
        <v>350</v>
      </c>
      <c r="C449" s="53">
        <v>276</v>
      </c>
      <c r="D449" s="60">
        <v>185</v>
      </c>
      <c r="E449" s="60">
        <v>176</v>
      </c>
      <c r="F449" s="60">
        <v>225</v>
      </c>
      <c r="G449" s="60">
        <v>273</v>
      </c>
      <c r="H449" s="60">
        <v>326</v>
      </c>
      <c r="I449" s="60">
        <v>511</v>
      </c>
      <c r="J449" s="60">
        <v>82</v>
      </c>
      <c r="K449" s="60">
        <v>247</v>
      </c>
      <c r="L449" s="60">
        <v>228</v>
      </c>
      <c r="M449" s="60">
        <v>231</v>
      </c>
      <c r="N449" s="64">
        <v>163</v>
      </c>
      <c r="O449" s="74">
        <f t="shared" si="8"/>
        <v>2923</v>
      </c>
    </row>
    <row r="450" spans="1:15" ht="12.75">
      <c r="A450" s="380"/>
      <c r="B450" s="142" t="s">
        <v>351</v>
      </c>
      <c r="C450" s="53">
        <v>12</v>
      </c>
      <c r="D450" s="60">
        <v>8</v>
      </c>
      <c r="E450" s="60">
        <v>11</v>
      </c>
      <c r="F450" s="60">
        <v>9</v>
      </c>
      <c r="G450" s="60">
        <v>8</v>
      </c>
      <c r="H450" s="60">
        <v>13</v>
      </c>
      <c r="I450" s="60">
        <v>24</v>
      </c>
      <c r="J450" s="60">
        <v>16</v>
      </c>
      <c r="K450" s="60">
        <v>9</v>
      </c>
      <c r="L450" s="60">
        <v>13</v>
      </c>
      <c r="M450" s="60">
        <v>9</v>
      </c>
      <c r="N450" s="64">
        <v>12</v>
      </c>
      <c r="O450" s="74">
        <f t="shared" si="8"/>
        <v>144</v>
      </c>
    </row>
    <row r="451" spans="1:15" ht="12.75">
      <c r="A451" s="380"/>
      <c r="B451" s="142" t="s">
        <v>352</v>
      </c>
      <c r="C451" s="53">
        <v>0</v>
      </c>
      <c r="D451" s="60">
        <v>0</v>
      </c>
      <c r="E451" s="60">
        <v>1</v>
      </c>
      <c r="F451" s="60">
        <v>0</v>
      </c>
      <c r="G451" s="60">
        <v>0</v>
      </c>
      <c r="H451" s="60">
        <v>0</v>
      </c>
      <c r="I451" s="60"/>
      <c r="J451" s="60">
        <v>0</v>
      </c>
      <c r="K451" s="60">
        <v>0</v>
      </c>
      <c r="L451" s="60">
        <v>0</v>
      </c>
      <c r="M451" s="60">
        <v>0</v>
      </c>
      <c r="N451" s="64">
        <v>1</v>
      </c>
      <c r="O451" s="74">
        <f t="shared" si="8"/>
        <v>2</v>
      </c>
    </row>
    <row r="452" spans="1:15" ht="12.75">
      <c r="A452" s="380"/>
      <c r="B452" s="281" t="s">
        <v>353</v>
      </c>
      <c r="C452" s="53">
        <v>3</v>
      </c>
      <c r="D452" s="60">
        <v>7</v>
      </c>
      <c r="E452" s="60">
        <v>9</v>
      </c>
      <c r="F452" s="60">
        <v>7</v>
      </c>
      <c r="G452" s="60">
        <v>11</v>
      </c>
      <c r="H452" s="60">
        <v>7</v>
      </c>
      <c r="I452" s="60">
        <v>9</v>
      </c>
      <c r="J452" s="60">
        <v>10</v>
      </c>
      <c r="K452" s="60">
        <v>3</v>
      </c>
      <c r="L452" s="60">
        <v>6</v>
      </c>
      <c r="M452" s="60">
        <v>4</v>
      </c>
      <c r="N452" s="64">
        <v>7</v>
      </c>
      <c r="O452" s="74">
        <f t="shared" si="8"/>
        <v>83</v>
      </c>
    </row>
    <row r="453" spans="1:15" ht="12.75">
      <c r="A453" s="380"/>
      <c r="B453" s="281" t="s">
        <v>394</v>
      </c>
      <c r="C453" s="53">
        <v>2167</v>
      </c>
      <c r="D453" s="60">
        <v>1208</v>
      </c>
      <c r="E453" s="60">
        <v>1487</v>
      </c>
      <c r="F453" s="60">
        <v>2377</v>
      </c>
      <c r="G453" s="60">
        <v>1811</v>
      </c>
      <c r="H453" s="60">
        <v>2175</v>
      </c>
      <c r="I453" s="60">
        <v>6907</v>
      </c>
      <c r="J453" s="60">
        <v>1783</v>
      </c>
      <c r="K453" s="60">
        <v>2879</v>
      </c>
      <c r="L453" s="60">
        <v>2335</v>
      </c>
      <c r="M453" s="60">
        <v>2293</v>
      </c>
      <c r="N453" s="64">
        <v>3102</v>
      </c>
      <c r="O453" s="74">
        <f t="shared" si="8"/>
        <v>30524</v>
      </c>
    </row>
    <row r="454" spans="1:15" ht="12.75">
      <c r="A454" s="380"/>
      <c r="B454" s="281" t="s">
        <v>355</v>
      </c>
      <c r="C454" s="53">
        <v>0</v>
      </c>
      <c r="D454" s="60">
        <v>0</v>
      </c>
      <c r="E454" s="60">
        <v>0</v>
      </c>
      <c r="F454" s="60">
        <v>0</v>
      </c>
      <c r="G454" s="60">
        <v>0</v>
      </c>
      <c r="H454" s="60">
        <v>0</v>
      </c>
      <c r="I454" s="60">
        <v>0</v>
      </c>
      <c r="J454" s="60">
        <v>0</v>
      </c>
      <c r="K454" s="60">
        <v>0</v>
      </c>
      <c r="L454" s="60">
        <v>0</v>
      </c>
      <c r="M454" s="60">
        <v>0</v>
      </c>
      <c r="N454" s="64">
        <v>0</v>
      </c>
      <c r="O454" s="74">
        <f t="shared" si="8"/>
        <v>0</v>
      </c>
    </row>
    <row r="455" spans="1:15" ht="12.75">
      <c r="A455" s="380"/>
      <c r="B455" s="281" t="s">
        <v>368</v>
      </c>
      <c r="C455" s="53">
        <v>0</v>
      </c>
      <c r="D455" s="60">
        <v>0</v>
      </c>
      <c r="E455" s="60">
        <v>0</v>
      </c>
      <c r="F455" s="60">
        <v>0</v>
      </c>
      <c r="G455" s="60">
        <v>0</v>
      </c>
      <c r="H455" s="60">
        <v>0</v>
      </c>
      <c r="I455" s="60">
        <v>0</v>
      </c>
      <c r="J455" s="60">
        <v>0</v>
      </c>
      <c r="K455" s="60">
        <v>0</v>
      </c>
      <c r="L455" s="60">
        <v>0</v>
      </c>
      <c r="M455" s="60">
        <v>0</v>
      </c>
      <c r="N455" s="64">
        <v>0</v>
      </c>
      <c r="O455" s="74">
        <f t="shared" si="8"/>
        <v>0</v>
      </c>
    </row>
    <row r="456" spans="1:15" ht="12.75">
      <c r="A456" s="380"/>
      <c r="B456" s="282" t="s">
        <v>410</v>
      </c>
      <c r="C456" s="53">
        <v>0</v>
      </c>
      <c r="D456" s="60">
        <v>0</v>
      </c>
      <c r="E456" s="60">
        <v>0</v>
      </c>
      <c r="F456" s="60">
        <v>0</v>
      </c>
      <c r="G456" s="60">
        <v>0</v>
      </c>
      <c r="H456" s="60">
        <v>0</v>
      </c>
      <c r="I456" s="60">
        <v>0</v>
      </c>
      <c r="J456" s="60">
        <v>0</v>
      </c>
      <c r="K456" s="60">
        <v>0</v>
      </c>
      <c r="L456" s="60">
        <v>0</v>
      </c>
      <c r="M456" s="60">
        <v>0</v>
      </c>
      <c r="N456" s="64">
        <v>0</v>
      </c>
      <c r="O456" s="74">
        <f t="shared" si="8"/>
        <v>0</v>
      </c>
    </row>
    <row r="457" spans="1:15" ht="13.5" thickBot="1">
      <c r="A457" s="380"/>
      <c r="B457" s="143" t="s">
        <v>291</v>
      </c>
      <c r="C457" s="62">
        <v>11</v>
      </c>
      <c r="D457" s="66">
        <v>10</v>
      </c>
      <c r="E457" s="66">
        <v>7</v>
      </c>
      <c r="F457" s="66">
        <v>18</v>
      </c>
      <c r="G457" s="66">
        <v>15</v>
      </c>
      <c r="H457" s="66">
        <v>11</v>
      </c>
      <c r="I457" s="66">
        <v>36</v>
      </c>
      <c r="J457" s="66">
        <v>9</v>
      </c>
      <c r="K457" s="66">
        <v>9</v>
      </c>
      <c r="L457" s="66">
        <v>6</v>
      </c>
      <c r="M457" s="66">
        <v>9</v>
      </c>
      <c r="N457" s="65">
        <v>7</v>
      </c>
      <c r="O457" s="75">
        <f t="shared" si="8"/>
        <v>148</v>
      </c>
    </row>
    <row r="458" spans="1:15" ht="13.5" thickBot="1">
      <c r="A458" s="381"/>
      <c r="B458" s="283" t="s">
        <v>411</v>
      </c>
      <c r="C458" s="90">
        <f aca="true" t="shared" si="9" ref="C458:N458">C227+C249+C294+C332+C374+C430+C446+C453+C456+C457</f>
        <v>58394</v>
      </c>
      <c r="D458" s="81">
        <f t="shared" si="9"/>
        <v>41446</v>
      </c>
      <c r="E458" s="81">
        <f t="shared" si="9"/>
        <v>45274</v>
      </c>
      <c r="F458" s="81">
        <f t="shared" si="9"/>
        <v>66416</v>
      </c>
      <c r="G458" s="81">
        <f t="shared" si="9"/>
        <v>53212</v>
      </c>
      <c r="H458" s="81">
        <f t="shared" si="9"/>
        <v>64392</v>
      </c>
      <c r="I458" s="81">
        <f t="shared" si="9"/>
        <v>142576</v>
      </c>
      <c r="J458" s="81">
        <f t="shared" si="9"/>
        <v>40625</v>
      </c>
      <c r="K458" s="81">
        <f t="shared" si="9"/>
        <v>45789</v>
      </c>
      <c r="L458" s="81">
        <f t="shared" si="9"/>
        <v>47844</v>
      </c>
      <c r="M458" s="81">
        <f t="shared" si="9"/>
        <v>46393</v>
      </c>
      <c r="N458" s="50">
        <f t="shared" si="9"/>
        <v>44001</v>
      </c>
      <c r="O458" s="54">
        <f>SUM(C458:N458)</f>
        <v>696362</v>
      </c>
    </row>
    <row r="459" spans="1:15" ht="12.75">
      <c r="A459" s="146"/>
      <c r="B459" s="280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32"/>
    </row>
    <row r="460" spans="1:15" ht="12.75">
      <c r="A460" s="146"/>
      <c r="B460" s="280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32"/>
    </row>
    <row r="461" spans="1:15" ht="12.75">
      <c r="A461" s="146"/>
      <c r="B461" s="280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32"/>
    </row>
    <row r="462" spans="1:15" ht="12.75">
      <c r="A462" s="146"/>
      <c r="B462" s="280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32"/>
    </row>
    <row r="463" spans="1:15" ht="12.75">
      <c r="A463" s="146"/>
      <c r="B463" s="280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32"/>
    </row>
    <row r="464" spans="1:15" ht="18.75">
      <c r="A464" s="8" t="s">
        <v>412</v>
      </c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1:3" s="2" customFormat="1" ht="12.75">
      <c r="A465" s="2" t="s">
        <v>305</v>
      </c>
      <c r="C465" s="21"/>
    </row>
    <row r="466" s="2" customFormat="1" ht="9.75" customHeight="1" thickBot="1">
      <c r="C466" s="21"/>
    </row>
    <row r="467" spans="3:15" ht="13.5" thickBot="1">
      <c r="C467" s="375">
        <v>2006</v>
      </c>
      <c r="D467" s="376"/>
      <c r="E467" s="376"/>
      <c r="F467" s="376"/>
      <c r="G467" s="376"/>
      <c r="H467" s="376"/>
      <c r="I467" s="376"/>
      <c r="J467" s="376"/>
      <c r="K467" s="376"/>
      <c r="L467" s="376"/>
      <c r="M467" s="376"/>
      <c r="N467" s="376"/>
      <c r="O467" s="377"/>
    </row>
    <row r="468" spans="1:15" ht="48" customHeight="1" thickBot="1">
      <c r="A468" s="379" t="s">
        <v>371</v>
      </c>
      <c r="B468" s="59" t="s">
        <v>384</v>
      </c>
      <c r="C468" s="320" t="s">
        <v>186</v>
      </c>
      <c r="D468" s="321" t="s">
        <v>187</v>
      </c>
      <c r="E468" s="321" t="s">
        <v>188</v>
      </c>
      <c r="F468" s="321" t="s">
        <v>189</v>
      </c>
      <c r="G468" s="321" t="s">
        <v>190</v>
      </c>
      <c r="H468" s="321" t="s">
        <v>191</v>
      </c>
      <c r="I468" s="321" t="s">
        <v>192</v>
      </c>
      <c r="J468" s="321" t="s">
        <v>193</v>
      </c>
      <c r="K468" s="321" t="s">
        <v>194</v>
      </c>
      <c r="L468" s="321" t="s">
        <v>195</v>
      </c>
      <c r="M468" s="321" t="s">
        <v>196</v>
      </c>
      <c r="N468" s="322" t="s">
        <v>197</v>
      </c>
      <c r="O468" s="322" t="s">
        <v>437</v>
      </c>
    </row>
    <row r="469" spans="1:15" ht="11.25" customHeight="1" thickBot="1">
      <c r="A469" s="380"/>
      <c r="B469" s="96" t="s">
        <v>75</v>
      </c>
      <c r="C469" s="297">
        <v>38650</v>
      </c>
      <c r="D469" s="287">
        <v>15053</v>
      </c>
      <c r="E469" s="298">
        <v>15611</v>
      </c>
      <c r="F469" s="287">
        <v>22049</v>
      </c>
      <c r="G469" s="287">
        <v>16277</v>
      </c>
      <c r="H469" s="299">
        <v>16519</v>
      </c>
      <c r="I469" s="287">
        <v>45929</v>
      </c>
      <c r="J469" s="287">
        <v>16294</v>
      </c>
      <c r="K469" s="287">
        <v>23726</v>
      </c>
      <c r="L469" s="287">
        <v>19926</v>
      </c>
      <c r="M469" s="287">
        <v>16133</v>
      </c>
      <c r="N469" s="300">
        <v>27888</v>
      </c>
      <c r="O469" s="94">
        <f>SUM(C469:N469)</f>
        <v>274055</v>
      </c>
    </row>
    <row r="470" spans="1:15" ht="11.25" customHeight="1">
      <c r="A470" s="380"/>
      <c r="B470" s="95" t="s">
        <v>204</v>
      </c>
      <c r="C470" s="106">
        <v>13</v>
      </c>
      <c r="D470" s="67">
        <v>12</v>
      </c>
      <c r="E470" s="67">
        <v>21</v>
      </c>
      <c r="F470" s="67">
        <v>23</v>
      </c>
      <c r="G470" s="67">
        <v>13</v>
      </c>
      <c r="H470" s="122">
        <v>14</v>
      </c>
      <c r="I470" s="67">
        <v>102</v>
      </c>
      <c r="J470" s="67">
        <v>25</v>
      </c>
      <c r="K470" s="67">
        <v>20</v>
      </c>
      <c r="L470" s="67">
        <v>10</v>
      </c>
      <c r="M470" s="67">
        <v>14</v>
      </c>
      <c r="N470" s="107">
        <v>3</v>
      </c>
      <c r="O470" s="92">
        <f aca="true" t="shared" si="10" ref="O470:O538">SUM(C470:N470)</f>
        <v>270</v>
      </c>
    </row>
    <row r="471" spans="1:15" ht="10.5" customHeight="1">
      <c r="A471" s="380"/>
      <c r="B471" s="71" t="s">
        <v>205</v>
      </c>
      <c r="C471" s="51">
        <v>566</v>
      </c>
      <c r="D471" s="60">
        <v>794</v>
      </c>
      <c r="E471" s="60">
        <v>147</v>
      </c>
      <c r="F471" s="60">
        <v>187</v>
      </c>
      <c r="G471" s="60">
        <v>206</v>
      </c>
      <c r="H471" s="123">
        <v>1205</v>
      </c>
      <c r="I471" s="60">
        <v>3741</v>
      </c>
      <c r="J471" s="60">
        <v>95</v>
      </c>
      <c r="K471" s="60">
        <v>157</v>
      </c>
      <c r="L471" s="60">
        <v>327</v>
      </c>
      <c r="M471" s="60">
        <v>96</v>
      </c>
      <c r="N471" s="52">
        <v>91</v>
      </c>
      <c r="O471" s="74">
        <f t="shared" si="10"/>
        <v>7612</v>
      </c>
    </row>
    <row r="472" spans="1:15" ht="10.5" customHeight="1">
      <c r="A472" s="380"/>
      <c r="B472" s="71" t="s">
        <v>289</v>
      </c>
      <c r="C472" s="51">
        <v>0</v>
      </c>
      <c r="D472" s="60">
        <v>0</v>
      </c>
      <c r="E472" s="60">
        <v>1</v>
      </c>
      <c r="F472" s="60">
        <v>0</v>
      </c>
      <c r="G472" s="60">
        <v>0</v>
      </c>
      <c r="H472" s="123">
        <v>3</v>
      </c>
      <c r="I472" s="60">
        <v>2</v>
      </c>
      <c r="J472" s="60">
        <v>0</v>
      </c>
      <c r="K472" s="60">
        <v>0</v>
      </c>
      <c r="L472" s="60">
        <v>0</v>
      </c>
      <c r="M472" s="60">
        <v>0</v>
      </c>
      <c r="N472" s="52">
        <v>0</v>
      </c>
      <c r="O472" s="74">
        <f t="shared" si="10"/>
        <v>6</v>
      </c>
    </row>
    <row r="473" spans="1:15" ht="10.5" customHeight="1">
      <c r="A473" s="380"/>
      <c r="B473" s="71" t="s">
        <v>438</v>
      </c>
      <c r="C473" s="51">
        <v>0</v>
      </c>
      <c r="D473" s="60">
        <v>0</v>
      </c>
      <c r="E473" s="60">
        <v>0</v>
      </c>
      <c r="F473" s="60">
        <v>0</v>
      </c>
      <c r="G473" s="60">
        <v>0</v>
      </c>
      <c r="H473" s="123">
        <v>0</v>
      </c>
      <c r="I473" s="60">
        <v>0</v>
      </c>
      <c r="J473" s="60">
        <v>0</v>
      </c>
      <c r="K473" s="60">
        <v>0</v>
      </c>
      <c r="L473" s="60">
        <v>0</v>
      </c>
      <c r="M473" s="60">
        <v>0</v>
      </c>
      <c r="N473" s="52">
        <v>0</v>
      </c>
      <c r="O473" s="74">
        <f t="shared" si="10"/>
        <v>0</v>
      </c>
    </row>
    <row r="474" spans="1:15" ht="10.5" customHeight="1">
      <c r="A474" s="380"/>
      <c r="B474" s="71" t="s">
        <v>206</v>
      </c>
      <c r="C474" s="51">
        <v>125</v>
      </c>
      <c r="D474" s="60">
        <v>57</v>
      </c>
      <c r="E474" s="60">
        <v>42</v>
      </c>
      <c r="F474" s="60">
        <v>103</v>
      </c>
      <c r="G474" s="60">
        <v>72</v>
      </c>
      <c r="H474" s="123">
        <v>147</v>
      </c>
      <c r="I474" s="60">
        <v>679</v>
      </c>
      <c r="J474" s="60">
        <v>243</v>
      </c>
      <c r="K474" s="60">
        <v>36</v>
      </c>
      <c r="L474" s="60">
        <v>65</v>
      </c>
      <c r="M474" s="60">
        <v>27</v>
      </c>
      <c r="N474" s="52">
        <v>56</v>
      </c>
      <c r="O474" s="74">
        <f t="shared" si="10"/>
        <v>1652</v>
      </c>
    </row>
    <row r="475" spans="1:15" ht="10.5" customHeight="1">
      <c r="A475" s="380"/>
      <c r="B475" s="71" t="s">
        <v>306</v>
      </c>
      <c r="C475" s="51">
        <v>0</v>
      </c>
      <c r="D475" s="60">
        <v>0</v>
      </c>
      <c r="E475" s="60">
        <v>0</v>
      </c>
      <c r="F475" s="60">
        <v>0</v>
      </c>
      <c r="G475" s="60">
        <v>0</v>
      </c>
      <c r="H475" s="123">
        <v>0</v>
      </c>
      <c r="I475" s="60">
        <v>0</v>
      </c>
      <c r="J475" s="60">
        <v>0</v>
      </c>
      <c r="K475" s="60">
        <v>0</v>
      </c>
      <c r="L475" s="60">
        <v>0</v>
      </c>
      <c r="M475" s="60">
        <v>0</v>
      </c>
      <c r="N475" s="52">
        <v>0</v>
      </c>
      <c r="O475" s="74">
        <f t="shared" si="10"/>
        <v>0</v>
      </c>
    </row>
    <row r="476" spans="1:15" ht="10.5" customHeight="1">
      <c r="A476" s="380"/>
      <c r="B476" s="71" t="s">
        <v>307</v>
      </c>
      <c r="C476" s="51">
        <v>1</v>
      </c>
      <c r="D476" s="60">
        <v>0</v>
      </c>
      <c r="E476" s="60">
        <v>0</v>
      </c>
      <c r="F476" s="60">
        <v>3</v>
      </c>
      <c r="G476" s="60">
        <v>0</v>
      </c>
      <c r="H476" s="123">
        <v>0</v>
      </c>
      <c r="I476" s="60">
        <v>0</v>
      </c>
      <c r="J476" s="60">
        <v>0</v>
      </c>
      <c r="K476" s="60">
        <v>0</v>
      </c>
      <c r="L476" s="60">
        <v>0</v>
      </c>
      <c r="M476" s="60">
        <v>0</v>
      </c>
      <c r="N476" s="52">
        <v>0</v>
      </c>
      <c r="O476" s="74">
        <f t="shared" si="10"/>
        <v>4</v>
      </c>
    </row>
    <row r="477" spans="1:15" ht="10.5" customHeight="1">
      <c r="A477" s="380"/>
      <c r="B477" s="71" t="s">
        <v>308</v>
      </c>
      <c r="C477" s="51">
        <v>694</v>
      </c>
      <c r="D477" s="60">
        <v>541</v>
      </c>
      <c r="E477" s="60">
        <v>185</v>
      </c>
      <c r="F477" s="60">
        <v>212</v>
      </c>
      <c r="G477" s="60">
        <v>214</v>
      </c>
      <c r="H477" s="123">
        <v>662</v>
      </c>
      <c r="I477" s="60">
        <v>1173</v>
      </c>
      <c r="J477" s="60">
        <v>130</v>
      </c>
      <c r="K477" s="60">
        <v>723</v>
      </c>
      <c r="L477" s="60">
        <v>1250</v>
      </c>
      <c r="M477" s="60">
        <v>1891</v>
      </c>
      <c r="N477" s="52">
        <v>693</v>
      </c>
      <c r="O477" s="74">
        <f t="shared" si="10"/>
        <v>8368</v>
      </c>
    </row>
    <row r="478" spans="1:15" ht="10.5" customHeight="1">
      <c r="A478" s="380"/>
      <c r="B478" s="71" t="s">
        <v>413</v>
      </c>
      <c r="C478" s="51">
        <v>895</v>
      </c>
      <c r="D478" s="60">
        <v>368</v>
      </c>
      <c r="E478" s="60">
        <v>260</v>
      </c>
      <c r="F478" s="60">
        <v>870</v>
      </c>
      <c r="G478" s="60">
        <v>799</v>
      </c>
      <c r="H478" s="123">
        <v>1351</v>
      </c>
      <c r="I478" s="60">
        <v>2433</v>
      </c>
      <c r="J478" s="60">
        <v>144</v>
      </c>
      <c r="K478" s="60">
        <v>337</v>
      </c>
      <c r="L478" s="60">
        <v>1804</v>
      </c>
      <c r="M478" s="60">
        <v>307</v>
      </c>
      <c r="N478" s="52">
        <v>170</v>
      </c>
      <c r="O478" s="74">
        <f t="shared" si="10"/>
        <v>9738</v>
      </c>
    </row>
    <row r="479" spans="1:15" ht="10.5" customHeight="1">
      <c r="A479" s="380"/>
      <c r="B479" s="71" t="s">
        <v>208</v>
      </c>
      <c r="C479" s="51">
        <v>59</v>
      </c>
      <c r="D479" s="60">
        <v>86</v>
      </c>
      <c r="E479" s="60">
        <v>34</v>
      </c>
      <c r="F479" s="60">
        <v>44</v>
      </c>
      <c r="G479" s="60">
        <v>29</v>
      </c>
      <c r="H479" s="123">
        <v>34</v>
      </c>
      <c r="I479" s="60">
        <v>152</v>
      </c>
      <c r="J479" s="60">
        <v>5</v>
      </c>
      <c r="K479" s="60">
        <v>9</v>
      </c>
      <c r="L479" s="60">
        <v>28</v>
      </c>
      <c r="M479" s="60">
        <v>11</v>
      </c>
      <c r="N479" s="52">
        <v>10</v>
      </c>
      <c r="O479" s="74">
        <f t="shared" si="10"/>
        <v>501</v>
      </c>
    </row>
    <row r="480" spans="1:15" ht="10.5" customHeight="1">
      <c r="A480" s="380"/>
      <c r="B480" s="71" t="s">
        <v>209</v>
      </c>
      <c r="C480" s="51">
        <v>8</v>
      </c>
      <c r="D480" s="60">
        <v>0</v>
      </c>
      <c r="E480" s="60">
        <v>12</v>
      </c>
      <c r="F480" s="60">
        <v>8</v>
      </c>
      <c r="G480" s="60">
        <v>5</v>
      </c>
      <c r="H480" s="123">
        <v>10</v>
      </c>
      <c r="I480" s="60">
        <v>15</v>
      </c>
      <c r="J480" s="60">
        <v>0</v>
      </c>
      <c r="K480" s="60">
        <v>3</v>
      </c>
      <c r="L480" s="60">
        <v>3</v>
      </c>
      <c r="M480" s="60">
        <v>6</v>
      </c>
      <c r="N480" s="52">
        <v>3</v>
      </c>
      <c r="O480" s="74">
        <f t="shared" si="10"/>
        <v>73</v>
      </c>
    </row>
    <row r="481" spans="1:15" ht="10.5" customHeight="1">
      <c r="A481" s="380"/>
      <c r="B481" s="71" t="s">
        <v>210</v>
      </c>
      <c r="C481" s="51">
        <v>14</v>
      </c>
      <c r="D481" s="60">
        <v>19</v>
      </c>
      <c r="E481" s="60">
        <v>22</v>
      </c>
      <c r="F481" s="60">
        <v>13</v>
      </c>
      <c r="G481" s="60">
        <v>21</v>
      </c>
      <c r="H481" s="123">
        <v>32</v>
      </c>
      <c r="I481" s="60">
        <v>28</v>
      </c>
      <c r="J481" s="60">
        <v>3</v>
      </c>
      <c r="K481" s="60">
        <v>6</v>
      </c>
      <c r="L481" s="60">
        <v>11</v>
      </c>
      <c r="M481" s="60">
        <v>6</v>
      </c>
      <c r="N481" s="52">
        <v>3</v>
      </c>
      <c r="O481" s="74">
        <f t="shared" si="10"/>
        <v>178</v>
      </c>
    </row>
    <row r="482" spans="1:15" ht="10.5" customHeight="1">
      <c r="A482" s="380"/>
      <c r="B482" s="71" t="s">
        <v>309</v>
      </c>
      <c r="C482" s="51">
        <v>2</v>
      </c>
      <c r="D482" s="60">
        <v>0</v>
      </c>
      <c r="E482" s="60">
        <v>0</v>
      </c>
      <c r="F482" s="60">
        <v>0</v>
      </c>
      <c r="G482" s="60">
        <v>0</v>
      </c>
      <c r="H482" s="123">
        <v>1</v>
      </c>
      <c r="I482" s="60">
        <v>3</v>
      </c>
      <c r="J482" s="60">
        <v>0</v>
      </c>
      <c r="K482" s="60">
        <v>0</v>
      </c>
      <c r="L482" s="60">
        <v>0</v>
      </c>
      <c r="M482" s="60">
        <v>0</v>
      </c>
      <c r="N482" s="52">
        <v>2</v>
      </c>
      <c r="O482" s="74">
        <f t="shared" si="10"/>
        <v>8</v>
      </c>
    </row>
    <row r="483" spans="1:15" ht="11.25" customHeight="1">
      <c r="A483" s="380"/>
      <c r="B483" s="71" t="s">
        <v>8</v>
      </c>
      <c r="C483" s="51">
        <v>0</v>
      </c>
      <c r="D483" s="60">
        <v>0</v>
      </c>
      <c r="E483" s="60">
        <v>0</v>
      </c>
      <c r="F483" s="60">
        <v>0</v>
      </c>
      <c r="G483" s="60">
        <v>0</v>
      </c>
      <c r="H483" s="123">
        <v>0</v>
      </c>
      <c r="I483" s="60">
        <v>0</v>
      </c>
      <c r="J483" s="60">
        <v>0</v>
      </c>
      <c r="K483" s="60">
        <v>0</v>
      </c>
      <c r="L483" s="60">
        <v>0</v>
      </c>
      <c r="M483" s="60">
        <v>0</v>
      </c>
      <c r="N483" s="52">
        <v>0</v>
      </c>
      <c r="O483" s="74">
        <f t="shared" si="10"/>
        <v>0</v>
      </c>
    </row>
    <row r="484" spans="1:15" ht="11.25" customHeight="1">
      <c r="A484" s="380"/>
      <c r="B484" s="71" t="s">
        <v>292</v>
      </c>
      <c r="C484" s="51">
        <v>21</v>
      </c>
      <c r="D484" s="60">
        <v>9</v>
      </c>
      <c r="E484" s="60">
        <v>7</v>
      </c>
      <c r="F484" s="60">
        <v>5</v>
      </c>
      <c r="G484" s="60">
        <v>3</v>
      </c>
      <c r="H484" s="123">
        <v>1</v>
      </c>
      <c r="I484" s="60">
        <v>10</v>
      </c>
      <c r="J484" s="60">
        <v>0</v>
      </c>
      <c r="K484" s="60">
        <v>0</v>
      </c>
      <c r="L484" s="60">
        <v>2</v>
      </c>
      <c r="M484" s="60">
        <v>1</v>
      </c>
      <c r="N484" s="52">
        <v>0</v>
      </c>
      <c r="O484" s="74">
        <f t="shared" si="10"/>
        <v>59</v>
      </c>
    </row>
    <row r="485" spans="1:15" ht="11.25" customHeight="1">
      <c r="A485" s="380"/>
      <c r="B485" s="71" t="s">
        <v>414</v>
      </c>
      <c r="C485" s="51">
        <v>0</v>
      </c>
      <c r="D485" s="60">
        <v>0</v>
      </c>
      <c r="E485" s="60">
        <v>11</v>
      </c>
      <c r="F485" s="60">
        <v>2</v>
      </c>
      <c r="G485" s="60">
        <v>19</v>
      </c>
      <c r="H485" s="123">
        <v>0</v>
      </c>
      <c r="I485" s="60">
        <v>0</v>
      </c>
      <c r="J485" s="60">
        <v>0</v>
      </c>
      <c r="K485" s="60">
        <v>0</v>
      </c>
      <c r="L485" s="60">
        <v>4</v>
      </c>
      <c r="M485" s="60">
        <v>0</v>
      </c>
      <c r="N485" s="52">
        <v>0</v>
      </c>
      <c r="O485" s="74">
        <f t="shared" si="10"/>
        <v>36</v>
      </c>
    </row>
    <row r="486" spans="1:15" ht="11.25" customHeight="1">
      <c r="A486" s="380"/>
      <c r="B486" s="71" t="s">
        <v>415</v>
      </c>
      <c r="C486" s="51">
        <v>18</v>
      </c>
      <c r="D486" s="60">
        <v>6</v>
      </c>
      <c r="E486" s="60">
        <v>2</v>
      </c>
      <c r="F486" s="60">
        <v>30</v>
      </c>
      <c r="G486" s="60">
        <v>32</v>
      </c>
      <c r="H486" s="123">
        <v>36</v>
      </c>
      <c r="I486" s="60">
        <v>104</v>
      </c>
      <c r="J486" s="60">
        <v>17</v>
      </c>
      <c r="K486" s="60">
        <v>14</v>
      </c>
      <c r="L486" s="60">
        <v>4</v>
      </c>
      <c r="M486" s="60">
        <v>11</v>
      </c>
      <c r="N486" s="52">
        <v>19</v>
      </c>
      <c r="O486" s="74">
        <f t="shared" si="10"/>
        <v>293</v>
      </c>
    </row>
    <row r="487" spans="1:15" ht="11.25" customHeight="1">
      <c r="A487" s="380"/>
      <c r="B487" s="71" t="s">
        <v>213</v>
      </c>
      <c r="C487" s="51">
        <v>176</v>
      </c>
      <c r="D487" s="60">
        <v>63</v>
      </c>
      <c r="E487" s="60">
        <v>93</v>
      </c>
      <c r="F487" s="60">
        <v>122</v>
      </c>
      <c r="G487" s="60">
        <v>106</v>
      </c>
      <c r="H487" s="123">
        <v>242</v>
      </c>
      <c r="I487" s="60">
        <v>416</v>
      </c>
      <c r="J487" s="60">
        <v>79</v>
      </c>
      <c r="K487" s="60">
        <v>97</v>
      </c>
      <c r="L487" s="60">
        <v>152</v>
      </c>
      <c r="M487" s="60">
        <v>55</v>
      </c>
      <c r="N487" s="52">
        <v>50</v>
      </c>
      <c r="O487" s="74">
        <f t="shared" si="10"/>
        <v>1651</v>
      </c>
    </row>
    <row r="488" spans="1:15" ht="11.25" customHeight="1">
      <c r="A488" s="380"/>
      <c r="B488" s="71" t="s">
        <v>214</v>
      </c>
      <c r="C488" s="51">
        <v>23</v>
      </c>
      <c r="D488" s="60">
        <v>1</v>
      </c>
      <c r="E488" s="60">
        <v>1</v>
      </c>
      <c r="F488" s="60">
        <v>0</v>
      </c>
      <c r="G488" s="60">
        <v>7</v>
      </c>
      <c r="H488" s="123">
        <v>10</v>
      </c>
      <c r="I488" s="60">
        <v>30</v>
      </c>
      <c r="J488" s="60">
        <v>2</v>
      </c>
      <c r="K488" s="60">
        <v>0</v>
      </c>
      <c r="L488" s="60">
        <v>0</v>
      </c>
      <c r="M488" s="60">
        <v>5</v>
      </c>
      <c r="N488" s="52">
        <v>1</v>
      </c>
      <c r="O488" s="74">
        <f t="shared" si="10"/>
        <v>80</v>
      </c>
    </row>
    <row r="489" spans="1:15" ht="11.25" customHeight="1">
      <c r="A489" s="380"/>
      <c r="B489" s="71" t="s">
        <v>215</v>
      </c>
      <c r="C489" s="51">
        <v>0</v>
      </c>
      <c r="D489" s="60">
        <v>0</v>
      </c>
      <c r="E489" s="60">
        <v>1</v>
      </c>
      <c r="F489" s="60">
        <v>0</v>
      </c>
      <c r="G489" s="60">
        <v>1</v>
      </c>
      <c r="H489" s="123">
        <v>0</v>
      </c>
      <c r="I489" s="60">
        <v>7</v>
      </c>
      <c r="J489" s="60">
        <v>0</v>
      </c>
      <c r="K489" s="60">
        <v>0</v>
      </c>
      <c r="L489" s="60">
        <v>0</v>
      </c>
      <c r="M489" s="60">
        <v>0</v>
      </c>
      <c r="N489" s="52">
        <v>0</v>
      </c>
      <c r="O489" s="74">
        <f t="shared" si="10"/>
        <v>9</v>
      </c>
    </row>
    <row r="490" spans="1:15" ht="11.25" customHeight="1" thickBot="1">
      <c r="A490" s="380"/>
      <c r="B490" s="102" t="s">
        <v>416</v>
      </c>
      <c r="C490" s="103">
        <v>0</v>
      </c>
      <c r="D490" s="66">
        <v>0</v>
      </c>
      <c r="E490" s="66">
        <v>0</v>
      </c>
      <c r="F490" s="66">
        <v>0</v>
      </c>
      <c r="G490" s="66">
        <v>0</v>
      </c>
      <c r="H490" s="124">
        <v>0</v>
      </c>
      <c r="I490" s="66">
        <v>0</v>
      </c>
      <c r="J490" s="66">
        <v>0</v>
      </c>
      <c r="K490" s="66">
        <v>0</v>
      </c>
      <c r="L490" s="66">
        <v>0</v>
      </c>
      <c r="M490" s="66">
        <v>0</v>
      </c>
      <c r="N490" s="104">
        <v>0</v>
      </c>
      <c r="O490" s="76">
        <f t="shared" si="10"/>
        <v>0</v>
      </c>
    </row>
    <row r="491" spans="1:15" ht="22.5" customHeight="1" thickBot="1">
      <c r="A491" s="380"/>
      <c r="B491" s="323" t="s">
        <v>80</v>
      </c>
      <c r="C491" s="49">
        <v>2615</v>
      </c>
      <c r="D491" s="81">
        <v>1956</v>
      </c>
      <c r="E491" s="81">
        <v>839</v>
      </c>
      <c r="F491" s="81">
        <v>1622</v>
      </c>
      <c r="G491" s="81">
        <v>1527</v>
      </c>
      <c r="H491" s="81">
        <v>3748</v>
      </c>
      <c r="I491" s="81">
        <v>8895</v>
      </c>
      <c r="J491" s="81">
        <v>743</v>
      </c>
      <c r="K491" s="81">
        <v>1402</v>
      </c>
      <c r="L491" s="81">
        <v>3660</v>
      </c>
      <c r="M491" s="81">
        <v>2430</v>
      </c>
      <c r="N491" s="50">
        <v>1101</v>
      </c>
      <c r="O491" s="54">
        <f>SUM(C491:N491)</f>
        <v>30538</v>
      </c>
    </row>
    <row r="492" spans="1:15" ht="11.25" customHeight="1">
      <c r="A492" s="380"/>
      <c r="B492" s="95" t="s">
        <v>216</v>
      </c>
      <c r="C492" s="106">
        <v>0</v>
      </c>
      <c r="D492" s="67">
        <v>0</v>
      </c>
      <c r="E492" s="67">
        <v>0</v>
      </c>
      <c r="F492" s="67">
        <v>0</v>
      </c>
      <c r="G492" s="67">
        <v>0</v>
      </c>
      <c r="H492" s="122">
        <v>0</v>
      </c>
      <c r="I492" s="67">
        <v>0</v>
      </c>
      <c r="J492" s="67">
        <v>0</v>
      </c>
      <c r="K492" s="67">
        <v>0</v>
      </c>
      <c r="L492" s="67">
        <v>0</v>
      </c>
      <c r="M492" s="67">
        <v>0</v>
      </c>
      <c r="N492" s="107">
        <v>0</v>
      </c>
      <c r="O492" s="92">
        <f t="shared" si="10"/>
        <v>0</v>
      </c>
    </row>
    <row r="493" spans="1:15" ht="11.25" customHeight="1">
      <c r="A493" s="380"/>
      <c r="B493" s="71" t="s">
        <v>217</v>
      </c>
      <c r="C493" s="51">
        <v>0</v>
      </c>
      <c r="D493" s="60">
        <v>0</v>
      </c>
      <c r="E493" s="60">
        <v>0</v>
      </c>
      <c r="F493" s="60">
        <v>0</v>
      </c>
      <c r="G493" s="60">
        <v>0</v>
      </c>
      <c r="H493" s="123">
        <v>0</v>
      </c>
      <c r="I493" s="60">
        <v>9</v>
      </c>
      <c r="J493" s="60">
        <v>0</v>
      </c>
      <c r="K493" s="60">
        <v>0</v>
      </c>
      <c r="L493" s="60">
        <v>0</v>
      </c>
      <c r="M493" s="60">
        <v>0</v>
      </c>
      <c r="N493" s="52">
        <v>0</v>
      </c>
      <c r="O493" s="74">
        <f t="shared" si="10"/>
        <v>9</v>
      </c>
    </row>
    <row r="494" spans="1:15" ht="11.25" customHeight="1">
      <c r="A494" s="380"/>
      <c r="B494" s="71" t="s">
        <v>218</v>
      </c>
      <c r="C494" s="51">
        <v>1</v>
      </c>
      <c r="D494" s="60">
        <v>4</v>
      </c>
      <c r="E494" s="60">
        <v>4</v>
      </c>
      <c r="F494" s="60">
        <v>1</v>
      </c>
      <c r="G494" s="60">
        <v>0</v>
      </c>
      <c r="H494" s="123">
        <v>1</v>
      </c>
      <c r="I494" s="60">
        <v>6</v>
      </c>
      <c r="J494" s="60">
        <v>8</v>
      </c>
      <c r="K494" s="60">
        <v>9</v>
      </c>
      <c r="L494" s="60">
        <v>4</v>
      </c>
      <c r="M494" s="60">
        <v>0</v>
      </c>
      <c r="N494" s="52">
        <v>1</v>
      </c>
      <c r="O494" s="74">
        <f t="shared" si="10"/>
        <v>39</v>
      </c>
    </row>
    <row r="495" spans="1:15" ht="11.25" customHeight="1">
      <c r="A495" s="380"/>
      <c r="B495" s="71" t="s">
        <v>311</v>
      </c>
      <c r="C495" s="51">
        <v>0</v>
      </c>
      <c r="D495" s="60">
        <v>0</v>
      </c>
      <c r="E495" s="60">
        <v>0</v>
      </c>
      <c r="F495" s="60">
        <v>0</v>
      </c>
      <c r="G495" s="60">
        <v>0</v>
      </c>
      <c r="H495" s="123">
        <v>0</v>
      </c>
      <c r="I495" s="60">
        <v>0</v>
      </c>
      <c r="J495" s="60">
        <v>0</v>
      </c>
      <c r="K495" s="60">
        <v>0</v>
      </c>
      <c r="L495" s="60">
        <v>0</v>
      </c>
      <c r="M495" s="60">
        <v>0</v>
      </c>
      <c r="N495" s="52"/>
      <c r="O495" s="74">
        <f t="shared" si="10"/>
        <v>0</v>
      </c>
    </row>
    <row r="496" spans="1:15" ht="11.25" customHeight="1">
      <c r="A496" s="380"/>
      <c r="B496" s="71" t="s">
        <v>9</v>
      </c>
      <c r="C496" s="51">
        <v>0</v>
      </c>
      <c r="D496" s="60">
        <v>0</v>
      </c>
      <c r="E496" s="60">
        <v>0</v>
      </c>
      <c r="F496" s="60">
        <v>0</v>
      </c>
      <c r="G496" s="60">
        <v>0</v>
      </c>
      <c r="H496" s="123">
        <v>0</v>
      </c>
      <c r="I496" s="60">
        <v>0</v>
      </c>
      <c r="J496" s="60">
        <v>0</v>
      </c>
      <c r="K496" s="60">
        <v>0</v>
      </c>
      <c r="L496" s="60">
        <v>0</v>
      </c>
      <c r="M496" s="60">
        <v>0</v>
      </c>
      <c r="N496" s="52"/>
      <c r="O496" s="74">
        <f t="shared" si="10"/>
        <v>0</v>
      </c>
    </row>
    <row r="497" spans="1:15" ht="11.25" customHeight="1">
      <c r="A497" s="380"/>
      <c r="B497" s="71" t="s">
        <v>448</v>
      </c>
      <c r="C497" s="51">
        <v>1</v>
      </c>
      <c r="D497" s="60">
        <v>0</v>
      </c>
      <c r="E497" s="60">
        <v>0</v>
      </c>
      <c r="F497" s="60">
        <v>0</v>
      </c>
      <c r="G497" s="60">
        <v>0</v>
      </c>
      <c r="H497" s="123">
        <v>0</v>
      </c>
      <c r="I497" s="60">
        <v>3</v>
      </c>
      <c r="J497" s="60">
        <v>0</v>
      </c>
      <c r="K497" s="60">
        <v>0</v>
      </c>
      <c r="L497" s="60">
        <v>0</v>
      </c>
      <c r="M497" s="60">
        <v>0</v>
      </c>
      <c r="N497" s="52">
        <v>0</v>
      </c>
      <c r="O497" s="74">
        <f t="shared" si="10"/>
        <v>4</v>
      </c>
    </row>
    <row r="498" spans="1:15" ht="11.25" customHeight="1">
      <c r="A498" s="380"/>
      <c r="B498" s="71" t="s">
        <v>219</v>
      </c>
      <c r="C498" s="51">
        <v>0</v>
      </c>
      <c r="D498" s="60">
        <v>0</v>
      </c>
      <c r="E498" s="60">
        <v>0</v>
      </c>
      <c r="F498" s="60">
        <v>0</v>
      </c>
      <c r="G498" s="60">
        <v>1</v>
      </c>
      <c r="H498" s="123">
        <v>0</v>
      </c>
      <c r="I498" s="60">
        <v>1</v>
      </c>
      <c r="J498" s="60">
        <v>3</v>
      </c>
      <c r="K498" s="60">
        <v>0</v>
      </c>
      <c r="L498" s="60">
        <v>0</v>
      </c>
      <c r="M498" s="60">
        <v>0</v>
      </c>
      <c r="N498" s="52">
        <v>0</v>
      </c>
      <c r="O498" s="74">
        <f t="shared" si="10"/>
        <v>5</v>
      </c>
    </row>
    <row r="499" spans="1:15" ht="11.25" customHeight="1">
      <c r="A499" s="380"/>
      <c r="B499" s="71" t="s">
        <v>312</v>
      </c>
      <c r="C499" s="51">
        <v>0</v>
      </c>
      <c r="D499" s="60">
        <v>0</v>
      </c>
      <c r="E499" s="60">
        <v>0</v>
      </c>
      <c r="F499" s="60">
        <v>0</v>
      </c>
      <c r="G499" s="60">
        <v>0</v>
      </c>
      <c r="H499" s="123">
        <v>0</v>
      </c>
      <c r="I499" s="60">
        <v>0</v>
      </c>
      <c r="J499" s="60">
        <v>0</v>
      </c>
      <c r="K499" s="60">
        <v>0</v>
      </c>
      <c r="L499" s="60">
        <v>0</v>
      </c>
      <c r="M499" s="60">
        <v>0</v>
      </c>
      <c r="N499" s="52"/>
      <c r="O499" s="74">
        <f t="shared" si="10"/>
        <v>0</v>
      </c>
    </row>
    <row r="500" spans="1:15" ht="11.25" customHeight="1">
      <c r="A500" s="380"/>
      <c r="B500" s="71" t="s">
        <v>452</v>
      </c>
      <c r="C500" s="51">
        <v>0</v>
      </c>
      <c r="D500" s="60">
        <v>0</v>
      </c>
      <c r="E500" s="60">
        <v>2</v>
      </c>
      <c r="F500" s="60">
        <v>1</v>
      </c>
      <c r="G500" s="60">
        <v>0</v>
      </c>
      <c r="H500" s="123">
        <v>0</v>
      </c>
      <c r="I500" s="60">
        <v>5</v>
      </c>
      <c r="J500" s="60">
        <v>0</v>
      </c>
      <c r="K500" s="60">
        <v>0</v>
      </c>
      <c r="L500" s="60">
        <v>0</v>
      </c>
      <c r="M500" s="60">
        <v>0</v>
      </c>
      <c r="N500" s="52">
        <v>1</v>
      </c>
      <c r="O500" s="74">
        <f t="shared" si="10"/>
        <v>9</v>
      </c>
    </row>
    <row r="501" spans="1:15" ht="10.5" customHeight="1">
      <c r="A501" s="380"/>
      <c r="B501" s="71" t="s">
        <v>417</v>
      </c>
      <c r="C501" s="51">
        <v>4</v>
      </c>
      <c r="D501" s="60">
        <v>1</v>
      </c>
      <c r="E501" s="60">
        <v>3</v>
      </c>
      <c r="F501" s="60">
        <v>3</v>
      </c>
      <c r="G501" s="60">
        <v>0</v>
      </c>
      <c r="H501" s="123">
        <v>4</v>
      </c>
      <c r="I501" s="60">
        <v>20</v>
      </c>
      <c r="J501" s="60">
        <v>8</v>
      </c>
      <c r="K501" s="60">
        <v>13</v>
      </c>
      <c r="L501" s="60">
        <v>4</v>
      </c>
      <c r="M501" s="60">
        <v>2</v>
      </c>
      <c r="N501" s="52">
        <v>2</v>
      </c>
      <c r="O501" s="74">
        <f t="shared" si="10"/>
        <v>64</v>
      </c>
    </row>
    <row r="502" spans="1:15" ht="10.5" customHeight="1">
      <c r="A502" s="380"/>
      <c r="B502" s="71" t="s">
        <v>221</v>
      </c>
      <c r="C502" s="51">
        <v>3</v>
      </c>
      <c r="D502" s="60">
        <v>1</v>
      </c>
      <c r="E502" s="60">
        <v>0</v>
      </c>
      <c r="F502" s="60">
        <v>3</v>
      </c>
      <c r="G502" s="60">
        <v>2</v>
      </c>
      <c r="H502" s="123">
        <v>3</v>
      </c>
      <c r="I502" s="60">
        <v>13</v>
      </c>
      <c r="J502" s="60">
        <v>6</v>
      </c>
      <c r="K502" s="60">
        <v>3</v>
      </c>
      <c r="L502" s="60">
        <v>0</v>
      </c>
      <c r="M502" s="60">
        <v>0</v>
      </c>
      <c r="N502" s="52">
        <v>2</v>
      </c>
      <c r="O502" s="74">
        <f t="shared" si="10"/>
        <v>36</v>
      </c>
    </row>
    <row r="503" spans="1:15" ht="10.5" customHeight="1">
      <c r="A503" s="380"/>
      <c r="B503" s="71" t="s">
        <v>451</v>
      </c>
      <c r="C503" s="51">
        <v>1</v>
      </c>
      <c r="D503" s="60">
        <v>1</v>
      </c>
      <c r="E503" s="60">
        <v>2</v>
      </c>
      <c r="F503" s="60">
        <v>8</v>
      </c>
      <c r="G503" s="60">
        <v>2</v>
      </c>
      <c r="H503" s="123">
        <v>4</v>
      </c>
      <c r="I503" s="60">
        <v>49</v>
      </c>
      <c r="J503" s="60">
        <v>1</v>
      </c>
      <c r="K503" s="60">
        <v>3</v>
      </c>
      <c r="L503" s="60">
        <v>5</v>
      </c>
      <c r="M503" s="60">
        <v>3</v>
      </c>
      <c r="N503" s="52">
        <v>5</v>
      </c>
      <c r="O503" s="74">
        <f t="shared" si="10"/>
        <v>84</v>
      </c>
    </row>
    <row r="504" spans="1:15" ht="10.5" customHeight="1">
      <c r="A504" s="380"/>
      <c r="B504" s="71" t="s">
        <v>222</v>
      </c>
      <c r="C504" s="51">
        <v>0</v>
      </c>
      <c r="D504" s="60">
        <v>1</v>
      </c>
      <c r="E504" s="60">
        <v>0</v>
      </c>
      <c r="F504" s="60">
        <v>6</v>
      </c>
      <c r="G504" s="60">
        <v>0</v>
      </c>
      <c r="H504" s="123">
        <v>0</v>
      </c>
      <c r="I504" s="60">
        <v>4</v>
      </c>
      <c r="J504" s="60">
        <v>0</v>
      </c>
      <c r="K504" s="60">
        <v>0</v>
      </c>
      <c r="L504" s="60">
        <v>0</v>
      </c>
      <c r="M504" s="60">
        <v>0</v>
      </c>
      <c r="N504" s="52">
        <v>0</v>
      </c>
      <c r="O504" s="74">
        <f t="shared" si="10"/>
        <v>11</v>
      </c>
    </row>
    <row r="505" spans="1:15" ht="10.5" customHeight="1">
      <c r="A505" s="380"/>
      <c r="B505" s="71" t="s">
        <v>285</v>
      </c>
      <c r="C505" s="51">
        <v>0</v>
      </c>
      <c r="D505" s="60">
        <v>0</v>
      </c>
      <c r="E505" s="60">
        <v>0</v>
      </c>
      <c r="F505" s="60">
        <v>435</v>
      </c>
      <c r="G505" s="60">
        <v>204</v>
      </c>
      <c r="H505" s="123">
        <v>1</v>
      </c>
      <c r="I505" s="60">
        <v>0</v>
      </c>
      <c r="J505" s="60">
        <v>0</v>
      </c>
      <c r="K505" s="60">
        <v>0</v>
      </c>
      <c r="L505" s="60">
        <v>402</v>
      </c>
      <c r="M505" s="60">
        <v>186</v>
      </c>
      <c r="N505" s="52">
        <v>0</v>
      </c>
      <c r="O505" s="74">
        <f t="shared" si="10"/>
        <v>1228</v>
      </c>
    </row>
    <row r="506" spans="1:15" ht="10.5" customHeight="1">
      <c r="A506" s="380"/>
      <c r="B506" s="71" t="s">
        <v>223</v>
      </c>
      <c r="C506" s="51">
        <v>0</v>
      </c>
      <c r="D506" s="60">
        <v>0</v>
      </c>
      <c r="E506" s="60">
        <v>3</v>
      </c>
      <c r="F506" s="60">
        <v>1</v>
      </c>
      <c r="G506" s="60">
        <v>2</v>
      </c>
      <c r="H506" s="123">
        <v>2</v>
      </c>
      <c r="I506" s="60">
        <v>24</v>
      </c>
      <c r="J506" s="60">
        <v>6</v>
      </c>
      <c r="K506" s="60">
        <v>12</v>
      </c>
      <c r="L506" s="60">
        <v>3</v>
      </c>
      <c r="M506" s="60">
        <v>1</v>
      </c>
      <c r="N506" s="52">
        <v>0</v>
      </c>
      <c r="O506" s="74">
        <f t="shared" si="10"/>
        <v>54</v>
      </c>
    </row>
    <row r="507" spans="1:15" ht="10.5" customHeight="1">
      <c r="A507" s="380"/>
      <c r="B507" s="71" t="s">
        <v>313</v>
      </c>
      <c r="C507" s="51">
        <v>0</v>
      </c>
      <c r="D507" s="60">
        <v>0</v>
      </c>
      <c r="E507" s="60">
        <v>0</v>
      </c>
      <c r="F507" s="60">
        <v>2</v>
      </c>
      <c r="G507" s="60">
        <v>0</v>
      </c>
      <c r="H507" s="123">
        <v>0</v>
      </c>
      <c r="I507" s="60">
        <v>0</v>
      </c>
      <c r="J507" s="60">
        <v>3</v>
      </c>
      <c r="K507" s="60">
        <v>3</v>
      </c>
      <c r="L507" s="60">
        <v>0</v>
      </c>
      <c r="M507" s="60">
        <v>0</v>
      </c>
      <c r="N507" s="52">
        <v>0</v>
      </c>
      <c r="O507" s="74">
        <f t="shared" si="10"/>
        <v>8</v>
      </c>
    </row>
    <row r="508" spans="1:15" ht="10.5" customHeight="1">
      <c r="A508" s="380"/>
      <c r="B508" s="71" t="s">
        <v>361</v>
      </c>
      <c r="C508" s="51">
        <v>0</v>
      </c>
      <c r="D508" s="60">
        <v>0</v>
      </c>
      <c r="E508" s="60">
        <v>0</v>
      </c>
      <c r="F508" s="60">
        <v>0</v>
      </c>
      <c r="G508" s="60">
        <v>1</v>
      </c>
      <c r="H508" s="123">
        <v>3</v>
      </c>
      <c r="I508" s="60">
        <v>0</v>
      </c>
      <c r="J508" s="60">
        <v>0</v>
      </c>
      <c r="K508" s="60">
        <v>0</v>
      </c>
      <c r="L508" s="60">
        <v>0</v>
      </c>
      <c r="M508" s="60">
        <v>1</v>
      </c>
      <c r="N508" s="52">
        <v>0</v>
      </c>
      <c r="O508" s="74">
        <f t="shared" si="10"/>
        <v>5</v>
      </c>
    </row>
    <row r="509" spans="1:15" ht="10.5" customHeight="1">
      <c r="A509" s="380"/>
      <c r="B509" s="71" t="s">
        <v>224</v>
      </c>
      <c r="C509" s="51">
        <v>0</v>
      </c>
      <c r="D509" s="60">
        <v>0</v>
      </c>
      <c r="E509" s="60">
        <v>0</v>
      </c>
      <c r="F509" s="60">
        <v>0</v>
      </c>
      <c r="G509" s="60">
        <v>0</v>
      </c>
      <c r="H509" s="123">
        <v>0</v>
      </c>
      <c r="I509" s="60">
        <v>0</v>
      </c>
      <c r="J509" s="60">
        <v>0</v>
      </c>
      <c r="K509" s="60">
        <v>0</v>
      </c>
      <c r="L509" s="60">
        <v>0</v>
      </c>
      <c r="M509" s="60">
        <v>0</v>
      </c>
      <c r="N509" s="52">
        <v>0</v>
      </c>
      <c r="O509" s="74">
        <f t="shared" si="10"/>
        <v>0</v>
      </c>
    </row>
    <row r="510" spans="1:15" ht="10.5" customHeight="1">
      <c r="A510" s="380"/>
      <c r="B510" s="71" t="s">
        <v>315</v>
      </c>
      <c r="C510" s="51">
        <v>0</v>
      </c>
      <c r="D510" s="60">
        <v>0</v>
      </c>
      <c r="E510" s="60">
        <v>0</v>
      </c>
      <c r="F510" s="60">
        <v>0</v>
      </c>
      <c r="G510" s="60">
        <v>0</v>
      </c>
      <c r="H510" s="123">
        <v>0</v>
      </c>
      <c r="I510" s="60">
        <v>0</v>
      </c>
      <c r="J510" s="60">
        <v>0</v>
      </c>
      <c r="K510" s="60">
        <v>0</v>
      </c>
      <c r="L510" s="60">
        <v>0</v>
      </c>
      <c r="M510" s="60">
        <v>0</v>
      </c>
      <c r="N510" s="52">
        <v>0</v>
      </c>
      <c r="O510" s="74">
        <f t="shared" si="10"/>
        <v>0</v>
      </c>
    </row>
    <row r="511" spans="1:15" ht="10.5" customHeight="1">
      <c r="A511" s="380"/>
      <c r="B511" s="71" t="s">
        <v>316</v>
      </c>
      <c r="C511" s="51">
        <v>0</v>
      </c>
      <c r="D511" s="60">
        <v>0</v>
      </c>
      <c r="E511" s="60">
        <v>0</v>
      </c>
      <c r="F511" s="60">
        <v>0</v>
      </c>
      <c r="G511" s="60">
        <v>0</v>
      </c>
      <c r="H511" s="123">
        <v>0</v>
      </c>
      <c r="I511" s="60">
        <v>1</v>
      </c>
      <c r="J511" s="60">
        <v>0</v>
      </c>
      <c r="K511" s="60">
        <v>0</v>
      </c>
      <c r="L511" s="60">
        <v>0</v>
      </c>
      <c r="M511" s="60">
        <v>0</v>
      </c>
      <c r="N511" s="52">
        <v>0</v>
      </c>
      <c r="O511" s="74">
        <f t="shared" si="10"/>
        <v>1</v>
      </c>
    </row>
    <row r="512" spans="1:15" ht="11.25" customHeight="1">
      <c r="A512" s="380"/>
      <c r="B512" s="71" t="s">
        <v>453</v>
      </c>
      <c r="C512" s="51">
        <v>5</v>
      </c>
      <c r="D512" s="60">
        <v>0</v>
      </c>
      <c r="E512" s="60">
        <v>0</v>
      </c>
      <c r="F512" s="60">
        <v>0</v>
      </c>
      <c r="G512" s="60">
        <v>0</v>
      </c>
      <c r="H512" s="123">
        <v>0</v>
      </c>
      <c r="I512" s="60">
        <v>2</v>
      </c>
      <c r="J512" s="60">
        <v>0</v>
      </c>
      <c r="K512" s="60">
        <v>3</v>
      </c>
      <c r="L512" s="60">
        <v>0</v>
      </c>
      <c r="M512" s="60">
        <v>0</v>
      </c>
      <c r="N512" s="52">
        <v>0</v>
      </c>
      <c r="O512" s="74">
        <f t="shared" si="10"/>
        <v>10</v>
      </c>
    </row>
    <row r="513" spans="1:15" ht="11.25" customHeight="1">
      <c r="A513" s="380"/>
      <c r="B513" s="71" t="s">
        <v>287</v>
      </c>
      <c r="C513" s="51">
        <v>0</v>
      </c>
      <c r="D513" s="60">
        <v>0</v>
      </c>
      <c r="E513" s="60">
        <v>0</v>
      </c>
      <c r="F513" s="60">
        <v>0</v>
      </c>
      <c r="G513" s="60">
        <v>2</v>
      </c>
      <c r="H513" s="123">
        <v>0</v>
      </c>
      <c r="I513" s="60">
        <v>1</v>
      </c>
      <c r="J513" s="60">
        <v>0</v>
      </c>
      <c r="K513" s="60">
        <v>0</v>
      </c>
      <c r="L513" s="60">
        <v>0</v>
      </c>
      <c r="M513" s="60">
        <v>0</v>
      </c>
      <c r="N513" s="52">
        <v>0</v>
      </c>
      <c r="O513" s="74">
        <f t="shared" si="10"/>
        <v>3</v>
      </c>
    </row>
    <row r="514" spans="1:15" ht="11.25" customHeight="1">
      <c r="A514" s="380"/>
      <c r="B514" s="71" t="s">
        <v>454</v>
      </c>
      <c r="C514" s="51">
        <v>0</v>
      </c>
      <c r="D514" s="60">
        <v>0</v>
      </c>
      <c r="E514" s="60">
        <v>0</v>
      </c>
      <c r="F514" s="60">
        <v>0</v>
      </c>
      <c r="G514" s="60">
        <v>0</v>
      </c>
      <c r="H514" s="123">
        <v>0</v>
      </c>
      <c r="I514" s="60">
        <v>0</v>
      </c>
      <c r="J514" s="60">
        <v>1</v>
      </c>
      <c r="K514" s="60">
        <v>0</v>
      </c>
      <c r="L514" s="60">
        <v>0</v>
      </c>
      <c r="M514" s="60">
        <v>0</v>
      </c>
      <c r="N514" s="52">
        <v>0</v>
      </c>
      <c r="O514" s="74">
        <f t="shared" si="10"/>
        <v>1</v>
      </c>
    </row>
    <row r="515" spans="1:15" ht="11.25" customHeight="1">
      <c r="A515" s="380"/>
      <c r="B515" s="71" t="s">
        <v>445</v>
      </c>
      <c r="C515" s="51">
        <v>0</v>
      </c>
      <c r="D515" s="60">
        <v>0</v>
      </c>
      <c r="E515" s="60">
        <v>0</v>
      </c>
      <c r="F515" s="60">
        <v>0</v>
      </c>
      <c r="G515" s="60">
        <v>0</v>
      </c>
      <c r="H515" s="123">
        <v>0</v>
      </c>
      <c r="I515" s="60">
        <v>3</v>
      </c>
      <c r="J515" s="60">
        <v>4</v>
      </c>
      <c r="K515" s="60">
        <v>0</v>
      </c>
      <c r="L515" s="60">
        <v>0</v>
      </c>
      <c r="M515" s="60">
        <v>0</v>
      </c>
      <c r="N515" s="52">
        <v>0</v>
      </c>
      <c r="O515" s="74">
        <f t="shared" si="10"/>
        <v>7</v>
      </c>
    </row>
    <row r="516" spans="1:15" ht="11.25" customHeight="1">
      <c r="A516" s="380"/>
      <c r="B516" s="71" t="s">
        <v>455</v>
      </c>
      <c r="C516" s="51">
        <v>0</v>
      </c>
      <c r="D516" s="60">
        <v>2</v>
      </c>
      <c r="E516" s="60">
        <v>0</v>
      </c>
      <c r="F516" s="60">
        <v>0</v>
      </c>
      <c r="G516" s="60">
        <v>0</v>
      </c>
      <c r="H516" s="123">
        <v>2</v>
      </c>
      <c r="I516" s="60">
        <v>1</v>
      </c>
      <c r="J516" s="60">
        <v>0</v>
      </c>
      <c r="K516" s="60">
        <v>0</v>
      </c>
      <c r="L516" s="60">
        <v>0</v>
      </c>
      <c r="M516" s="60">
        <v>0</v>
      </c>
      <c r="N516" s="52">
        <v>0</v>
      </c>
      <c r="O516" s="74">
        <f t="shared" si="10"/>
        <v>5</v>
      </c>
    </row>
    <row r="517" spans="1:15" ht="11.25" customHeight="1">
      <c r="A517" s="380"/>
      <c r="B517" s="71" t="s">
        <v>318</v>
      </c>
      <c r="C517" s="51">
        <v>0</v>
      </c>
      <c r="D517" s="60">
        <v>0</v>
      </c>
      <c r="E517" s="60">
        <v>0</v>
      </c>
      <c r="F517" s="60">
        <v>0</v>
      </c>
      <c r="G517" s="60">
        <v>0</v>
      </c>
      <c r="H517" s="60">
        <v>0</v>
      </c>
      <c r="I517" s="60">
        <v>0</v>
      </c>
      <c r="J517" s="60">
        <v>0</v>
      </c>
      <c r="K517" s="60">
        <v>0</v>
      </c>
      <c r="L517" s="60">
        <v>0</v>
      </c>
      <c r="M517" s="60"/>
      <c r="N517" s="52">
        <v>0</v>
      </c>
      <c r="O517" s="74">
        <f t="shared" si="10"/>
        <v>0</v>
      </c>
    </row>
    <row r="518" spans="1:15" ht="11.25" customHeight="1">
      <c r="A518" s="380"/>
      <c r="B518" s="71" t="s">
        <v>456</v>
      </c>
      <c r="C518" s="51">
        <v>2</v>
      </c>
      <c r="D518" s="60">
        <v>3</v>
      </c>
      <c r="E518" s="60">
        <v>3</v>
      </c>
      <c r="F518" s="60">
        <v>3</v>
      </c>
      <c r="G518" s="60">
        <v>5</v>
      </c>
      <c r="H518" s="123">
        <v>3</v>
      </c>
      <c r="I518" s="60">
        <v>1</v>
      </c>
      <c r="J518" s="60">
        <v>0</v>
      </c>
      <c r="K518" s="60">
        <v>0</v>
      </c>
      <c r="L518" s="60">
        <v>0</v>
      </c>
      <c r="M518" s="60">
        <v>0</v>
      </c>
      <c r="N518" s="52">
        <v>0</v>
      </c>
      <c r="O518" s="74">
        <f t="shared" si="10"/>
        <v>20</v>
      </c>
    </row>
    <row r="519" spans="1:15" ht="11.25" customHeight="1">
      <c r="A519" s="380"/>
      <c r="B519" s="71" t="s">
        <v>286</v>
      </c>
      <c r="C519" s="51">
        <v>5</v>
      </c>
      <c r="D519" s="60">
        <v>0</v>
      </c>
      <c r="E519" s="60">
        <v>4</v>
      </c>
      <c r="F519" s="60">
        <v>1</v>
      </c>
      <c r="G519" s="60">
        <v>1</v>
      </c>
      <c r="H519" s="123">
        <v>10</v>
      </c>
      <c r="I519" s="60">
        <v>16</v>
      </c>
      <c r="J519" s="60">
        <v>2</v>
      </c>
      <c r="K519" s="60">
        <v>4</v>
      </c>
      <c r="L519" s="60">
        <v>0</v>
      </c>
      <c r="M519" s="60">
        <v>5</v>
      </c>
      <c r="N519" s="52">
        <v>4</v>
      </c>
      <c r="O519" s="74">
        <f t="shared" si="10"/>
        <v>52</v>
      </c>
    </row>
    <row r="520" spans="1:15" ht="11.25" customHeight="1">
      <c r="A520" s="380"/>
      <c r="B520" s="71" t="s">
        <v>10</v>
      </c>
      <c r="C520" s="51">
        <v>0</v>
      </c>
      <c r="D520" s="60">
        <v>0</v>
      </c>
      <c r="E520" s="60">
        <v>0</v>
      </c>
      <c r="F520" s="60">
        <v>0</v>
      </c>
      <c r="G520" s="60">
        <v>0</v>
      </c>
      <c r="H520" s="123">
        <v>0</v>
      </c>
      <c r="I520" s="60">
        <v>0</v>
      </c>
      <c r="J520" s="60">
        <v>0</v>
      </c>
      <c r="K520" s="60">
        <v>0</v>
      </c>
      <c r="L520" s="60">
        <v>0</v>
      </c>
      <c r="M520" s="60">
        <v>0</v>
      </c>
      <c r="N520" s="52">
        <v>0</v>
      </c>
      <c r="O520" s="74">
        <f t="shared" si="10"/>
        <v>0</v>
      </c>
    </row>
    <row r="521" spans="1:15" ht="11.25" customHeight="1">
      <c r="A521" s="380"/>
      <c r="B521" s="71" t="s">
        <v>225</v>
      </c>
      <c r="C521" s="51">
        <v>2</v>
      </c>
      <c r="D521" s="60">
        <v>0</v>
      </c>
      <c r="E521" s="60">
        <v>1</v>
      </c>
      <c r="F521" s="60">
        <v>0</v>
      </c>
      <c r="G521" s="60">
        <v>1</v>
      </c>
      <c r="H521" s="123">
        <v>0</v>
      </c>
      <c r="I521" s="60">
        <v>31</v>
      </c>
      <c r="J521" s="60">
        <v>4</v>
      </c>
      <c r="K521" s="60">
        <v>3</v>
      </c>
      <c r="L521" s="60">
        <v>0</v>
      </c>
      <c r="M521" s="60">
        <v>1</v>
      </c>
      <c r="N521" s="52">
        <v>0</v>
      </c>
      <c r="O521" s="74">
        <f t="shared" si="10"/>
        <v>43</v>
      </c>
    </row>
    <row r="522" spans="1:15" ht="11.25" customHeight="1">
      <c r="A522" s="380"/>
      <c r="B522" s="71" t="s">
        <v>11</v>
      </c>
      <c r="C522" s="51">
        <v>0</v>
      </c>
      <c r="D522" s="60">
        <v>0</v>
      </c>
      <c r="E522" s="60">
        <v>0</v>
      </c>
      <c r="F522" s="60">
        <v>0</v>
      </c>
      <c r="G522" s="60">
        <v>0</v>
      </c>
      <c r="H522" s="123">
        <v>0</v>
      </c>
      <c r="I522" s="60">
        <v>39</v>
      </c>
      <c r="J522" s="60">
        <v>0</v>
      </c>
      <c r="K522" s="60">
        <v>0</v>
      </c>
      <c r="L522" s="60">
        <v>0</v>
      </c>
      <c r="M522" s="60">
        <v>0</v>
      </c>
      <c r="N522" s="52">
        <v>0</v>
      </c>
      <c r="O522" s="74">
        <f t="shared" si="10"/>
        <v>39</v>
      </c>
    </row>
    <row r="523" spans="1:15" ht="11.25" customHeight="1">
      <c r="A523" s="380"/>
      <c r="B523" s="71" t="s">
        <v>226</v>
      </c>
      <c r="C523" s="51">
        <v>0</v>
      </c>
      <c r="D523" s="60">
        <v>0</v>
      </c>
      <c r="E523" s="60">
        <v>0</v>
      </c>
      <c r="F523" s="60">
        <v>0</v>
      </c>
      <c r="G523" s="60">
        <v>0</v>
      </c>
      <c r="H523" s="123">
        <v>0</v>
      </c>
      <c r="I523" s="60">
        <v>1</v>
      </c>
      <c r="J523" s="60">
        <v>0</v>
      </c>
      <c r="K523" s="60">
        <v>0</v>
      </c>
      <c r="L523" s="60">
        <v>0</v>
      </c>
      <c r="M523" s="60">
        <v>0</v>
      </c>
      <c r="N523" s="52">
        <v>0</v>
      </c>
      <c r="O523" s="74">
        <f t="shared" si="10"/>
        <v>1</v>
      </c>
    </row>
    <row r="524" spans="1:15" ht="11.25" customHeight="1">
      <c r="A524" s="380"/>
      <c r="B524" s="71" t="s">
        <v>449</v>
      </c>
      <c r="C524" s="51">
        <v>0</v>
      </c>
      <c r="D524" s="60">
        <v>0</v>
      </c>
      <c r="E524" s="60">
        <v>0</v>
      </c>
      <c r="F524" s="60">
        <v>0</v>
      </c>
      <c r="G524" s="60">
        <v>0</v>
      </c>
      <c r="H524" s="123">
        <v>0</v>
      </c>
      <c r="I524" s="60">
        <v>0</v>
      </c>
      <c r="J524" s="60">
        <v>0</v>
      </c>
      <c r="K524" s="60">
        <v>0</v>
      </c>
      <c r="L524" s="60">
        <v>0</v>
      </c>
      <c r="M524" s="60">
        <v>0</v>
      </c>
      <c r="N524" s="52">
        <v>0</v>
      </c>
      <c r="O524" s="74">
        <f t="shared" si="10"/>
        <v>0</v>
      </c>
    </row>
    <row r="525" spans="1:15" ht="11.25" customHeight="1">
      <c r="A525" s="380"/>
      <c r="B525" s="71" t="s">
        <v>12</v>
      </c>
      <c r="C525" s="51">
        <v>0</v>
      </c>
      <c r="D525" s="60">
        <v>0</v>
      </c>
      <c r="E525" s="60">
        <v>0</v>
      </c>
      <c r="F525" s="60">
        <v>0</v>
      </c>
      <c r="G525" s="60">
        <v>0</v>
      </c>
      <c r="H525" s="123">
        <v>0</v>
      </c>
      <c r="I525" s="60">
        <v>0</v>
      </c>
      <c r="J525" s="60">
        <v>0</v>
      </c>
      <c r="K525" s="60">
        <v>0</v>
      </c>
      <c r="L525" s="60">
        <v>0</v>
      </c>
      <c r="M525" s="60">
        <v>0</v>
      </c>
      <c r="N525" s="52">
        <v>0</v>
      </c>
      <c r="O525" s="74">
        <f t="shared" si="10"/>
        <v>0</v>
      </c>
    </row>
    <row r="526" spans="1:15" ht="11.25" customHeight="1">
      <c r="A526" s="380"/>
      <c r="B526" s="71" t="s">
        <v>227</v>
      </c>
      <c r="C526" s="51">
        <v>0</v>
      </c>
      <c r="D526" s="60">
        <v>0</v>
      </c>
      <c r="E526" s="60">
        <v>0</v>
      </c>
      <c r="F526" s="60">
        <v>0</v>
      </c>
      <c r="G526" s="60">
        <v>0</v>
      </c>
      <c r="H526" s="123">
        <v>0</v>
      </c>
      <c r="I526" s="60">
        <v>1</v>
      </c>
      <c r="J526" s="60">
        <v>0</v>
      </c>
      <c r="K526" s="60">
        <v>0</v>
      </c>
      <c r="L526" s="60">
        <v>0</v>
      </c>
      <c r="M526" s="60">
        <v>1</v>
      </c>
      <c r="N526" s="52">
        <v>0</v>
      </c>
      <c r="O526" s="74">
        <f t="shared" si="10"/>
        <v>2</v>
      </c>
    </row>
    <row r="527" spans="1:15" ht="11.25" customHeight="1" thickBot="1">
      <c r="A527" s="380"/>
      <c r="B527" s="102" t="s">
        <v>13</v>
      </c>
      <c r="C527" s="103">
        <v>0</v>
      </c>
      <c r="D527" s="66">
        <v>0</v>
      </c>
      <c r="E527" s="66">
        <v>1</v>
      </c>
      <c r="F527" s="66">
        <v>0</v>
      </c>
      <c r="G527" s="66">
        <v>0</v>
      </c>
      <c r="H527" s="124">
        <v>0</v>
      </c>
      <c r="I527" s="66">
        <v>1</v>
      </c>
      <c r="J527" s="66">
        <v>0</v>
      </c>
      <c r="K527" s="66">
        <v>0</v>
      </c>
      <c r="L527" s="66">
        <v>0</v>
      </c>
      <c r="M527" s="66">
        <v>0</v>
      </c>
      <c r="N527" s="104">
        <v>0</v>
      </c>
      <c r="O527" s="76">
        <f t="shared" si="10"/>
        <v>2</v>
      </c>
    </row>
    <row r="528" spans="1:15" ht="11.25" customHeight="1" thickBot="1">
      <c r="A528" s="381"/>
      <c r="B528" s="365" t="s">
        <v>81</v>
      </c>
      <c r="C528" s="49">
        <v>24</v>
      </c>
      <c r="D528" s="81">
        <v>13</v>
      </c>
      <c r="E528" s="81">
        <v>23</v>
      </c>
      <c r="F528" s="81">
        <v>464</v>
      </c>
      <c r="G528" s="81">
        <v>221</v>
      </c>
      <c r="H528" s="81">
        <v>33</v>
      </c>
      <c r="I528" s="81">
        <v>232</v>
      </c>
      <c r="J528" s="81">
        <v>46</v>
      </c>
      <c r="K528" s="81">
        <v>53</v>
      </c>
      <c r="L528" s="81">
        <v>418</v>
      </c>
      <c r="M528" s="81">
        <v>200</v>
      </c>
      <c r="N528" s="50">
        <v>15</v>
      </c>
      <c r="O528" s="54">
        <f>SUM(C528:N528)</f>
        <v>1742</v>
      </c>
    </row>
    <row r="529" spans="1:15" ht="18.75">
      <c r="A529" s="8" t="s">
        <v>418</v>
      </c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3" s="2" customFormat="1" ht="12.75">
      <c r="A530" s="2" t="s">
        <v>305</v>
      </c>
      <c r="C530" s="21"/>
    </row>
    <row r="531" s="2" customFormat="1" ht="9.75" customHeight="1" thickBot="1">
      <c r="C531" s="21"/>
    </row>
    <row r="532" spans="3:15" ht="13.5" thickBot="1">
      <c r="C532" s="375">
        <v>2006</v>
      </c>
      <c r="D532" s="376"/>
      <c r="E532" s="376"/>
      <c r="F532" s="376"/>
      <c r="G532" s="376"/>
      <c r="H532" s="376"/>
      <c r="I532" s="376"/>
      <c r="J532" s="376"/>
      <c r="K532" s="376"/>
      <c r="L532" s="376"/>
      <c r="M532" s="376"/>
      <c r="N532" s="376"/>
      <c r="O532" s="377"/>
    </row>
    <row r="533" spans="1:15" ht="48" customHeight="1" thickBot="1">
      <c r="A533" s="379" t="s">
        <v>371</v>
      </c>
      <c r="B533" s="135" t="s">
        <v>384</v>
      </c>
      <c r="C533" s="320" t="s">
        <v>186</v>
      </c>
      <c r="D533" s="321" t="s">
        <v>187</v>
      </c>
      <c r="E533" s="321" t="s">
        <v>188</v>
      </c>
      <c r="F533" s="321" t="s">
        <v>189</v>
      </c>
      <c r="G533" s="321" t="s">
        <v>190</v>
      </c>
      <c r="H533" s="321" t="s">
        <v>191</v>
      </c>
      <c r="I533" s="321" t="s">
        <v>192</v>
      </c>
      <c r="J533" s="321" t="s">
        <v>193</v>
      </c>
      <c r="K533" s="321" t="s">
        <v>194</v>
      </c>
      <c r="L533" s="321" t="s">
        <v>195</v>
      </c>
      <c r="M533" s="321" t="s">
        <v>196</v>
      </c>
      <c r="N533" s="322" t="s">
        <v>197</v>
      </c>
      <c r="O533" s="322" t="s">
        <v>437</v>
      </c>
    </row>
    <row r="534" spans="1:15" ht="9" customHeight="1">
      <c r="A534" s="380"/>
      <c r="B534" s="95" t="s">
        <v>320</v>
      </c>
      <c r="C534" s="106">
        <v>0</v>
      </c>
      <c r="D534" s="67">
        <v>0</v>
      </c>
      <c r="E534" s="67">
        <v>0</v>
      </c>
      <c r="F534" s="67">
        <v>0</v>
      </c>
      <c r="G534" s="67">
        <v>0</v>
      </c>
      <c r="H534" s="122">
        <v>0</v>
      </c>
      <c r="I534" s="67">
        <v>0</v>
      </c>
      <c r="J534" s="67">
        <v>0</v>
      </c>
      <c r="K534" s="67">
        <v>0</v>
      </c>
      <c r="L534" s="67">
        <v>0</v>
      </c>
      <c r="M534" s="67">
        <v>0</v>
      </c>
      <c r="N534" s="107"/>
      <c r="O534" s="92">
        <f t="shared" si="10"/>
        <v>0</v>
      </c>
    </row>
    <row r="535" spans="1:15" ht="9" customHeight="1">
      <c r="A535" s="380"/>
      <c r="B535" s="71" t="s">
        <v>469</v>
      </c>
      <c r="C535" s="51">
        <v>0</v>
      </c>
      <c r="D535" s="60">
        <v>0</v>
      </c>
      <c r="E535" s="60">
        <v>0</v>
      </c>
      <c r="F535" s="60">
        <v>0</v>
      </c>
      <c r="G535" s="60">
        <v>0</v>
      </c>
      <c r="H535" s="123">
        <v>0</v>
      </c>
      <c r="I535" s="60">
        <v>19</v>
      </c>
      <c r="J535" s="60">
        <v>2</v>
      </c>
      <c r="K535" s="60">
        <v>0</v>
      </c>
      <c r="L535" s="60">
        <v>0</v>
      </c>
      <c r="M535" s="60">
        <v>0</v>
      </c>
      <c r="N535" s="52">
        <v>0</v>
      </c>
      <c r="O535" s="74">
        <f t="shared" si="10"/>
        <v>21</v>
      </c>
    </row>
    <row r="536" spans="1:15" ht="9" customHeight="1">
      <c r="A536" s="380"/>
      <c r="B536" s="71" t="s">
        <v>460</v>
      </c>
      <c r="C536" s="51">
        <v>0</v>
      </c>
      <c r="D536" s="60">
        <v>0</v>
      </c>
      <c r="E536" s="60">
        <v>0</v>
      </c>
      <c r="F536" s="60">
        <v>0</v>
      </c>
      <c r="G536" s="60">
        <v>0</v>
      </c>
      <c r="H536" s="123">
        <v>0</v>
      </c>
      <c r="I536" s="60">
        <v>0</v>
      </c>
      <c r="J536" s="60">
        <v>0</v>
      </c>
      <c r="K536" s="60">
        <v>0</v>
      </c>
      <c r="L536" s="60">
        <v>0</v>
      </c>
      <c r="M536" s="60">
        <v>0</v>
      </c>
      <c r="N536" s="52">
        <v>0</v>
      </c>
      <c r="O536" s="74">
        <f t="shared" si="10"/>
        <v>0</v>
      </c>
    </row>
    <row r="537" spans="1:15" ht="9" customHeight="1">
      <c r="A537" s="380"/>
      <c r="B537" s="71" t="s">
        <v>14</v>
      </c>
      <c r="C537" s="51">
        <v>0</v>
      </c>
      <c r="D537" s="60">
        <v>0</v>
      </c>
      <c r="E537" s="60">
        <v>0</v>
      </c>
      <c r="F537" s="60">
        <v>0</v>
      </c>
      <c r="G537" s="60">
        <v>0</v>
      </c>
      <c r="H537" s="123">
        <v>0</v>
      </c>
      <c r="I537" s="60">
        <v>1</v>
      </c>
      <c r="J537" s="60">
        <v>0</v>
      </c>
      <c r="K537" s="60">
        <v>0</v>
      </c>
      <c r="L537" s="60">
        <v>0</v>
      </c>
      <c r="M537" s="60">
        <v>0</v>
      </c>
      <c r="N537" s="52">
        <v>0</v>
      </c>
      <c r="O537" s="74">
        <f t="shared" si="10"/>
        <v>1</v>
      </c>
    </row>
    <row r="538" spans="1:15" ht="9" customHeight="1">
      <c r="A538" s="380"/>
      <c r="B538" s="71" t="s">
        <v>321</v>
      </c>
      <c r="C538" s="51">
        <v>0</v>
      </c>
      <c r="D538" s="60">
        <v>0</v>
      </c>
      <c r="E538" s="60">
        <v>0</v>
      </c>
      <c r="F538" s="60">
        <v>0</v>
      </c>
      <c r="G538" s="60">
        <v>0</v>
      </c>
      <c r="H538" s="123">
        <v>0</v>
      </c>
      <c r="I538" s="60">
        <v>3</v>
      </c>
      <c r="J538" s="60">
        <v>0</v>
      </c>
      <c r="K538" s="60">
        <v>0</v>
      </c>
      <c r="L538" s="60">
        <v>0</v>
      </c>
      <c r="M538" s="60">
        <v>0</v>
      </c>
      <c r="N538" s="52">
        <v>2</v>
      </c>
      <c r="O538" s="74">
        <f t="shared" si="10"/>
        <v>5</v>
      </c>
    </row>
    <row r="539" spans="1:15" ht="9" customHeight="1">
      <c r="A539" s="380"/>
      <c r="B539" s="71" t="s">
        <v>322</v>
      </c>
      <c r="C539" s="51">
        <v>0</v>
      </c>
      <c r="D539" s="60">
        <v>0</v>
      </c>
      <c r="E539" s="60">
        <v>0</v>
      </c>
      <c r="F539" s="60">
        <v>0</v>
      </c>
      <c r="G539" s="60">
        <v>0</v>
      </c>
      <c r="H539" s="123">
        <v>0</v>
      </c>
      <c r="I539" s="60">
        <v>0</v>
      </c>
      <c r="J539" s="60">
        <v>0</v>
      </c>
      <c r="K539" s="60">
        <v>0</v>
      </c>
      <c r="L539" s="60">
        <v>0</v>
      </c>
      <c r="M539" s="60">
        <v>0</v>
      </c>
      <c r="N539" s="52">
        <v>0</v>
      </c>
      <c r="O539" s="74">
        <f aca="true" t="shared" si="11" ref="O539:O601">SUM(C539:N539)</f>
        <v>0</v>
      </c>
    </row>
    <row r="540" spans="1:15" ht="9" customHeight="1">
      <c r="A540" s="380"/>
      <c r="B540" s="71" t="s">
        <v>228</v>
      </c>
      <c r="C540" s="51">
        <v>0</v>
      </c>
      <c r="D540" s="60">
        <v>0</v>
      </c>
      <c r="E540" s="60">
        <v>0</v>
      </c>
      <c r="F540" s="60">
        <v>0</v>
      </c>
      <c r="G540" s="60">
        <v>0</v>
      </c>
      <c r="H540" s="123">
        <v>0</v>
      </c>
      <c r="I540" s="60">
        <v>20</v>
      </c>
      <c r="J540" s="60">
        <v>1</v>
      </c>
      <c r="K540" s="60">
        <v>0</v>
      </c>
      <c r="L540" s="60">
        <v>0</v>
      </c>
      <c r="M540" s="60">
        <v>0</v>
      </c>
      <c r="N540" s="52">
        <v>0</v>
      </c>
      <c r="O540" s="74">
        <f t="shared" si="11"/>
        <v>21</v>
      </c>
    </row>
    <row r="541" spans="1:15" ht="9" customHeight="1">
      <c r="A541" s="380"/>
      <c r="B541" s="71" t="s">
        <v>284</v>
      </c>
      <c r="C541" s="51">
        <v>8</v>
      </c>
      <c r="D541" s="60">
        <v>1</v>
      </c>
      <c r="E541" s="60">
        <v>3</v>
      </c>
      <c r="F541" s="60">
        <v>7</v>
      </c>
      <c r="G541" s="60">
        <v>2</v>
      </c>
      <c r="H541" s="123">
        <v>12</v>
      </c>
      <c r="I541" s="60">
        <v>5386</v>
      </c>
      <c r="J541" s="60">
        <v>663</v>
      </c>
      <c r="K541" s="60">
        <v>2</v>
      </c>
      <c r="L541" s="60">
        <v>10</v>
      </c>
      <c r="M541" s="60">
        <v>6</v>
      </c>
      <c r="N541" s="52">
        <v>5</v>
      </c>
      <c r="O541" s="74">
        <f t="shared" si="11"/>
        <v>6105</v>
      </c>
    </row>
    <row r="542" spans="1:15" ht="9" customHeight="1">
      <c r="A542" s="380"/>
      <c r="B542" s="71" t="s">
        <v>229</v>
      </c>
      <c r="C542" s="51">
        <v>0</v>
      </c>
      <c r="D542" s="60">
        <v>0</v>
      </c>
      <c r="E542" s="60">
        <v>0</v>
      </c>
      <c r="F542" s="60">
        <v>0</v>
      </c>
      <c r="G542" s="60">
        <v>0</v>
      </c>
      <c r="H542" s="123">
        <v>0</v>
      </c>
      <c r="I542" s="60">
        <v>11</v>
      </c>
      <c r="J542" s="60">
        <v>0</v>
      </c>
      <c r="K542" s="60">
        <v>0</v>
      </c>
      <c r="L542" s="60">
        <v>0</v>
      </c>
      <c r="M542" s="60">
        <v>0</v>
      </c>
      <c r="N542" s="52">
        <v>0</v>
      </c>
      <c r="O542" s="74">
        <f t="shared" si="11"/>
        <v>11</v>
      </c>
    </row>
    <row r="543" spans="1:15" ht="9" customHeight="1">
      <c r="A543" s="380"/>
      <c r="B543" s="71" t="s">
        <v>230</v>
      </c>
      <c r="C543" s="51">
        <v>0</v>
      </c>
      <c r="D543" s="60">
        <v>0</v>
      </c>
      <c r="E543" s="60">
        <v>1</v>
      </c>
      <c r="F543" s="60">
        <v>1</v>
      </c>
      <c r="G543" s="60">
        <v>0</v>
      </c>
      <c r="H543" s="123">
        <v>0</v>
      </c>
      <c r="I543" s="60">
        <v>0</v>
      </c>
      <c r="J543" s="60">
        <v>1</v>
      </c>
      <c r="K543" s="60">
        <v>0</v>
      </c>
      <c r="L543" s="60">
        <v>0</v>
      </c>
      <c r="M543" s="60">
        <v>0</v>
      </c>
      <c r="N543" s="52">
        <v>2</v>
      </c>
      <c r="O543" s="74">
        <f t="shared" si="11"/>
        <v>5</v>
      </c>
    </row>
    <row r="544" spans="1:15" ht="9" customHeight="1">
      <c r="A544" s="380"/>
      <c r="B544" s="71" t="s">
        <v>15</v>
      </c>
      <c r="C544" s="51">
        <v>0</v>
      </c>
      <c r="D544" s="60">
        <v>0</v>
      </c>
      <c r="E544" s="60">
        <v>0</v>
      </c>
      <c r="F544" s="60">
        <v>0</v>
      </c>
      <c r="G544" s="60">
        <v>0</v>
      </c>
      <c r="H544" s="123">
        <v>0</v>
      </c>
      <c r="I544" s="60">
        <v>0</v>
      </c>
      <c r="J544" s="60">
        <v>0</v>
      </c>
      <c r="K544" s="60">
        <v>0</v>
      </c>
      <c r="L544" s="60">
        <v>0</v>
      </c>
      <c r="M544" s="60">
        <v>0</v>
      </c>
      <c r="N544" s="52">
        <v>0</v>
      </c>
      <c r="O544" s="74">
        <f t="shared" si="11"/>
        <v>0</v>
      </c>
    </row>
    <row r="545" spans="1:15" ht="9" customHeight="1">
      <c r="A545" s="380"/>
      <c r="B545" s="71" t="s">
        <v>465</v>
      </c>
      <c r="C545" s="51">
        <v>0</v>
      </c>
      <c r="D545" s="60">
        <v>0</v>
      </c>
      <c r="E545" s="60">
        <v>0</v>
      </c>
      <c r="F545" s="60">
        <v>0</v>
      </c>
      <c r="G545" s="60">
        <v>0</v>
      </c>
      <c r="H545" s="123">
        <v>0</v>
      </c>
      <c r="I545" s="60">
        <v>0</v>
      </c>
      <c r="J545" s="60">
        <v>0</v>
      </c>
      <c r="K545" s="60">
        <v>0</v>
      </c>
      <c r="L545" s="60">
        <v>0</v>
      </c>
      <c r="M545" s="60">
        <v>0</v>
      </c>
      <c r="N545" s="52">
        <v>0</v>
      </c>
      <c r="O545" s="74">
        <f t="shared" si="11"/>
        <v>0</v>
      </c>
    </row>
    <row r="546" spans="1:15" ht="9" customHeight="1">
      <c r="A546" s="380"/>
      <c r="B546" s="71" t="s">
        <v>323</v>
      </c>
      <c r="C546" s="51">
        <v>0</v>
      </c>
      <c r="D546" s="60">
        <v>0</v>
      </c>
      <c r="E546" s="60">
        <v>1</v>
      </c>
      <c r="F546" s="60">
        <v>0</v>
      </c>
      <c r="G546" s="60">
        <v>0</v>
      </c>
      <c r="H546" s="123">
        <v>0</v>
      </c>
      <c r="I546" s="60">
        <v>6</v>
      </c>
      <c r="J546" s="60">
        <v>0</v>
      </c>
      <c r="K546" s="60">
        <v>0</v>
      </c>
      <c r="L546" s="60">
        <v>0</v>
      </c>
      <c r="M546" s="60">
        <v>0</v>
      </c>
      <c r="N546" s="52">
        <v>0</v>
      </c>
      <c r="O546" s="74">
        <f t="shared" si="11"/>
        <v>7</v>
      </c>
    </row>
    <row r="547" spans="1:15" ht="9" customHeight="1">
      <c r="A547" s="380"/>
      <c r="B547" s="71" t="s">
        <v>231</v>
      </c>
      <c r="C547" s="51">
        <v>6</v>
      </c>
      <c r="D547" s="60">
        <v>3</v>
      </c>
      <c r="E547" s="60">
        <v>0</v>
      </c>
      <c r="F547" s="60">
        <v>1</v>
      </c>
      <c r="G547" s="60">
        <v>2</v>
      </c>
      <c r="H547" s="123">
        <v>1</v>
      </c>
      <c r="I547" s="60">
        <v>3255</v>
      </c>
      <c r="J547" s="60">
        <v>13</v>
      </c>
      <c r="K547" s="60">
        <v>3</v>
      </c>
      <c r="L547" s="60">
        <v>0</v>
      </c>
      <c r="M547" s="60">
        <v>3</v>
      </c>
      <c r="N547" s="52">
        <v>1</v>
      </c>
      <c r="O547" s="74">
        <f t="shared" si="11"/>
        <v>3288</v>
      </c>
    </row>
    <row r="548" spans="1:15" ht="9" customHeight="1">
      <c r="A548" s="380"/>
      <c r="B548" s="71" t="s">
        <v>16</v>
      </c>
      <c r="C548" s="51">
        <v>0</v>
      </c>
      <c r="D548" s="60">
        <v>0</v>
      </c>
      <c r="E548" s="60">
        <v>0</v>
      </c>
      <c r="F548" s="60">
        <v>0</v>
      </c>
      <c r="G548" s="60">
        <v>0</v>
      </c>
      <c r="H548" s="123">
        <v>0</v>
      </c>
      <c r="I548" s="60">
        <v>0</v>
      </c>
      <c r="J548" s="60">
        <v>0</v>
      </c>
      <c r="K548" s="60">
        <v>0</v>
      </c>
      <c r="L548" s="60">
        <v>0</v>
      </c>
      <c r="M548" s="60">
        <v>0</v>
      </c>
      <c r="N548" s="52"/>
      <c r="O548" s="74">
        <f t="shared" si="11"/>
        <v>0</v>
      </c>
    </row>
    <row r="549" spans="1:15" ht="9" customHeight="1">
      <c r="A549" s="380"/>
      <c r="B549" s="71" t="s">
        <v>325</v>
      </c>
      <c r="C549" s="51">
        <v>0</v>
      </c>
      <c r="D549" s="60">
        <v>0</v>
      </c>
      <c r="E549" s="60">
        <v>0</v>
      </c>
      <c r="F549" s="60">
        <v>0</v>
      </c>
      <c r="G549" s="60">
        <v>0</v>
      </c>
      <c r="H549" s="123">
        <v>0</v>
      </c>
      <c r="I549" s="60">
        <v>0</v>
      </c>
      <c r="J549" s="60">
        <v>0</v>
      </c>
      <c r="K549" s="60">
        <v>0</v>
      </c>
      <c r="L549" s="60">
        <v>0</v>
      </c>
      <c r="M549" s="60">
        <v>0</v>
      </c>
      <c r="N549" s="52">
        <v>0</v>
      </c>
      <c r="O549" s="74">
        <f t="shared" si="11"/>
        <v>0</v>
      </c>
    </row>
    <row r="550" spans="1:15" ht="9" customHeight="1">
      <c r="A550" s="380"/>
      <c r="B550" s="71" t="s">
        <v>466</v>
      </c>
      <c r="C550" s="51">
        <v>0</v>
      </c>
      <c r="D550" s="60">
        <v>0</v>
      </c>
      <c r="E550" s="60">
        <v>0</v>
      </c>
      <c r="F550" s="60">
        <v>0</v>
      </c>
      <c r="G550" s="60">
        <v>0</v>
      </c>
      <c r="H550" s="123">
        <v>0</v>
      </c>
      <c r="I550" s="60">
        <v>0</v>
      </c>
      <c r="J550" s="60">
        <v>0</v>
      </c>
      <c r="K550" s="60">
        <v>0</v>
      </c>
      <c r="L550" s="60">
        <v>0</v>
      </c>
      <c r="M550" s="60">
        <v>0</v>
      </c>
      <c r="N550" s="52">
        <v>0</v>
      </c>
      <c r="O550" s="74">
        <f t="shared" si="11"/>
        <v>0</v>
      </c>
    </row>
    <row r="551" spans="1:15" ht="9" customHeight="1">
      <c r="A551" s="380"/>
      <c r="B551" s="71" t="s">
        <v>17</v>
      </c>
      <c r="C551" s="51">
        <v>0</v>
      </c>
      <c r="D551" s="60">
        <v>0</v>
      </c>
      <c r="E551" s="60">
        <v>0</v>
      </c>
      <c r="F551" s="60">
        <v>0</v>
      </c>
      <c r="G551" s="60">
        <v>0</v>
      </c>
      <c r="H551" s="123">
        <v>0</v>
      </c>
      <c r="I551" s="60">
        <v>1</v>
      </c>
      <c r="J551" s="60">
        <v>0</v>
      </c>
      <c r="K551" s="60">
        <v>0</v>
      </c>
      <c r="L551" s="60">
        <v>0</v>
      </c>
      <c r="M551" s="60">
        <v>0</v>
      </c>
      <c r="N551" s="52">
        <v>0</v>
      </c>
      <c r="O551" s="74">
        <f t="shared" si="11"/>
        <v>1</v>
      </c>
    </row>
    <row r="552" spans="1:15" ht="9" customHeight="1">
      <c r="A552" s="380"/>
      <c r="B552" s="71" t="s">
        <v>326</v>
      </c>
      <c r="C552" s="51">
        <v>0</v>
      </c>
      <c r="D552" s="60">
        <v>0</v>
      </c>
      <c r="E552" s="60">
        <v>0</v>
      </c>
      <c r="F552" s="60">
        <v>0</v>
      </c>
      <c r="G552" s="60">
        <v>0</v>
      </c>
      <c r="H552" s="123">
        <v>0</v>
      </c>
      <c r="I552" s="60">
        <v>1</v>
      </c>
      <c r="J552" s="60">
        <v>0</v>
      </c>
      <c r="K552" s="60">
        <v>0</v>
      </c>
      <c r="L552" s="60">
        <v>0</v>
      </c>
      <c r="M552" s="60">
        <v>0</v>
      </c>
      <c r="N552" s="52">
        <v>0</v>
      </c>
      <c r="O552" s="74">
        <f t="shared" si="11"/>
        <v>1</v>
      </c>
    </row>
    <row r="553" spans="1:15" ht="9" customHeight="1">
      <c r="A553" s="380"/>
      <c r="B553" s="71" t="s">
        <v>327</v>
      </c>
      <c r="C553" s="51">
        <v>0</v>
      </c>
      <c r="D553" s="60">
        <v>0</v>
      </c>
      <c r="E553" s="60">
        <v>0</v>
      </c>
      <c r="F553" s="60">
        <v>0</v>
      </c>
      <c r="G553" s="60">
        <v>0</v>
      </c>
      <c r="H553" s="123">
        <v>0</v>
      </c>
      <c r="I553" s="60">
        <v>26</v>
      </c>
      <c r="J553" s="60">
        <v>13</v>
      </c>
      <c r="K553" s="60">
        <v>0</v>
      </c>
      <c r="L553" s="60">
        <v>0</v>
      </c>
      <c r="M553" s="60">
        <v>0</v>
      </c>
      <c r="N553" s="52">
        <v>0</v>
      </c>
      <c r="O553" s="74">
        <f t="shared" si="11"/>
        <v>39</v>
      </c>
    </row>
    <row r="554" spans="1:15" ht="9" customHeight="1">
      <c r="A554" s="380"/>
      <c r="B554" s="71" t="s">
        <v>18</v>
      </c>
      <c r="C554" s="51">
        <v>0</v>
      </c>
      <c r="D554" s="60">
        <v>0</v>
      </c>
      <c r="E554" s="60">
        <v>0</v>
      </c>
      <c r="F554" s="60">
        <v>0</v>
      </c>
      <c r="G554" s="60">
        <v>0</v>
      </c>
      <c r="H554" s="123">
        <v>0</v>
      </c>
      <c r="I554" s="60">
        <v>0</v>
      </c>
      <c r="J554" s="60">
        <v>0</v>
      </c>
      <c r="K554" s="60">
        <v>0</v>
      </c>
      <c r="L554" s="60">
        <v>0</v>
      </c>
      <c r="M554" s="60">
        <v>0</v>
      </c>
      <c r="N554" s="52"/>
      <c r="O554" s="74">
        <f t="shared" si="11"/>
        <v>0</v>
      </c>
    </row>
    <row r="555" spans="1:15" ht="9" customHeight="1">
      <c r="A555" s="380"/>
      <c r="B555" s="71" t="s">
        <v>459</v>
      </c>
      <c r="C555" s="51">
        <v>0</v>
      </c>
      <c r="D555" s="60">
        <v>0</v>
      </c>
      <c r="E555" s="60">
        <v>0</v>
      </c>
      <c r="F555" s="60">
        <v>0</v>
      </c>
      <c r="G555" s="60">
        <v>0</v>
      </c>
      <c r="H555" s="123">
        <v>0</v>
      </c>
      <c r="I555" s="60">
        <v>0</v>
      </c>
      <c r="J555" s="60">
        <v>0</v>
      </c>
      <c r="K555" s="60">
        <v>0</v>
      </c>
      <c r="L555" s="60">
        <v>0</v>
      </c>
      <c r="M555" s="60">
        <v>0</v>
      </c>
      <c r="N555" s="52">
        <v>0</v>
      </c>
      <c r="O555" s="74">
        <f t="shared" si="11"/>
        <v>0</v>
      </c>
    </row>
    <row r="556" spans="1:15" ht="9" customHeight="1">
      <c r="A556" s="380"/>
      <c r="B556" s="71" t="s">
        <v>19</v>
      </c>
      <c r="C556" s="51">
        <v>0</v>
      </c>
      <c r="D556" s="60">
        <v>0</v>
      </c>
      <c r="E556" s="60">
        <v>0</v>
      </c>
      <c r="F556" s="60">
        <v>0</v>
      </c>
      <c r="G556" s="60">
        <v>0</v>
      </c>
      <c r="H556" s="123">
        <v>0</v>
      </c>
      <c r="I556" s="60">
        <v>1</v>
      </c>
      <c r="J556" s="60">
        <v>1</v>
      </c>
      <c r="K556" s="60">
        <v>0</v>
      </c>
      <c r="L556" s="60">
        <v>0</v>
      </c>
      <c r="M556" s="60">
        <v>2</v>
      </c>
      <c r="N556" s="52">
        <v>0</v>
      </c>
      <c r="O556" s="74">
        <f t="shared" si="11"/>
        <v>4</v>
      </c>
    </row>
    <row r="557" spans="1:15" ht="9" customHeight="1">
      <c r="A557" s="380"/>
      <c r="B557" s="71" t="s">
        <v>328</v>
      </c>
      <c r="C557" s="51">
        <v>0</v>
      </c>
      <c r="D557" s="60">
        <v>0</v>
      </c>
      <c r="E557" s="60">
        <v>0</v>
      </c>
      <c r="F557" s="60">
        <v>0</v>
      </c>
      <c r="G557" s="60">
        <v>0</v>
      </c>
      <c r="H557" s="123">
        <v>0</v>
      </c>
      <c r="I557" s="60">
        <v>0</v>
      </c>
      <c r="J557" s="60">
        <v>0</v>
      </c>
      <c r="K557" s="60">
        <v>0</v>
      </c>
      <c r="L557" s="60">
        <v>0</v>
      </c>
      <c r="M557" s="60">
        <v>4</v>
      </c>
      <c r="N557" s="52">
        <v>0</v>
      </c>
      <c r="O557" s="74">
        <f t="shared" si="11"/>
        <v>4</v>
      </c>
    </row>
    <row r="558" spans="1:15" ht="9" customHeight="1">
      <c r="A558" s="380"/>
      <c r="B558" s="71" t="s">
        <v>20</v>
      </c>
      <c r="C558" s="51">
        <v>0</v>
      </c>
      <c r="D558" s="60">
        <v>0</v>
      </c>
      <c r="E558" s="60">
        <v>0</v>
      </c>
      <c r="F558" s="60">
        <v>0</v>
      </c>
      <c r="G558" s="60">
        <v>0</v>
      </c>
      <c r="H558" s="123">
        <v>0</v>
      </c>
      <c r="I558" s="60">
        <v>0</v>
      </c>
      <c r="J558" s="60">
        <v>0</v>
      </c>
      <c r="K558" s="60">
        <v>0</v>
      </c>
      <c r="L558" s="60">
        <v>0</v>
      </c>
      <c r="M558" s="60">
        <v>0</v>
      </c>
      <c r="N558" s="52"/>
      <c r="O558" s="74">
        <f t="shared" si="11"/>
        <v>0</v>
      </c>
    </row>
    <row r="559" spans="1:15" ht="9" customHeight="1">
      <c r="A559" s="380"/>
      <c r="B559" s="71" t="s">
        <v>21</v>
      </c>
      <c r="C559" s="51">
        <v>0</v>
      </c>
      <c r="D559" s="60">
        <v>0</v>
      </c>
      <c r="E559" s="60">
        <v>0</v>
      </c>
      <c r="F559" s="60">
        <v>0</v>
      </c>
      <c r="G559" s="60">
        <v>0</v>
      </c>
      <c r="H559" s="123">
        <v>0</v>
      </c>
      <c r="I559" s="60">
        <v>0</v>
      </c>
      <c r="J559" s="60">
        <v>0</v>
      </c>
      <c r="K559" s="60">
        <v>0</v>
      </c>
      <c r="L559" s="60">
        <v>0</v>
      </c>
      <c r="M559" s="60">
        <v>0</v>
      </c>
      <c r="N559" s="52">
        <v>0</v>
      </c>
      <c r="O559" s="74">
        <f t="shared" si="11"/>
        <v>0</v>
      </c>
    </row>
    <row r="560" spans="1:15" ht="9" customHeight="1">
      <c r="A560" s="380"/>
      <c r="B560" s="71" t="s">
        <v>22</v>
      </c>
      <c r="C560" s="51">
        <v>0</v>
      </c>
      <c r="D560" s="60">
        <v>0</v>
      </c>
      <c r="E560" s="60">
        <v>0</v>
      </c>
      <c r="F560" s="60">
        <v>0</v>
      </c>
      <c r="G560" s="60">
        <v>0</v>
      </c>
      <c r="H560" s="123">
        <v>0</v>
      </c>
      <c r="I560" s="60">
        <v>0</v>
      </c>
      <c r="J560" s="60">
        <v>0</v>
      </c>
      <c r="K560" s="60">
        <v>0</v>
      </c>
      <c r="L560" s="60">
        <v>0</v>
      </c>
      <c r="M560" s="60">
        <v>0</v>
      </c>
      <c r="N560" s="52">
        <v>0</v>
      </c>
      <c r="O560" s="74">
        <f t="shared" si="11"/>
        <v>0</v>
      </c>
    </row>
    <row r="561" spans="1:15" ht="9" customHeight="1">
      <c r="A561" s="380"/>
      <c r="B561" s="71" t="s">
        <v>23</v>
      </c>
      <c r="C561" s="51">
        <v>0</v>
      </c>
      <c r="D561" s="60">
        <v>0</v>
      </c>
      <c r="E561" s="60">
        <v>0</v>
      </c>
      <c r="F561" s="60">
        <v>0</v>
      </c>
      <c r="G561" s="60">
        <v>0</v>
      </c>
      <c r="H561" s="123">
        <v>0</v>
      </c>
      <c r="I561" s="60">
        <v>0</v>
      </c>
      <c r="J561" s="60">
        <v>0</v>
      </c>
      <c r="K561" s="60">
        <v>0</v>
      </c>
      <c r="L561" s="60">
        <v>0</v>
      </c>
      <c r="M561" s="60">
        <v>0</v>
      </c>
      <c r="N561" s="52">
        <v>0</v>
      </c>
      <c r="O561" s="74">
        <f t="shared" si="11"/>
        <v>0</v>
      </c>
    </row>
    <row r="562" spans="1:15" ht="9" customHeight="1">
      <c r="A562" s="380"/>
      <c r="B562" s="71" t="s">
        <v>24</v>
      </c>
      <c r="C562" s="51">
        <v>0</v>
      </c>
      <c r="D562" s="60">
        <v>0</v>
      </c>
      <c r="E562" s="60">
        <v>0</v>
      </c>
      <c r="F562" s="60">
        <v>0</v>
      </c>
      <c r="G562" s="60">
        <v>0</v>
      </c>
      <c r="H562" s="123">
        <v>0</v>
      </c>
      <c r="I562" s="60">
        <v>0</v>
      </c>
      <c r="J562" s="60">
        <v>0</v>
      </c>
      <c r="K562" s="60">
        <v>0</v>
      </c>
      <c r="L562" s="60">
        <v>0</v>
      </c>
      <c r="M562" s="60">
        <v>0</v>
      </c>
      <c r="N562" s="52"/>
      <c r="O562" s="74">
        <f t="shared" si="11"/>
        <v>0</v>
      </c>
    </row>
    <row r="563" spans="1:15" ht="9" customHeight="1">
      <c r="A563" s="380"/>
      <c r="B563" s="71" t="s">
        <v>25</v>
      </c>
      <c r="C563" s="51">
        <v>0</v>
      </c>
      <c r="D563" s="60">
        <v>0</v>
      </c>
      <c r="E563" s="60">
        <v>0</v>
      </c>
      <c r="F563" s="60">
        <v>0</v>
      </c>
      <c r="G563" s="60">
        <v>0</v>
      </c>
      <c r="H563" s="123">
        <v>0</v>
      </c>
      <c r="I563" s="60">
        <v>0</v>
      </c>
      <c r="J563" s="60">
        <v>0</v>
      </c>
      <c r="K563" s="60">
        <v>0</v>
      </c>
      <c r="L563" s="60">
        <v>0</v>
      </c>
      <c r="M563" s="60">
        <v>0</v>
      </c>
      <c r="N563" s="52">
        <v>0</v>
      </c>
      <c r="O563" s="74">
        <f t="shared" si="11"/>
        <v>0</v>
      </c>
    </row>
    <row r="564" spans="1:15" ht="9" customHeight="1">
      <c r="A564" s="380"/>
      <c r="B564" s="71" t="s">
        <v>26</v>
      </c>
      <c r="C564" s="51">
        <v>0</v>
      </c>
      <c r="D564" s="60">
        <v>0</v>
      </c>
      <c r="E564" s="60">
        <v>0</v>
      </c>
      <c r="F564" s="60">
        <v>0</v>
      </c>
      <c r="G564" s="60">
        <v>0</v>
      </c>
      <c r="H564" s="123">
        <v>0</v>
      </c>
      <c r="I564" s="60">
        <v>0</v>
      </c>
      <c r="J564" s="60">
        <v>0</v>
      </c>
      <c r="K564" s="60">
        <v>0</v>
      </c>
      <c r="L564" s="60">
        <v>0</v>
      </c>
      <c r="M564" s="60">
        <v>0</v>
      </c>
      <c r="N564" s="52"/>
      <c r="O564" s="74">
        <f t="shared" si="11"/>
        <v>0</v>
      </c>
    </row>
    <row r="565" spans="1:15" ht="9" customHeight="1">
      <c r="A565" s="380"/>
      <c r="B565" s="71" t="s">
        <v>27</v>
      </c>
      <c r="C565" s="51">
        <v>0</v>
      </c>
      <c r="D565" s="60">
        <v>0</v>
      </c>
      <c r="E565" s="60">
        <v>0</v>
      </c>
      <c r="F565" s="60">
        <v>0</v>
      </c>
      <c r="G565" s="60">
        <v>0</v>
      </c>
      <c r="H565" s="123">
        <v>0</v>
      </c>
      <c r="I565" s="60">
        <v>0</v>
      </c>
      <c r="J565" s="60">
        <v>0</v>
      </c>
      <c r="K565" s="60">
        <v>0</v>
      </c>
      <c r="L565" s="60">
        <v>0</v>
      </c>
      <c r="M565" s="60">
        <v>0</v>
      </c>
      <c r="N565" s="52">
        <v>0</v>
      </c>
      <c r="O565" s="74">
        <f t="shared" si="11"/>
        <v>0</v>
      </c>
    </row>
    <row r="566" spans="1:15" ht="9" customHeight="1">
      <c r="A566" s="380"/>
      <c r="B566" s="71" t="s">
        <v>450</v>
      </c>
      <c r="C566" s="51">
        <v>0</v>
      </c>
      <c r="D566" s="60">
        <v>0</v>
      </c>
      <c r="E566" s="60">
        <v>0</v>
      </c>
      <c r="F566" s="60">
        <v>0</v>
      </c>
      <c r="G566" s="60">
        <v>0</v>
      </c>
      <c r="H566" s="123">
        <v>0</v>
      </c>
      <c r="I566" s="60">
        <v>0</v>
      </c>
      <c r="J566" s="60">
        <v>5</v>
      </c>
      <c r="K566" s="60">
        <v>0</v>
      </c>
      <c r="L566" s="60">
        <v>0</v>
      </c>
      <c r="M566" s="60">
        <v>0</v>
      </c>
      <c r="N566" s="52">
        <v>0</v>
      </c>
      <c r="O566" s="74">
        <f t="shared" si="11"/>
        <v>5</v>
      </c>
    </row>
    <row r="567" spans="1:15" ht="9" customHeight="1">
      <c r="A567" s="380"/>
      <c r="B567" s="71" t="s">
        <v>449</v>
      </c>
      <c r="C567" s="51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52"/>
      <c r="O567" s="74">
        <f t="shared" si="11"/>
        <v>0</v>
      </c>
    </row>
    <row r="568" spans="1:15" ht="9" customHeight="1">
      <c r="A568" s="380"/>
      <c r="B568" s="71" t="s">
        <v>28</v>
      </c>
      <c r="C568" s="51">
        <v>0</v>
      </c>
      <c r="D568" s="60">
        <v>0</v>
      </c>
      <c r="E568" s="60">
        <v>0</v>
      </c>
      <c r="F568" s="60">
        <v>0</v>
      </c>
      <c r="G568" s="60">
        <v>0</v>
      </c>
      <c r="H568" s="123">
        <v>0</v>
      </c>
      <c r="I568" s="60">
        <v>2</v>
      </c>
      <c r="J568" s="60">
        <v>1</v>
      </c>
      <c r="K568" s="60">
        <v>0</v>
      </c>
      <c r="L568" s="60">
        <v>0</v>
      </c>
      <c r="M568" s="60">
        <v>0</v>
      </c>
      <c r="N568" s="52">
        <v>0</v>
      </c>
      <c r="O568" s="74">
        <f t="shared" si="11"/>
        <v>3</v>
      </c>
    </row>
    <row r="569" spans="1:15" ht="9" customHeight="1">
      <c r="A569" s="380"/>
      <c r="B569" s="71" t="s">
        <v>457</v>
      </c>
      <c r="C569" s="51">
        <v>0</v>
      </c>
      <c r="D569" s="60">
        <v>0</v>
      </c>
      <c r="E569" s="60">
        <v>0</v>
      </c>
      <c r="F569" s="60">
        <v>0</v>
      </c>
      <c r="G569" s="60">
        <v>0</v>
      </c>
      <c r="H569" s="123">
        <v>1</v>
      </c>
      <c r="I569" s="60">
        <v>0</v>
      </c>
      <c r="J569" s="60">
        <v>0</v>
      </c>
      <c r="K569" s="60">
        <v>0</v>
      </c>
      <c r="L569" s="60">
        <v>0</v>
      </c>
      <c r="M569" s="60">
        <v>0</v>
      </c>
      <c r="N569" s="52">
        <v>0</v>
      </c>
      <c r="O569" s="74">
        <f t="shared" si="11"/>
        <v>1</v>
      </c>
    </row>
    <row r="570" spans="1:15" ht="9" customHeight="1" thickBot="1">
      <c r="A570" s="380"/>
      <c r="B570" s="102" t="s">
        <v>462</v>
      </c>
      <c r="C570" s="103">
        <v>1</v>
      </c>
      <c r="D570" s="66">
        <v>1</v>
      </c>
      <c r="E570" s="66">
        <v>1</v>
      </c>
      <c r="F570" s="66">
        <v>2</v>
      </c>
      <c r="G570" s="66">
        <v>2</v>
      </c>
      <c r="H570" s="124">
        <v>5</v>
      </c>
      <c r="I570" s="66">
        <v>31</v>
      </c>
      <c r="J570" s="66">
        <v>6</v>
      </c>
      <c r="K570" s="66">
        <v>3</v>
      </c>
      <c r="L570" s="66">
        <v>4</v>
      </c>
      <c r="M570" s="66">
        <v>1</v>
      </c>
      <c r="N570" s="104">
        <v>1</v>
      </c>
      <c r="O570" s="76">
        <f t="shared" si="11"/>
        <v>58</v>
      </c>
    </row>
    <row r="571" spans="1:15" ht="9" customHeight="1" thickBot="1">
      <c r="A571" s="380"/>
      <c r="B571" s="111" t="s">
        <v>232</v>
      </c>
      <c r="C571" s="49">
        <v>15</v>
      </c>
      <c r="D571" s="81">
        <v>5</v>
      </c>
      <c r="E571" s="81">
        <v>6</v>
      </c>
      <c r="F571" s="81">
        <v>11</v>
      </c>
      <c r="G571" s="81">
        <v>6</v>
      </c>
      <c r="H571" s="81">
        <v>19</v>
      </c>
      <c r="I571" s="81">
        <v>8763</v>
      </c>
      <c r="J571" s="81">
        <v>706</v>
      </c>
      <c r="K571" s="81">
        <v>8</v>
      </c>
      <c r="L571" s="81">
        <v>14</v>
      </c>
      <c r="M571" s="81">
        <v>16</v>
      </c>
      <c r="N571" s="50">
        <v>11</v>
      </c>
      <c r="O571" s="54">
        <f>SUM(C571:N571)</f>
        <v>9580</v>
      </c>
    </row>
    <row r="572" spans="1:15" ht="9" customHeight="1">
      <c r="A572" s="380"/>
      <c r="B572" s="95" t="s">
        <v>29</v>
      </c>
      <c r="C572" s="106">
        <v>6</v>
      </c>
      <c r="D572" s="67">
        <v>6</v>
      </c>
      <c r="E572" s="67">
        <v>0</v>
      </c>
      <c r="F572" s="67">
        <v>0</v>
      </c>
      <c r="G572" s="67">
        <v>2</v>
      </c>
      <c r="H572" s="122">
        <v>8</v>
      </c>
      <c r="I572" s="67">
        <v>14</v>
      </c>
      <c r="J572" s="67">
        <v>1</v>
      </c>
      <c r="K572" s="67">
        <v>0</v>
      </c>
      <c r="L572" s="67">
        <v>4</v>
      </c>
      <c r="M572" s="67">
        <v>0</v>
      </c>
      <c r="N572" s="107">
        <v>0</v>
      </c>
      <c r="O572" s="92">
        <f t="shared" si="11"/>
        <v>41</v>
      </c>
    </row>
    <row r="573" spans="1:15" ht="9" customHeight="1">
      <c r="A573" s="380"/>
      <c r="B573" s="71" t="s">
        <v>30</v>
      </c>
      <c r="C573" s="51">
        <v>1</v>
      </c>
      <c r="D573" s="60">
        <v>0</v>
      </c>
      <c r="E573" s="60">
        <v>0</v>
      </c>
      <c r="F573" s="60">
        <v>0</v>
      </c>
      <c r="G573" s="60">
        <v>0</v>
      </c>
      <c r="H573" s="123">
        <v>2</v>
      </c>
      <c r="I573" s="60">
        <v>4</v>
      </c>
      <c r="J573" s="60">
        <v>0</v>
      </c>
      <c r="K573" s="60">
        <v>0</v>
      </c>
      <c r="L573" s="60">
        <v>0</v>
      </c>
      <c r="M573" s="60">
        <v>0</v>
      </c>
      <c r="N573" s="52">
        <v>0</v>
      </c>
      <c r="O573" s="74">
        <f t="shared" si="11"/>
        <v>7</v>
      </c>
    </row>
    <row r="574" spans="1:15" ht="9" customHeight="1">
      <c r="A574" s="380"/>
      <c r="B574" s="71" t="s">
        <v>441</v>
      </c>
      <c r="C574" s="51">
        <v>1</v>
      </c>
      <c r="D574" s="60">
        <v>0</v>
      </c>
      <c r="E574" s="60">
        <v>1</v>
      </c>
      <c r="F574" s="60">
        <v>1</v>
      </c>
      <c r="G574" s="60">
        <v>1</v>
      </c>
      <c r="H574" s="123">
        <v>0</v>
      </c>
      <c r="I574" s="60">
        <v>13</v>
      </c>
      <c r="J574" s="60">
        <v>2</v>
      </c>
      <c r="K574" s="60">
        <v>4</v>
      </c>
      <c r="L574" s="60">
        <v>0</v>
      </c>
      <c r="M574" s="60">
        <v>2</v>
      </c>
      <c r="N574" s="52">
        <v>4</v>
      </c>
      <c r="O574" s="74">
        <f t="shared" si="11"/>
        <v>29</v>
      </c>
    </row>
    <row r="575" spans="1:15" ht="9" customHeight="1">
      <c r="A575" s="380"/>
      <c r="B575" s="71" t="s">
        <v>31</v>
      </c>
      <c r="C575" s="51">
        <v>0</v>
      </c>
      <c r="D575" s="60">
        <v>0</v>
      </c>
      <c r="E575" s="60">
        <v>0</v>
      </c>
      <c r="F575" s="60">
        <v>1</v>
      </c>
      <c r="G575" s="60">
        <v>0</v>
      </c>
      <c r="H575" s="123">
        <v>0</v>
      </c>
      <c r="I575" s="60">
        <v>0</v>
      </c>
      <c r="J575" s="60">
        <v>0</v>
      </c>
      <c r="K575" s="60">
        <v>0</v>
      </c>
      <c r="L575" s="60">
        <v>0</v>
      </c>
      <c r="M575" s="60">
        <v>0</v>
      </c>
      <c r="N575" s="52">
        <v>0</v>
      </c>
      <c r="O575" s="74">
        <f t="shared" si="11"/>
        <v>1</v>
      </c>
    </row>
    <row r="576" spans="1:15" ht="9" customHeight="1">
      <c r="A576" s="380"/>
      <c r="B576" s="71" t="s">
        <v>32</v>
      </c>
      <c r="C576" s="51">
        <v>0</v>
      </c>
      <c r="D576" s="60">
        <v>0</v>
      </c>
      <c r="E576" s="60">
        <v>0</v>
      </c>
      <c r="F576" s="60">
        <v>0</v>
      </c>
      <c r="G576" s="60">
        <v>0</v>
      </c>
      <c r="H576" s="123">
        <v>0</v>
      </c>
      <c r="I576" s="60">
        <v>0</v>
      </c>
      <c r="J576" s="60">
        <v>0</v>
      </c>
      <c r="K576" s="60">
        <v>0</v>
      </c>
      <c r="L576" s="60">
        <v>0</v>
      </c>
      <c r="M576" s="60">
        <v>0</v>
      </c>
      <c r="N576" s="52">
        <v>0</v>
      </c>
      <c r="O576" s="74">
        <f t="shared" si="11"/>
        <v>0</v>
      </c>
    </row>
    <row r="577" spans="1:15" ht="9" customHeight="1">
      <c r="A577" s="380"/>
      <c r="B577" s="71" t="s">
        <v>329</v>
      </c>
      <c r="C577" s="51">
        <v>0</v>
      </c>
      <c r="D577" s="60">
        <v>0</v>
      </c>
      <c r="E577" s="60">
        <v>0</v>
      </c>
      <c r="F577" s="60">
        <v>0</v>
      </c>
      <c r="G577" s="60">
        <v>0</v>
      </c>
      <c r="H577" s="123">
        <v>0</v>
      </c>
      <c r="I577" s="60">
        <v>1</v>
      </c>
      <c r="J577" s="60">
        <v>0</v>
      </c>
      <c r="K577" s="60">
        <v>0</v>
      </c>
      <c r="L577" s="60">
        <v>0</v>
      </c>
      <c r="M577" s="60">
        <v>0</v>
      </c>
      <c r="N577" s="52"/>
      <c r="O577" s="74">
        <f t="shared" si="11"/>
        <v>1</v>
      </c>
    </row>
    <row r="578" spans="1:15" ht="9" customHeight="1">
      <c r="A578" s="380"/>
      <c r="B578" s="71" t="s">
        <v>233</v>
      </c>
      <c r="C578" s="51">
        <v>0</v>
      </c>
      <c r="D578" s="60">
        <v>0</v>
      </c>
      <c r="E578" s="60">
        <v>0</v>
      </c>
      <c r="F578" s="60">
        <v>2</v>
      </c>
      <c r="G578" s="60">
        <v>0</v>
      </c>
      <c r="H578" s="123">
        <v>0</v>
      </c>
      <c r="I578" s="60">
        <v>33</v>
      </c>
      <c r="J578" s="60">
        <v>0</v>
      </c>
      <c r="K578" s="60">
        <v>0</v>
      </c>
      <c r="L578" s="60">
        <v>0</v>
      </c>
      <c r="M578" s="60">
        <v>0</v>
      </c>
      <c r="N578" s="52">
        <v>1</v>
      </c>
      <c r="O578" s="74">
        <f t="shared" si="11"/>
        <v>36</v>
      </c>
    </row>
    <row r="579" spans="1:15" ht="9" customHeight="1">
      <c r="A579" s="380"/>
      <c r="B579" s="71" t="s">
        <v>234</v>
      </c>
      <c r="C579" s="51">
        <v>1</v>
      </c>
      <c r="D579" s="60">
        <v>4</v>
      </c>
      <c r="E579" s="60">
        <v>0</v>
      </c>
      <c r="F579" s="60">
        <v>3</v>
      </c>
      <c r="G579" s="60">
        <v>0</v>
      </c>
      <c r="H579" s="123">
        <v>0</v>
      </c>
      <c r="I579" s="60">
        <v>2</v>
      </c>
      <c r="J579" s="60">
        <v>0</v>
      </c>
      <c r="K579" s="60">
        <v>0</v>
      </c>
      <c r="L579" s="60">
        <v>0</v>
      </c>
      <c r="M579" s="60">
        <v>0</v>
      </c>
      <c r="N579" s="52">
        <v>0</v>
      </c>
      <c r="O579" s="74">
        <f t="shared" si="11"/>
        <v>10</v>
      </c>
    </row>
    <row r="580" spans="1:15" ht="9" customHeight="1">
      <c r="A580" s="380"/>
      <c r="B580" s="71" t="s">
        <v>235</v>
      </c>
      <c r="C580" s="51">
        <v>4</v>
      </c>
      <c r="D580" s="60">
        <v>0</v>
      </c>
      <c r="E580" s="60">
        <v>3</v>
      </c>
      <c r="F580" s="60">
        <v>1</v>
      </c>
      <c r="G580" s="60">
        <v>0</v>
      </c>
      <c r="H580" s="123">
        <v>0</v>
      </c>
      <c r="I580" s="60">
        <v>3</v>
      </c>
      <c r="J580" s="60">
        <v>0</v>
      </c>
      <c r="K580" s="60">
        <v>0</v>
      </c>
      <c r="L580" s="60">
        <v>3</v>
      </c>
      <c r="M580" s="60">
        <v>2</v>
      </c>
      <c r="N580" s="52">
        <v>1</v>
      </c>
      <c r="O580" s="74">
        <f t="shared" si="11"/>
        <v>17</v>
      </c>
    </row>
    <row r="581" spans="1:15" ht="9" customHeight="1">
      <c r="A581" s="380"/>
      <c r="B581" s="71" t="s">
        <v>34</v>
      </c>
      <c r="C581" s="51">
        <v>0</v>
      </c>
      <c r="D581" s="60">
        <v>0</v>
      </c>
      <c r="E581" s="60">
        <v>0</v>
      </c>
      <c r="F581" s="60">
        <v>0</v>
      </c>
      <c r="G581" s="60">
        <v>0</v>
      </c>
      <c r="H581" s="123">
        <v>0</v>
      </c>
      <c r="I581" s="60">
        <v>0</v>
      </c>
      <c r="J581" s="60">
        <v>0</v>
      </c>
      <c r="K581" s="60">
        <v>0</v>
      </c>
      <c r="L581" s="60">
        <v>0</v>
      </c>
      <c r="M581" s="60"/>
      <c r="N581" s="52">
        <v>0</v>
      </c>
      <c r="O581" s="74">
        <f t="shared" si="11"/>
        <v>0</v>
      </c>
    </row>
    <row r="582" spans="1:15" ht="9" customHeight="1">
      <c r="A582" s="380"/>
      <c r="B582" s="71" t="s">
        <v>419</v>
      </c>
      <c r="C582" s="51">
        <v>0</v>
      </c>
      <c r="D582" s="60">
        <v>0</v>
      </c>
      <c r="E582" s="60">
        <v>0</v>
      </c>
      <c r="F582" s="60">
        <v>0</v>
      </c>
      <c r="G582" s="60">
        <v>0</v>
      </c>
      <c r="H582" s="123">
        <v>0</v>
      </c>
      <c r="I582" s="60">
        <v>0</v>
      </c>
      <c r="J582" s="60">
        <v>0</v>
      </c>
      <c r="K582" s="60">
        <v>0</v>
      </c>
      <c r="L582" s="60">
        <v>0</v>
      </c>
      <c r="M582" s="60">
        <v>0</v>
      </c>
      <c r="N582" s="52">
        <v>0</v>
      </c>
      <c r="O582" s="74">
        <f t="shared" si="11"/>
        <v>0</v>
      </c>
    </row>
    <row r="583" spans="1:15" ht="9" customHeight="1">
      <c r="A583" s="380"/>
      <c r="B583" s="71" t="s">
        <v>236</v>
      </c>
      <c r="C583" s="51">
        <v>10</v>
      </c>
      <c r="D583" s="60">
        <v>3</v>
      </c>
      <c r="E583" s="60">
        <v>0</v>
      </c>
      <c r="F583" s="60">
        <v>4</v>
      </c>
      <c r="G583" s="60">
        <v>0</v>
      </c>
      <c r="H583" s="123">
        <v>2</v>
      </c>
      <c r="I583" s="60">
        <v>4</v>
      </c>
      <c r="J583" s="60">
        <v>0</v>
      </c>
      <c r="K583" s="60">
        <v>4</v>
      </c>
      <c r="L583" s="60">
        <v>1</v>
      </c>
      <c r="M583" s="60">
        <v>1</v>
      </c>
      <c r="N583" s="52">
        <v>0</v>
      </c>
      <c r="O583" s="74">
        <f t="shared" si="11"/>
        <v>29</v>
      </c>
    </row>
    <row r="584" spans="1:15" ht="9" customHeight="1">
      <c r="A584" s="380"/>
      <c r="B584" s="71" t="s">
        <v>237</v>
      </c>
      <c r="C584" s="51">
        <v>0</v>
      </c>
      <c r="D584" s="60">
        <v>0</v>
      </c>
      <c r="E584" s="60">
        <v>88</v>
      </c>
      <c r="F584" s="60">
        <v>0</v>
      </c>
      <c r="G584" s="60">
        <v>0</v>
      </c>
      <c r="H584" s="123">
        <v>550</v>
      </c>
      <c r="I584" s="60">
        <v>1415</v>
      </c>
      <c r="J584" s="60">
        <v>1</v>
      </c>
      <c r="K584" s="60">
        <v>0</v>
      </c>
      <c r="L584" s="60">
        <v>0</v>
      </c>
      <c r="M584" s="60">
        <v>2</v>
      </c>
      <c r="N584" s="52">
        <v>295</v>
      </c>
      <c r="O584" s="74">
        <f t="shared" si="11"/>
        <v>2351</v>
      </c>
    </row>
    <row r="585" spans="1:15" ht="9" customHeight="1">
      <c r="A585" s="380"/>
      <c r="B585" s="71" t="s">
        <v>439</v>
      </c>
      <c r="C585" s="51">
        <v>693</v>
      </c>
      <c r="D585" s="60">
        <v>1023</v>
      </c>
      <c r="E585" s="60">
        <v>5916</v>
      </c>
      <c r="F585" s="60">
        <v>2281</v>
      </c>
      <c r="G585" s="60">
        <v>2197</v>
      </c>
      <c r="H585" s="123">
        <v>3957</v>
      </c>
      <c r="I585" s="60">
        <v>2219</v>
      </c>
      <c r="J585" s="60">
        <v>23</v>
      </c>
      <c r="K585" s="60">
        <v>325</v>
      </c>
      <c r="L585" s="60">
        <v>207</v>
      </c>
      <c r="M585" s="60">
        <v>1504</v>
      </c>
      <c r="N585" s="52">
        <v>80</v>
      </c>
      <c r="O585" s="74">
        <f t="shared" si="11"/>
        <v>20425</v>
      </c>
    </row>
    <row r="586" spans="1:15" ht="9" customHeight="1">
      <c r="A586" s="380"/>
      <c r="B586" s="71" t="s">
        <v>238</v>
      </c>
      <c r="C586" s="51">
        <v>0</v>
      </c>
      <c r="D586" s="60">
        <v>0</v>
      </c>
      <c r="E586" s="60">
        <v>0</v>
      </c>
      <c r="F586" s="60">
        <v>0</v>
      </c>
      <c r="G586" s="60">
        <v>0</v>
      </c>
      <c r="H586" s="123">
        <v>0</v>
      </c>
      <c r="I586" s="60">
        <v>1</v>
      </c>
      <c r="J586" s="60">
        <v>0</v>
      </c>
      <c r="K586" s="60">
        <v>0</v>
      </c>
      <c r="L586" s="60">
        <v>0</v>
      </c>
      <c r="M586" s="60">
        <v>0</v>
      </c>
      <c r="N586" s="52">
        <v>0</v>
      </c>
      <c r="O586" s="74">
        <f t="shared" si="11"/>
        <v>1</v>
      </c>
    </row>
    <row r="587" spans="1:15" ht="9" customHeight="1">
      <c r="A587" s="380"/>
      <c r="B587" s="71" t="s">
        <v>443</v>
      </c>
      <c r="C587" s="51">
        <v>2</v>
      </c>
      <c r="D587" s="60">
        <v>8</v>
      </c>
      <c r="E587" s="60">
        <v>8</v>
      </c>
      <c r="F587" s="60">
        <v>0</v>
      </c>
      <c r="G587" s="60">
        <v>3</v>
      </c>
      <c r="H587" s="123">
        <v>10</v>
      </c>
      <c r="I587" s="60">
        <v>35</v>
      </c>
      <c r="J587" s="60">
        <v>0</v>
      </c>
      <c r="K587" s="60">
        <v>0</v>
      </c>
      <c r="L587" s="60">
        <v>0</v>
      </c>
      <c r="M587" s="60">
        <v>0</v>
      </c>
      <c r="N587" s="52">
        <v>0</v>
      </c>
      <c r="O587" s="74">
        <f t="shared" si="11"/>
        <v>66</v>
      </c>
    </row>
    <row r="588" spans="1:15" ht="9" customHeight="1">
      <c r="A588" s="380"/>
      <c r="B588" s="72" t="s">
        <v>35</v>
      </c>
      <c r="C588" s="51">
        <v>0</v>
      </c>
      <c r="D588" s="60">
        <v>0</v>
      </c>
      <c r="E588" s="60">
        <v>0</v>
      </c>
      <c r="F588" s="60">
        <v>0</v>
      </c>
      <c r="G588" s="60">
        <v>0</v>
      </c>
      <c r="H588" s="60">
        <v>0</v>
      </c>
      <c r="I588" s="60">
        <v>0</v>
      </c>
      <c r="J588" s="60">
        <v>0</v>
      </c>
      <c r="K588" s="60">
        <v>0</v>
      </c>
      <c r="L588" s="60">
        <v>0</v>
      </c>
      <c r="M588" s="60">
        <v>0</v>
      </c>
      <c r="N588" s="52">
        <v>0</v>
      </c>
      <c r="O588" s="74">
        <f t="shared" si="11"/>
        <v>0</v>
      </c>
    </row>
    <row r="589" spans="1:15" ht="9" customHeight="1">
      <c r="A589" s="380"/>
      <c r="B589" s="71" t="s">
        <v>36</v>
      </c>
      <c r="C589" s="51">
        <v>0</v>
      </c>
      <c r="D589" s="60">
        <v>0</v>
      </c>
      <c r="E589" s="60">
        <v>0</v>
      </c>
      <c r="F589" s="60">
        <v>0</v>
      </c>
      <c r="G589" s="60">
        <v>0</v>
      </c>
      <c r="H589" s="123">
        <v>1</v>
      </c>
      <c r="I589" s="60">
        <v>2</v>
      </c>
      <c r="J589" s="60">
        <v>0</v>
      </c>
      <c r="K589" s="60">
        <v>0</v>
      </c>
      <c r="L589" s="60">
        <v>0</v>
      </c>
      <c r="M589" s="60">
        <v>0</v>
      </c>
      <c r="N589" s="52">
        <v>0</v>
      </c>
      <c r="O589" s="74">
        <f t="shared" si="11"/>
        <v>3</v>
      </c>
    </row>
    <row r="590" spans="1:15" ht="9" customHeight="1">
      <c r="A590" s="380"/>
      <c r="B590" s="72" t="s">
        <v>37</v>
      </c>
      <c r="C590" s="51">
        <v>0</v>
      </c>
      <c r="D590" s="60">
        <v>0</v>
      </c>
      <c r="E590" s="60">
        <v>0</v>
      </c>
      <c r="F590" s="60">
        <v>0</v>
      </c>
      <c r="G590" s="60">
        <v>0</v>
      </c>
      <c r="H590" s="60">
        <v>0</v>
      </c>
      <c r="I590" s="60">
        <v>0</v>
      </c>
      <c r="J590" s="60">
        <v>0</v>
      </c>
      <c r="K590" s="60">
        <v>0</v>
      </c>
      <c r="L590" s="60">
        <v>0</v>
      </c>
      <c r="M590" s="60">
        <v>0</v>
      </c>
      <c r="N590" s="52">
        <v>0</v>
      </c>
      <c r="O590" s="74">
        <f t="shared" si="11"/>
        <v>0</v>
      </c>
    </row>
    <row r="591" spans="1:15" ht="9" customHeight="1">
      <c r="A591" s="380"/>
      <c r="B591" s="72" t="s">
        <v>38</v>
      </c>
      <c r="C591" s="51">
        <v>0</v>
      </c>
      <c r="D591" s="60">
        <v>0</v>
      </c>
      <c r="E591" s="60">
        <v>0</v>
      </c>
      <c r="F591" s="60">
        <v>0</v>
      </c>
      <c r="G591" s="60">
        <v>0</v>
      </c>
      <c r="H591" s="60">
        <v>0</v>
      </c>
      <c r="I591" s="60">
        <v>0</v>
      </c>
      <c r="J591" s="60">
        <v>0</v>
      </c>
      <c r="K591" s="60">
        <v>0</v>
      </c>
      <c r="L591" s="60">
        <v>0</v>
      </c>
      <c r="M591" s="60">
        <v>0</v>
      </c>
      <c r="N591" s="52">
        <v>0</v>
      </c>
      <c r="O591" s="74">
        <f t="shared" si="11"/>
        <v>0</v>
      </c>
    </row>
    <row r="592" spans="1:15" ht="9" customHeight="1">
      <c r="A592" s="380"/>
      <c r="B592" s="71" t="s">
        <v>239</v>
      </c>
      <c r="C592" s="51">
        <v>0</v>
      </c>
      <c r="D592" s="60">
        <v>0</v>
      </c>
      <c r="E592" s="60">
        <v>0</v>
      </c>
      <c r="F592" s="60">
        <v>0</v>
      </c>
      <c r="G592" s="60">
        <v>0</v>
      </c>
      <c r="H592" s="123">
        <v>0</v>
      </c>
      <c r="I592" s="60">
        <v>0</v>
      </c>
      <c r="J592" s="60">
        <v>0</v>
      </c>
      <c r="K592" s="60">
        <v>0</v>
      </c>
      <c r="L592" s="60">
        <v>0</v>
      </c>
      <c r="M592" s="60">
        <v>0</v>
      </c>
      <c r="N592" s="52">
        <v>0</v>
      </c>
      <c r="O592" s="74">
        <f t="shared" si="11"/>
        <v>0</v>
      </c>
    </row>
    <row r="593" spans="1:15" ht="9" customHeight="1">
      <c r="A593" s="380"/>
      <c r="B593" s="71" t="s">
        <v>444</v>
      </c>
      <c r="C593" s="51">
        <v>0</v>
      </c>
      <c r="D593" s="60">
        <v>0</v>
      </c>
      <c r="E593" s="60">
        <v>0</v>
      </c>
      <c r="F593" s="60">
        <v>0</v>
      </c>
      <c r="G593" s="60">
        <v>0</v>
      </c>
      <c r="H593" s="123">
        <v>0</v>
      </c>
      <c r="I593" s="60">
        <v>0</v>
      </c>
      <c r="J593" s="60">
        <v>0</v>
      </c>
      <c r="K593" s="60">
        <v>0</v>
      </c>
      <c r="L593" s="60">
        <v>0</v>
      </c>
      <c r="M593" s="60">
        <v>0</v>
      </c>
      <c r="N593" s="52">
        <v>0</v>
      </c>
      <c r="O593" s="74">
        <f t="shared" si="11"/>
        <v>0</v>
      </c>
    </row>
    <row r="594" spans="1:15" ht="9" customHeight="1">
      <c r="A594" s="380"/>
      <c r="B594" s="71" t="s">
        <v>330</v>
      </c>
      <c r="C594" s="51">
        <v>0</v>
      </c>
      <c r="D594" s="60">
        <v>0</v>
      </c>
      <c r="E594" s="60">
        <v>0</v>
      </c>
      <c r="F594" s="60">
        <v>0</v>
      </c>
      <c r="G594" s="60">
        <v>0</v>
      </c>
      <c r="H594" s="123">
        <v>0</v>
      </c>
      <c r="I594" s="60">
        <v>0</v>
      </c>
      <c r="J594" s="60">
        <v>0</v>
      </c>
      <c r="K594" s="60">
        <v>0</v>
      </c>
      <c r="L594" s="60">
        <v>0</v>
      </c>
      <c r="M594" s="60">
        <v>0</v>
      </c>
      <c r="N594" s="52">
        <v>0</v>
      </c>
      <c r="O594" s="74">
        <f t="shared" si="11"/>
        <v>0</v>
      </c>
    </row>
    <row r="595" spans="1:15" ht="9" customHeight="1">
      <c r="A595" s="380"/>
      <c r="B595" s="71" t="s">
        <v>447</v>
      </c>
      <c r="C595" s="51">
        <v>0</v>
      </c>
      <c r="D595" s="60">
        <v>0</v>
      </c>
      <c r="E595" s="60">
        <v>0</v>
      </c>
      <c r="F595" s="60">
        <v>1</v>
      </c>
      <c r="G595" s="60">
        <v>0</v>
      </c>
      <c r="H595" s="123">
        <v>0</v>
      </c>
      <c r="I595" s="60">
        <v>1</v>
      </c>
      <c r="J595" s="60">
        <v>0</v>
      </c>
      <c r="K595" s="60">
        <v>0</v>
      </c>
      <c r="L595" s="60">
        <v>0</v>
      </c>
      <c r="M595" s="60">
        <v>0</v>
      </c>
      <c r="N595" s="52">
        <v>0</v>
      </c>
      <c r="O595" s="74">
        <f t="shared" si="11"/>
        <v>2</v>
      </c>
    </row>
    <row r="596" spans="1:15" ht="9" customHeight="1">
      <c r="A596" s="380"/>
      <c r="B596" s="71" t="s">
        <v>240</v>
      </c>
      <c r="C596" s="51">
        <v>0</v>
      </c>
      <c r="D596" s="60">
        <v>0</v>
      </c>
      <c r="E596" s="60">
        <v>0</v>
      </c>
      <c r="F596" s="60">
        <v>0</v>
      </c>
      <c r="G596" s="60">
        <v>0</v>
      </c>
      <c r="H596" s="123">
        <v>0</v>
      </c>
      <c r="I596" s="60">
        <v>25</v>
      </c>
      <c r="J596" s="60">
        <v>0</v>
      </c>
      <c r="K596" s="60">
        <v>0</v>
      </c>
      <c r="L596" s="60">
        <v>0</v>
      </c>
      <c r="M596" s="60">
        <v>0</v>
      </c>
      <c r="N596" s="52">
        <v>0</v>
      </c>
      <c r="O596" s="74">
        <f t="shared" si="11"/>
        <v>25</v>
      </c>
    </row>
    <row r="597" spans="1:15" ht="9" customHeight="1">
      <c r="A597" s="380"/>
      <c r="B597" s="71" t="s">
        <v>440</v>
      </c>
      <c r="C597" s="51">
        <v>0</v>
      </c>
      <c r="D597" s="60">
        <v>1</v>
      </c>
      <c r="E597" s="60">
        <v>1</v>
      </c>
      <c r="F597" s="60">
        <v>7</v>
      </c>
      <c r="G597" s="60">
        <v>4</v>
      </c>
      <c r="H597" s="123">
        <v>5</v>
      </c>
      <c r="I597" s="60">
        <v>19</v>
      </c>
      <c r="J597" s="60">
        <v>2</v>
      </c>
      <c r="K597" s="60">
        <v>11</v>
      </c>
      <c r="L597" s="60">
        <v>0</v>
      </c>
      <c r="M597" s="60">
        <v>2</v>
      </c>
      <c r="N597" s="52">
        <v>5</v>
      </c>
      <c r="O597" s="74">
        <f t="shared" si="11"/>
        <v>57</v>
      </c>
    </row>
    <row r="598" spans="1:15" ht="9" customHeight="1">
      <c r="A598" s="380"/>
      <c r="B598" s="71" t="s">
        <v>283</v>
      </c>
      <c r="C598" s="51">
        <v>0</v>
      </c>
      <c r="D598" s="60">
        <v>0</v>
      </c>
      <c r="E598" s="60">
        <v>0</v>
      </c>
      <c r="F598" s="60">
        <v>0</v>
      </c>
      <c r="G598" s="60">
        <v>0</v>
      </c>
      <c r="H598" s="123">
        <v>0</v>
      </c>
      <c r="I598" s="60">
        <v>2</v>
      </c>
      <c r="J598" s="60">
        <v>2</v>
      </c>
      <c r="K598" s="60">
        <v>0</v>
      </c>
      <c r="L598" s="60">
        <v>0</v>
      </c>
      <c r="M598" s="60">
        <v>1</v>
      </c>
      <c r="N598" s="52">
        <v>0</v>
      </c>
      <c r="O598" s="74">
        <f t="shared" si="11"/>
        <v>5</v>
      </c>
    </row>
    <row r="599" spans="1:15" ht="9" customHeight="1">
      <c r="A599" s="380"/>
      <c r="B599" s="71" t="s">
        <v>331</v>
      </c>
      <c r="C599" s="51">
        <v>0</v>
      </c>
      <c r="D599" s="60">
        <v>0</v>
      </c>
      <c r="E599" s="60">
        <v>0</v>
      </c>
      <c r="F599" s="60">
        <v>0</v>
      </c>
      <c r="G599" s="60">
        <v>0</v>
      </c>
      <c r="H599" s="123">
        <v>0</v>
      </c>
      <c r="I599" s="60">
        <v>0</v>
      </c>
      <c r="J599" s="60">
        <v>0</v>
      </c>
      <c r="K599" s="60">
        <v>0</v>
      </c>
      <c r="L599" s="60">
        <v>0</v>
      </c>
      <c r="M599" s="60">
        <v>0</v>
      </c>
      <c r="N599" s="52">
        <v>0</v>
      </c>
      <c r="O599" s="74">
        <f t="shared" si="11"/>
        <v>0</v>
      </c>
    </row>
    <row r="600" spans="1:15" ht="9" customHeight="1">
      <c r="A600" s="380"/>
      <c r="B600" s="71" t="s">
        <v>442</v>
      </c>
      <c r="C600" s="51">
        <v>4</v>
      </c>
      <c r="D600" s="60">
        <v>3</v>
      </c>
      <c r="E600" s="60">
        <v>2</v>
      </c>
      <c r="F600" s="60">
        <v>10</v>
      </c>
      <c r="G600" s="60">
        <v>0</v>
      </c>
      <c r="H600" s="123">
        <v>4</v>
      </c>
      <c r="I600" s="60">
        <v>462</v>
      </c>
      <c r="J600" s="60">
        <v>14</v>
      </c>
      <c r="K600" s="60">
        <v>1</v>
      </c>
      <c r="L600" s="60">
        <v>0</v>
      </c>
      <c r="M600" s="60">
        <v>6</v>
      </c>
      <c r="N600" s="52">
        <v>3</v>
      </c>
      <c r="O600" s="74">
        <f t="shared" si="11"/>
        <v>509</v>
      </c>
    </row>
    <row r="601" spans="1:15" ht="9" customHeight="1">
      <c r="A601" s="380"/>
      <c r="B601" s="71" t="s">
        <v>282</v>
      </c>
      <c r="C601" s="51">
        <v>0</v>
      </c>
      <c r="D601" s="60">
        <v>0</v>
      </c>
      <c r="E601" s="60">
        <v>0</v>
      </c>
      <c r="F601" s="60">
        <v>0</v>
      </c>
      <c r="G601" s="60">
        <v>0</v>
      </c>
      <c r="H601" s="123">
        <v>0</v>
      </c>
      <c r="I601" s="60">
        <v>0</v>
      </c>
      <c r="J601" s="60">
        <v>0</v>
      </c>
      <c r="K601" s="60">
        <v>0</v>
      </c>
      <c r="L601" s="60">
        <v>0</v>
      </c>
      <c r="M601" s="60">
        <v>0</v>
      </c>
      <c r="N601" s="52">
        <v>0</v>
      </c>
      <c r="O601" s="74">
        <f t="shared" si="11"/>
        <v>0</v>
      </c>
    </row>
    <row r="602" spans="1:15" ht="9" customHeight="1">
      <c r="A602" s="380"/>
      <c r="B602" s="71" t="s">
        <v>39</v>
      </c>
      <c r="C602" s="51">
        <v>2</v>
      </c>
      <c r="D602" s="60">
        <v>0</v>
      </c>
      <c r="E602" s="60">
        <v>0</v>
      </c>
      <c r="F602" s="60">
        <v>0</v>
      </c>
      <c r="G602" s="60">
        <v>0</v>
      </c>
      <c r="H602" s="123">
        <v>0</v>
      </c>
      <c r="I602" s="60">
        <v>2</v>
      </c>
      <c r="J602" s="60">
        <v>0</v>
      </c>
      <c r="K602" s="60">
        <v>0</v>
      </c>
      <c r="L602" s="60">
        <v>0</v>
      </c>
      <c r="M602" s="60">
        <v>0</v>
      </c>
      <c r="N602" s="52">
        <v>0</v>
      </c>
      <c r="O602" s="74">
        <f aca="true" t="shared" si="12" ref="O602:O670">SUM(C602:N602)</f>
        <v>4</v>
      </c>
    </row>
    <row r="603" spans="1:15" ht="9" customHeight="1">
      <c r="A603" s="380"/>
      <c r="B603" s="71" t="s">
        <v>241</v>
      </c>
      <c r="C603" s="51">
        <v>0</v>
      </c>
      <c r="D603" s="60">
        <v>0</v>
      </c>
      <c r="E603" s="60">
        <v>0</v>
      </c>
      <c r="F603" s="60">
        <v>0</v>
      </c>
      <c r="G603" s="60">
        <v>0</v>
      </c>
      <c r="H603" s="123">
        <v>0</v>
      </c>
      <c r="I603" s="60">
        <v>1</v>
      </c>
      <c r="J603" s="60">
        <v>0</v>
      </c>
      <c r="K603" s="60">
        <v>0</v>
      </c>
      <c r="L603" s="60">
        <v>0</v>
      </c>
      <c r="M603" s="60">
        <v>0</v>
      </c>
      <c r="N603" s="52">
        <v>0</v>
      </c>
      <c r="O603" s="74">
        <f t="shared" si="12"/>
        <v>1</v>
      </c>
    </row>
    <row r="604" spans="1:15" ht="9" customHeight="1">
      <c r="A604" s="380"/>
      <c r="B604" s="71" t="s">
        <v>242</v>
      </c>
      <c r="C604" s="51">
        <v>26</v>
      </c>
      <c r="D604" s="60">
        <v>6</v>
      </c>
      <c r="E604" s="60">
        <v>5</v>
      </c>
      <c r="F604" s="60">
        <v>18</v>
      </c>
      <c r="G604" s="60">
        <v>26</v>
      </c>
      <c r="H604" s="123">
        <v>17</v>
      </c>
      <c r="I604" s="60">
        <v>1008</v>
      </c>
      <c r="J604" s="60">
        <v>20</v>
      </c>
      <c r="K604" s="60">
        <v>13</v>
      </c>
      <c r="L604" s="60">
        <v>12</v>
      </c>
      <c r="M604" s="60">
        <v>4</v>
      </c>
      <c r="N604" s="52">
        <v>11</v>
      </c>
      <c r="O604" s="74">
        <f t="shared" si="12"/>
        <v>1166</v>
      </c>
    </row>
    <row r="605" spans="1:15" ht="9" customHeight="1">
      <c r="A605" s="380"/>
      <c r="B605" s="71" t="s">
        <v>332</v>
      </c>
      <c r="C605" s="51">
        <v>1</v>
      </c>
      <c r="D605" s="60">
        <v>0</v>
      </c>
      <c r="E605" s="60">
        <v>0</v>
      </c>
      <c r="F605" s="60">
        <v>0</v>
      </c>
      <c r="G605" s="60">
        <v>0</v>
      </c>
      <c r="H605" s="123">
        <v>0</v>
      </c>
      <c r="I605" s="60">
        <v>0</v>
      </c>
      <c r="J605" s="60">
        <v>0</v>
      </c>
      <c r="K605" s="60">
        <v>1</v>
      </c>
      <c r="L605" s="60">
        <v>1</v>
      </c>
      <c r="M605" s="60">
        <v>0</v>
      </c>
      <c r="N605" s="52">
        <v>1</v>
      </c>
      <c r="O605" s="74">
        <f t="shared" si="12"/>
        <v>4</v>
      </c>
    </row>
    <row r="606" spans="1:15" ht="9" customHeight="1">
      <c r="A606" s="380"/>
      <c r="B606" s="71" t="s">
        <v>333</v>
      </c>
      <c r="C606" s="51">
        <v>0</v>
      </c>
      <c r="D606" s="60">
        <v>0</v>
      </c>
      <c r="E606" s="60">
        <v>0</v>
      </c>
      <c r="F606" s="60">
        <v>2</v>
      </c>
      <c r="G606" s="60">
        <v>1</v>
      </c>
      <c r="H606" s="123">
        <v>3</v>
      </c>
      <c r="I606" s="60">
        <v>3</v>
      </c>
      <c r="J606" s="60">
        <v>0</v>
      </c>
      <c r="K606" s="60">
        <v>0</v>
      </c>
      <c r="L606" s="60">
        <v>1</v>
      </c>
      <c r="M606" s="60">
        <v>1</v>
      </c>
      <c r="N606" s="52">
        <v>0</v>
      </c>
      <c r="O606" s="74">
        <f t="shared" si="12"/>
        <v>11</v>
      </c>
    </row>
    <row r="607" spans="1:15" ht="9" customHeight="1" thickBot="1">
      <c r="A607" s="380"/>
      <c r="B607" s="102" t="s">
        <v>40</v>
      </c>
      <c r="C607" s="103">
        <v>0</v>
      </c>
      <c r="D607" s="66">
        <v>0</v>
      </c>
      <c r="E607" s="66">
        <v>0</v>
      </c>
      <c r="F607" s="66">
        <v>0</v>
      </c>
      <c r="G607" s="66">
        <v>0</v>
      </c>
      <c r="H607" s="124">
        <v>0</v>
      </c>
      <c r="I607" s="66">
        <v>0</v>
      </c>
      <c r="J607" s="66">
        <v>4</v>
      </c>
      <c r="K607" s="66">
        <v>0</v>
      </c>
      <c r="L607" s="66">
        <v>0</v>
      </c>
      <c r="M607" s="66">
        <v>0</v>
      </c>
      <c r="N607" s="104">
        <v>0</v>
      </c>
      <c r="O607" s="76">
        <f t="shared" si="12"/>
        <v>4</v>
      </c>
    </row>
    <row r="608" spans="1:15" ht="9" customHeight="1" thickBot="1">
      <c r="A608" s="381"/>
      <c r="B608" s="365" t="s">
        <v>78</v>
      </c>
      <c r="C608" s="49">
        <v>751</v>
      </c>
      <c r="D608" s="81">
        <v>1054</v>
      </c>
      <c r="E608" s="81">
        <v>6024</v>
      </c>
      <c r="F608" s="81">
        <v>2331</v>
      </c>
      <c r="G608" s="81">
        <v>2234</v>
      </c>
      <c r="H608" s="81">
        <v>4559</v>
      </c>
      <c r="I608" s="81">
        <v>5269</v>
      </c>
      <c r="J608" s="81">
        <v>69</v>
      </c>
      <c r="K608" s="81">
        <v>359</v>
      </c>
      <c r="L608" s="81">
        <v>229</v>
      </c>
      <c r="M608" s="81">
        <v>1525</v>
      </c>
      <c r="N608" s="50">
        <v>401</v>
      </c>
      <c r="O608" s="54">
        <f>SUM(C608:N608)</f>
        <v>24805</v>
      </c>
    </row>
    <row r="609" spans="1:15" ht="18.75">
      <c r="A609" s="8" t="s">
        <v>421</v>
      </c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1:3" s="2" customFormat="1" ht="12.75">
      <c r="A610" s="2" t="s">
        <v>305</v>
      </c>
      <c r="C610" s="21"/>
    </row>
    <row r="611" s="2" customFormat="1" ht="9.75" customHeight="1" thickBot="1">
      <c r="C611" s="21"/>
    </row>
    <row r="612" spans="3:15" ht="13.5" thickBot="1">
      <c r="C612" s="375">
        <v>2006</v>
      </c>
      <c r="D612" s="376"/>
      <c r="E612" s="376"/>
      <c r="F612" s="376"/>
      <c r="G612" s="376"/>
      <c r="H612" s="376"/>
      <c r="I612" s="376"/>
      <c r="J612" s="376"/>
      <c r="K612" s="376"/>
      <c r="L612" s="376"/>
      <c r="M612" s="376"/>
      <c r="N612" s="376"/>
      <c r="O612" s="377"/>
    </row>
    <row r="613" spans="1:15" ht="48" customHeight="1" thickBot="1">
      <c r="A613" s="379" t="s">
        <v>371</v>
      </c>
      <c r="B613" s="135" t="s">
        <v>384</v>
      </c>
      <c r="C613" s="320" t="s">
        <v>186</v>
      </c>
      <c r="D613" s="321" t="s">
        <v>187</v>
      </c>
      <c r="E613" s="321" t="s">
        <v>188</v>
      </c>
      <c r="F613" s="321" t="s">
        <v>189</v>
      </c>
      <c r="G613" s="321" t="s">
        <v>190</v>
      </c>
      <c r="H613" s="321" t="s">
        <v>191</v>
      </c>
      <c r="I613" s="321" t="s">
        <v>192</v>
      </c>
      <c r="J613" s="321" t="s">
        <v>193</v>
      </c>
      <c r="K613" s="321" t="s">
        <v>194</v>
      </c>
      <c r="L613" s="321" t="s">
        <v>195</v>
      </c>
      <c r="M613" s="321" t="s">
        <v>196</v>
      </c>
      <c r="N613" s="322" t="s">
        <v>197</v>
      </c>
      <c r="O613" s="322" t="s">
        <v>437</v>
      </c>
    </row>
    <row r="614" spans="1:15" ht="10.5" customHeight="1">
      <c r="A614" s="380"/>
      <c r="B614" s="95" t="s">
        <v>243</v>
      </c>
      <c r="C614" s="106">
        <v>0</v>
      </c>
      <c r="D614" s="67">
        <v>0</v>
      </c>
      <c r="E614" s="67">
        <v>0</v>
      </c>
      <c r="F614" s="67">
        <v>0</v>
      </c>
      <c r="G614" s="67">
        <v>0</v>
      </c>
      <c r="H614" s="122">
        <v>0</v>
      </c>
      <c r="I614" s="67">
        <v>5</v>
      </c>
      <c r="J614" s="67">
        <v>0</v>
      </c>
      <c r="K614" s="67">
        <v>0</v>
      </c>
      <c r="L614" s="67">
        <v>0</v>
      </c>
      <c r="M614" s="67">
        <v>0</v>
      </c>
      <c r="N614" s="107">
        <v>0</v>
      </c>
      <c r="O614" s="92">
        <f t="shared" si="12"/>
        <v>5</v>
      </c>
    </row>
    <row r="615" spans="1:15" ht="10.5" customHeight="1">
      <c r="A615" s="380"/>
      <c r="B615" s="71" t="s">
        <v>244</v>
      </c>
      <c r="C615" s="51">
        <v>0</v>
      </c>
      <c r="D615" s="60">
        <v>0</v>
      </c>
      <c r="E615" s="60">
        <v>0</v>
      </c>
      <c r="F615" s="60">
        <v>0</v>
      </c>
      <c r="G615" s="60">
        <v>0</v>
      </c>
      <c r="H615" s="123">
        <v>0</v>
      </c>
      <c r="I615" s="60">
        <v>0</v>
      </c>
      <c r="J615" s="60">
        <v>0</v>
      </c>
      <c r="K615" s="60">
        <v>0</v>
      </c>
      <c r="L615" s="60">
        <v>0</v>
      </c>
      <c r="M615" s="60">
        <v>0</v>
      </c>
      <c r="N615" s="52">
        <v>0</v>
      </c>
      <c r="O615" s="74">
        <f t="shared" si="12"/>
        <v>0</v>
      </c>
    </row>
    <row r="616" spans="1:15" ht="10.5" customHeight="1">
      <c r="A616" s="380"/>
      <c r="B616" s="71" t="s">
        <v>245</v>
      </c>
      <c r="C616" s="51">
        <v>152</v>
      </c>
      <c r="D616" s="60">
        <v>67</v>
      </c>
      <c r="E616" s="60">
        <v>38</v>
      </c>
      <c r="F616" s="60">
        <v>198</v>
      </c>
      <c r="G616" s="60">
        <v>83</v>
      </c>
      <c r="H616" s="123">
        <v>158</v>
      </c>
      <c r="I616" s="60">
        <v>2040</v>
      </c>
      <c r="J616" s="60">
        <v>189</v>
      </c>
      <c r="K616" s="60">
        <v>79</v>
      </c>
      <c r="L616" s="60">
        <v>116</v>
      </c>
      <c r="M616" s="60">
        <v>144</v>
      </c>
      <c r="N616" s="52">
        <v>59</v>
      </c>
      <c r="O616" s="74">
        <f t="shared" si="12"/>
        <v>3323</v>
      </c>
    </row>
    <row r="617" spans="1:15" ht="10.5" customHeight="1">
      <c r="A617" s="380"/>
      <c r="B617" s="71" t="s">
        <v>335</v>
      </c>
      <c r="C617" s="51">
        <v>0</v>
      </c>
      <c r="D617" s="60">
        <v>0</v>
      </c>
      <c r="E617" s="60">
        <v>0</v>
      </c>
      <c r="F617" s="60">
        <v>0</v>
      </c>
      <c r="G617" s="60">
        <v>0</v>
      </c>
      <c r="H617" s="123">
        <v>0</v>
      </c>
      <c r="I617" s="60">
        <v>0</v>
      </c>
      <c r="J617" s="60">
        <v>0</v>
      </c>
      <c r="K617" s="60">
        <v>0</v>
      </c>
      <c r="L617" s="60">
        <v>0</v>
      </c>
      <c r="M617" s="60">
        <v>0</v>
      </c>
      <c r="N617" s="52">
        <v>0</v>
      </c>
      <c r="O617" s="74">
        <f t="shared" si="12"/>
        <v>0</v>
      </c>
    </row>
    <row r="618" spans="1:15" ht="10.5" customHeight="1">
      <c r="A618" s="380"/>
      <c r="B618" s="71" t="s">
        <v>246</v>
      </c>
      <c r="C618" s="51">
        <v>14</v>
      </c>
      <c r="D618" s="60">
        <v>3</v>
      </c>
      <c r="E618" s="60">
        <v>2</v>
      </c>
      <c r="F618" s="60">
        <v>10</v>
      </c>
      <c r="G618" s="60">
        <v>4</v>
      </c>
      <c r="H618" s="123">
        <v>15</v>
      </c>
      <c r="I618" s="60">
        <v>73</v>
      </c>
      <c r="J618" s="60">
        <v>7</v>
      </c>
      <c r="K618" s="60">
        <v>6</v>
      </c>
      <c r="L618" s="60">
        <v>9</v>
      </c>
      <c r="M618" s="60">
        <v>9</v>
      </c>
      <c r="N618" s="52">
        <v>6</v>
      </c>
      <c r="O618" s="74">
        <f t="shared" si="12"/>
        <v>158</v>
      </c>
    </row>
    <row r="619" spans="1:15" ht="10.5" customHeight="1">
      <c r="A619" s="380"/>
      <c r="B619" s="71" t="s">
        <v>41</v>
      </c>
      <c r="C619" s="51">
        <v>0</v>
      </c>
      <c r="D619" s="60">
        <v>0</v>
      </c>
      <c r="E619" s="60">
        <v>0</v>
      </c>
      <c r="F619" s="60">
        <v>0</v>
      </c>
      <c r="G619" s="60">
        <v>1</v>
      </c>
      <c r="H619" s="123">
        <v>1</v>
      </c>
      <c r="I619" s="60">
        <v>1</v>
      </c>
      <c r="J619" s="60">
        <v>0</v>
      </c>
      <c r="K619" s="60">
        <v>0</v>
      </c>
      <c r="L619" s="60">
        <v>0</v>
      </c>
      <c r="M619" s="60">
        <v>0</v>
      </c>
      <c r="N619" s="52">
        <v>2</v>
      </c>
      <c r="O619" s="74">
        <f t="shared" si="12"/>
        <v>5</v>
      </c>
    </row>
    <row r="620" spans="1:15" ht="10.5" customHeight="1">
      <c r="A620" s="380"/>
      <c r="B620" s="71" t="s">
        <v>247</v>
      </c>
      <c r="C620" s="51">
        <v>0</v>
      </c>
      <c r="D620" s="60">
        <v>0</v>
      </c>
      <c r="E620" s="60">
        <v>0</v>
      </c>
      <c r="F620" s="60">
        <v>0</v>
      </c>
      <c r="G620" s="60">
        <v>0</v>
      </c>
      <c r="H620" s="123">
        <v>0</v>
      </c>
      <c r="I620" s="60">
        <v>191</v>
      </c>
      <c r="J620" s="60">
        <v>18</v>
      </c>
      <c r="K620" s="60">
        <v>0</v>
      </c>
      <c r="L620" s="60">
        <v>2</v>
      </c>
      <c r="M620" s="60">
        <v>0</v>
      </c>
      <c r="N620" s="52">
        <v>0</v>
      </c>
      <c r="O620" s="74">
        <f t="shared" si="12"/>
        <v>211</v>
      </c>
    </row>
    <row r="621" spans="1:15" ht="10.5" customHeight="1">
      <c r="A621" s="380"/>
      <c r="B621" s="71" t="s">
        <v>468</v>
      </c>
      <c r="C621" s="51">
        <v>0</v>
      </c>
      <c r="D621" s="60">
        <v>0</v>
      </c>
      <c r="E621" s="60">
        <v>0</v>
      </c>
      <c r="F621" s="60">
        <v>0</v>
      </c>
      <c r="G621" s="60">
        <v>0</v>
      </c>
      <c r="H621" s="123">
        <v>0</v>
      </c>
      <c r="I621" s="60">
        <v>10</v>
      </c>
      <c r="J621" s="60">
        <v>0</v>
      </c>
      <c r="K621" s="60">
        <v>0</v>
      </c>
      <c r="L621" s="60">
        <v>0</v>
      </c>
      <c r="M621" s="60">
        <v>0</v>
      </c>
      <c r="N621" s="52">
        <v>0</v>
      </c>
      <c r="O621" s="74">
        <f t="shared" si="12"/>
        <v>10</v>
      </c>
    </row>
    <row r="622" spans="1:15" ht="10.5" customHeight="1">
      <c r="A622" s="380"/>
      <c r="B622" s="71" t="s">
        <v>248</v>
      </c>
      <c r="C622" s="51">
        <v>0</v>
      </c>
      <c r="D622" s="60">
        <v>0</v>
      </c>
      <c r="E622" s="60">
        <v>0</v>
      </c>
      <c r="F622" s="60">
        <v>0</v>
      </c>
      <c r="G622" s="60">
        <v>0</v>
      </c>
      <c r="H622" s="123">
        <v>6</v>
      </c>
      <c r="I622" s="60">
        <v>1</v>
      </c>
      <c r="J622" s="60">
        <v>3</v>
      </c>
      <c r="K622" s="60">
        <v>0</v>
      </c>
      <c r="L622" s="60">
        <v>0</v>
      </c>
      <c r="M622" s="60">
        <v>0</v>
      </c>
      <c r="N622" s="52">
        <v>0</v>
      </c>
      <c r="O622" s="74">
        <f t="shared" si="12"/>
        <v>10</v>
      </c>
    </row>
    <row r="623" spans="1:15" ht="10.5" customHeight="1">
      <c r="A623" s="380"/>
      <c r="B623" s="71" t="s">
        <v>249</v>
      </c>
      <c r="C623" s="51">
        <v>0</v>
      </c>
      <c r="D623" s="60">
        <v>0</v>
      </c>
      <c r="E623" s="60">
        <v>0</v>
      </c>
      <c r="F623" s="60">
        <v>0</v>
      </c>
      <c r="G623" s="60">
        <v>0</v>
      </c>
      <c r="H623" s="123">
        <v>0</v>
      </c>
      <c r="I623" s="60">
        <v>2</v>
      </c>
      <c r="J623" s="60">
        <v>0</v>
      </c>
      <c r="K623" s="60">
        <v>0</v>
      </c>
      <c r="L623" s="60">
        <v>0</v>
      </c>
      <c r="M623" s="60">
        <v>0</v>
      </c>
      <c r="N623" s="52">
        <v>0</v>
      </c>
      <c r="O623" s="74">
        <f t="shared" si="12"/>
        <v>2</v>
      </c>
    </row>
    <row r="624" spans="1:15" ht="10.5" customHeight="1">
      <c r="A624" s="380"/>
      <c r="B624" s="71" t="s">
        <v>250</v>
      </c>
      <c r="C624" s="51">
        <v>32</v>
      </c>
      <c r="D624" s="60">
        <v>15</v>
      </c>
      <c r="E624" s="60">
        <v>26</v>
      </c>
      <c r="F624" s="60">
        <v>19</v>
      </c>
      <c r="G624" s="60">
        <v>15</v>
      </c>
      <c r="H624" s="123">
        <v>18</v>
      </c>
      <c r="I624" s="60">
        <v>417</v>
      </c>
      <c r="J624" s="60">
        <v>22</v>
      </c>
      <c r="K624" s="60">
        <v>0</v>
      </c>
      <c r="L624" s="60">
        <v>9</v>
      </c>
      <c r="M624" s="60">
        <v>5</v>
      </c>
      <c r="N624" s="52">
        <v>6</v>
      </c>
      <c r="O624" s="74">
        <f t="shared" si="12"/>
        <v>584</v>
      </c>
    </row>
    <row r="625" spans="1:15" ht="10.5" customHeight="1">
      <c r="A625" s="380"/>
      <c r="B625" s="71" t="s">
        <v>251</v>
      </c>
      <c r="C625" s="51">
        <v>0</v>
      </c>
      <c r="D625" s="60">
        <v>0</v>
      </c>
      <c r="E625" s="60">
        <v>0</v>
      </c>
      <c r="F625" s="60">
        <v>0</v>
      </c>
      <c r="G625" s="60">
        <v>2</v>
      </c>
      <c r="H625" s="123">
        <v>0</v>
      </c>
      <c r="I625" s="60">
        <v>1</v>
      </c>
      <c r="J625" s="60">
        <v>0</v>
      </c>
      <c r="K625" s="60">
        <v>0</v>
      </c>
      <c r="L625" s="60">
        <v>0</v>
      </c>
      <c r="M625" s="60">
        <v>0</v>
      </c>
      <c r="N625" s="52">
        <v>0</v>
      </c>
      <c r="O625" s="74">
        <f t="shared" si="12"/>
        <v>3</v>
      </c>
    </row>
    <row r="626" spans="1:15" ht="10.5" customHeight="1">
      <c r="A626" s="380"/>
      <c r="B626" s="71" t="s">
        <v>280</v>
      </c>
      <c r="C626" s="51">
        <v>54</v>
      </c>
      <c r="D626" s="60">
        <v>34</v>
      </c>
      <c r="E626" s="60">
        <v>16</v>
      </c>
      <c r="F626" s="60">
        <v>26</v>
      </c>
      <c r="G626" s="60">
        <v>33</v>
      </c>
      <c r="H626" s="123">
        <v>55</v>
      </c>
      <c r="I626" s="60">
        <v>2121</v>
      </c>
      <c r="J626" s="60">
        <v>60</v>
      </c>
      <c r="K626" s="60">
        <v>8</v>
      </c>
      <c r="L626" s="60">
        <v>37</v>
      </c>
      <c r="M626" s="60">
        <v>25</v>
      </c>
      <c r="N626" s="52">
        <v>38</v>
      </c>
      <c r="O626" s="74">
        <f t="shared" si="12"/>
        <v>2507</v>
      </c>
    </row>
    <row r="627" spans="1:15" ht="10.5" customHeight="1">
      <c r="A627" s="380"/>
      <c r="B627" s="71" t="s">
        <v>336</v>
      </c>
      <c r="C627" s="51">
        <v>0</v>
      </c>
      <c r="D627" s="60">
        <v>0</v>
      </c>
      <c r="E627" s="60">
        <v>0</v>
      </c>
      <c r="F627" s="60">
        <v>0</v>
      </c>
      <c r="G627" s="60">
        <v>0</v>
      </c>
      <c r="H627" s="123">
        <v>0</v>
      </c>
      <c r="I627" s="60">
        <v>0</v>
      </c>
      <c r="J627" s="60">
        <v>0</v>
      </c>
      <c r="K627" s="60">
        <v>0</v>
      </c>
      <c r="L627" s="60">
        <v>0</v>
      </c>
      <c r="M627" s="60">
        <v>0</v>
      </c>
      <c r="N627" s="52"/>
      <c r="O627" s="74">
        <f t="shared" si="12"/>
        <v>0</v>
      </c>
    </row>
    <row r="628" spans="1:15" ht="10.5" customHeight="1">
      <c r="A628" s="380"/>
      <c r="B628" s="71" t="s">
        <v>252</v>
      </c>
      <c r="C628" s="51">
        <v>0</v>
      </c>
      <c r="D628" s="60">
        <v>3</v>
      </c>
      <c r="E628" s="60">
        <v>0</v>
      </c>
      <c r="F628" s="60">
        <v>1</v>
      </c>
      <c r="G628" s="60">
        <v>0</v>
      </c>
      <c r="H628" s="123">
        <v>1</v>
      </c>
      <c r="I628" s="60">
        <v>47</v>
      </c>
      <c r="J628" s="60">
        <v>8</v>
      </c>
      <c r="K628" s="60">
        <v>1</v>
      </c>
      <c r="L628" s="60">
        <v>0</v>
      </c>
      <c r="M628" s="60">
        <v>1</v>
      </c>
      <c r="N628" s="52">
        <v>177</v>
      </c>
      <c r="O628" s="74">
        <f t="shared" si="12"/>
        <v>239</v>
      </c>
    </row>
    <row r="629" spans="1:15" ht="10.5" customHeight="1">
      <c r="A629" s="380"/>
      <c r="B629" s="71" t="s">
        <v>337</v>
      </c>
      <c r="C629" s="51">
        <v>0</v>
      </c>
      <c r="D629" s="60">
        <v>0</v>
      </c>
      <c r="E629" s="60">
        <v>0</v>
      </c>
      <c r="F629" s="60">
        <v>0</v>
      </c>
      <c r="G629" s="60">
        <v>0</v>
      </c>
      <c r="H629" s="123">
        <v>0</v>
      </c>
      <c r="I629" s="60">
        <v>0</v>
      </c>
      <c r="J629" s="60">
        <v>1</v>
      </c>
      <c r="K629" s="60">
        <v>0</v>
      </c>
      <c r="L629" s="60">
        <v>0</v>
      </c>
      <c r="M629" s="60">
        <v>0</v>
      </c>
      <c r="N629" s="52">
        <v>0</v>
      </c>
      <c r="O629" s="74">
        <f t="shared" si="12"/>
        <v>1</v>
      </c>
    </row>
    <row r="630" spans="1:15" ht="10.5" customHeight="1">
      <c r="A630" s="380"/>
      <c r="B630" s="71" t="s">
        <v>1</v>
      </c>
      <c r="C630" s="51">
        <v>0</v>
      </c>
      <c r="D630" s="60">
        <v>0</v>
      </c>
      <c r="E630" s="60">
        <v>1</v>
      </c>
      <c r="F630" s="60">
        <v>1</v>
      </c>
      <c r="G630" s="60">
        <v>0</v>
      </c>
      <c r="H630" s="123">
        <v>7</v>
      </c>
      <c r="I630" s="60">
        <v>18</v>
      </c>
      <c r="J630" s="60">
        <v>1</v>
      </c>
      <c r="K630" s="60">
        <v>1</v>
      </c>
      <c r="L630" s="60">
        <v>0</v>
      </c>
      <c r="M630" s="60">
        <v>84</v>
      </c>
      <c r="N630" s="52">
        <v>53</v>
      </c>
      <c r="O630" s="74">
        <f t="shared" si="12"/>
        <v>166</v>
      </c>
    </row>
    <row r="631" spans="1:15" ht="10.5" customHeight="1">
      <c r="A631" s="380"/>
      <c r="B631" s="71" t="s">
        <v>279</v>
      </c>
      <c r="C631" s="51">
        <v>309</v>
      </c>
      <c r="D631" s="60">
        <v>324</v>
      </c>
      <c r="E631" s="60">
        <v>52</v>
      </c>
      <c r="F631" s="60">
        <v>482</v>
      </c>
      <c r="G631" s="60">
        <v>366</v>
      </c>
      <c r="H631" s="123">
        <v>139</v>
      </c>
      <c r="I631" s="60">
        <v>3423</v>
      </c>
      <c r="J631" s="60">
        <v>1649</v>
      </c>
      <c r="K631" s="60">
        <v>170</v>
      </c>
      <c r="L631" s="60">
        <v>196</v>
      </c>
      <c r="M631" s="60">
        <v>244</v>
      </c>
      <c r="N631" s="52">
        <v>55</v>
      </c>
      <c r="O631" s="74">
        <f t="shared" si="12"/>
        <v>7409</v>
      </c>
    </row>
    <row r="632" spans="1:15" ht="10.5" customHeight="1">
      <c r="A632" s="380"/>
      <c r="B632" s="71" t="s">
        <v>338</v>
      </c>
      <c r="C632" s="51">
        <v>0</v>
      </c>
      <c r="D632" s="60">
        <v>2</v>
      </c>
      <c r="E632" s="60">
        <v>0</v>
      </c>
      <c r="F632" s="60">
        <v>0</v>
      </c>
      <c r="G632" s="60">
        <v>0</v>
      </c>
      <c r="H632" s="123">
        <v>0</v>
      </c>
      <c r="I632" s="60">
        <v>0</v>
      </c>
      <c r="J632" s="60">
        <v>0</v>
      </c>
      <c r="K632" s="60">
        <v>3</v>
      </c>
      <c r="L632" s="60">
        <v>0</v>
      </c>
      <c r="M632" s="60">
        <v>2</v>
      </c>
      <c r="N632" s="52">
        <v>1</v>
      </c>
      <c r="O632" s="74">
        <f t="shared" si="12"/>
        <v>8</v>
      </c>
    </row>
    <row r="633" spans="1:15" ht="10.5" customHeight="1">
      <c r="A633" s="380"/>
      <c r="B633" s="71" t="s">
        <v>467</v>
      </c>
      <c r="C633" s="51">
        <v>14</v>
      </c>
      <c r="D633" s="60">
        <v>3</v>
      </c>
      <c r="E633" s="60">
        <v>7</v>
      </c>
      <c r="F633" s="60">
        <v>4</v>
      </c>
      <c r="G633" s="60">
        <v>1</v>
      </c>
      <c r="H633" s="123">
        <v>7</v>
      </c>
      <c r="I633" s="60">
        <v>1091</v>
      </c>
      <c r="J633" s="60">
        <v>22</v>
      </c>
      <c r="K633" s="60">
        <v>2</v>
      </c>
      <c r="L633" s="60">
        <v>3</v>
      </c>
      <c r="M633" s="60">
        <v>4</v>
      </c>
      <c r="N633" s="52">
        <v>2</v>
      </c>
      <c r="O633" s="74">
        <f t="shared" si="12"/>
        <v>1160</v>
      </c>
    </row>
    <row r="634" spans="1:15" ht="10.5" customHeight="1">
      <c r="A634" s="380"/>
      <c r="B634" s="71" t="s">
        <v>254</v>
      </c>
      <c r="C634" s="51">
        <v>2</v>
      </c>
      <c r="D634" s="60">
        <v>2</v>
      </c>
      <c r="E634" s="60">
        <v>0</v>
      </c>
      <c r="F634" s="60">
        <v>6</v>
      </c>
      <c r="G634" s="60">
        <v>1</v>
      </c>
      <c r="H634" s="123">
        <v>2</v>
      </c>
      <c r="I634" s="60">
        <v>220</v>
      </c>
      <c r="J634" s="60">
        <v>85</v>
      </c>
      <c r="K634" s="60">
        <v>3</v>
      </c>
      <c r="L634" s="60">
        <v>2</v>
      </c>
      <c r="M634" s="60">
        <v>1</v>
      </c>
      <c r="N634" s="52">
        <v>1</v>
      </c>
      <c r="O634" s="74">
        <f t="shared" si="12"/>
        <v>325</v>
      </c>
    </row>
    <row r="635" spans="1:15" ht="10.5" customHeight="1">
      <c r="A635" s="380"/>
      <c r="B635" s="71" t="s">
        <v>255</v>
      </c>
      <c r="C635" s="51">
        <v>22</v>
      </c>
      <c r="D635" s="60">
        <v>11</v>
      </c>
      <c r="E635" s="60">
        <v>7</v>
      </c>
      <c r="F635" s="60">
        <v>15</v>
      </c>
      <c r="G635" s="60">
        <v>22</v>
      </c>
      <c r="H635" s="123">
        <v>14</v>
      </c>
      <c r="I635" s="60">
        <v>120</v>
      </c>
      <c r="J635" s="60">
        <v>63</v>
      </c>
      <c r="K635" s="60">
        <v>17</v>
      </c>
      <c r="L635" s="60">
        <v>7</v>
      </c>
      <c r="M635" s="60">
        <v>10</v>
      </c>
      <c r="N635" s="52">
        <v>0</v>
      </c>
      <c r="O635" s="74">
        <f t="shared" si="12"/>
        <v>308</v>
      </c>
    </row>
    <row r="636" spans="1:15" ht="10.5" customHeight="1">
      <c r="A636" s="380"/>
      <c r="B636" s="71" t="s">
        <v>339</v>
      </c>
      <c r="C636" s="51">
        <v>0</v>
      </c>
      <c r="D636" s="60">
        <v>0</v>
      </c>
      <c r="E636" s="60">
        <v>0</v>
      </c>
      <c r="F636" s="60">
        <v>0</v>
      </c>
      <c r="G636" s="60">
        <v>0</v>
      </c>
      <c r="H636" s="123">
        <v>0</v>
      </c>
      <c r="I636" s="60">
        <v>3</v>
      </c>
      <c r="J636" s="60">
        <v>2</v>
      </c>
      <c r="K636" s="60">
        <v>0</v>
      </c>
      <c r="L636" s="60">
        <v>0</v>
      </c>
      <c r="M636" s="60">
        <v>0</v>
      </c>
      <c r="N636" s="52">
        <v>0</v>
      </c>
      <c r="O636" s="74">
        <f t="shared" si="12"/>
        <v>5</v>
      </c>
    </row>
    <row r="637" spans="1:15" ht="10.5" customHeight="1">
      <c r="A637" s="380"/>
      <c r="B637" s="71" t="s">
        <v>256</v>
      </c>
      <c r="C637" s="51">
        <v>0</v>
      </c>
      <c r="D637" s="60">
        <v>0</v>
      </c>
      <c r="E637" s="60">
        <v>0</v>
      </c>
      <c r="F637" s="60">
        <v>0</v>
      </c>
      <c r="G637" s="60">
        <v>0</v>
      </c>
      <c r="H637" s="123">
        <v>0</v>
      </c>
      <c r="I637" s="60">
        <v>0</v>
      </c>
      <c r="J637" s="60">
        <v>0</v>
      </c>
      <c r="K637" s="60">
        <v>0</v>
      </c>
      <c r="L637" s="60">
        <v>0</v>
      </c>
      <c r="M637" s="60">
        <v>0</v>
      </c>
      <c r="N637" s="52">
        <v>0</v>
      </c>
      <c r="O637" s="74">
        <f t="shared" si="12"/>
        <v>0</v>
      </c>
    </row>
    <row r="638" spans="1:15" ht="10.5" customHeight="1">
      <c r="A638" s="380"/>
      <c r="B638" s="71" t="s">
        <v>257</v>
      </c>
      <c r="C638" s="51">
        <v>0</v>
      </c>
      <c r="D638" s="60">
        <v>0</v>
      </c>
      <c r="E638" s="60">
        <v>3</v>
      </c>
      <c r="F638" s="60">
        <v>7</v>
      </c>
      <c r="G638" s="60">
        <v>0</v>
      </c>
      <c r="H638" s="123">
        <v>3</v>
      </c>
      <c r="I638" s="60">
        <v>22</v>
      </c>
      <c r="J638" s="60">
        <v>1</v>
      </c>
      <c r="K638" s="60">
        <v>0</v>
      </c>
      <c r="L638" s="60">
        <v>0</v>
      </c>
      <c r="M638" s="60">
        <v>13</v>
      </c>
      <c r="N638" s="52">
        <v>0</v>
      </c>
      <c r="O638" s="74">
        <f t="shared" si="12"/>
        <v>49</v>
      </c>
    </row>
    <row r="639" spans="1:15" ht="10.5" customHeight="1">
      <c r="A639" s="380"/>
      <c r="B639" s="71" t="s">
        <v>258</v>
      </c>
      <c r="C639" s="51">
        <v>54</v>
      </c>
      <c r="D639" s="60">
        <v>24</v>
      </c>
      <c r="E639" s="60">
        <v>20</v>
      </c>
      <c r="F639" s="60">
        <v>50</v>
      </c>
      <c r="G639" s="60">
        <v>26</v>
      </c>
      <c r="H639" s="123">
        <v>59</v>
      </c>
      <c r="I639" s="60">
        <v>318</v>
      </c>
      <c r="J639" s="60">
        <v>31</v>
      </c>
      <c r="K639" s="60">
        <v>39</v>
      </c>
      <c r="L639" s="60">
        <v>154</v>
      </c>
      <c r="M639" s="60">
        <v>625</v>
      </c>
      <c r="N639" s="52">
        <v>469</v>
      </c>
      <c r="O639" s="74">
        <f t="shared" si="12"/>
        <v>1869</v>
      </c>
    </row>
    <row r="640" spans="1:15" ht="10.5" customHeight="1">
      <c r="A640" s="380"/>
      <c r="B640" s="71" t="s">
        <v>340</v>
      </c>
      <c r="C640" s="51">
        <v>0</v>
      </c>
      <c r="D640" s="60">
        <v>0</v>
      </c>
      <c r="E640" s="60">
        <v>0</v>
      </c>
      <c r="F640" s="60">
        <v>0</v>
      </c>
      <c r="G640" s="60">
        <v>0</v>
      </c>
      <c r="H640" s="123">
        <v>0</v>
      </c>
      <c r="I640" s="60">
        <v>1</v>
      </c>
      <c r="J640" s="60">
        <v>0</v>
      </c>
      <c r="K640" s="60">
        <v>0</v>
      </c>
      <c r="L640" s="60">
        <v>0</v>
      </c>
      <c r="M640" s="60">
        <v>0</v>
      </c>
      <c r="N640" s="52">
        <v>0</v>
      </c>
      <c r="O640" s="74">
        <f t="shared" si="12"/>
        <v>1</v>
      </c>
    </row>
    <row r="641" spans="1:15" ht="10.5" customHeight="1">
      <c r="A641" s="380"/>
      <c r="B641" s="71" t="s">
        <v>43</v>
      </c>
      <c r="C641" s="51">
        <v>0</v>
      </c>
      <c r="D641" s="60">
        <v>0</v>
      </c>
      <c r="E641" s="60">
        <v>0</v>
      </c>
      <c r="F641" s="60">
        <v>0</v>
      </c>
      <c r="G641" s="60">
        <v>0</v>
      </c>
      <c r="H641" s="123">
        <v>0</v>
      </c>
      <c r="I641" s="60">
        <v>0</v>
      </c>
      <c r="J641" s="60">
        <v>0</v>
      </c>
      <c r="K641" s="60">
        <v>0</v>
      </c>
      <c r="L641" s="60">
        <v>0</v>
      </c>
      <c r="M641" s="60">
        <v>0</v>
      </c>
      <c r="N641" s="52"/>
      <c r="O641" s="74">
        <f t="shared" si="12"/>
        <v>0</v>
      </c>
    </row>
    <row r="642" spans="1:15" ht="10.5" customHeight="1">
      <c r="A642" s="380"/>
      <c r="B642" s="71" t="s">
        <v>44</v>
      </c>
      <c r="C642" s="51">
        <v>0</v>
      </c>
      <c r="D642" s="60">
        <v>0</v>
      </c>
      <c r="E642" s="60">
        <v>0</v>
      </c>
      <c r="F642" s="60">
        <v>0</v>
      </c>
      <c r="G642" s="60">
        <v>0</v>
      </c>
      <c r="H642" s="123">
        <v>0</v>
      </c>
      <c r="I642" s="60">
        <v>0</v>
      </c>
      <c r="J642" s="60">
        <v>0</v>
      </c>
      <c r="K642" s="60">
        <v>0</v>
      </c>
      <c r="L642" s="60">
        <v>0</v>
      </c>
      <c r="M642" s="60">
        <v>0</v>
      </c>
      <c r="N642" s="52"/>
      <c r="O642" s="74">
        <f t="shared" si="12"/>
        <v>0</v>
      </c>
    </row>
    <row r="643" spans="1:15" ht="10.5" customHeight="1">
      <c r="A643" s="380"/>
      <c r="B643" s="71" t="s">
        <v>341</v>
      </c>
      <c r="C643" s="51">
        <v>0</v>
      </c>
      <c r="D643" s="60">
        <v>0</v>
      </c>
      <c r="E643" s="60">
        <v>0</v>
      </c>
      <c r="F643" s="60">
        <v>0</v>
      </c>
      <c r="G643" s="60">
        <v>0</v>
      </c>
      <c r="H643" s="123">
        <v>0</v>
      </c>
      <c r="I643" s="60">
        <v>16</v>
      </c>
      <c r="J643" s="60">
        <v>2</v>
      </c>
      <c r="K643" s="60">
        <v>0</v>
      </c>
      <c r="L643" s="60">
        <v>0</v>
      </c>
      <c r="M643" s="60">
        <v>0</v>
      </c>
      <c r="N643" s="52">
        <v>0</v>
      </c>
      <c r="O643" s="74">
        <f t="shared" si="12"/>
        <v>18</v>
      </c>
    </row>
    <row r="644" spans="1:15" ht="10.5" customHeight="1">
      <c r="A644" s="380"/>
      <c r="B644" s="71" t="s">
        <v>45</v>
      </c>
      <c r="C644" s="51">
        <v>2</v>
      </c>
      <c r="D644" s="60">
        <v>3</v>
      </c>
      <c r="E644" s="60">
        <v>0</v>
      </c>
      <c r="F644" s="60">
        <v>1</v>
      </c>
      <c r="G644" s="60">
        <v>0</v>
      </c>
      <c r="H644" s="123">
        <v>0</v>
      </c>
      <c r="I644" s="60">
        <v>3</v>
      </c>
      <c r="J644" s="60">
        <v>0</v>
      </c>
      <c r="K644" s="60">
        <v>0</v>
      </c>
      <c r="L644" s="60">
        <v>1</v>
      </c>
      <c r="M644" s="60">
        <v>2</v>
      </c>
      <c r="N644" s="52">
        <v>0</v>
      </c>
      <c r="O644" s="74">
        <f t="shared" si="12"/>
        <v>12</v>
      </c>
    </row>
    <row r="645" spans="1:15" ht="10.5" customHeight="1">
      <c r="A645" s="380"/>
      <c r="B645" s="71" t="s">
        <v>342</v>
      </c>
      <c r="C645" s="51">
        <v>0</v>
      </c>
      <c r="D645" s="60">
        <v>0</v>
      </c>
      <c r="E645" s="60">
        <v>0</v>
      </c>
      <c r="F645" s="60">
        <v>0</v>
      </c>
      <c r="G645" s="60">
        <v>0</v>
      </c>
      <c r="H645" s="123">
        <v>0</v>
      </c>
      <c r="I645" s="60">
        <v>3</v>
      </c>
      <c r="J645" s="60">
        <v>0</v>
      </c>
      <c r="K645" s="60">
        <v>0</v>
      </c>
      <c r="L645" s="60">
        <v>0</v>
      </c>
      <c r="M645" s="60">
        <v>0</v>
      </c>
      <c r="N645" s="52">
        <v>6</v>
      </c>
      <c r="O645" s="74">
        <f t="shared" si="12"/>
        <v>9</v>
      </c>
    </row>
    <row r="646" spans="1:15" ht="10.5" customHeight="1">
      <c r="A646" s="380"/>
      <c r="B646" s="71" t="s">
        <v>343</v>
      </c>
      <c r="C646" s="51">
        <v>0</v>
      </c>
      <c r="D646" s="60">
        <v>0</v>
      </c>
      <c r="E646" s="60">
        <v>0</v>
      </c>
      <c r="F646" s="60">
        <v>0</v>
      </c>
      <c r="G646" s="60">
        <v>0</v>
      </c>
      <c r="H646" s="123">
        <v>0</v>
      </c>
      <c r="I646" s="60">
        <v>7</v>
      </c>
      <c r="J646" s="60">
        <v>1</v>
      </c>
      <c r="K646" s="60">
        <v>0</v>
      </c>
      <c r="L646" s="60">
        <v>0</v>
      </c>
      <c r="M646" s="60">
        <v>0</v>
      </c>
      <c r="N646" s="52">
        <v>0</v>
      </c>
      <c r="O646" s="74">
        <f t="shared" si="12"/>
        <v>8</v>
      </c>
    </row>
    <row r="647" spans="1:15" ht="10.5" customHeight="1">
      <c r="A647" s="380"/>
      <c r="B647" s="71" t="s">
        <v>259</v>
      </c>
      <c r="C647" s="51">
        <v>8</v>
      </c>
      <c r="D647" s="60">
        <v>3</v>
      </c>
      <c r="E647" s="60">
        <v>2</v>
      </c>
      <c r="F647" s="60">
        <v>1</v>
      </c>
      <c r="G647" s="60">
        <v>3</v>
      </c>
      <c r="H647" s="123">
        <v>10</v>
      </c>
      <c r="I647" s="60">
        <v>42</v>
      </c>
      <c r="J647" s="60">
        <v>1</v>
      </c>
      <c r="K647" s="60">
        <v>2</v>
      </c>
      <c r="L647" s="60">
        <v>1</v>
      </c>
      <c r="M647" s="60">
        <v>0</v>
      </c>
      <c r="N647" s="52">
        <v>4</v>
      </c>
      <c r="O647" s="74">
        <f t="shared" si="12"/>
        <v>77</v>
      </c>
    </row>
    <row r="648" spans="1:15" ht="10.5" customHeight="1">
      <c r="A648" s="380"/>
      <c r="B648" s="71" t="s">
        <v>46</v>
      </c>
      <c r="C648" s="51">
        <v>0</v>
      </c>
      <c r="D648" s="60">
        <v>0</v>
      </c>
      <c r="E648" s="60">
        <v>0</v>
      </c>
      <c r="F648" s="60">
        <v>0</v>
      </c>
      <c r="G648" s="60">
        <v>0</v>
      </c>
      <c r="H648" s="123">
        <v>0</v>
      </c>
      <c r="I648" s="60">
        <v>0</v>
      </c>
      <c r="J648" s="60">
        <v>0</v>
      </c>
      <c r="K648" s="60">
        <v>0</v>
      </c>
      <c r="L648" s="60">
        <v>0</v>
      </c>
      <c r="M648" s="60"/>
      <c r="N648" s="52"/>
      <c r="O648" s="74">
        <f t="shared" si="12"/>
        <v>0</v>
      </c>
    </row>
    <row r="649" spans="1:15" ht="10.5" customHeight="1">
      <c r="A649" s="380"/>
      <c r="B649" s="71" t="s">
        <v>420</v>
      </c>
      <c r="C649" s="51">
        <v>0</v>
      </c>
      <c r="D649" s="60">
        <v>0</v>
      </c>
      <c r="E649" s="60">
        <v>0</v>
      </c>
      <c r="F649" s="60">
        <v>0</v>
      </c>
      <c r="G649" s="60">
        <v>0</v>
      </c>
      <c r="H649" s="123">
        <v>0</v>
      </c>
      <c r="I649" s="60">
        <v>79</v>
      </c>
      <c r="J649" s="60">
        <v>0</v>
      </c>
      <c r="K649" s="60">
        <v>0</v>
      </c>
      <c r="L649" s="60">
        <v>0</v>
      </c>
      <c r="M649" s="60">
        <v>0</v>
      </c>
      <c r="N649" s="52">
        <v>5</v>
      </c>
      <c r="O649" s="74">
        <f t="shared" si="12"/>
        <v>84</v>
      </c>
    </row>
    <row r="650" spans="1:15" ht="10.5" customHeight="1">
      <c r="A650" s="380"/>
      <c r="B650" s="71" t="s">
        <v>261</v>
      </c>
      <c r="C650" s="51">
        <v>6</v>
      </c>
      <c r="D650" s="60">
        <v>1</v>
      </c>
      <c r="E650" s="60">
        <v>2</v>
      </c>
      <c r="F650" s="60">
        <v>198</v>
      </c>
      <c r="G650" s="60">
        <v>1</v>
      </c>
      <c r="H650" s="123">
        <v>7</v>
      </c>
      <c r="I650" s="60">
        <v>43</v>
      </c>
      <c r="J650" s="60">
        <v>6</v>
      </c>
      <c r="K650" s="60">
        <v>0</v>
      </c>
      <c r="L650" s="60">
        <v>101</v>
      </c>
      <c r="M650" s="60">
        <v>3</v>
      </c>
      <c r="N650" s="52">
        <v>4</v>
      </c>
      <c r="O650" s="74">
        <f t="shared" si="12"/>
        <v>372</v>
      </c>
    </row>
    <row r="651" spans="1:15" ht="10.5" customHeight="1">
      <c r="A651" s="380"/>
      <c r="B651" s="71" t="s">
        <v>281</v>
      </c>
      <c r="C651" s="51">
        <v>0</v>
      </c>
      <c r="D651" s="60">
        <v>0</v>
      </c>
      <c r="E651" s="60">
        <v>0</v>
      </c>
      <c r="F651" s="60">
        <v>0</v>
      </c>
      <c r="G651" s="60">
        <v>0</v>
      </c>
      <c r="H651" s="123">
        <v>0</v>
      </c>
      <c r="I651" s="60">
        <v>2</v>
      </c>
      <c r="J651" s="60">
        <v>0</v>
      </c>
      <c r="K651" s="60">
        <v>0</v>
      </c>
      <c r="L651" s="60">
        <v>0</v>
      </c>
      <c r="M651" s="60">
        <v>0</v>
      </c>
      <c r="N651" s="52">
        <v>0</v>
      </c>
      <c r="O651" s="74">
        <f t="shared" si="12"/>
        <v>2</v>
      </c>
    </row>
    <row r="652" spans="1:15" ht="10.5" customHeight="1">
      <c r="A652" s="380"/>
      <c r="B652" s="71" t="s">
        <v>3</v>
      </c>
      <c r="C652" s="51">
        <v>0</v>
      </c>
      <c r="D652" s="60">
        <v>2</v>
      </c>
      <c r="E652" s="60">
        <v>2</v>
      </c>
      <c r="F652" s="60">
        <v>2</v>
      </c>
      <c r="G652" s="60">
        <v>5</v>
      </c>
      <c r="H652" s="123">
        <v>13</v>
      </c>
      <c r="I652" s="60">
        <v>15</v>
      </c>
      <c r="J652" s="60">
        <v>0</v>
      </c>
      <c r="K652" s="60">
        <v>1</v>
      </c>
      <c r="L652" s="60">
        <v>3</v>
      </c>
      <c r="M652" s="60">
        <v>0</v>
      </c>
      <c r="N652" s="52">
        <v>0</v>
      </c>
      <c r="O652" s="74">
        <f t="shared" si="12"/>
        <v>43</v>
      </c>
    </row>
    <row r="653" spans="1:15" ht="10.5" customHeight="1">
      <c r="A653" s="380"/>
      <c r="B653" s="71" t="s">
        <v>262</v>
      </c>
      <c r="C653" s="51">
        <v>47</v>
      </c>
      <c r="D653" s="60">
        <v>12</v>
      </c>
      <c r="E653" s="60">
        <v>30</v>
      </c>
      <c r="F653" s="60">
        <v>42</v>
      </c>
      <c r="G653" s="60">
        <v>35</v>
      </c>
      <c r="H653" s="123">
        <v>150</v>
      </c>
      <c r="I653" s="60">
        <v>561</v>
      </c>
      <c r="J653" s="60">
        <v>52</v>
      </c>
      <c r="K653" s="60">
        <v>11</v>
      </c>
      <c r="L653" s="60">
        <v>21</v>
      </c>
      <c r="M653" s="60">
        <v>12</v>
      </c>
      <c r="N653" s="52">
        <v>60</v>
      </c>
      <c r="O653" s="74">
        <f t="shared" si="12"/>
        <v>1033</v>
      </c>
    </row>
    <row r="654" spans="1:15" ht="10.5" customHeight="1">
      <c r="A654" s="380"/>
      <c r="B654" s="71" t="s">
        <v>263</v>
      </c>
      <c r="C654" s="51">
        <v>10</v>
      </c>
      <c r="D654" s="60">
        <v>2</v>
      </c>
      <c r="E654" s="60">
        <v>4</v>
      </c>
      <c r="F654" s="60">
        <v>5</v>
      </c>
      <c r="G654" s="60">
        <v>5</v>
      </c>
      <c r="H654" s="123">
        <v>29</v>
      </c>
      <c r="I654" s="60">
        <v>113</v>
      </c>
      <c r="J654" s="60">
        <v>20</v>
      </c>
      <c r="K654" s="60">
        <v>12</v>
      </c>
      <c r="L654" s="60">
        <v>6</v>
      </c>
      <c r="M654" s="60">
        <v>2</v>
      </c>
      <c r="N654" s="52">
        <v>4</v>
      </c>
      <c r="O654" s="74">
        <f t="shared" si="12"/>
        <v>212</v>
      </c>
    </row>
    <row r="655" spans="1:15" ht="10.5" customHeight="1">
      <c r="A655" s="380"/>
      <c r="B655" s="71" t="s">
        <v>461</v>
      </c>
      <c r="C655" s="51">
        <v>0</v>
      </c>
      <c r="D655" s="60">
        <v>0</v>
      </c>
      <c r="E655" s="60">
        <v>0</v>
      </c>
      <c r="F655" s="60">
        <v>0</v>
      </c>
      <c r="G655" s="60">
        <v>0</v>
      </c>
      <c r="H655" s="123">
        <v>0</v>
      </c>
      <c r="I655" s="60">
        <v>0</v>
      </c>
      <c r="J655" s="60">
        <v>0</v>
      </c>
      <c r="K655" s="60">
        <v>0</v>
      </c>
      <c r="L655" s="60">
        <v>0</v>
      </c>
      <c r="M655" s="60">
        <v>0</v>
      </c>
      <c r="N655" s="52"/>
      <c r="O655" s="74">
        <f t="shared" si="12"/>
        <v>0</v>
      </c>
    </row>
    <row r="656" spans="1:15" ht="10.5" customHeight="1">
      <c r="A656" s="380"/>
      <c r="B656" s="71" t="s">
        <v>345</v>
      </c>
      <c r="C656" s="51">
        <v>0</v>
      </c>
      <c r="D656" s="60">
        <v>0</v>
      </c>
      <c r="E656" s="60">
        <v>0</v>
      </c>
      <c r="F656" s="60">
        <v>0</v>
      </c>
      <c r="G656" s="60">
        <v>0</v>
      </c>
      <c r="H656" s="123">
        <v>3</v>
      </c>
      <c r="I656" s="60">
        <v>3</v>
      </c>
      <c r="J656" s="60">
        <v>0</v>
      </c>
      <c r="K656" s="60">
        <v>0</v>
      </c>
      <c r="L656" s="60">
        <v>1</v>
      </c>
      <c r="M656" s="60">
        <v>0</v>
      </c>
      <c r="N656" s="52">
        <v>0</v>
      </c>
      <c r="O656" s="74">
        <f t="shared" si="12"/>
        <v>7</v>
      </c>
    </row>
    <row r="657" spans="1:15" ht="10.5" customHeight="1">
      <c r="A657" s="380"/>
      <c r="B657" s="71" t="s">
        <v>4</v>
      </c>
      <c r="C657" s="51">
        <v>0</v>
      </c>
      <c r="D657" s="60">
        <v>0</v>
      </c>
      <c r="E657" s="60">
        <v>0</v>
      </c>
      <c r="F657" s="60">
        <v>1</v>
      </c>
      <c r="G657" s="60">
        <v>0</v>
      </c>
      <c r="H657" s="123">
        <v>0</v>
      </c>
      <c r="I657" s="60">
        <v>5</v>
      </c>
      <c r="J657" s="60">
        <v>0</v>
      </c>
      <c r="K657" s="60">
        <v>0</v>
      </c>
      <c r="L657" s="60">
        <v>0</v>
      </c>
      <c r="M657" s="60">
        <v>0</v>
      </c>
      <c r="N657" s="52">
        <v>0</v>
      </c>
      <c r="O657" s="74">
        <f t="shared" si="12"/>
        <v>6</v>
      </c>
    </row>
    <row r="658" spans="1:15" ht="10.5" customHeight="1">
      <c r="A658" s="380"/>
      <c r="B658" s="71" t="s">
        <v>346</v>
      </c>
      <c r="C658" s="51">
        <v>0</v>
      </c>
      <c r="D658" s="60">
        <v>0</v>
      </c>
      <c r="E658" s="60">
        <v>0</v>
      </c>
      <c r="F658" s="60">
        <v>0</v>
      </c>
      <c r="G658" s="60">
        <v>0</v>
      </c>
      <c r="H658" s="123">
        <v>0</v>
      </c>
      <c r="I658" s="60">
        <v>1</v>
      </c>
      <c r="J658" s="60">
        <v>0</v>
      </c>
      <c r="K658" s="60">
        <v>0</v>
      </c>
      <c r="L658" s="60">
        <v>0</v>
      </c>
      <c r="M658" s="60">
        <v>0</v>
      </c>
      <c r="N658" s="52">
        <v>0</v>
      </c>
      <c r="O658" s="74">
        <f t="shared" si="12"/>
        <v>1</v>
      </c>
    </row>
    <row r="659" spans="1:15" ht="10.5" customHeight="1">
      <c r="A659" s="380"/>
      <c r="B659" s="71" t="s">
        <v>264</v>
      </c>
      <c r="C659" s="51">
        <v>0</v>
      </c>
      <c r="D659" s="60">
        <v>0</v>
      </c>
      <c r="E659" s="60">
        <v>0</v>
      </c>
      <c r="F659" s="60">
        <v>0</v>
      </c>
      <c r="G659" s="60">
        <v>0</v>
      </c>
      <c r="H659" s="123">
        <v>0</v>
      </c>
      <c r="I659" s="60">
        <v>1871</v>
      </c>
      <c r="J659" s="60">
        <v>79</v>
      </c>
      <c r="K659" s="60">
        <v>1</v>
      </c>
      <c r="L659" s="60">
        <v>0</v>
      </c>
      <c r="M659" s="60">
        <v>3</v>
      </c>
      <c r="N659" s="52">
        <v>1</v>
      </c>
      <c r="O659" s="74">
        <f t="shared" si="12"/>
        <v>1955</v>
      </c>
    </row>
    <row r="660" spans="1:15" ht="10.5" customHeight="1">
      <c r="A660" s="380"/>
      <c r="B660" s="71" t="s">
        <v>265</v>
      </c>
      <c r="C660" s="51">
        <v>2</v>
      </c>
      <c r="D660" s="60">
        <v>0</v>
      </c>
      <c r="E660" s="60">
        <v>0</v>
      </c>
      <c r="F660" s="60">
        <v>2</v>
      </c>
      <c r="G660" s="60">
        <v>0</v>
      </c>
      <c r="H660" s="123">
        <v>4</v>
      </c>
      <c r="I660" s="60">
        <v>471</v>
      </c>
      <c r="J660" s="60">
        <v>2</v>
      </c>
      <c r="K660" s="60">
        <v>1</v>
      </c>
      <c r="L660" s="60">
        <v>4</v>
      </c>
      <c r="M660" s="60">
        <v>1</v>
      </c>
      <c r="N660" s="52">
        <v>1</v>
      </c>
      <c r="O660" s="74">
        <f t="shared" si="12"/>
        <v>488</v>
      </c>
    </row>
    <row r="661" spans="1:15" ht="10.5" customHeight="1">
      <c r="A661" s="380"/>
      <c r="B661" s="71" t="s">
        <v>278</v>
      </c>
      <c r="C661" s="51">
        <v>31</v>
      </c>
      <c r="D661" s="60">
        <v>11</v>
      </c>
      <c r="E661" s="60">
        <v>96</v>
      </c>
      <c r="F661" s="60">
        <v>125</v>
      </c>
      <c r="G661" s="60">
        <v>30</v>
      </c>
      <c r="H661" s="123">
        <v>241</v>
      </c>
      <c r="I661" s="60">
        <v>676</v>
      </c>
      <c r="J661" s="60">
        <v>59</v>
      </c>
      <c r="K661" s="60">
        <v>18</v>
      </c>
      <c r="L661" s="60">
        <v>18</v>
      </c>
      <c r="M661" s="60">
        <v>16</v>
      </c>
      <c r="N661" s="52">
        <v>24</v>
      </c>
      <c r="O661" s="74">
        <f t="shared" si="12"/>
        <v>1345</v>
      </c>
    </row>
    <row r="662" spans="1:15" ht="10.5" customHeight="1">
      <c r="A662" s="380"/>
      <c r="B662" s="71" t="s">
        <v>458</v>
      </c>
      <c r="C662" s="51">
        <v>0</v>
      </c>
      <c r="D662" s="60">
        <v>0</v>
      </c>
      <c r="E662" s="60">
        <v>0</v>
      </c>
      <c r="F662" s="60">
        <v>0</v>
      </c>
      <c r="G662" s="60">
        <v>0</v>
      </c>
      <c r="H662" s="123">
        <v>0</v>
      </c>
      <c r="I662" s="60">
        <v>0</v>
      </c>
      <c r="J662" s="60">
        <v>0</v>
      </c>
      <c r="K662" s="60">
        <v>0</v>
      </c>
      <c r="L662" s="60">
        <v>0</v>
      </c>
      <c r="M662" s="60">
        <v>0</v>
      </c>
      <c r="N662" s="52"/>
      <c r="O662" s="74">
        <f t="shared" si="12"/>
        <v>0</v>
      </c>
    </row>
    <row r="663" spans="1:15" ht="10.5" customHeight="1" thickBot="1">
      <c r="A663" s="380"/>
      <c r="B663" s="102" t="s">
        <v>266</v>
      </c>
      <c r="C663" s="103">
        <v>0</v>
      </c>
      <c r="D663" s="66">
        <v>1</v>
      </c>
      <c r="E663" s="66">
        <v>0</v>
      </c>
      <c r="F663" s="66">
        <v>3</v>
      </c>
      <c r="G663" s="66">
        <v>3</v>
      </c>
      <c r="H663" s="124">
        <v>5</v>
      </c>
      <c r="I663" s="66">
        <v>3</v>
      </c>
      <c r="J663" s="66">
        <v>0</v>
      </c>
      <c r="K663" s="66">
        <v>0</v>
      </c>
      <c r="L663" s="66">
        <v>1</v>
      </c>
      <c r="M663" s="66">
        <v>0</v>
      </c>
      <c r="N663" s="104">
        <v>0</v>
      </c>
      <c r="O663" s="76">
        <f t="shared" si="12"/>
        <v>16</v>
      </c>
    </row>
    <row r="664" spans="1:15" ht="10.5" customHeight="1" thickBot="1">
      <c r="A664" s="380"/>
      <c r="B664" s="111" t="s">
        <v>288</v>
      </c>
      <c r="C664" s="49">
        <v>759</v>
      </c>
      <c r="D664" s="81">
        <v>523</v>
      </c>
      <c r="E664" s="81">
        <v>308</v>
      </c>
      <c r="F664" s="81">
        <v>1199</v>
      </c>
      <c r="G664" s="81">
        <v>636</v>
      </c>
      <c r="H664" s="81">
        <v>947</v>
      </c>
      <c r="I664" s="81">
        <v>14039</v>
      </c>
      <c r="J664" s="81">
        <v>2384</v>
      </c>
      <c r="K664" s="81">
        <v>375</v>
      </c>
      <c r="L664" s="81">
        <v>692</v>
      </c>
      <c r="M664" s="81">
        <v>1206</v>
      </c>
      <c r="N664" s="50">
        <v>978</v>
      </c>
      <c r="O664" s="54">
        <f>SUM(C664:N664)</f>
        <v>24046</v>
      </c>
    </row>
    <row r="665" spans="1:15" ht="10.5" customHeight="1">
      <c r="A665" s="380"/>
      <c r="B665" s="95" t="s">
        <v>267</v>
      </c>
      <c r="C665" s="106">
        <v>1</v>
      </c>
      <c r="D665" s="67">
        <v>0</v>
      </c>
      <c r="E665" s="67">
        <v>0</v>
      </c>
      <c r="F665" s="67">
        <v>0</v>
      </c>
      <c r="G665" s="67">
        <v>0</v>
      </c>
      <c r="H665" s="122">
        <v>3</v>
      </c>
      <c r="I665" s="67">
        <v>1286</v>
      </c>
      <c r="J665" s="67">
        <v>192</v>
      </c>
      <c r="K665" s="67">
        <v>0</v>
      </c>
      <c r="L665" s="67">
        <v>2</v>
      </c>
      <c r="M665" s="67">
        <v>2</v>
      </c>
      <c r="N665" s="107">
        <v>0</v>
      </c>
      <c r="O665" s="92">
        <f t="shared" si="12"/>
        <v>1486</v>
      </c>
    </row>
    <row r="666" spans="1:15" ht="10.5" customHeight="1">
      <c r="A666" s="380"/>
      <c r="B666" s="72" t="s">
        <v>47</v>
      </c>
      <c r="C666" s="51">
        <v>0</v>
      </c>
      <c r="D666" s="60">
        <v>0</v>
      </c>
      <c r="E666" s="60">
        <v>0</v>
      </c>
      <c r="F666" s="60">
        <v>0</v>
      </c>
      <c r="G666" s="60">
        <v>0</v>
      </c>
      <c r="H666" s="60">
        <v>0</v>
      </c>
      <c r="I666" s="60">
        <v>0</v>
      </c>
      <c r="J666" s="60">
        <v>0</v>
      </c>
      <c r="K666" s="60">
        <v>0</v>
      </c>
      <c r="L666" s="60">
        <v>0</v>
      </c>
      <c r="M666" s="60">
        <v>0</v>
      </c>
      <c r="N666" s="52">
        <v>0</v>
      </c>
      <c r="O666" s="74">
        <f t="shared" si="12"/>
        <v>0</v>
      </c>
    </row>
    <row r="667" spans="1:15" ht="10.5" customHeight="1">
      <c r="A667" s="380"/>
      <c r="B667" s="71" t="s">
        <v>463</v>
      </c>
      <c r="C667" s="51">
        <v>4</v>
      </c>
      <c r="D667" s="60">
        <v>1</v>
      </c>
      <c r="E667" s="60">
        <v>0</v>
      </c>
      <c r="F667" s="60">
        <v>0</v>
      </c>
      <c r="G667" s="60">
        <v>0</v>
      </c>
      <c r="H667" s="123">
        <v>0</v>
      </c>
      <c r="I667" s="60">
        <v>6</v>
      </c>
      <c r="J667" s="60">
        <v>0</v>
      </c>
      <c r="K667" s="60">
        <v>0</v>
      </c>
      <c r="L667" s="60">
        <v>0</v>
      </c>
      <c r="M667" s="60">
        <v>0</v>
      </c>
      <c r="N667" s="52">
        <v>0</v>
      </c>
      <c r="O667" s="74">
        <f t="shared" si="12"/>
        <v>11</v>
      </c>
    </row>
    <row r="668" spans="1:15" ht="10.5" customHeight="1">
      <c r="A668" s="380"/>
      <c r="B668" s="71" t="s">
        <v>48</v>
      </c>
      <c r="C668" s="51">
        <v>0</v>
      </c>
      <c r="D668" s="60">
        <v>0</v>
      </c>
      <c r="E668" s="60">
        <v>0</v>
      </c>
      <c r="F668" s="60">
        <v>0</v>
      </c>
      <c r="G668" s="60">
        <v>0</v>
      </c>
      <c r="H668" s="123">
        <v>0</v>
      </c>
      <c r="I668" s="60">
        <v>0</v>
      </c>
      <c r="J668" s="60">
        <v>0</v>
      </c>
      <c r="K668" s="60">
        <v>0</v>
      </c>
      <c r="L668" s="60">
        <v>0</v>
      </c>
      <c r="M668" s="60">
        <v>0</v>
      </c>
      <c r="N668" s="52">
        <v>0</v>
      </c>
      <c r="O668" s="74">
        <f t="shared" si="12"/>
        <v>0</v>
      </c>
    </row>
    <row r="669" spans="1:15" ht="10.5" customHeight="1">
      <c r="A669" s="380"/>
      <c r="B669" s="72" t="s">
        <v>406</v>
      </c>
      <c r="C669" s="51">
        <v>0</v>
      </c>
      <c r="D669" s="60">
        <v>0</v>
      </c>
      <c r="E669" s="60">
        <v>0</v>
      </c>
      <c r="F669" s="60">
        <v>0</v>
      </c>
      <c r="G669" s="60">
        <v>0</v>
      </c>
      <c r="H669" s="60">
        <v>0</v>
      </c>
      <c r="I669" s="60">
        <v>0</v>
      </c>
      <c r="J669" s="60">
        <v>0</v>
      </c>
      <c r="K669" s="60">
        <v>0</v>
      </c>
      <c r="L669" s="60">
        <v>0</v>
      </c>
      <c r="M669" s="60">
        <v>0</v>
      </c>
      <c r="N669" s="52">
        <v>0</v>
      </c>
      <c r="O669" s="74">
        <f t="shared" si="12"/>
        <v>0</v>
      </c>
    </row>
    <row r="670" spans="1:15" ht="10.5" customHeight="1">
      <c r="A670" s="380"/>
      <c r="B670" s="72" t="s">
        <v>388</v>
      </c>
      <c r="C670" s="51">
        <v>0</v>
      </c>
      <c r="D670" s="60">
        <v>0</v>
      </c>
      <c r="E670" s="60">
        <v>0</v>
      </c>
      <c r="F670" s="60">
        <v>0</v>
      </c>
      <c r="G670" s="60">
        <v>0</v>
      </c>
      <c r="H670" s="60">
        <v>0</v>
      </c>
      <c r="I670" s="60">
        <v>0</v>
      </c>
      <c r="J670" s="60">
        <v>0</v>
      </c>
      <c r="K670" s="60">
        <v>0</v>
      </c>
      <c r="L670" s="60">
        <v>0</v>
      </c>
      <c r="M670" s="60">
        <v>0</v>
      </c>
      <c r="N670" s="52">
        <v>0</v>
      </c>
      <c r="O670" s="74">
        <f t="shared" si="12"/>
        <v>0</v>
      </c>
    </row>
    <row r="671" spans="1:15" ht="10.5" customHeight="1">
      <c r="A671" s="380"/>
      <c r="B671" s="72" t="s">
        <v>389</v>
      </c>
      <c r="C671" s="51">
        <v>0</v>
      </c>
      <c r="D671" s="60">
        <v>0</v>
      </c>
      <c r="E671" s="60">
        <v>0</v>
      </c>
      <c r="F671" s="60">
        <v>0</v>
      </c>
      <c r="G671" s="60">
        <v>0</v>
      </c>
      <c r="H671" s="60">
        <v>0</v>
      </c>
      <c r="I671" s="60">
        <v>0</v>
      </c>
      <c r="J671" s="60">
        <v>0</v>
      </c>
      <c r="K671" s="60">
        <v>0</v>
      </c>
      <c r="L671" s="60">
        <v>0</v>
      </c>
      <c r="M671" s="60">
        <v>0</v>
      </c>
      <c r="N671" s="52">
        <v>0</v>
      </c>
      <c r="O671" s="74">
        <f aca="true" t="shared" si="13" ref="O671:O694">SUM(C671:N671)</f>
        <v>0</v>
      </c>
    </row>
    <row r="672" spans="1:15" ht="10.5" customHeight="1">
      <c r="A672" s="380"/>
      <c r="B672" s="72" t="s">
        <v>49</v>
      </c>
      <c r="C672" s="51">
        <v>0</v>
      </c>
      <c r="D672" s="60">
        <v>0</v>
      </c>
      <c r="E672" s="60">
        <v>0</v>
      </c>
      <c r="F672" s="60">
        <v>0</v>
      </c>
      <c r="G672" s="60">
        <v>0</v>
      </c>
      <c r="H672" s="60">
        <v>0</v>
      </c>
      <c r="I672" s="60">
        <v>0</v>
      </c>
      <c r="J672" s="60">
        <v>0</v>
      </c>
      <c r="K672" s="60">
        <v>0</v>
      </c>
      <c r="L672" s="60">
        <v>0</v>
      </c>
      <c r="M672" s="60">
        <v>0</v>
      </c>
      <c r="N672" s="52">
        <v>0</v>
      </c>
      <c r="O672" s="74">
        <f t="shared" si="13"/>
        <v>0</v>
      </c>
    </row>
    <row r="673" spans="1:15" ht="10.5" customHeight="1">
      <c r="A673" s="380"/>
      <c r="B673" s="72" t="s">
        <v>408</v>
      </c>
      <c r="C673" s="51">
        <v>0</v>
      </c>
      <c r="D673" s="60">
        <v>0</v>
      </c>
      <c r="E673" s="60">
        <v>0</v>
      </c>
      <c r="F673" s="60">
        <v>0</v>
      </c>
      <c r="G673" s="60">
        <v>0</v>
      </c>
      <c r="H673" s="60">
        <v>0</v>
      </c>
      <c r="I673" s="60">
        <v>0</v>
      </c>
      <c r="J673" s="60">
        <v>0</v>
      </c>
      <c r="K673" s="60">
        <v>0</v>
      </c>
      <c r="L673" s="60">
        <v>0</v>
      </c>
      <c r="M673" s="60">
        <v>0</v>
      </c>
      <c r="N673" s="52">
        <v>0</v>
      </c>
      <c r="O673" s="74">
        <f t="shared" si="13"/>
        <v>0</v>
      </c>
    </row>
    <row r="674" spans="1:15" ht="10.5" customHeight="1">
      <c r="A674" s="380"/>
      <c r="B674" s="72" t="s">
        <v>391</v>
      </c>
      <c r="C674" s="51">
        <v>0</v>
      </c>
      <c r="D674" s="60">
        <v>0</v>
      </c>
      <c r="E674" s="60">
        <v>0</v>
      </c>
      <c r="F674" s="60">
        <v>0</v>
      </c>
      <c r="G674" s="60">
        <v>0</v>
      </c>
      <c r="H674" s="60">
        <v>0</v>
      </c>
      <c r="I674" s="60">
        <v>0</v>
      </c>
      <c r="J674" s="60">
        <v>0</v>
      </c>
      <c r="K674" s="60">
        <v>0</v>
      </c>
      <c r="L674" s="60">
        <v>0</v>
      </c>
      <c r="M674" s="60">
        <v>0</v>
      </c>
      <c r="N674" s="52">
        <v>0</v>
      </c>
      <c r="O674" s="74">
        <f t="shared" si="13"/>
        <v>0</v>
      </c>
    </row>
    <row r="675" spans="1:15" ht="10.5" customHeight="1">
      <c r="A675" s="380"/>
      <c r="B675" s="72" t="s">
        <v>392</v>
      </c>
      <c r="C675" s="51">
        <v>0</v>
      </c>
      <c r="D675" s="60">
        <v>0</v>
      </c>
      <c r="E675" s="60">
        <v>0</v>
      </c>
      <c r="F675" s="60">
        <v>0</v>
      </c>
      <c r="G675" s="60">
        <v>0</v>
      </c>
      <c r="H675" s="60">
        <v>0</v>
      </c>
      <c r="I675" s="60">
        <v>0</v>
      </c>
      <c r="J675" s="60">
        <v>0</v>
      </c>
      <c r="K675" s="60">
        <v>0</v>
      </c>
      <c r="L675" s="60">
        <v>0</v>
      </c>
      <c r="M675" s="60">
        <v>0</v>
      </c>
      <c r="N675" s="52">
        <v>0</v>
      </c>
      <c r="O675" s="74">
        <f t="shared" si="13"/>
        <v>0</v>
      </c>
    </row>
    <row r="676" spans="1:15" ht="10.5" customHeight="1">
      <c r="A676" s="380"/>
      <c r="B676" s="71" t="s">
        <v>348</v>
      </c>
      <c r="C676" s="51">
        <v>0</v>
      </c>
      <c r="D676" s="60">
        <v>0</v>
      </c>
      <c r="E676" s="60">
        <v>0</v>
      </c>
      <c r="F676" s="60">
        <v>0</v>
      </c>
      <c r="G676" s="60">
        <v>0</v>
      </c>
      <c r="H676" s="123">
        <v>0</v>
      </c>
      <c r="I676" s="60">
        <v>20</v>
      </c>
      <c r="J676" s="60">
        <v>4</v>
      </c>
      <c r="K676" s="60">
        <v>0</v>
      </c>
      <c r="L676" s="60">
        <v>0</v>
      </c>
      <c r="M676" s="60">
        <v>0</v>
      </c>
      <c r="N676" s="52">
        <v>0</v>
      </c>
      <c r="O676" s="74">
        <f t="shared" si="13"/>
        <v>24</v>
      </c>
    </row>
    <row r="677" spans="1:15" ht="10.5" customHeight="1">
      <c r="A677" s="380"/>
      <c r="B677" s="71" t="s">
        <v>393</v>
      </c>
      <c r="C677" s="51">
        <v>0</v>
      </c>
      <c r="D677" s="60">
        <v>0</v>
      </c>
      <c r="E677" s="60">
        <v>0</v>
      </c>
      <c r="F677" s="60">
        <v>0</v>
      </c>
      <c r="G677" s="60">
        <v>0</v>
      </c>
      <c r="H677" s="123">
        <v>0</v>
      </c>
      <c r="I677" s="60">
        <v>0</v>
      </c>
      <c r="J677" s="60">
        <v>0</v>
      </c>
      <c r="K677" s="60">
        <v>0</v>
      </c>
      <c r="L677" s="60">
        <v>0</v>
      </c>
      <c r="M677" s="60">
        <v>0</v>
      </c>
      <c r="N677" s="52">
        <v>0</v>
      </c>
      <c r="O677" s="74">
        <f t="shared" si="13"/>
        <v>0</v>
      </c>
    </row>
    <row r="678" spans="1:15" ht="10.5" customHeight="1">
      <c r="A678" s="380"/>
      <c r="B678" s="72" t="s">
        <v>72</v>
      </c>
      <c r="C678" s="51">
        <v>0</v>
      </c>
      <c r="D678" s="60">
        <v>0</v>
      </c>
      <c r="E678" s="60">
        <v>0</v>
      </c>
      <c r="F678" s="60">
        <v>0</v>
      </c>
      <c r="G678" s="60">
        <v>0</v>
      </c>
      <c r="H678" s="60">
        <v>0</v>
      </c>
      <c r="I678" s="60">
        <v>0</v>
      </c>
      <c r="J678" s="60">
        <v>0</v>
      </c>
      <c r="K678" s="60">
        <v>0</v>
      </c>
      <c r="L678" s="60">
        <v>0</v>
      </c>
      <c r="M678" s="60">
        <v>0</v>
      </c>
      <c r="N678" s="52">
        <v>0</v>
      </c>
      <c r="O678" s="74">
        <f t="shared" si="13"/>
        <v>0</v>
      </c>
    </row>
    <row r="679" spans="1:15" ht="10.5" customHeight="1" thickBot="1">
      <c r="A679" s="380"/>
      <c r="B679" s="112" t="s">
        <v>73</v>
      </c>
      <c r="C679" s="103">
        <v>0</v>
      </c>
      <c r="D679" s="66">
        <v>0</v>
      </c>
      <c r="E679" s="66">
        <v>0</v>
      </c>
      <c r="F679" s="66">
        <v>0</v>
      </c>
      <c r="G679" s="66">
        <v>0</v>
      </c>
      <c r="H679" s="66">
        <v>0</v>
      </c>
      <c r="I679" s="66">
        <v>0</v>
      </c>
      <c r="J679" s="66">
        <v>0</v>
      </c>
      <c r="K679" s="66">
        <v>0</v>
      </c>
      <c r="L679" s="66">
        <v>0</v>
      </c>
      <c r="M679" s="66">
        <v>0</v>
      </c>
      <c r="N679" s="104">
        <v>0</v>
      </c>
      <c r="O679" s="76">
        <f t="shared" si="13"/>
        <v>0</v>
      </c>
    </row>
    <row r="680" spans="1:15" ht="10.5" customHeight="1" thickBot="1">
      <c r="A680" s="381"/>
      <c r="B680" s="111" t="s">
        <v>268</v>
      </c>
      <c r="C680" s="49">
        <v>5</v>
      </c>
      <c r="D680" s="81">
        <v>1</v>
      </c>
      <c r="E680" s="81">
        <v>0</v>
      </c>
      <c r="F680" s="81">
        <v>0</v>
      </c>
      <c r="G680" s="81">
        <v>0</v>
      </c>
      <c r="H680" s="81">
        <v>3</v>
      </c>
      <c r="I680" s="81">
        <v>1312</v>
      </c>
      <c r="J680" s="81">
        <v>196</v>
      </c>
      <c r="K680" s="81">
        <v>0</v>
      </c>
      <c r="L680" s="81">
        <v>2</v>
      </c>
      <c r="M680" s="81">
        <v>2</v>
      </c>
      <c r="N680" s="50">
        <v>0</v>
      </c>
      <c r="O680" s="54">
        <f>SUM(C680:N680)</f>
        <v>1521</v>
      </c>
    </row>
    <row r="681" spans="1:15" ht="18.75">
      <c r="A681" s="8" t="s">
        <v>422</v>
      </c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1:3" s="2" customFormat="1" ht="12.75">
      <c r="A682" s="2" t="s">
        <v>305</v>
      </c>
      <c r="C682" s="21"/>
    </row>
    <row r="683" s="2" customFormat="1" ht="9.75" customHeight="1" thickBot="1">
      <c r="C683" s="21"/>
    </row>
    <row r="684" spans="3:15" ht="13.5" thickBot="1">
      <c r="C684" s="375">
        <v>2006</v>
      </c>
      <c r="D684" s="376"/>
      <c r="E684" s="376"/>
      <c r="F684" s="376"/>
      <c r="G684" s="376"/>
      <c r="H684" s="376"/>
      <c r="I684" s="376"/>
      <c r="J684" s="376"/>
      <c r="K684" s="376"/>
      <c r="L684" s="376"/>
      <c r="M684" s="376"/>
      <c r="N684" s="376"/>
      <c r="O684" s="377"/>
    </row>
    <row r="685" spans="1:15" ht="48" customHeight="1" thickBot="1">
      <c r="A685" s="379" t="s">
        <v>371</v>
      </c>
      <c r="B685" s="135" t="s">
        <v>384</v>
      </c>
      <c r="C685" s="320" t="s">
        <v>186</v>
      </c>
      <c r="D685" s="321" t="s">
        <v>187</v>
      </c>
      <c r="E685" s="321" t="s">
        <v>188</v>
      </c>
      <c r="F685" s="321" t="s">
        <v>189</v>
      </c>
      <c r="G685" s="321" t="s">
        <v>190</v>
      </c>
      <c r="H685" s="321" t="s">
        <v>191</v>
      </c>
      <c r="I685" s="321" t="s">
        <v>192</v>
      </c>
      <c r="J685" s="321" t="s">
        <v>193</v>
      </c>
      <c r="K685" s="321" t="s">
        <v>194</v>
      </c>
      <c r="L685" s="321" t="s">
        <v>195</v>
      </c>
      <c r="M685" s="321" t="s">
        <v>196</v>
      </c>
      <c r="N685" s="322" t="s">
        <v>197</v>
      </c>
      <c r="O685" s="322" t="s">
        <v>437</v>
      </c>
    </row>
    <row r="686" spans="1:15" ht="12.75">
      <c r="A686" s="380"/>
      <c r="B686" s="95" t="s">
        <v>303</v>
      </c>
      <c r="C686" s="106">
        <v>1</v>
      </c>
      <c r="D686" s="67">
        <v>0</v>
      </c>
      <c r="E686" s="67">
        <v>0</v>
      </c>
      <c r="F686" s="67">
        <v>1</v>
      </c>
      <c r="G686" s="67">
        <v>0</v>
      </c>
      <c r="H686" s="122">
        <v>2</v>
      </c>
      <c r="I686" s="67">
        <v>14</v>
      </c>
      <c r="J686" s="67">
        <v>0</v>
      </c>
      <c r="K686" s="67">
        <v>0</v>
      </c>
      <c r="L686" s="67">
        <v>1</v>
      </c>
      <c r="M686" s="67">
        <v>0</v>
      </c>
      <c r="N686" s="107">
        <v>0</v>
      </c>
      <c r="O686" s="92">
        <f t="shared" si="13"/>
        <v>19</v>
      </c>
    </row>
    <row r="687" spans="1:15" ht="12.75">
      <c r="A687" s="380"/>
      <c r="B687" s="71" t="s">
        <v>349</v>
      </c>
      <c r="C687" s="51">
        <v>552</v>
      </c>
      <c r="D687" s="60">
        <v>219</v>
      </c>
      <c r="E687" s="60">
        <v>288</v>
      </c>
      <c r="F687" s="60">
        <v>766</v>
      </c>
      <c r="G687" s="60">
        <v>322</v>
      </c>
      <c r="H687" s="123">
        <v>697</v>
      </c>
      <c r="I687" s="60">
        <v>3779</v>
      </c>
      <c r="J687" s="60">
        <v>980</v>
      </c>
      <c r="K687" s="60">
        <v>1028</v>
      </c>
      <c r="L687" s="60">
        <v>947</v>
      </c>
      <c r="M687" s="60">
        <v>487</v>
      </c>
      <c r="N687" s="52">
        <v>851</v>
      </c>
      <c r="O687" s="74">
        <f t="shared" si="13"/>
        <v>10916</v>
      </c>
    </row>
    <row r="688" spans="1:15" ht="22.5">
      <c r="A688" s="380"/>
      <c r="B688" s="327" t="s">
        <v>350</v>
      </c>
      <c r="C688" s="51">
        <v>100</v>
      </c>
      <c r="D688" s="60">
        <v>32</v>
      </c>
      <c r="E688" s="60">
        <v>36</v>
      </c>
      <c r="F688" s="60">
        <v>47</v>
      </c>
      <c r="G688" s="60">
        <v>45</v>
      </c>
      <c r="H688" s="60">
        <v>119</v>
      </c>
      <c r="I688" s="60">
        <v>232</v>
      </c>
      <c r="J688" s="60">
        <v>27</v>
      </c>
      <c r="K688" s="60">
        <v>60</v>
      </c>
      <c r="L688" s="60">
        <v>64</v>
      </c>
      <c r="M688" s="60">
        <v>35</v>
      </c>
      <c r="N688" s="52">
        <v>28</v>
      </c>
      <c r="O688" s="74">
        <f t="shared" si="13"/>
        <v>825</v>
      </c>
    </row>
    <row r="689" spans="1:15" ht="12.75">
      <c r="A689" s="380"/>
      <c r="B689" s="71" t="s">
        <v>351</v>
      </c>
      <c r="C689" s="51">
        <v>4</v>
      </c>
      <c r="D689" s="60">
        <v>0</v>
      </c>
      <c r="E689" s="60">
        <v>0</v>
      </c>
      <c r="F689" s="60">
        <v>1</v>
      </c>
      <c r="G689" s="60">
        <v>2</v>
      </c>
      <c r="H689" s="123">
        <v>9</v>
      </c>
      <c r="I689" s="60">
        <v>21</v>
      </c>
      <c r="J689" s="60">
        <v>2</v>
      </c>
      <c r="K689" s="60">
        <v>0</v>
      </c>
      <c r="L689" s="60">
        <v>1</v>
      </c>
      <c r="M689" s="60">
        <v>3</v>
      </c>
      <c r="N689" s="52">
        <v>1</v>
      </c>
      <c r="O689" s="74">
        <f t="shared" si="13"/>
        <v>44</v>
      </c>
    </row>
    <row r="690" spans="1:15" ht="12.75">
      <c r="A690" s="380"/>
      <c r="B690" s="71" t="s">
        <v>352</v>
      </c>
      <c r="C690" s="51">
        <v>0</v>
      </c>
      <c r="D690" s="60">
        <v>0</v>
      </c>
      <c r="E690" s="60">
        <v>0</v>
      </c>
      <c r="F690" s="60">
        <v>0</v>
      </c>
      <c r="G690" s="60">
        <v>0</v>
      </c>
      <c r="H690" s="123">
        <v>0</v>
      </c>
      <c r="I690" s="60">
        <v>0</v>
      </c>
      <c r="J690" s="60">
        <v>0</v>
      </c>
      <c r="K690" s="60">
        <v>0</v>
      </c>
      <c r="L690" s="60">
        <v>0</v>
      </c>
      <c r="M690" s="60">
        <v>0</v>
      </c>
      <c r="N690" s="52">
        <v>0</v>
      </c>
      <c r="O690" s="74">
        <f t="shared" si="13"/>
        <v>0</v>
      </c>
    </row>
    <row r="691" spans="1:15" ht="12.75">
      <c r="A691" s="380"/>
      <c r="B691" s="72" t="s">
        <v>353</v>
      </c>
      <c r="C691" s="51">
        <v>0</v>
      </c>
      <c r="D691" s="60">
        <v>1</v>
      </c>
      <c r="E691" s="60">
        <v>0</v>
      </c>
      <c r="F691" s="60">
        <v>0</v>
      </c>
      <c r="G691" s="60">
        <v>1</v>
      </c>
      <c r="H691" s="60">
        <v>0</v>
      </c>
      <c r="I691" s="60">
        <v>0</v>
      </c>
      <c r="J691" s="60">
        <v>8</v>
      </c>
      <c r="K691" s="60">
        <v>0</v>
      </c>
      <c r="L691" s="60">
        <v>0</v>
      </c>
      <c r="M691" s="60">
        <v>0</v>
      </c>
      <c r="N691" s="52">
        <v>0</v>
      </c>
      <c r="O691" s="74">
        <f t="shared" si="13"/>
        <v>10</v>
      </c>
    </row>
    <row r="692" spans="1:15" ht="12.75">
      <c r="A692" s="380"/>
      <c r="B692" s="72" t="s">
        <v>354</v>
      </c>
      <c r="C692" s="51">
        <v>657</v>
      </c>
      <c r="D692" s="60">
        <v>252</v>
      </c>
      <c r="E692" s="60">
        <v>324</v>
      </c>
      <c r="F692" s="60">
        <v>815</v>
      </c>
      <c r="G692" s="60">
        <v>370</v>
      </c>
      <c r="H692" s="60">
        <v>827</v>
      </c>
      <c r="I692" s="60">
        <v>4046</v>
      </c>
      <c r="J692" s="60">
        <v>1017</v>
      </c>
      <c r="K692" s="60">
        <v>1088</v>
      </c>
      <c r="L692" s="60">
        <v>1013</v>
      </c>
      <c r="M692" s="60">
        <v>525</v>
      </c>
      <c r="N692" s="52">
        <v>880</v>
      </c>
      <c r="O692" s="74">
        <f>SUM(C692:N692)</f>
        <v>11814</v>
      </c>
    </row>
    <row r="693" spans="1:15" ht="12.75">
      <c r="A693" s="380"/>
      <c r="B693" s="72" t="s">
        <v>423</v>
      </c>
      <c r="C693" s="51">
        <v>0</v>
      </c>
      <c r="D693" s="60">
        <v>0</v>
      </c>
      <c r="E693" s="60">
        <v>0</v>
      </c>
      <c r="F693" s="60">
        <v>0</v>
      </c>
      <c r="G693" s="60">
        <v>0</v>
      </c>
      <c r="H693" s="60">
        <v>0</v>
      </c>
      <c r="I693" s="60">
        <v>0</v>
      </c>
      <c r="J693" s="60">
        <v>0</v>
      </c>
      <c r="K693" s="60">
        <v>0</v>
      </c>
      <c r="L693" s="60">
        <v>0</v>
      </c>
      <c r="M693" s="60">
        <v>0</v>
      </c>
      <c r="N693" s="52">
        <v>0</v>
      </c>
      <c r="O693" s="74">
        <f t="shared" si="13"/>
        <v>0</v>
      </c>
    </row>
    <row r="694" spans="1:15" ht="12.75">
      <c r="A694" s="380"/>
      <c r="B694" s="72" t="s">
        <v>356</v>
      </c>
      <c r="C694" s="51">
        <v>0</v>
      </c>
      <c r="D694" s="60">
        <v>0</v>
      </c>
      <c r="E694" s="60">
        <v>0</v>
      </c>
      <c r="F694" s="60">
        <v>0</v>
      </c>
      <c r="G694" s="60">
        <v>0</v>
      </c>
      <c r="H694" s="60">
        <v>0</v>
      </c>
      <c r="I694" s="60">
        <v>0</v>
      </c>
      <c r="J694" s="60">
        <v>0</v>
      </c>
      <c r="K694" s="60">
        <v>0</v>
      </c>
      <c r="L694" s="60">
        <v>0</v>
      </c>
      <c r="M694" s="60">
        <v>0</v>
      </c>
      <c r="N694" s="52">
        <v>0</v>
      </c>
      <c r="O694" s="74">
        <f t="shared" si="13"/>
        <v>0</v>
      </c>
    </row>
    <row r="695" spans="1:15" ht="12.75">
      <c r="A695" s="380"/>
      <c r="B695" s="73" t="s">
        <v>395</v>
      </c>
      <c r="C695" s="51">
        <v>0</v>
      </c>
      <c r="D695" s="60">
        <v>0</v>
      </c>
      <c r="E695" s="60">
        <v>0</v>
      </c>
      <c r="F695" s="60">
        <v>0</v>
      </c>
      <c r="G695" s="60">
        <v>0</v>
      </c>
      <c r="H695" s="60">
        <v>0</v>
      </c>
      <c r="I695" s="60">
        <v>0</v>
      </c>
      <c r="J695" s="60">
        <v>0</v>
      </c>
      <c r="K695" s="60">
        <v>0</v>
      </c>
      <c r="L695" s="60">
        <v>0</v>
      </c>
      <c r="M695" s="60">
        <v>0</v>
      </c>
      <c r="N695" s="52">
        <v>0</v>
      </c>
      <c r="O695" s="74">
        <f>SUM(C695:N695)</f>
        <v>0</v>
      </c>
    </row>
    <row r="696" spans="1:15" ht="13.5" thickBot="1">
      <c r="A696" s="380"/>
      <c r="B696" s="56" t="s">
        <v>291</v>
      </c>
      <c r="C696" s="301">
        <v>0</v>
      </c>
      <c r="D696" s="294">
        <v>3</v>
      </c>
      <c r="E696" s="294">
        <v>7</v>
      </c>
      <c r="F696" s="294">
        <v>5</v>
      </c>
      <c r="G696" s="294">
        <v>13</v>
      </c>
      <c r="H696" s="302">
        <v>11</v>
      </c>
      <c r="I696" s="294">
        <v>26</v>
      </c>
      <c r="J696" s="294">
        <v>0</v>
      </c>
      <c r="K696" s="294">
        <v>4</v>
      </c>
      <c r="L696" s="294">
        <v>3</v>
      </c>
      <c r="M696" s="294">
        <v>0</v>
      </c>
      <c r="N696" s="303">
        <v>3</v>
      </c>
      <c r="O696" s="75">
        <f>SUM(C696:N696)</f>
        <v>75</v>
      </c>
    </row>
    <row r="697" spans="1:15" ht="13.5" thickBot="1">
      <c r="A697" s="381"/>
      <c r="B697" s="70" t="s">
        <v>424</v>
      </c>
      <c r="C697" s="310">
        <f aca="true" t="shared" si="14" ref="C697:N697">C469+C491+C528+C571+C608+C664+C680+C692+C695+C696</f>
        <v>43476</v>
      </c>
      <c r="D697" s="311">
        <f t="shared" si="14"/>
        <v>18860</v>
      </c>
      <c r="E697" s="311">
        <f t="shared" si="14"/>
        <v>23142</v>
      </c>
      <c r="F697" s="311">
        <f t="shared" si="14"/>
        <v>28496</v>
      </c>
      <c r="G697" s="311">
        <f t="shared" si="14"/>
        <v>21284</v>
      </c>
      <c r="H697" s="311">
        <f t="shared" si="14"/>
        <v>26666</v>
      </c>
      <c r="I697" s="311">
        <f t="shared" si="14"/>
        <v>88511</v>
      </c>
      <c r="J697" s="311">
        <f t="shared" si="14"/>
        <v>21455</v>
      </c>
      <c r="K697" s="311">
        <f t="shared" si="14"/>
        <v>27015</v>
      </c>
      <c r="L697" s="311">
        <f t="shared" si="14"/>
        <v>25957</v>
      </c>
      <c r="M697" s="311">
        <f t="shared" si="14"/>
        <v>22037</v>
      </c>
      <c r="N697" s="312">
        <f t="shared" si="14"/>
        <v>31277</v>
      </c>
      <c r="O697" s="54">
        <f>SUM(C697:N697)</f>
        <v>378176</v>
      </c>
    </row>
    <row r="698" spans="1:15" ht="13.5" thickBot="1">
      <c r="A698" s="383" t="s">
        <v>398</v>
      </c>
      <c r="B698" s="384"/>
      <c r="C698" s="125">
        <f aca="true" t="shared" si="15" ref="C698:O698">C226+C458+C697</f>
        <v>201026</v>
      </c>
      <c r="D698" s="126">
        <f t="shared" si="15"/>
        <v>135240</v>
      </c>
      <c r="E698" s="126">
        <f t="shared" si="15"/>
        <v>154289</v>
      </c>
      <c r="F698" s="126">
        <f t="shared" si="15"/>
        <v>199211</v>
      </c>
      <c r="G698" s="126">
        <f t="shared" si="15"/>
        <v>175287</v>
      </c>
      <c r="H698" s="126">
        <f t="shared" si="15"/>
        <v>196728</v>
      </c>
      <c r="I698" s="127">
        <f t="shared" si="15"/>
        <v>383804</v>
      </c>
      <c r="J698" s="126">
        <f t="shared" si="15"/>
        <v>110806</v>
      </c>
      <c r="K698" s="126">
        <f t="shared" si="15"/>
        <v>155344</v>
      </c>
      <c r="L698" s="126">
        <f t="shared" si="15"/>
        <v>164116</v>
      </c>
      <c r="M698" s="126">
        <f t="shared" si="15"/>
        <v>163151</v>
      </c>
      <c r="N698" s="313">
        <f t="shared" si="15"/>
        <v>149540</v>
      </c>
      <c r="O698" s="309">
        <f t="shared" si="15"/>
        <v>2188542</v>
      </c>
    </row>
  </sheetData>
  <sheetProtection/>
  <mergeCells count="25">
    <mergeCell ref="C202:O202"/>
    <mergeCell ref="C336:O336"/>
    <mergeCell ref="A613:A680"/>
    <mergeCell ref="C4:O4"/>
    <mergeCell ref="A5:A65"/>
    <mergeCell ref="C69:O69"/>
    <mergeCell ref="C145:O145"/>
    <mergeCell ref="A70:A141"/>
    <mergeCell ref="A146:A197"/>
    <mergeCell ref="A468:A528"/>
    <mergeCell ref="A203:A226"/>
    <mergeCell ref="A227:A249"/>
    <mergeCell ref="C256:O256"/>
    <mergeCell ref="A257:A332"/>
    <mergeCell ref="A698:B698"/>
    <mergeCell ref="A685:A697"/>
    <mergeCell ref="A1:O1"/>
    <mergeCell ref="A406:A458"/>
    <mergeCell ref="C532:O532"/>
    <mergeCell ref="C612:O612"/>
    <mergeCell ref="A533:A608"/>
    <mergeCell ref="C684:O684"/>
    <mergeCell ref="A337:A401"/>
    <mergeCell ref="C405:O405"/>
    <mergeCell ref="C467:O467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O1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.7109375" style="0" customWidth="1"/>
    <col min="2" max="2" width="18.140625" style="0" customWidth="1"/>
    <col min="3" max="14" width="5.7109375" style="0" customWidth="1"/>
    <col min="15" max="15" width="7.7109375" style="0" customWidth="1"/>
  </cols>
  <sheetData>
    <row r="1" spans="1:15" ht="18.75">
      <c r="A1" s="378" t="s">
        <v>425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</row>
    <row r="2" spans="1:15" ht="12.75">
      <c r="A2" s="387" t="s">
        <v>426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15" ht="13.5" thickBot="1">
      <c r="A3" s="9" t="s">
        <v>198</v>
      </c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5" thickBot="1">
      <c r="A4" s="3"/>
      <c r="B4" s="23"/>
      <c r="C4" s="375">
        <v>2006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</row>
    <row r="5" spans="1:15" ht="48" thickBot="1">
      <c r="A5" s="31"/>
      <c r="B5" s="23"/>
      <c r="C5" s="320" t="s">
        <v>186</v>
      </c>
      <c r="D5" s="321" t="s">
        <v>187</v>
      </c>
      <c r="E5" s="321" t="s">
        <v>188</v>
      </c>
      <c r="F5" s="321" t="s">
        <v>189</v>
      </c>
      <c r="G5" s="321" t="s">
        <v>190</v>
      </c>
      <c r="H5" s="321" t="s">
        <v>191</v>
      </c>
      <c r="I5" s="321" t="s">
        <v>192</v>
      </c>
      <c r="J5" s="321" t="s">
        <v>193</v>
      </c>
      <c r="K5" s="321" t="s">
        <v>194</v>
      </c>
      <c r="L5" s="321" t="s">
        <v>195</v>
      </c>
      <c r="M5" s="321" t="s">
        <v>196</v>
      </c>
      <c r="N5" s="322" t="s">
        <v>197</v>
      </c>
      <c r="O5" s="322" t="s">
        <v>437</v>
      </c>
    </row>
    <row r="6" spans="1:15" ht="12.75">
      <c r="A6" s="372" t="s">
        <v>427</v>
      </c>
      <c r="B6" s="24" t="s">
        <v>428</v>
      </c>
      <c r="C6" s="10">
        <v>2953</v>
      </c>
      <c r="D6" s="11">
        <v>2359</v>
      </c>
      <c r="E6" s="11">
        <v>4160</v>
      </c>
      <c r="F6" s="11">
        <v>5183</v>
      </c>
      <c r="G6" s="11">
        <v>7459</v>
      </c>
      <c r="H6" s="11">
        <v>3698</v>
      </c>
      <c r="I6" s="98">
        <v>1421</v>
      </c>
      <c r="J6" s="33">
        <v>0</v>
      </c>
      <c r="K6" s="33">
        <v>0</v>
      </c>
      <c r="L6" s="33">
        <v>0</v>
      </c>
      <c r="M6" s="11">
        <v>927</v>
      </c>
      <c r="N6" s="98">
        <v>812</v>
      </c>
      <c r="O6" s="43">
        <f aca="true" t="shared" si="0" ref="O6:O15">SUM(C6:N6)</f>
        <v>28972</v>
      </c>
    </row>
    <row r="7" spans="1:15" ht="12.75">
      <c r="A7" s="373"/>
      <c r="B7" s="25" t="s">
        <v>296</v>
      </c>
      <c r="C7" s="13">
        <v>2770</v>
      </c>
      <c r="D7" s="14">
        <v>2311</v>
      </c>
      <c r="E7" s="14">
        <v>6343</v>
      </c>
      <c r="F7" s="14">
        <v>13716</v>
      </c>
      <c r="G7" s="14">
        <v>12611</v>
      </c>
      <c r="H7" s="14">
        <v>10327</v>
      </c>
      <c r="I7" s="14">
        <v>6011</v>
      </c>
      <c r="J7" s="11">
        <v>138</v>
      </c>
      <c r="K7" s="99">
        <v>926</v>
      </c>
      <c r="L7" s="99">
        <v>1887</v>
      </c>
      <c r="M7" s="33">
        <v>0</v>
      </c>
      <c r="N7" s="100">
        <v>1032</v>
      </c>
      <c r="O7" s="44">
        <f t="shared" si="0"/>
        <v>58072</v>
      </c>
    </row>
    <row r="8" spans="1:15" ht="12.75">
      <c r="A8" s="373"/>
      <c r="B8" s="26" t="s">
        <v>297</v>
      </c>
      <c r="C8" s="13">
        <v>1511</v>
      </c>
      <c r="D8" s="14">
        <v>1524</v>
      </c>
      <c r="E8" s="14">
        <v>3039</v>
      </c>
      <c r="F8" s="14">
        <v>5766</v>
      </c>
      <c r="G8" s="14">
        <v>9105</v>
      </c>
      <c r="H8" s="14">
        <v>7255</v>
      </c>
      <c r="I8" s="14">
        <v>3824</v>
      </c>
      <c r="J8" s="99">
        <v>123</v>
      </c>
      <c r="K8" s="99">
        <v>862</v>
      </c>
      <c r="L8" s="99">
        <v>1118</v>
      </c>
      <c r="M8" s="99">
        <v>731</v>
      </c>
      <c r="N8" s="100">
        <v>558</v>
      </c>
      <c r="O8" s="44">
        <f t="shared" si="0"/>
        <v>35416</v>
      </c>
    </row>
    <row r="9" spans="1:15" ht="12.75">
      <c r="A9" s="373"/>
      <c r="B9" s="25" t="s">
        <v>298</v>
      </c>
      <c r="C9" s="13">
        <v>3078</v>
      </c>
      <c r="D9" s="14">
        <v>2692</v>
      </c>
      <c r="E9" s="14">
        <v>5388</v>
      </c>
      <c r="F9" s="14">
        <v>9202</v>
      </c>
      <c r="G9" s="14">
        <v>9573</v>
      </c>
      <c r="H9" s="14">
        <v>7185</v>
      </c>
      <c r="I9" s="14">
        <v>3639</v>
      </c>
      <c r="J9" s="99">
        <v>150</v>
      </c>
      <c r="K9" s="99">
        <v>647</v>
      </c>
      <c r="L9" s="99">
        <v>1487</v>
      </c>
      <c r="M9" s="99">
        <v>1488</v>
      </c>
      <c r="N9" s="100">
        <v>1059</v>
      </c>
      <c r="O9" s="44">
        <f t="shared" si="0"/>
        <v>45588</v>
      </c>
    </row>
    <row r="10" spans="1:15" ht="12.75">
      <c r="A10" s="373"/>
      <c r="B10" s="25" t="s">
        <v>299</v>
      </c>
      <c r="C10" s="13">
        <v>1911</v>
      </c>
      <c r="D10" s="14">
        <v>1618</v>
      </c>
      <c r="E10" s="14">
        <v>2194</v>
      </c>
      <c r="F10" s="14">
        <v>4312</v>
      </c>
      <c r="G10" s="14">
        <v>3752</v>
      </c>
      <c r="H10" s="14">
        <v>2573</v>
      </c>
      <c r="I10" s="34">
        <v>0</v>
      </c>
      <c r="J10" s="34">
        <v>0</v>
      </c>
      <c r="K10" s="34">
        <v>0</v>
      </c>
      <c r="L10" s="99">
        <v>889</v>
      </c>
      <c r="M10" s="34">
        <v>0</v>
      </c>
      <c r="N10" s="100">
        <v>1228</v>
      </c>
      <c r="O10" s="44">
        <f t="shared" si="0"/>
        <v>18477</v>
      </c>
    </row>
    <row r="11" spans="1:15" ht="12.75">
      <c r="A11" s="373"/>
      <c r="B11" s="25" t="s">
        <v>82</v>
      </c>
      <c r="C11" s="15">
        <v>545</v>
      </c>
      <c r="D11" s="14">
        <v>621</v>
      </c>
      <c r="E11" s="14">
        <v>750</v>
      </c>
      <c r="F11" s="14">
        <v>1456</v>
      </c>
      <c r="G11" s="14">
        <v>1509</v>
      </c>
      <c r="H11" s="14">
        <v>903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5">
        <v>0</v>
      </c>
      <c r="O11" s="44">
        <f t="shared" si="0"/>
        <v>5784</v>
      </c>
    </row>
    <row r="12" spans="1:15" ht="12.75">
      <c r="A12" s="373"/>
      <c r="B12" s="25" t="s">
        <v>300</v>
      </c>
      <c r="C12" s="34">
        <v>0</v>
      </c>
      <c r="D12" s="34">
        <v>0</v>
      </c>
      <c r="E12" s="14">
        <v>441</v>
      </c>
      <c r="F12" s="14">
        <v>1463</v>
      </c>
      <c r="G12" s="14">
        <v>2368</v>
      </c>
      <c r="H12" s="12">
        <v>790</v>
      </c>
      <c r="I12" s="12">
        <v>889</v>
      </c>
      <c r="J12" s="11">
        <v>266</v>
      </c>
      <c r="K12" s="99">
        <v>805</v>
      </c>
      <c r="L12" s="34">
        <v>0</v>
      </c>
      <c r="M12" s="99">
        <v>137</v>
      </c>
      <c r="N12" s="100">
        <v>117</v>
      </c>
      <c r="O12" s="44">
        <f t="shared" si="0"/>
        <v>7276</v>
      </c>
    </row>
    <row r="13" spans="1:15" ht="12.75">
      <c r="A13" s="373"/>
      <c r="B13" s="237" t="s">
        <v>6</v>
      </c>
      <c r="C13" s="36">
        <v>2</v>
      </c>
      <c r="D13" s="37">
        <v>2</v>
      </c>
      <c r="E13" s="17">
        <v>12</v>
      </c>
      <c r="F13" s="17">
        <v>112</v>
      </c>
      <c r="G13" s="17">
        <v>58</v>
      </c>
      <c r="H13" s="14">
        <v>72</v>
      </c>
      <c r="I13" s="14">
        <v>32</v>
      </c>
      <c r="J13" s="99">
        <v>2</v>
      </c>
      <c r="K13" s="99">
        <v>15</v>
      </c>
      <c r="L13" s="37">
        <v>50</v>
      </c>
      <c r="M13" s="148">
        <v>3</v>
      </c>
      <c r="N13" s="35">
        <v>0</v>
      </c>
      <c r="O13" s="44">
        <f t="shared" si="0"/>
        <v>360</v>
      </c>
    </row>
    <row r="14" spans="1:15" ht="12.75">
      <c r="A14" s="373"/>
      <c r="B14" s="237" t="s">
        <v>7</v>
      </c>
      <c r="C14" s="18">
        <v>12341</v>
      </c>
      <c r="D14" s="17">
        <v>5104</v>
      </c>
      <c r="E14" s="17">
        <v>13250</v>
      </c>
      <c r="F14" s="17">
        <v>20448</v>
      </c>
      <c r="G14" s="17">
        <v>22625</v>
      </c>
      <c r="H14" s="19">
        <v>29093</v>
      </c>
      <c r="I14" s="19">
        <v>26444</v>
      </c>
      <c r="J14" s="34">
        <v>0</v>
      </c>
      <c r="K14" s="89">
        <v>5197</v>
      </c>
      <c r="L14" s="148">
        <v>11905</v>
      </c>
      <c r="M14" s="148">
        <v>6053</v>
      </c>
      <c r="N14" s="32">
        <v>3971</v>
      </c>
      <c r="O14" s="44">
        <f t="shared" si="0"/>
        <v>156431</v>
      </c>
    </row>
    <row r="15" spans="1:15" ht="13.5" thickBot="1">
      <c r="A15" s="373"/>
      <c r="B15" s="27" t="s">
        <v>301</v>
      </c>
      <c r="C15" s="239">
        <v>374</v>
      </c>
      <c r="D15" s="17">
        <v>306</v>
      </c>
      <c r="E15" s="17">
        <v>659</v>
      </c>
      <c r="F15" s="17">
        <v>1435</v>
      </c>
      <c r="G15" s="17">
        <v>1382</v>
      </c>
      <c r="H15" s="17">
        <v>533</v>
      </c>
      <c r="I15" s="17">
        <v>373</v>
      </c>
      <c r="J15" s="148">
        <v>37</v>
      </c>
      <c r="K15" s="148">
        <v>103</v>
      </c>
      <c r="L15" s="37">
        <v>0</v>
      </c>
      <c r="M15" s="148">
        <v>315</v>
      </c>
      <c r="N15" s="238">
        <v>175</v>
      </c>
      <c r="O15" s="45">
        <f t="shared" si="0"/>
        <v>5692</v>
      </c>
    </row>
    <row r="16" spans="1:15" ht="13.5" thickBot="1">
      <c r="A16" s="374"/>
      <c r="B16" s="101" t="s">
        <v>429</v>
      </c>
      <c r="C16" s="210">
        <f aca="true" t="shared" si="1" ref="C16:O16">SUM(C6:C15)</f>
        <v>25485</v>
      </c>
      <c r="D16" s="147">
        <f t="shared" si="1"/>
        <v>16537</v>
      </c>
      <c r="E16" s="147">
        <f t="shared" si="1"/>
        <v>36236</v>
      </c>
      <c r="F16" s="147">
        <f t="shared" si="1"/>
        <v>63093</v>
      </c>
      <c r="G16" s="147">
        <f t="shared" si="1"/>
        <v>70442</v>
      </c>
      <c r="H16" s="147">
        <f t="shared" si="1"/>
        <v>62429</v>
      </c>
      <c r="I16" s="147">
        <f t="shared" si="1"/>
        <v>42633</v>
      </c>
      <c r="J16" s="147">
        <f t="shared" si="1"/>
        <v>716</v>
      </c>
      <c r="K16" s="147">
        <f t="shared" si="1"/>
        <v>8555</v>
      </c>
      <c r="L16" s="147">
        <f t="shared" si="1"/>
        <v>17336</v>
      </c>
      <c r="M16" s="147">
        <f t="shared" si="1"/>
        <v>9654</v>
      </c>
      <c r="N16" s="278">
        <f t="shared" si="1"/>
        <v>8952</v>
      </c>
      <c r="O16" s="314">
        <f t="shared" si="1"/>
        <v>362068</v>
      </c>
    </row>
  </sheetData>
  <sheetProtection/>
  <mergeCells count="4">
    <mergeCell ref="A1:O1"/>
    <mergeCell ref="A2:O2"/>
    <mergeCell ref="A6:A16"/>
    <mergeCell ref="C4:O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F160"/>
  <sheetViews>
    <sheetView zoomScalePageLayoutView="0" workbookViewId="0" topLeftCell="A1">
      <pane ySplit="4" topLeftCell="A5" activePane="bottomLeft" state="frozen"/>
      <selection pane="topLeft" activeCell="B29" sqref="B29"/>
      <selection pane="bottomLeft" activeCell="A1" sqref="A1"/>
    </sheetView>
  </sheetViews>
  <sheetFormatPr defaultColWidth="9.140625" defaultRowHeight="12.75"/>
  <cols>
    <col min="1" max="1" width="21.8515625" style="149" customWidth="1"/>
    <col min="2" max="2" width="13.8515625" style="149" bestFit="1" customWidth="1"/>
    <col min="3" max="3" width="14.57421875" style="149" bestFit="1" customWidth="1"/>
    <col min="4" max="4" width="17.57421875" style="149" bestFit="1" customWidth="1"/>
    <col min="5" max="5" width="12.28125" style="149" bestFit="1" customWidth="1"/>
    <col min="6" max="6" width="19.140625" style="149" bestFit="1" customWidth="1"/>
    <col min="7" max="16384" width="9.140625" style="149" customWidth="1"/>
  </cols>
  <sheetData>
    <row r="1" spans="1:2" ht="18.75">
      <c r="A1" s="4" t="s">
        <v>430</v>
      </c>
      <c r="B1" s="4"/>
    </row>
    <row r="2" spans="1:2" ht="12.75" customHeight="1">
      <c r="A2" s="9" t="s">
        <v>431</v>
      </c>
      <c r="B2" s="4"/>
    </row>
    <row r="3" spans="1:2" ht="15.75" customHeight="1" thickBot="1">
      <c r="A3" s="9" t="s">
        <v>198</v>
      </c>
      <c r="B3" s="4"/>
    </row>
    <row r="4" spans="1:6" ht="12" customHeight="1" thickBot="1">
      <c r="A4" s="385" t="s">
        <v>85</v>
      </c>
      <c r="B4" s="390"/>
      <c r="C4" s="390"/>
      <c r="D4" s="390"/>
      <c r="E4" s="390"/>
      <c r="F4" s="391"/>
    </row>
    <row r="5" spans="1:6" ht="12" customHeight="1" thickBot="1">
      <c r="A5" s="276" t="s">
        <v>83</v>
      </c>
      <c r="B5" s="150" t="s">
        <v>432</v>
      </c>
      <c r="C5" s="150" t="s">
        <v>433</v>
      </c>
      <c r="D5" s="150" t="s">
        <v>434</v>
      </c>
      <c r="E5" s="150" t="s">
        <v>435</v>
      </c>
      <c r="F5" s="151" t="s">
        <v>436</v>
      </c>
    </row>
    <row r="6" spans="1:6" ht="12" customHeight="1">
      <c r="A6" s="339" t="s">
        <v>199</v>
      </c>
      <c r="B6" s="225">
        <v>13</v>
      </c>
      <c r="C6" s="225">
        <v>33</v>
      </c>
      <c r="D6" s="225">
        <v>2155</v>
      </c>
      <c r="E6" s="225">
        <v>2523</v>
      </c>
      <c r="F6" s="226">
        <v>45</v>
      </c>
    </row>
    <row r="7" spans="1:6" ht="12" customHeight="1">
      <c r="A7" s="340" t="s">
        <v>200</v>
      </c>
      <c r="B7" s="155">
        <v>6</v>
      </c>
      <c r="C7" s="155">
        <v>53</v>
      </c>
      <c r="D7" s="155">
        <f>131+821</f>
        <v>952</v>
      </c>
      <c r="E7" s="155">
        <f>213+1398</f>
        <v>1611</v>
      </c>
      <c r="F7" s="159">
        <v>30</v>
      </c>
    </row>
    <row r="8" spans="1:6" ht="12" customHeight="1" thickBot="1">
      <c r="A8" s="341" t="s">
        <v>203</v>
      </c>
      <c r="B8" s="156">
        <v>2</v>
      </c>
      <c r="C8" s="156">
        <v>0</v>
      </c>
      <c r="D8" s="156">
        <v>177</v>
      </c>
      <c r="E8" s="156">
        <v>323</v>
      </c>
      <c r="F8" s="160">
        <v>6</v>
      </c>
    </row>
    <row r="9" spans="1:6" ht="12" customHeight="1" thickBot="1">
      <c r="A9" s="358" t="s">
        <v>273</v>
      </c>
      <c r="B9" s="157">
        <f>SUM(B6:B8)</f>
        <v>21</v>
      </c>
      <c r="C9" s="157">
        <f>SUM(C6:C8)</f>
        <v>86</v>
      </c>
      <c r="D9" s="157">
        <f>SUM(D6:D8)</f>
        <v>3284</v>
      </c>
      <c r="E9" s="157">
        <f>SUM(E6:E8)</f>
        <v>4457</v>
      </c>
      <c r="F9" s="158">
        <f>SUM(F6:F8)</f>
        <v>81</v>
      </c>
    </row>
    <row r="10" spans="1:6" ht="12" customHeight="1" thickBot="1">
      <c r="A10" s="385" t="s">
        <v>86</v>
      </c>
      <c r="B10" s="390"/>
      <c r="C10" s="390"/>
      <c r="D10" s="390"/>
      <c r="E10" s="390"/>
      <c r="F10" s="391"/>
    </row>
    <row r="11" spans="1:6" ht="12" customHeight="1" thickBot="1">
      <c r="A11" s="276" t="s">
        <v>83</v>
      </c>
      <c r="B11" s="150" t="s">
        <v>432</v>
      </c>
      <c r="C11" s="150" t="s">
        <v>433</v>
      </c>
      <c r="D11" s="150" t="s">
        <v>434</v>
      </c>
      <c r="E11" s="150" t="s">
        <v>435</v>
      </c>
      <c r="F11" s="151" t="s">
        <v>436</v>
      </c>
    </row>
    <row r="12" spans="1:6" ht="12" customHeight="1">
      <c r="A12" s="359" t="s">
        <v>200</v>
      </c>
      <c r="B12" s="162">
        <v>2</v>
      </c>
      <c r="C12" s="162">
        <v>0</v>
      </c>
      <c r="D12" s="162">
        <f>24+22</f>
        <v>46</v>
      </c>
      <c r="E12" s="162">
        <f>35+39</f>
        <v>74</v>
      </c>
      <c r="F12" s="163">
        <v>4</v>
      </c>
    </row>
    <row r="13" spans="1:6" ht="12" customHeight="1" thickBot="1">
      <c r="A13" s="360" t="s">
        <v>201</v>
      </c>
      <c r="B13" s="164">
        <v>1</v>
      </c>
      <c r="C13" s="164">
        <v>0</v>
      </c>
      <c r="D13" s="164">
        <v>40</v>
      </c>
      <c r="E13" s="164">
        <v>80</v>
      </c>
      <c r="F13" s="165">
        <v>0</v>
      </c>
    </row>
    <row r="14" spans="1:6" ht="12" customHeight="1" thickBot="1">
      <c r="A14" s="361" t="s">
        <v>84</v>
      </c>
      <c r="B14" s="161">
        <f>SUM(B12:B13)</f>
        <v>3</v>
      </c>
      <c r="C14" s="161">
        <f>SUM(C12:C13)</f>
        <v>0</v>
      </c>
      <c r="D14" s="161">
        <f>SUM(D12:D13)</f>
        <v>86</v>
      </c>
      <c r="E14" s="161">
        <f>SUM(E12:E13)</f>
        <v>154</v>
      </c>
      <c r="F14" s="351">
        <f>SUM(F12:F13)</f>
        <v>4</v>
      </c>
    </row>
    <row r="15" spans="1:6" ht="12" customHeight="1" thickBot="1">
      <c r="A15" s="385" t="s">
        <v>87</v>
      </c>
      <c r="B15" s="390"/>
      <c r="C15" s="390"/>
      <c r="D15" s="390"/>
      <c r="E15" s="390"/>
      <c r="F15" s="391"/>
    </row>
    <row r="16" spans="1:6" ht="12" customHeight="1" thickBot="1">
      <c r="A16" s="276" t="s">
        <v>83</v>
      </c>
      <c r="B16" s="150" t="s">
        <v>432</v>
      </c>
      <c r="C16" s="150" t="s">
        <v>433</v>
      </c>
      <c r="D16" s="150" t="s">
        <v>434</v>
      </c>
      <c r="E16" s="150" t="s">
        <v>435</v>
      </c>
      <c r="F16" s="151" t="s">
        <v>436</v>
      </c>
    </row>
    <row r="17" spans="1:6" ht="12" customHeight="1">
      <c r="A17" s="339" t="s">
        <v>199</v>
      </c>
      <c r="B17" s="162">
        <v>12</v>
      </c>
      <c r="C17" s="162">
        <v>22</v>
      </c>
      <c r="D17" s="162">
        <v>1039</v>
      </c>
      <c r="E17" s="162">
        <v>1482</v>
      </c>
      <c r="F17" s="163">
        <v>28</v>
      </c>
    </row>
    <row r="18" spans="1:6" ht="12" customHeight="1">
      <c r="A18" s="340" t="s">
        <v>200</v>
      </c>
      <c r="B18" s="155">
        <v>12</v>
      </c>
      <c r="C18" s="155">
        <v>75</v>
      </c>
      <c r="D18" s="155">
        <v>810</v>
      </c>
      <c r="E18" s="155">
        <v>1541</v>
      </c>
      <c r="F18" s="159">
        <v>26</v>
      </c>
    </row>
    <row r="19" spans="1:6" ht="12" customHeight="1" thickBot="1">
      <c r="A19" s="341" t="s">
        <v>201</v>
      </c>
      <c r="B19" s="156">
        <v>3</v>
      </c>
      <c r="C19" s="156">
        <v>0</v>
      </c>
      <c r="D19" s="156">
        <v>203</v>
      </c>
      <c r="E19" s="156">
        <v>292</v>
      </c>
      <c r="F19" s="160">
        <v>3</v>
      </c>
    </row>
    <row r="20" spans="1:6" ht="12" customHeight="1" thickBot="1">
      <c r="A20" s="358" t="s">
        <v>94</v>
      </c>
      <c r="B20" s="157">
        <f>SUM(B17:B19)</f>
        <v>27</v>
      </c>
      <c r="C20" s="157">
        <f>SUM(C17:C19)</f>
        <v>97</v>
      </c>
      <c r="D20" s="157">
        <f>SUM(D17:D19)</f>
        <v>2052</v>
      </c>
      <c r="E20" s="157">
        <f>SUM(E17:E19)</f>
        <v>3315</v>
      </c>
      <c r="F20" s="158">
        <f>SUM(F17:F19)</f>
        <v>57</v>
      </c>
    </row>
    <row r="21" spans="1:6" ht="12" customHeight="1" thickBot="1">
      <c r="A21" s="385" t="s">
        <v>88</v>
      </c>
      <c r="B21" s="390"/>
      <c r="C21" s="390"/>
      <c r="D21" s="390"/>
      <c r="E21" s="390"/>
      <c r="F21" s="391"/>
    </row>
    <row r="22" spans="1:6" ht="12" customHeight="1" thickBot="1">
      <c r="A22" s="276" t="s">
        <v>83</v>
      </c>
      <c r="B22" s="150" t="s">
        <v>432</v>
      </c>
      <c r="C22" s="150" t="s">
        <v>433</v>
      </c>
      <c r="D22" s="150" t="s">
        <v>434</v>
      </c>
      <c r="E22" s="150" t="s">
        <v>435</v>
      </c>
      <c r="F22" s="151" t="s">
        <v>436</v>
      </c>
    </row>
    <row r="23" spans="1:6" ht="12" customHeight="1">
      <c r="A23" s="339" t="s">
        <v>199</v>
      </c>
      <c r="B23" s="162">
        <v>10</v>
      </c>
      <c r="C23" s="162">
        <v>0</v>
      </c>
      <c r="D23" s="162">
        <v>810</v>
      </c>
      <c r="E23" s="162">
        <v>1277</v>
      </c>
      <c r="F23" s="163">
        <v>15</v>
      </c>
    </row>
    <row r="24" spans="1:6" ht="12" customHeight="1">
      <c r="A24" s="340" t="s">
        <v>200</v>
      </c>
      <c r="B24" s="155">
        <v>11</v>
      </c>
      <c r="C24" s="155">
        <v>0</v>
      </c>
      <c r="D24" s="155">
        <v>783</v>
      </c>
      <c r="E24" s="155">
        <v>1384</v>
      </c>
      <c r="F24" s="159">
        <v>15</v>
      </c>
    </row>
    <row r="25" spans="1:6" ht="12" customHeight="1">
      <c r="A25" s="340" t="s">
        <v>203</v>
      </c>
      <c r="B25" s="155">
        <v>1</v>
      </c>
      <c r="C25" s="155">
        <v>0</v>
      </c>
      <c r="D25" s="155">
        <v>45</v>
      </c>
      <c r="E25" s="155">
        <v>77</v>
      </c>
      <c r="F25" s="159">
        <v>3</v>
      </c>
    </row>
    <row r="26" spans="1:6" ht="12" customHeight="1" thickBot="1">
      <c r="A26" s="341" t="s">
        <v>202</v>
      </c>
      <c r="B26" s="156">
        <v>1</v>
      </c>
      <c r="C26" s="156">
        <v>0</v>
      </c>
      <c r="D26" s="156">
        <v>66</v>
      </c>
      <c r="E26" s="156">
        <v>80</v>
      </c>
      <c r="F26" s="160">
        <v>3</v>
      </c>
    </row>
    <row r="27" spans="1:6" ht="12" customHeight="1" thickBot="1">
      <c r="A27" s="358" t="s">
        <v>95</v>
      </c>
      <c r="B27" s="157">
        <f>SUM(B23:B26)</f>
        <v>23</v>
      </c>
      <c r="C27" s="157">
        <f>SUM(C23:C26)</f>
        <v>0</v>
      </c>
      <c r="D27" s="157">
        <f>SUM(D23:D26)</f>
        <v>1704</v>
      </c>
      <c r="E27" s="157">
        <f>SUM(E23:E26)</f>
        <v>2818</v>
      </c>
      <c r="F27" s="158">
        <f>SUM(F23:F26)</f>
        <v>36</v>
      </c>
    </row>
    <row r="28" spans="1:6" ht="12" customHeight="1" thickBot="1">
      <c r="A28" s="392" t="s">
        <v>89</v>
      </c>
      <c r="B28" s="393"/>
      <c r="C28" s="393"/>
      <c r="D28" s="393"/>
      <c r="E28" s="393"/>
      <c r="F28" s="394"/>
    </row>
    <row r="29" spans="1:6" ht="12" customHeight="1" thickBot="1">
      <c r="A29" s="276" t="s">
        <v>83</v>
      </c>
      <c r="B29" s="150" t="s">
        <v>432</v>
      </c>
      <c r="C29" s="150" t="s">
        <v>433</v>
      </c>
      <c r="D29" s="150" t="s">
        <v>434</v>
      </c>
      <c r="E29" s="150" t="s">
        <v>435</v>
      </c>
      <c r="F29" s="151" t="s">
        <v>436</v>
      </c>
    </row>
    <row r="30" spans="1:6" ht="12" customHeight="1">
      <c r="A30" s="339" t="s">
        <v>200</v>
      </c>
      <c r="B30" s="225">
        <v>4</v>
      </c>
      <c r="C30" s="225">
        <v>0</v>
      </c>
      <c r="D30" s="225">
        <v>149</v>
      </c>
      <c r="E30" s="225">
        <v>250</v>
      </c>
      <c r="F30" s="226">
        <v>2</v>
      </c>
    </row>
    <row r="31" spans="1:6" ht="12" customHeight="1">
      <c r="A31" s="340" t="s">
        <v>201</v>
      </c>
      <c r="B31" s="155">
        <v>1</v>
      </c>
      <c r="C31" s="155">
        <v>0</v>
      </c>
      <c r="D31" s="155">
        <v>65</v>
      </c>
      <c r="E31" s="155">
        <v>50</v>
      </c>
      <c r="F31" s="159">
        <v>0</v>
      </c>
    </row>
    <row r="32" spans="1:6" ht="12" customHeight="1" thickBot="1">
      <c r="A32" s="360" t="s">
        <v>202</v>
      </c>
      <c r="B32" s="164">
        <v>2</v>
      </c>
      <c r="C32" s="164">
        <v>0</v>
      </c>
      <c r="D32" s="164">
        <v>72</v>
      </c>
      <c r="E32" s="164">
        <v>152</v>
      </c>
      <c r="F32" s="165">
        <v>6</v>
      </c>
    </row>
    <row r="33" spans="1:6" ht="12" customHeight="1" thickBot="1">
      <c r="A33" s="361" t="s">
        <v>92</v>
      </c>
      <c r="B33" s="161">
        <f>SUM(B30:B32)</f>
        <v>7</v>
      </c>
      <c r="C33" s="161">
        <f>SUM(C30:C32)</f>
        <v>0</v>
      </c>
      <c r="D33" s="161">
        <f>SUM(D30:D32)</f>
        <v>286</v>
      </c>
      <c r="E33" s="161">
        <f>SUM(E30:E32)</f>
        <v>452</v>
      </c>
      <c r="F33" s="351">
        <f>SUM(F30:F32)</f>
        <v>8</v>
      </c>
    </row>
    <row r="34" spans="1:6" ht="12" customHeight="1" thickBot="1">
      <c r="A34" s="392" t="s">
        <v>96</v>
      </c>
      <c r="B34" s="393"/>
      <c r="C34" s="393"/>
      <c r="D34" s="393"/>
      <c r="E34" s="393"/>
      <c r="F34" s="394"/>
    </row>
    <row r="35" spans="1:6" ht="12" customHeight="1" thickBot="1">
      <c r="A35" s="276" t="s">
        <v>83</v>
      </c>
      <c r="B35" s="150" t="s">
        <v>432</v>
      </c>
      <c r="C35" s="150" t="s">
        <v>433</v>
      </c>
      <c r="D35" s="150" t="s">
        <v>434</v>
      </c>
      <c r="E35" s="150" t="s">
        <v>435</v>
      </c>
      <c r="F35" s="151" t="s">
        <v>436</v>
      </c>
    </row>
    <row r="36" spans="1:6" ht="12" customHeight="1">
      <c r="A36" s="339" t="s">
        <v>199</v>
      </c>
      <c r="B36" s="225">
        <v>15</v>
      </c>
      <c r="C36" s="225">
        <v>101</v>
      </c>
      <c r="D36" s="225">
        <v>824</v>
      </c>
      <c r="E36" s="225">
        <v>1438</v>
      </c>
      <c r="F36" s="226">
        <v>16</v>
      </c>
    </row>
    <row r="37" spans="1:6" ht="12" customHeight="1">
      <c r="A37" s="340" t="s">
        <v>200</v>
      </c>
      <c r="B37" s="155">
        <v>23</v>
      </c>
      <c r="C37" s="155">
        <v>46</v>
      </c>
      <c r="D37" s="155">
        <v>977</v>
      </c>
      <c r="E37" s="155">
        <v>1669</v>
      </c>
      <c r="F37" s="159">
        <v>20</v>
      </c>
    </row>
    <row r="38" spans="1:6" ht="12" customHeight="1" thickBot="1">
      <c r="A38" s="341" t="s">
        <v>201</v>
      </c>
      <c r="B38" s="156">
        <v>3</v>
      </c>
      <c r="C38" s="156">
        <v>0</v>
      </c>
      <c r="D38" s="156">
        <v>100</v>
      </c>
      <c r="E38" s="156">
        <v>260</v>
      </c>
      <c r="F38" s="160">
        <v>3</v>
      </c>
    </row>
    <row r="39" spans="1:6" ht="12" customHeight="1" thickBot="1">
      <c r="A39" s="358" t="s">
        <v>97</v>
      </c>
      <c r="B39" s="157">
        <f>SUM(B36:B38)</f>
        <v>41</v>
      </c>
      <c r="C39" s="157">
        <f>SUM(C36:C38)</f>
        <v>147</v>
      </c>
      <c r="D39" s="157">
        <f>SUM(D36:D38)</f>
        <v>1901</v>
      </c>
      <c r="E39" s="157">
        <f>SUM(E36:E38)</f>
        <v>3367</v>
      </c>
      <c r="F39" s="158">
        <f>SUM(F36:F38)</f>
        <v>39</v>
      </c>
    </row>
    <row r="40" spans="1:6" ht="12" customHeight="1" thickBot="1">
      <c r="A40" s="392" t="s">
        <v>98</v>
      </c>
      <c r="B40" s="393"/>
      <c r="C40" s="393"/>
      <c r="D40" s="393"/>
      <c r="E40" s="393"/>
      <c r="F40" s="394"/>
    </row>
    <row r="41" spans="1:6" ht="12" customHeight="1" thickBot="1">
      <c r="A41" s="276" t="s">
        <v>83</v>
      </c>
      <c r="B41" s="150" t="s">
        <v>432</v>
      </c>
      <c r="C41" s="150" t="s">
        <v>433</v>
      </c>
      <c r="D41" s="150" t="s">
        <v>434</v>
      </c>
      <c r="E41" s="150" t="s">
        <v>435</v>
      </c>
      <c r="F41" s="151" t="s">
        <v>436</v>
      </c>
    </row>
    <row r="42" spans="1:6" ht="12" customHeight="1">
      <c r="A42" s="339" t="s">
        <v>199</v>
      </c>
      <c r="B42" s="225">
        <v>5</v>
      </c>
      <c r="C42" s="225">
        <v>0</v>
      </c>
      <c r="D42" s="225">
        <v>196</v>
      </c>
      <c r="E42" s="225">
        <v>321</v>
      </c>
      <c r="F42" s="226">
        <v>2</v>
      </c>
    </row>
    <row r="43" spans="1:6" ht="12" customHeight="1">
      <c r="A43" s="340" t="s">
        <v>200</v>
      </c>
      <c r="B43" s="155">
        <v>16</v>
      </c>
      <c r="C43" s="155">
        <v>0</v>
      </c>
      <c r="D43" s="155">
        <v>701</v>
      </c>
      <c r="E43" s="155">
        <v>1171</v>
      </c>
      <c r="F43" s="159">
        <v>11</v>
      </c>
    </row>
    <row r="44" spans="1:6" ht="12" customHeight="1">
      <c r="A44" s="340" t="s">
        <v>201</v>
      </c>
      <c r="B44" s="155">
        <v>4</v>
      </c>
      <c r="C44" s="155">
        <v>0</v>
      </c>
      <c r="D44" s="155">
        <v>380</v>
      </c>
      <c r="E44" s="155">
        <v>502</v>
      </c>
      <c r="F44" s="159">
        <v>5</v>
      </c>
    </row>
    <row r="45" spans="1:6" ht="12" customHeight="1" thickBot="1">
      <c r="A45" s="341" t="s">
        <v>203</v>
      </c>
      <c r="B45" s="156">
        <v>2</v>
      </c>
      <c r="C45" s="156"/>
      <c r="D45" s="156">
        <v>75</v>
      </c>
      <c r="E45" s="156">
        <v>153</v>
      </c>
      <c r="F45" s="160">
        <v>0</v>
      </c>
    </row>
    <row r="46" spans="1:6" ht="12" customHeight="1" thickBot="1">
      <c r="A46" s="358" t="s">
        <v>277</v>
      </c>
      <c r="B46" s="157">
        <f>SUM(B42:B45)</f>
        <v>27</v>
      </c>
      <c r="C46" s="157">
        <f>SUM(C42:C45)</f>
        <v>0</v>
      </c>
      <c r="D46" s="157">
        <f>SUM(D42:D45)</f>
        <v>1352</v>
      </c>
      <c r="E46" s="157">
        <f>SUM(E42:E45)</f>
        <v>2147</v>
      </c>
      <c r="F46" s="158">
        <f>SUM(F42:F45)</f>
        <v>18</v>
      </c>
    </row>
    <row r="47" spans="1:6" ht="12" customHeight="1" thickBot="1">
      <c r="A47" s="392" t="s">
        <v>90</v>
      </c>
      <c r="B47" s="393"/>
      <c r="C47" s="393"/>
      <c r="D47" s="393"/>
      <c r="E47" s="393"/>
      <c r="F47" s="394"/>
    </row>
    <row r="48" spans="1:6" ht="12" customHeight="1" thickBot="1">
      <c r="A48" s="276" t="s">
        <v>83</v>
      </c>
      <c r="B48" s="150" t="s">
        <v>432</v>
      </c>
      <c r="C48" s="150" t="s">
        <v>433</v>
      </c>
      <c r="D48" s="150" t="s">
        <v>434</v>
      </c>
      <c r="E48" s="150" t="s">
        <v>435</v>
      </c>
      <c r="F48" s="151" t="s">
        <v>436</v>
      </c>
    </row>
    <row r="49" spans="1:6" ht="12" customHeight="1">
      <c r="A49" s="339" t="s">
        <v>199</v>
      </c>
      <c r="B49" s="162">
        <v>1</v>
      </c>
      <c r="C49" s="162">
        <v>0</v>
      </c>
      <c r="D49" s="162">
        <v>46</v>
      </c>
      <c r="E49" s="162">
        <v>90</v>
      </c>
      <c r="F49" s="163">
        <v>0</v>
      </c>
    </row>
    <row r="50" spans="1:6" ht="12" customHeight="1" thickBot="1">
      <c r="A50" s="341" t="s">
        <v>200</v>
      </c>
      <c r="B50" s="156">
        <v>3</v>
      </c>
      <c r="C50" s="156">
        <v>0</v>
      </c>
      <c r="D50" s="156">
        <v>59</v>
      </c>
      <c r="E50" s="156">
        <v>99</v>
      </c>
      <c r="F50" s="160">
        <v>0</v>
      </c>
    </row>
    <row r="51" spans="1:6" ht="12" customHeight="1" thickBot="1">
      <c r="A51" s="358" t="s">
        <v>93</v>
      </c>
      <c r="B51" s="157">
        <f>SUM(B49:B50)</f>
        <v>4</v>
      </c>
      <c r="C51" s="157">
        <f>SUM(C49:C50)</f>
        <v>0</v>
      </c>
      <c r="D51" s="157">
        <f>SUM(D49:D50)</f>
        <v>105</v>
      </c>
      <c r="E51" s="157">
        <f>SUM(E49:E50)</f>
        <v>189</v>
      </c>
      <c r="F51" s="158">
        <f>SUM(F49:F50)</f>
        <v>0</v>
      </c>
    </row>
    <row r="52" spans="1:6" ht="12" customHeight="1" thickBot="1">
      <c r="A52" s="392" t="s">
        <v>100</v>
      </c>
      <c r="B52" s="393"/>
      <c r="C52" s="393"/>
      <c r="D52" s="393"/>
      <c r="E52" s="393"/>
      <c r="F52" s="394"/>
    </row>
    <row r="53" spans="1:6" ht="12" customHeight="1" thickBot="1">
      <c r="A53" s="276" t="s">
        <v>83</v>
      </c>
      <c r="B53" s="150" t="s">
        <v>432</v>
      </c>
      <c r="C53" s="150" t="s">
        <v>433</v>
      </c>
      <c r="D53" s="150" t="s">
        <v>434</v>
      </c>
      <c r="E53" s="150" t="s">
        <v>435</v>
      </c>
      <c r="F53" s="151" t="s">
        <v>436</v>
      </c>
    </row>
    <row r="54" spans="1:6" ht="12" customHeight="1">
      <c r="A54" s="339" t="s">
        <v>199</v>
      </c>
      <c r="B54" s="225">
        <v>6</v>
      </c>
      <c r="C54" s="225">
        <v>0</v>
      </c>
      <c r="D54" s="225">
        <v>197</v>
      </c>
      <c r="E54" s="225">
        <v>334</v>
      </c>
      <c r="F54" s="226">
        <v>1</v>
      </c>
    </row>
    <row r="55" spans="1:6" ht="12" customHeight="1">
      <c r="A55" s="340" t="s">
        <v>200</v>
      </c>
      <c r="B55" s="155">
        <v>22</v>
      </c>
      <c r="C55" s="155">
        <v>30</v>
      </c>
      <c r="D55" s="155">
        <v>750</v>
      </c>
      <c r="E55" s="155">
        <v>1438</v>
      </c>
      <c r="F55" s="159">
        <v>11</v>
      </c>
    </row>
    <row r="56" spans="1:6" ht="12" customHeight="1">
      <c r="A56" s="340" t="s">
        <v>201</v>
      </c>
      <c r="B56" s="155">
        <v>3</v>
      </c>
      <c r="C56" s="155">
        <v>0</v>
      </c>
      <c r="D56" s="155">
        <v>59</v>
      </c>
      <c r="E56" s="155">
        <v>150</v>
      </c>
      <c r="F56" s="159">
        <v>4</v>
      </c>
    </row>
    <row r="57" spans="1:6" ht="12" customHeight="1" thickBot="1">
      <c r="A57" s="341" t="s">
        <v>203</v>
      </c>
      <c r="B57" s="156">
        <v>3</v>
      </c>
      <c r="C57" s="156">
        <v>0</v>
      </c>
      <c r="D57" s="156">
        <v>90</v>
      </c>
      <c r="E57" s="156">
        <v>171</v>
      </c>
      <c r="F57" s="160">
        <v>0</v>
      </c>
    </row>
    <row r="58" spans="1:6" ht="12" customHeight="1" thickBot="1">
      <c r="A58" s="358" t="s">
        <v>99</v>
      </c>
      <c r="B58" s="157">
        <f>SUM(B54:B57)</f>
        <v>34</v>
      </c>
      <c r="C58" s="157">
        <f>SUM(C54:C57)</f>
        <v>30</v>
      </c>
      <c r="D58" s="157">
        <f>SUM(D54:D57)</f>
        <v>1096</v>
      </c>
      <c r="E58" s="157">
        <f>SUM(E54:E57)</f>
        <v>2093</v>
      </c>
      <c r="F58" s="158">
        <f>SUM(F54:F57)</f>
        <v>16</v>
      </c>
    </row>
    <row r="59" spans="1:6" ht="12" customHeight="1" thickBot="1">
      <c r="A59" s="392" t="s">
        <v>101</v>
      </c>
      <c r="B59" s="393"/>
      <c r="C59" s="393"/>
      <c r="D59" s="393"/>
      <c r="E59" s="393"/>
      <c r="F59" s="394"/>
    </row>
    <row r="60" spans="1:6" ht="12" customHeight="1" thickBot="1">
      <c r="A60" s="276" t="s">
        <v>83</v>
      </c>
      <c r="B60" s="150" t="s">
        <v>432</v>
      </c>
      <c r="C60" s="150" t="s">
        <v>433</v>
      </c>
      <c r="D60" s="150" t="s">
        <v>434</v>
      </c>
      <c r="E60" s="150" t="s">
        <v>435</v>
      </c>
      <c r="F60" s="151" t="s">
        <v>436</v>
      </c>
    </row>
    <row r="61" spans="1:6" ht="12" customHeight="1">
      <c r="A61" s="339" t="s">
        <v>199</v>
      </c>
      <c r="B61" s="225">
        <v>1</v>
      </c>
      <c r="C61" s="225">
        <v>0</v>
      </c>
      <c r="D61" s="225">
        <v>20</v>
      </c>
      <c r="E61" s="225">
        <v>42</v>
      </c>
      <c r="F61" s="226">
        <v>0</v>
      </c>
    </row>
    <row r="62" spans="1:6" ht="12" customHeight="1">
      <c r="A62" s="340" t="s">
        <v>200</v>
      </c>
      <c r="B62" s="155">
        <v>14</v>
      </c>
      <c r="C62" s="155">
        <v>0</v>
      </c>
      <c r="D62" s="155">
        <v>565</v>
      </c>
      <c r="E62" s="155">
        <v>1138</v>
      </c>
      <c r="F62" s="159">
        <v>6</v>
      </c>
    </row>
    <row r="63" spans="1:6" ht="12" customHeight="1">
      <c r="A63" s="340" t="s">
        <v>201</v>
      </c>
      <c r="B63" s="155">
        <v>6</v>
      </c>
      <c r="C63" s="155">
        <v>0</v>
      </c>
      <c r="D63" s="155">
        <v>159</v>
      </c>
      <c r="E63" s="155">
        <v>325</v>
      </c>
      <c r="F63" s="159">
        <v>3</v>
      </c>
    </row>
    <row r="64" spans="1:6" ht="12" customHeight="1" thickBot="1">
      <c r="A64" s="341" t="s">
        <v>203</v>
      </c>
      <c r="B64" s="156">
        <v>2</v>
      </c>
      <c r="C64" s="156">
        <v>0</v>
      </c>
      <c r="D64" s="156">
        <v>124</v>
      </c>
      <c r="E64" s="156">
        <v>205</v>
      </c>
      <c r="F64" s="160">
        <v>0</v>
      </c>
    </row>
    <row r="65" spans="1:6" ht="12" customHeight="1" thickBot="1">
      <c r="A65" s="358" t="s">
        <v>102</v>
      </c>
      <c r="B65" s="157">
        <f>SUM(B61:B64)</f>
        <v>23</v>
      </c>
      <c r="C65" s="157">
        <f>SUM(C61:C64)</f>
        <v>0</v>
      </c>
      <c r="D65" s="157">
        <f>SUM(D61:D64)</f>
        <v>868</v>
      </c>
      <c r="E65" s="157">
        <f>SUM(E61:E64)</f>
        <v>1710</v>
      </c>
      <c r="F65" s="158">
        <f>SUM(F61:F64)</f>
        <v>9</v>
      </c>
    </row>
    <row r="66" spans="1:6" s="305" customFormat="1" ht="12" customHeight="1">
      <c r="A66" s="357"/>
      <c r="B66" s="166"/>
      <c r="C66" s="166"/>
      <c r="D66" s="166"/>
      <c r="E66" s="166"/>
      <c r="F66" s="166"/>
    </row>
    <row r="67" spans="1:2" s="305" customFormat="1" ht="18.75">
      <c r="A67" s="8" t="s">
        <v>276</v>
      </c>
      <c r="B67" s="8"/>
    </row>
    <row r="68" spans="1:2" s="305" customFormat="1" ht="12.75">
      <c r="A68" s="395" t="s">
        <v>431</v>
      </c>
      <c r="B68" s="395"/>
    </row>
    <row r="69" spans="1:2" s="305" customFormat="1" ht="12.75" customHeight="1" thickBot="1">
      <c r="A69" s="9" t="s">
        <v>198</v>
      </c>
      <c r="B69" s="8"/>
    </row>
    <row r="70" spans="1:6" ht="12" customHeight="1" thickBot="1">
      <c r="A70" s="385" t="s">
        <v>104</v>
      </c>
      <c r="B70" s="390"/>
      <c r="C70" s="390"/>
      <c r="D70" s="390"/>
      <c r="E70" s="390"/>
      <c r="F70" s="391"/>
    </row>
    <row r="71" spans="1:6" ht="12" customHeight="1" thickBot="1">
      <c r="A71" s="276" t="s">
        <v>83</v>
      </c>
      <c r="B71" s="150" t="s">
        <v>432</v>
      </c>
      <c r="C71" s="150" t="s">
        <v>433</v>
      </c>
      <c r="D71" s="150" t="s">
        <v>434</v>
      </c>
      <c r="E71" s="150" t="s">
        <v>435</v>
      </c>
      <c r="F71" s="151" t="s">
        <v>436</v>
      </c>
    </row>
    <row r="72" spans="1:6" ht="12" customHeight="1">
      <c r="A72" s="339" t="s">
        <v>200</v>
      </c>
      <c r="B72" s="225">
        <v>9</v>
      </c>
      <c r="C72" s="225">
        <v>0</v>
      </c>
      <c r="D72" s="225">
        <v>260</v>
      </c>
      <c r="E72" s="225">
        <v>462</v>
      </c>
      <c r="F72" s="226">
        <v>4</v>
      </c>
    </row>
    <row r="73" spans="1:6" ht="12" customHeight="1">
      <c r="A73" s="340" t="s">
        <v>201</v>
      </c>
      <c r="B73" s="155">
        <v>8</v>
      </c>
      <c r="C73" s="155">
        <v>0</v>
      </c>
      <c r="D73" s="155">
        <v>185</v>
      </c>
      <c r="E73" s="155">
        <v>353</v>
      </c>
      <c r="F73" s="159">
        <v>3</v>
      </c>
    </row>
    <row r="74" spans="1:6" ht="12" customHeight="1" thickBot="1">
      <c r="A74" s="341" t="s">
        <v>203</v>
      </c>
      <c r="B74" s="156">
        <v>2</v>
      </c>
      <c r="C74" s="156">
        <v>0</v>
      </c>
      <c r="D74" s="156">
        <v>65</v>
      </c>
      <c r="E74" s="156">
        <v>97</v>
      </c>
      <c r="F74" s="160">
        <v>0</v>
      </c>
    </row>
    <row r="75" spans="1:6" ht="12" customHeight="1" thickBot="1">
      <c r="A75" s="358" t="s">
        <v>107</v>
      </c>
      <c r="B75" s="157">
        <f>SUM(B72:B74)</f>
        <v>19</v>
      </c>
      <c r="C75" s="157">
        <f>SUM(C72:C74)</f>
        <v>0</v>
      </c>
      <c r="D75" s="157">
        <f>SUM(D72:D74)</f>
        <v>510</v>
      </c>
      <c r="E75" s="157">
        <f>SUM(E72:E74)</f>
        <v>912</v>
      </c>
      <c r="F75" s="158">
        <f>SUM(F72:F74)</f>
        <v>7</v>
      </c>
    </row>
    <row r="76" spans="1:6" ht="12" customHeight="1" thickBot="1">
      <c r="A76" s="392" t="s">
        <v>105</v>
      </c>
      <c r="B76" s="393"/>
      <c r="C76" s="393"/>
      <c r="D76" s="393"/>
      <c r="E76" s="393"/>
      <c r="F76" s="394"/>
    </row>
    <row r="77" spans="1:6" ht="12" customHeight="1" thickBot="1">
      <c r="A77" s="276" t="s">
        <v>83</v>
      </c>
      <c r="B77" s="150" t="s">
        <v>432</v>
      </c>
      <c r="C77" s="150" t="s">
        <v>433</v>
      </c>
      <c r="D77" s="150" t="s">
        <v>434</v>
      </c>
      <c r="E77" s="150" t="s">
        <v>435</v>
      </c>
      <c r="F77" s="151" t="s">
        <v>436</v>
      </c>
    </row>
    <row r="78" spans="1:6" ht="12" customHeight="1">
      <c r="A78" s="339" t="s">
        <v>200</v>
      </c>
      <c r="B78" s="225">
        <v>3</v>
      </c>
      <c r="C78" s="225">
        <v>0</v>
      </c>
      <c r="D78" s="225">
        <v>57</v>
      </c>
      <c r="E78" s="225">
        <v>104</v>
      </c>
      <c r="F78" s="226">
        <v>0</v>
      </c>
    </row>
    <row r="79" spans="1:6" ht="12" customHeight="1" thickBot="1">
      <c r="A79" s="341" t="s">
        <v>201</v>
      </c>
      <c r="B79" s="156">
        <v>2</v>
      </c>
      <c r="C79" s="156">
        <v>0</v>
      </c>
      <c r="D79" s="156">
        <v>84</v>
      </c>
      <c r="E79" s="156">
        <v>115</v>
      </c>
      <c r="F79" s="160">
        <v>0</v>
      </c>
    </row>
    <row r="80" spans="1:6" ht="12" customHeight="1" thickBot="1">
      <c r="A80" s="358" t="s">
        <v>107</v>
      </c>
      <c r="B80" s="157">
        <f>SUM(B78:B79)</f>
        <v>5</v>
      </c>
      <c r="C80" s="157">
        <f>SUM(C78:C79)</f>
        <v>0</v>
      </c>
      <c r="D80" s="157">
        <f>SUM(D78:D79)</f>
        <v>141</v>
      </c>
      <c r="E80" s="157">
        <f>SUM(E78:E79)</f>
        <v>219</v>
      </c>
      <c r="F80" s="158">
        <f>SUM(F78:F79)</f>
        <v>0</v>
      </c>
    </row>
    <row r="81" spans="1:6" ht="12" customHeight="1" thickBot="1">
      <c r="A81" s="392" t="s">
        <v>91</v>
      </c>
      <c r="B81" s="393"/>
      <c r="C81" s="393"/>
      <c r="D81" s="393"/>
      <c r="E81" s="393"/>
      <c r="F81" s="394"/>
    </row>
    <row r="82" spans="1:6" ht="12" customHeight="1" thickBot="1">
      <c r="A82" s="276" t="s">
        <v>83</v>
      </c>
      <c r="B82" s="150" t="s">
        <v>432</v>
      </c>
      <c r="C82" s="150" t="s">
        <v>433</v>
      </c>
      <c r="D82" s="150" t="s">
        <v>434</v>
      </c>
      <c r="E82" s="150" t="s">
        <v>435</v>
      </c>
      <c r="F82" s="151" t="s">
        <v>436</v>
      </c>
    </row>
    <row r="83" spans="1:6" ht="12" customHeight="1">
      <c r="A83" s="339" t="s">
        <v>199</v>
      </c>
      <c r="B83" s="225">
        <v>4</v>
      </c>
      <c r="C83" s="225">
        <v>0</v>
      </c>
      <c r="D83" s="225">
        <v>281</v>
      </c>
      <c r="E83" s="225">
        <v>438</v>
      </c>
      <c r="F83" s="226">
        <v>4</v>
      </c>
    </row>
    <row r="84" spans="1:6" ht="12" customHeight="1">
      <c r="A84" s="340" t="s">
        <v>200</v>
      </c>
      <c r="B84" s="155">
        <v>30</v>
      </c>
      <c r="C84" s="155">
        <v>24</v>
      </c>
      <c r="D84" s="155">
        <v>942</v>
      </c>
      <c r="E84" s="155">
        <v>1674</v>
      </c>
      <c r="F84" s="159">
        <v>24</v>
      </c>
    </row>
    <row r="85" spans="1:6" ht="12" customHeight="1">
      <c r="A85" s="340" t="s">
        <v>201</v>
      </c>
      <c r="B85" s="155">
        <v>18</v>
      </c>
      <c r="C85" s="155">
        <v>9</v>
      </c>
      <c r="D85" s="155">
        <v>571</v>
      </c>
      <c r="E85" s="155">
        <v>1156</v>
      </c>
      <c r="F85" s="159">
        <v>5</v>
      </c>
    </row>
    <row r="86" spans="1:6" ht="12" customHeight="1">
      <c r="A86" s="340" t="s">
        <v>203</v>
      </c>
      <c r="B86" s="155">
        <v>7</v>
      </c>
      <c r="C86" s="155">
        <v>0</v>
      </c>
      <c r="D86" s="155">
        <v>105</v>
      </c>
      <c r="E86" s="155">
        <v>204</v>
      </c>
      <c r="F86" s="159">
        <v>0</v>
      </c>
    </row>
    <row r="87" spans="1:6" ht="12" customHeight="1">
      <c r="A87" s="340" t="s">
        <v>202</v>
      </c>
      <c r="B87" s="155">
        <v>7</v>
      </c>
      <c r="C87" s="155">
        <v>0</v>
      </c>
      <c r="D87" s="155">
        <v>242</v>
      </c>
      <c r="E87" s="155">
        <v>500</v>
      </c>
      <c r="F87" s="159">
        <v>8</v>
      </c>
    </row>
    <row r="88" spans="1:6" ht="12" customHeight="1" thickBot="1">
      <c r="A88" s="362" t="s">
        <v>274</v>
      </c>
      <c r="B88" s="306">
        <f>SUM(B83:B87)</f>
        <v>66</v>
      </c>
      <c r="C88" s="306">
        <f>SUM(C83:C87)</f>
        <v>33</v>
      </c>
      <c r="D88" s="306">
        <f>SUM(D83:D87)</f>
        <v>2141</v>
      </c>
      <c r="E88" s="306">
        <f>SUM(E83:E87)</f>
        <v>3972</v>
      </c>
      <c r="F88" s="352">
        <f>SUM(F83:F87)</f>
        <v>41</v>
      </c>
    </row>
    <row r="89" spans="1:6" ht="12" customHeight="1" thickBot="1">
      <c r="A89" s="319" t="s">
        <v>106</v>
      </c>
      <c r="B89" s="307">
        <f>B9+B14+B20+B27+B33+B39+B46+B51+B58+B65+B75+B80+B88</f>
        <v>300</v>
      </c>
      <c r="C89" s="307">
        <f>C9+C14+C20+C27+C33+C39+C46+C51+C58+C65+C75+C80+C88</f>
        <v>393</v>
      </c>
      <c r="D89" s="307">
        <f>D9+D14+D20+D27+D33+D39+D46+D51+D58+D65+D75+D80+D88</f>
        <v>15526</v>
      </c>
      <c r="E89" s="307">
        <f>E9+E14+E20+E27+E33+E39+E46+E51+E58+E65+E75+E80+E88</f>
        <v>25805</v>
      </c>
      <c r="F89" s="308">
        <f>F9+F14+F20+F27+F33+F39+F46+F51+F58+F65+F75+F80+F88</f>
        <v>316</v>
      </c>
    </row>
    <row r="90" spans="1:6" ht="12.75">
      <c r="A90" s="305"/>
      <c r="B90" s="153"/>
      <c r="C90" s="153"/>
      <c r="D90" s="153"/>
      <c r="E90" s="153"/>
      <c r="F90" s="153"/>
    </row>
    <row r="91" spans="1:6" ht="12.75">
      <c r="A91" s="305"/>
      <c r="B91" s="153"/>
      <c r="C91" s="153"/>
      <c r="D91" s="153"/>
      <c r="E91" s="153"/>
      <c r="F91" s="153"/>
    </row>
    <row r="92" spans="1:6" ht="12.75">
      <c r="A92" s="305"/>
      <c r="B92" s="153"/>
      <c r="C92" s="153"/>
      <c r="D92" s="153"/>
      <c r="E92" s="153"/>
      <c r="F92" s="153"/>
    </row>
    <row r="93" spans="1:6" ht="12.75">
      <c r="A93" s="305"/>
      <c r="B93" s="153"/>
      <c r="C93" s="153"/>
      <c r="D93" s="153"/>
      <c r="E93" s="153"/>
      <c r="F93" s="153"/>
    </row>
    <row r="94" spans="1:6" ht="12.75">
      <c r="A94" s="305"/>
      <c r="B94" s="153"/>
      <c r="C94" s="153"/>
      <c r="D94" s="153"/>
      <c r="E94" s="153"/>
      <c r="F94" s="153"/>
    </row>
    <row r="95" spans="1:6" ht="12.75">
      <c r="A95" s="305"/>
      <c r="B95" s="153"/>
      <c r="C95" s="153"/>
      <c r="D95" s="153"/>
      <c r="E95" s="153"/>
      <c r="F95" s="153"/>
    </row>
    <row r="96" spans="1:6" ht="12.75">
      <c r="A96" s="305"/>
      <c r="B96" s="153"/>
      <c r="C96" s="153"/>
      <c r="D96" s="153"/>
      <c r="E96" s="153"/>
      <c r="F96" s="153"/>
    </row>
    <row r="97" spans="2:6" ht="12.75">
      <c r="B97" s="153"/>
      <c r="C97" s="153"/>
      <c r="D97" s="153"/>
      <c r="E97" s="153"/>
      <c r="F97" s="153"/>
    </row>
    <row r="98" spans="2:6" ht="12.75">
      <c r="B98" s="153"/>
      <c r="C98" s="153"/>
      <c r="D98" s="153"/>
      <c r="E98" s="153"/>
      <c r="F98" s="153"/>
    </row>
    <row r="99" spans="2:6" ht="12.75">
      <c r="B99" s="153"/>
      <c r="C99" s="153"/>
      <c r="D99" s="153"/>
      <c r="E99" s="153"/>
      <c r="F99" s="153"/>
    </row>
    <row r="100" spans="2:6" ht="12.75">
      <c r="B100" s="153"/>
      <c r="C100" s="153"/>
      <c r="D100" s="153"/>
      <c r="E100" s="153"/>
      <c r="F100" s="153"/>
    </row>
    <row r="101" spans="2:6" ht="12.75">
      <c r="B101" s="153"/>
      <c r="C101" s="153"/>
      <c r="D101" s="153"/>
      <c r="E101" s="153"/>
      <c r="F101" s="153"/>
    </row>
    <row r="102" spans="2:6" ht="12.75">
      <c r="B102" s="153"/>
      <c r="C102" s="153"/>
      <c r="D102" s="153"/>
      <c r="E102" s="153"/>
      <c r="F102" s="153"/>
    </row>
    <row r="103" spans="2:6" ht="12.75">
      <c r="B103" s="153"/>
      <c r="C103" s="153"/>
      <c r="D103" s="153"/>
      <c r="E103" s="153"/>
      <c r="F103" s="153"/>
    </row>
    <row r="104" spans="2:6" ht="12.75">
      <c r="B104" s="153"/>
      <c r="C104" s="153"/>
      <c r="D104" s="153"/>
      <c r="E104" s="153"/>
      <c r="F104" s="153"/>
    </row>
    <row r="105" spans="2:6" ht="12.75">
      <c r="B105" s="153"/>
      <c r="C105" s="153"/>
      <c r="D105" s="153"/>
      <c r="E105" s="153"/>
      <c r="F105" s="153"/>
    </row>
    <row r="106" spans="2:6" ht="12.75">
      <c r="B106" s="153"/>
      <c r="C106" s="153"/>
      <c r="D106" s="153"/>
      <c r="E106" s="153"/>
      <c r="F106" s="153"/>
    </row>
    <row r="107" spans="2:6" ht="12.75">
      <c r="B107" s="153"/>
      <c r="C107" s="153"/>
      <c r="D107" s="153"/>
      <c r="E107" s="153"/>
      <c r="F107" s="153"/>
    </row>
    <row r="108" spans="2:6" ht="12.75">
      <c r="B108" s="153"/>
      <c r="C108" s="153"/>
      <c r="D108" s="153"/>
      <c r="E108" s="153"/>
      <c r="F108" s="153"/>
    </row>
    <row r="109" spans="2:6" ht="12.75">
      <c r="B109" s="153"/>
      <c r="C109" s="153"/>
      <c r="D109" s="153"/>
      <c r="E109" s="153"/>
      <c r="F109" s="153"/>
    </row>
    <row r="110" spans="2:6" ht="12.75">
      <c r="B110" s="153"/>
      <c r="C110" s="153"/>
      <c r="D110" s="153"/>
      <c r="E110" s="153"/>
      <c r="F110" s="153"/>
    </row>
    <row r="111" spans="2:6" ht="12.75">
      <c r="B111" s="153"/>
      <c r="C111" s="153"/>
      <c r="D111" s="153"/>
      <c r="E111" s="153"/>
      <c r="F111" s="153"/>
    </row>
    <row r="112" spans="2:6" ht="12.75">
      <c r="B112" s="153"/>
      <c r="C112" s="153"/>
      <c r="D112" s="153"/>
      <c r="E112" s="153"/>
      <c r="F112" s="153"/>
    </row>
    <row r="113" spans="2:6" ht="12.75">
      <c r="B113" s="153"/>
      <c r="C113" s="153"/>
      <c r="D113" s="153"/>
      <c r="E113" s="153"/>
      <c r="F113" s="153"/>
    </row>
    <row r="114" spans="2:6" ht="12.75">
      <c r="B114" s="153"/>
      <c r="C114" s="153"/>
      <c r="D114" s="153"/>
      <c r="E114" s="153"/>
      <c r="F114" s="153"/>
    </row>
    <row r="115" spans="2:6" ht="12.75">
      <c r="B115" s="153"/>
      <c r="C115" s="153"/>
      <c r="D115" s="153"/>
      <c r="E115" s="153"/>
      <c r="F115" s="153"/>
    </row>
    <row r="116" spans="2:6" ht="12.75">
      <c r="B116" s="153"/>
      <c r="C116" s="153"/>
      <c r="D116" s="153"/>
      <c r="E116" s="153"/>
      <c r="F116" s="153"/>
    </row>
    <row r="117" spans="2:6" ht="12.75">
      <c r="B117" s="153"/>
      <c r="C117" s="153"/>
      <c r="D117" s="153"/>
      <c r="E117" s="153"/>
      <c r="F117" s="153"/>
    </row>
    <row r="118" spans="2:6" ht="12.75">
      <c r="B118" s="153"/>
      <c r="C118" s="153"/>
      <c r="D118" s="153"/>
      <c r="E118" s="153"/>
      <c r="F118" s="153"/>
    </row>
    <row r="119" spans="2:6" ht="12.75">
      <c r="B119" s="153"/>
      <c r="C119" s="153"/>
      <c r="D119" s="153"/>
      <c r="E119" s="153"/>
      <c r="F119" s="153"/>
    </row>
    <row r="120" spans="2:6" ht="12.75">
      <c r="B120" s="153"/>
      <c r="C120" s="153"/>
      <c r="D120" s="153"/>
      <c r="E120" s="153"/>
      <c r="F120" s="153"/>
    </row>
    <row r="121" spans="2:6" ht="12.75">
      <c r="B121" s="153"/>
      <c r="C121" s="153"/>
      <c r="D121" s="153"/>
      <c r="E121" s="153"/>
      <c r="F121" s="153"/>
    </row>
    <row r="122" spans="2:6" ht="12.75">
      <c r="B122" s="153"/>
      <c r="C122" s="153"/>
      <c r="D122" s="153"/>
      <c r="E122" s="153"/>
      <c r="F122" s="153"/>
    </row>
    <row r="123" spans="2:6" ht="12.75">
      <c r="B123" s="153"/>
      <c r="C123" s="153"/>
      <c r="D123" s="153"/>
      <c r="E123" s="153"/>
      <c r="F123" s="153"/>
    </row>
    <row r="124" spans="2:6" ht="12.75">
      <c r="B124" s="153"/>
      <c r="C124" s="153"/>
      <c r="D124" s="153"/>
      <c r="E124" s="153"/>
      <c r="F124" s="153"/>
    </row>
    <row r="125" spans="2:6" ht="12.75">
      <c r="B125" s="153"/>
      <c r="C125" s="153"/>
      <c r="D125" s="153"/>
      <c r="E125" s="153"/>
      <c r="F125" s="153"/>
    </row>
    <row r="126" spans="2:6" ht="12.75">
      <c r="B126" s="153"/>
      <c r="C126" s="153"/>
      <c r="D126" s="153"/>
      <c r="E126" s="153"/>
      <c r="F126" s="153"/>
    </row>
    <row r="127" spans="2:6" ht="12.75">
      <c r="B127" s="153"/>
      <c r="C127" s="153"/>
      <c r="D127" s="153"/>
      <c r="E127" s="153"/>
      <c r="F127" s="153"/>
    </row>
    <row r="128" spans="2:6" ht="12.75">
      <c r="B128" s="153"/>
      <c r="C128" s="153"/>
      <c r="D128" s="153"/>
      <c r="E128" s="153"/>
      <c r="F128" s="153"/>
    </row>
    <row r="129" spans="2:6" ht="12.75">
      <c r="B129" s="153"/>
      <c r="C129" s="153"/>
      <c r="D129" s="153"/>
      <c r="E129" s="153"/>
      <c r="F129" s="153"/>
    </row>
    <row r="130" spans="2:6" ht="12.75">
      <c r="B130" s="152"/>
      <c r="C130" s="152"/>
      <c r="D130" s="152"/>
      <c r="E130" s="152"/>
      <c r="F130" s="152"/>
    </row>
    <row r="131" spans="2:6" ht="12.75">
      <c r="B131" s="152"/>
      <c r="C131" s="152"/>
      <c r="D131" s="152"/>
      <c r="E131" s="152"/>
      <c r="F131" s="152"/>
    </row>
    <row r="132" spans="2:6" ht="12.75">
      <c r="B132" s="152"/>
      <c r="C132" s="152"/>
      <c r="D132" s="152"/>
      <c r="E132" s="152"/>
      <c r="F132" s="152"/>
    </row>
    <row r="133" spans="2:6" ht="12.75">
      <c r="B133" s="152"/>
      <c r="C133" s="152"/>
      <c r="D133" s="152"/>
      <c r="E133" s="152"/>
      <c r="F133" s="152"/>
    </row>
    <row r="134" spans="2:6" ht="12.75">
      <c r="B134" s="152"/>
      <c r="C134" s="152"/>
      <c r="D134" s="152"/>
      <c r="E134" s="152"/>
      <c r="F134" s="152"/>
    </row>
    <row r="135" spans="2:6" ht="12.75">
      <c r="B135" s="152"/>
      <c r="C135" s="152"/>
      <c r="D135" s="152"/>
      <c r="E135" s="152"/>
      <c r="F135" s="152"/>
    </row>
    <row r="136" spans="2:6" ht="12.75">
      <c r="B136" s="152"/>
      <c r="C136" s="152"/>
      <c r="D136" s="152"/>
      <c r="E136" s="152"/>
      <c r="F136" s="152"/>
    </row>
    <row r="137" spans="2:6" ht="12.75">
      <c r="B137" s="152"/>
      <c r="C137" s="152"/>
      <c r="D137" s="152"/>
      <c r="E137" s="152"/>
      <c r="F137" s="152"/>
    </row>
    <row r="138" spans="2:6" ht="12.75">
      <c r="B138" s="152"/>
      <c r="C138" s="152"/>
      <c r="D138" s="152"/>
      <c r="E138" s="152"/>
      <c r="F138" s="152"/>
    </row>
    <row r="139" spans="2:6" ht="12.75">
      <c r="B139" s="152"/>
      <c r="C139" s="152"/>
      <c r="D139" s="152"/>
      <c r="E139" s="152"/>
      <c r="F139" s="152"/>
    </row>
    <row r="140" spans="2:6" ht="12.75">
      <c r="B140" s="152"/>
      <c r="C140" s="152"/>
      <c r="D140" s="152"/>
      <c r="E140" s="152"/>
      <c r="F140" s="152"/>
    </row>
    <row r="141" spans="2:6" ht="12.75">
      <c r="B141" s="152"/>
      <c r="C141" s="152"/>
      <c r="D141" s="152"/>
      <c r="E141" s="152"/>
      <c r="F141" s="152"/>
    </row>
    <row r="142" spans="2:6" ht="12.75">
      <c r="B142" s="152"/>
      <c r="C142" s="152"/>
      <c r="D142" s="152"/>
      <c r="E142" s="152"/>
      <c r="F142" s="152"/>
    </row>
    <row r="143" spans="2:6" ht="12.75">
      <c r="B143" s="152"/>
      <c r="C143" s="152"/>
      <c r="D143" s="152"/>
      <c r="E143" s="152"/>
      <c r="F143" s="152"/>
    </row>
    <row r="144" spans="2:6" ht="12.75">
      <c r="B144" s="152"/>
      <c r="C144" s="152"/>
      <c r="D144" s="152"/>
      <c r="E144" s="152"/>
      <c r="F144" s="152"/>
    </row>
    <row r="145" spans="2:6" ht="12.75">
      <c r="B145" s="152"/>
      <c r="C145" s="152"/>
      <c r="D145" s="152"/>
      <c r="E145" s="152"/>
      <c r="F145" s="152"/>
    </row>
    <row r="146" spans="2:6" ht="12.75">
      <c r="B146" s="152"/>
      <c r="C146" s="152"/>
      <c r="D146" s="152"/>
      <c r="E146" s="152"/>
      <c r="F146" s="152"/>
    </row>
    <row r="147" spans="2:6" ht="12.75">
      <c r="B147" s="152"/>
      <c r="C147" s="152"/>
      <c r="D147" s="152"/>
      <c r="E147" s="152"/>
      <c r="F147" s="152"/>
    </row>
    <row r="148" spans="2:6" ht="12.75">
      <c r="B148" s="152"/>
      <c r="C148" s="152"/>
      <c r="D148" s="152"/>
      <c r="E148" s="152"/>
      <c r="F148" s="152"/>
    </row>
    <row r="149" spans="2:6" ht="12.75">
      <c r="B149" s="152"/>
      <c r="C149" s="152"/>
      <c r="D149" s="152"/>
      <c r="E149" s="152"/>
      <c r="F149" s="152"/>
    </row>
    <row r="150" spans="2:6" ht="12.75">
      <c r="B150" s="152"/>
      <c r="C150" s="152"/>
      <c r="D150" s="152"/>
      <c r="E150" s="152"/>
      <c r="F150" s="152"/>
    </row>
    <row r="151" spans="2:6" ht="12.75">
      <c r="B151" s="152"/>
      <c r="C151" s="152"/>
      <c r="D151" s="152"/>
      <c r="E151" s="152"/>
      <c r="F151" s="152"/>
    </row>
    <row r="152" spans="2:6" ht="12.75">
      <c r="B152" s="152"/>
      <c r="C152" s="152"/>
      <c r="D152" s="152"/>
      <c r="E152" s="152"/>
      <c r="F152" s="152"/>
    </row>
    <row r="153" spans="2:6" ht="12.75">
      <c r="B153" s="152"/>
      <c r="C153" s="152"/>
      <c r="D153" s="152"/>
      <c r="E153" s="152"/>
      <c r="F153" s="152"/>
    </row>
    <row r="154" spans="2:6" ht="12.75">
      <c r="B154" s="152"/>
      <c r="C154" s="152"/>
      <c r="D154" s="152"/>
      <c r="E154" s="152"/>
      <c r="F154" s="152"/>
    </row>
    <row r="155" spans="2:6" ht="12.75">
      <c r="B155" s="152"/>
      <c r="C155" s="152"/>
      <c r="D155" s="152"/>
      <c r="E155" s="152"/>
      <c r="F155" s="152"/>
    </row>
    <row r="156" spans="2:6" ht="12.75">
      <c r="B156" s="152"/>
      <c r="C156" s="152"/>
      <c r="D156" s="152"/>
      <c r="E156" s="152"/>
      <c r="F156" s="152"/>
    </row>
    <row r="157" spans="2:6" ht="12.75">
      <c r="B157" s="152"/>
      <c r="C157" s="152"/>
      <c r="D157" s="152"/>
      <c r="E157" s="152"/>
      <c r="F157" s="152"/>
    </row>
    <row r="158" spans="2:6" ht="12.75">
      <c r="B158" s="152"/>
      <c r="C158" s="152"/>
      <c r="D158" s="152"/>
      <c r="E158" s="152"/>
      <c r="F158" s="152"/>
    </row>
    <row r="159" spans="2:6" ht="12.75">
      <c r="B159" s="152"/>
      <c r="C159" s="152"/>
      <c r="D159" s="152"/>
      <c r="E159" s="152"/>
      <c r="F159" s="152"/>
    </row>
    <row r="160" spans="2:6" ht="12.75">
      <c r="B160" s="152"/>
      <c r="C160" s="152"/>
      <c r="D160" s="152"/>
      <c r="E160" s="152"/>
      <c r="F160" s="152"/>
    </row>
  </sheetData>
  <sheetProtection/>
  <mergeCells count="14">
    <mergeCell ref="A40:F40"/>
    <mergeCell ref="A47:F47"/>
    <mergeCell ref="A81:F81"/>
    <mergeCell ref="A52:F52"/>
    <mergeCell ref="A59:F59"/>
    <mergeCell ref="A70:F70"/>
    <mergeCell ref="A76:F76"/>
    <mergeCell ref="A68:B68"/>
    <mergeCell ref="A4:F4"/>
    <mergeCell ref="A10:F10"/>
    <mergeCell ref="A15:F15"/>
    <mergeCell ref="A21:F21"/>
    <mergeCell ref="A28:F28"/>
    <mergeCell ref="A34:F34"/>
  </mergeCells>
  <printOptions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AD247"/>
  <sheetViews>
    <sheetView zoomScalePageLayoutView="0" workbookViewId="0" topLeftCell="A1">
      <pane ySplit="5" topLeftCell="A6" activePane="bottomLeft" state="frozen"/>
      <selection pane="topLeft" activeCell="B29" sqref="B29"/>
      <selection pane="bottomLeft" activeCell="A1" sqref="A1"/>
    </sheetView>
  </sheetViews>
  <sheetFormatPr defaultColWidth="9.140625" defaultRowHeight="12.75"/>
  <cols>
    <col min="1" max="1" width="8.57421875" style="1" customWidth="1"/>
    <col min="2" max="2" width="9.8515625" style="1" customWidth="1"/>
    <col min="3" max="28" width="5.7109375" style="1" customWidth="1"/>
    <col min="29" max="29" width="9.8515625" style="334" customWidth="1"/>
    <col min="30" max="30" width="9.140625" style="334" customWidth="1"/>
    <col min="31" max="16384" width="9.140625" style="1" customWidth="1"/>
  </cols>
  <sheetData>
    <row r="1" spans="1:30" ht="18.75">
      <c r="A1" s="4" t="s">
        <v>108</v>
      </c>
      <c r="AD1" s="97"/>
    </row>
    <row r="2" spans="1:30" ht="12.75">
      <c r="A2" s="9" t="s">
        <v>109</v>
      </c>
      <c r="AD2" s="5"/>
    </row>
    <row r="3" spans="1:30" ht="9.75" customHeight="1" thickBot="1">
      <c r="A3" s="9" t="s">
        <v>198</v>
      </c>
      <c r="AD3" s="5"/>
    </row>
    <row r="4" spans="3:28" ht="13.5" thickBot="1">
      <c r="C4" s="396" t="s">
        <v>114</v>
      </c>
      <c r="D4" s="397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97"/>
      <c r="Z4" s="397"/>
      <c r="AA4" s="384"/>
      <c r="AB4" s="382"/>
    </row>
    <row r="5" spans="1:30" ht="68.25" thickBot="1">
      <c r="A5" s="183" t="s">
        <v>110</v>
      </c>
      <c r="B5" s="183" t="s">
        <v>111</v>
      </c>
      <c r="C5" s="134" t="s">
        <v>112</v>
      </c>
      <c r="D5" s="20" t="s">
        <v>113</v>
      </c>
      <c r="E5" s="328" t="s">
        <v>115</v>
      </c>
      <c r="F5" s="329" t="s">
        <v>116</v>
      </c>
      <c r="G5" s="328" t="s">
        <v>117</v>
      </c>
      <c r="H5" s="329" t="s">
        <v>118</v>
      </c>
      <c r="I5" s="328" t="s">
        <v>119</v>
      </c>
      <c r="J5" s="329" t="s">
        <v>120</v>
      </c>
      <c r="K5" s="328" t="s">
        <v>121</v>
      </c>
      <c r="L5" s="329" t="s">
        <v>122</v>
      </c>
      <c r="M5" s="328" t="s">
        <v>123</v>
      </c>
      <c r="N5" s="330" t="s">
        <v>124</v>
      </c>
      <c r="O5" s="328" t="s">
        <v>125</v>
      </c>
      <c r="P5" s="329" t="s">
        <v>126</v>
      </c>
      <c r="Q5" s="328" t="s">
        <v>127</v>
      </c>
      <c r="R5" s="329" t="s">
        <v>128</v>
      </c>
      <c r="S5" s="328" t="s">
        <v>129</v>
      </c>
      <c r="T5" s="329" t="s">
        <v>130</v>
      </c>
      <c r="U5" s="328" t="s">
        <v>131</v>
      </c>
      <c r="V5" s="329" t="s">
        <v>132</v>
      </c>
      <c r="W5" s="328" t="s">
        <v>133</v>
      </c>
      <c r="X5" s="330" t="s">
        <v>134</v>
      </c>
      <c r="Y5" s="328" t="s">
        <v>135</v>
      </c>
      <c r="Z5" s="329" t="s">
        <v>136</v>
      </c>
      <c r="AA5" s="331" t="s">
        <v>137</v>
      </c>
      <c r="AB5" s="329" t="s">
        <v>138</v>
      </c>
      <c r="AC5" s="183" t="s">
        <v>111</v>
      </c>
      <c r="AD5" s="183" t="s">
        <v>110</v>
      </c>
    </row>
    <row r="6" spans="1:30" ht="12.75">
      <c r="A6" s="185" t="s">
        <v>139</v>
      </c>
      <c r="B6" s="190" t="s">
        <v>199</v>
      </c>
      <c r="C6" s="213">
        <v>61.02</v>
      </c>
      <c r="D6" s="214">
        <v>45.05</v>
      </c>
      <c r="E6" s="209">
        <v>46.45</v>
      </c>
      <c r="F6" s="215">
        <v>41.65</v>
      </c>
      <c r="G6" s="209">
        <v>37.98</v>
      </c>
      <c r="H6" s="215">
        <v>40.69</v>
      </c>
      <c r="I6" s="209">
        <v>25.71</v>
      </c>
      <c r="J6" s="215">
        <v>34.15</v>
      </c>
      <c r="K6" s="209">
        <v>28.05</v>
      </c>
      <c r="L6" s="215">
        <v>47.14</v>
      </c>
      <c r="M6" s="209">
        <v>37.78</v>
      </c>
      <c r="N6" s="195">
        <v>43.7</v>
      </c>
      <c r="O6" s="209">
        <v>48.32</v>
      </c>
      <c r="P6" s="215">
        <v>32.68</v>
      </c>
      <c r="Q6" s="209">
        <v>50.58</v>
      </c>
      <c r="R6" s="215">
        <v>31.32</v>
      </c>
      <c r="S6" s="209">
        <v>46.77</v>
      </c>
      <c r="T6" s="215">
        <v>28.63</v>
      </c>
      <c r="U6" s="209">
        <v>25.13</v>
      </c>
      <c r="V6" s="215">
        <v>25.4</v>
      </c>
      <c r="W6" s="209">
        <v>35.44</v>
      </c>
      <c r="X6" s="215">
        <v>34.5</v>
      </c>
      <c r="Y6" s="220">
        <v>35.96</v>
      </c>
      <c r="Z6" s="214">
        <v>34.15</v>
      </c>
      <c r="AA6" s="201">
        <f>(C6+E6+G6+I6+K6+M6+O6+Q6+S6+U6+W6+Y6)/12</f>
        <v>39.9325</v>
      </c>
      <c r="AB6" s="198">
        <f>(D6+F6+H6+J6+L6+N6+P6+R6+T6+V6+X6+Z6)/12</f>
        <v>36.58833333333333</v>
      </c>
      <c r="AC6" s="335" t="s">
        <v>199</v>
      </c>
      <c r="AD6" s="333" t="s">
        <v>139</v>
      </c>
    </row>
    <row r="7" spans="1:30" ht="12.75">
      <c r="A7" s="186" t="s">
        <v>139</v>
      </c>
      <c r="B7" s="188" t="s">
        <v>146</v>
      </c>
      <c r="C7" s="191">
        <v>27.49</v>
      </c>
      <c r="D7" s="211">
        <v>13.24</v>
      </c>
      <c r="E7" s="192">
        <v>12.34</v>
      </c>
      <c r="F7" s="211">
        <v>13.41</v>
      </c>
      <c r="G7" s="192">
        <v>16.64</v>
      </c>
      <c r="H7" s="211">
        <v>25.63</v>
      </c>
      <c r="I7" s="192">
        <v>13.74</v>
      </c>
      <c r="J7" s="211">
        <v>15.23</v>
      </c>
      <c r="K7" s="192">
        <v>19.82</v>
      </c>
      <c r="L7" s="211">
        <v>18.13</v>
      </c>
      <c r="M7" s="192">
        <v>18.07</v>
      </c>
      <c r="N7" s="196">
        <v>16.09</v>
      </c>
      <c r="O7" s="192">
        <v>24.1</v>
      </c>
      <c r="P7" s="211">
        <v>16.1</v>
      </c>
      <c r="Q7" s="192">
        <v>29.63</v>
      </c>
      <c r="R7" s="211">
        <v>11.3</v>
      </c>
      <c r="S7" s="192">
        <v>19.4</v>
      </c>
      <c r="T7" s="211">
        <v>10.62</v>
      </c>
      <c r="U7" s="192">
        <v>17.44</v>
      </c>
      <c r="V7" s="211">
        <v>9.93</v>
      </c>
      <c r="W7" s="192">
        <v>12.37</v>
      </c>
      <c r="X7" s="211">
        <v>9.32</v>
      </c>
      <c r="Y7" s="192">
        <v>13.49</v>
      </c>
      <c r="Z7" s="211">
        <v>10.25</v>
      </c>
      <c r="AA7" s="202">
        <f aca="true" t="shared" si="0" ref="AA7:AA31">(C7+E7+G7+I7+K7+M7+O7+Q7+S7+U7+W7+Y7)/12</f>
        <v>18.710833333333333</v>
      </c>
      <c r="AB7" s="199">
        <f aca="true" t="shared" si="1" ref="AB7:AB31">(D7+F7+H7+J7+L7+N7+P7+R7+T7+V7+X7+Z7)/12</f>
        <v>14.10416666666667</v>
      </c>
      <c r="AC7" s="207" t="s">
        <v>146</v>
      </c>
      <c r="AD7" s="205" t="s">
        <v>139</v>
      </c>
    </row>
    <row r="8" spans="1:30" ht="12.75">
      <c r="A8" s="186" t="s">
        <v>139</v>
      </c>
      <c r="B8" s="188" t="s">
        <v>203</v>
      </c>
      <c r="C8" s="191">
        <v>15.71</v>
      </c>
      <c r="D8" s="211">
        <v>11.52</v>
      </c>
      <c r="E8" s="192">
        <v>11.11</v>
      </c>
      <c r="F8" s="211">
        <v>4.76</v>
      </c>
      <c r="G8" s="192">
        <v>9.43</v>
      </c>
      <c r="H8" s="211">
        <v>5.9</v>
      </c>
      <c r="I8" s="192">
        <v>20.35</v>
      </c>
      <c r="J8" s="211">
        <v>22.51</v>
      </c>
      <c r="K8" s="192">
        <v>20</v>
      </c>
      <c r="L8" s="211">
        <v>16.19</v>
      </c>
      <c r="M8" s="192">
        <v>22.41</v>
      </c>
      <c r="N8" s="196">
        <v>26.29</v>
      </c>
      <c r="O8" s="192">
        <v>28.25</v>
      </c>
      <c r="P8" s="211">
        <v>25.62</v>
      </c>
      <c r="Q8" s="192">
        <v>40.6</v>
      </c>
      <c r="R8" s="211">
        <v>20</v>
      </c>
      <c r="S8" s="192">
        <v>28.95</v>
      </c>
      <c r="T8" s="211">
        <v>22.6</v>
      </c>
      <c r="U8" s="192">
        <v>12.41</v>
      </c>
      <c r="V8" s="211">
        <v>10.44</v>
      </c>
      <c r="W8" s="192">
        <v>8.54</v>
      </c>
      <c r="X8" s="211">
        <v>11.24</v>
      </c>
      <c r="Y8" s="192">
        <v>10.44</v>
      </c>
      <c r="Z8" s="211">
        <v>12.89</v>
      </c>
      <c r="AA8" s="202">
        <f t="shared" si="0"/>
        <v>19.016666666666662</v>
      </c>
      <c r="AB8" s="199">
        <f t="shared" si="1"/>
        <v>15.829999999999998</v>
      </c>
      <c r="AC8" s="207" t="s">
        <v>203</v>
      </c>
      <c r="AD8" s="205" t="s">
        <v>139</v>
      </c>
    </row>
    <row r="9" spans="1:30" ht="12.75">
      <c r="A9" s="186" t="s">
        <v>139</v>
      </c>
      <c r="B9" s="188" t="s">
        <v>270</v>
      </c>
      <c r="C9" s="194"/>
      <c r="D9" s="211">
        <v>39.69</v>
      </c>
      <c r="E9" s="216"/>
      <c r="F9" s="211">
        <v>40.61</v>
      </c>
      <c r="G9" s="216"/>
      <c r="H9" s="211">
        <v>43.51</v>
      </c>
      <c r="I9" s="216"/>
      <c r="J9" s="211">
        <v>36.03</v>
      </c>
      <c r="K9" s="216"/>
      <c r="L9" s="211">
        <v>31.3</v>
      </c>
      <c r="M9" s="216"/>
      <c r="N9" s="196">
        <v>38.6</v>
      </c>
      <c r="O9" s="216"/>
      <c r="P9" s="211">
        <v>44.2</v>
      </c>
      <c r="Q9" s="216"/>
      <c r="R9" s="211">
        <v>24.68</v>
      </c>
      <c r="S9" s="216"/>
      <c r="T9" s="211">
        <v>26.52</v>
      </c>
      <c r="U9" s="216"/>
      <c r="V9" s="211">
        <v>21.78</v>
      </c>
      <c r="W9" s="216"/>
      <c r="X9" s="211">
        <v>25.73</v>
      </c>
      <c r="Y9" s="216"/>
      <c r="Z9" s="211">
        <v>38.12</v>
      </c>
      <c r="AA9" s="203"/>
      <c r="AB9" s="199">
        <f t="shared" si="1"/>
        <v>34.23083333333333</v>
      </c>
      <c r="AC9" s="207" t="s">
        <v>270</v>
      </c>
      <c r="AD9" s="205" t="s">
        <v>139</v>
      </c>
    </row>
    <row r="10" spans="1:30" ht="12.75">
      <c r="A10" s="186" t="s">
        <v>140</v>
      </c>
      <c r="B10" s="188" t="s">
        <v>199</v>
      </c>
      <c r="C10" s="191">
        <v>38.37</v>
      </c>
      <c r="D10" s="211">
        <v>38.94</v>
      </c>
      <c r="E10" s="192">
        <v>27.91</v>
      </c>
      <c r="F10" s="211">
        <v>35.32</v>
      </c>
      <c r="G10" s="192">
        <v>19.39</v>
      </c>
      <c r="H10" s="211">
        <v>24.52</v>
      </c>
      <c r="I10" s="192">
        <v>18.96</v>
      </c>
      <c r="J10" s="211">
        <v>40.82</v>
      </c>
      <c r="K10" s="192">
        <v>23.15</v>
      </c>
      <c r="L10" s="211">
        <v>48.3</v>
      </c>
      <c r="M10" s="192">
        <v>27.82</v>
      </c>
      <c r="N10" s="196">
        <v>36.02</v>
      </c>
      <c r="O10" s="192">
        <v>38.03</v>
      </c>
      <c r="P10" s="211">
        <v>28.43</v>
      </c>
      <c r="Q10" s="192">
        <v>52.21</v>
      </c>
      <c r="R10" s="211">
        <v>25.5</v>
      </c>
      <c r="S10" s="192">
        <v>46.39</v>
      </c>
      <c r="T10" s="211">
        <v>24.91</v>
      </c>
      <c r="U10" s="192">
        <v>21.47</v>
      </c>
      <c r="V10" s="211">
        <v>25.1</v>
      </c>
      <c r="W10" s="192">
        <v>34</v>
      </c>
      <c r="X10" s="211">
        <v>40.85</v>
      </c>
      <c r="Y10" s="192">
        <v>36.69</v>
      </c>
      <c r="Z10" s="211">
        <v>21.08</v>
      </c>
      <c r="AA10" s="202">
        <f t="shared" si="0"/>
        <v>32.032500000000006</v>
      </c>
      <c r="AB10" s="199">
        <f t="shared" si="1"/>
        <v>32.48250000000001</v>
      </c>
      <c r="AC10" s="207" t="s">
        <v>199</v>
      </c>
      <c r="AD10" s="205" t="s">
        <v>140</v>
      </c>
    </row>
    <row r="11" spans="1:30" ht="12.75">
      <c r="A11" s="186" t="s">
        <v>140</v>
      </c>
      <c r="B11" s="188" t="s">
        <v>270</v>
      </c>
      <c r="C11" s="191">
        <v>30.71</v>
      </c>
      <c r="D11" s="211">
        <v>22.2</v>
      </c>
      <c r="E11" s="192">
        <v>13.2</v>
      </c>
      <c r="F11" s="211">
        <v>18.93</v>
      </c>
      <c r="G11" s="192">
        <v>13.25</v>
      </c>
      <c r="H11" s="211">
        <v>19.69</v>
      </c>
      <c r="I11" s="192">
        <v>8.19</v>
      </c>
      <c r="J11" s="211">
        <v>24.9</v>
      </c>
      <c r="K11" s="192">
        <v>14.43</v>
      </c>
      <c r="L11" s="211">
        <v>28.03</v>
      </c>
      <c r="M11" s="192">
        <v>21.86</v>
      </c>
      <c r="N11" s="196">
        <v>30.16</v>
      </c>
      <c r="O11" s="192">
        <v>35.83</v>
      </c>
      <c r="P11" s="211">
        <v>37.34</v>
      </c>
      <c r="Q11" s="192">
        <v>45.92</v>
      </c>
      <c r="R11" s="211">
        <v>16.98</v>
      </c>
      <c r="S11" s="192">
        <v>30.22</v>
      </c>
      <c r="T11" s="211">
        <v>14.13</v>
      </c>
      <c r="U11" s="192">
        <v>20.3</v>
      </c>
      <c r="V11" s="211">
        <v>17.84</v>
      </c>
      <c r="W11" s="192">
        <v>21.59</v>
      </c>
      <c r="X11" s="211">
        <v>12.47</v>
      </c>
      <c r="Y11" s="192">
        <v>21.11</v>
      </c>
      <c r="Z11" s="211">
        <v>11.98</v>
      </c>
      <c r="AA11" s="202">
        <f t="shared" si="0"/>
        <v>23.050833333333333</v>
      </c>
      <c r="AB11" s="199">
        <f t="shared" si="1"/>
        <v>21.22083333333333</v>
      </c>
      <c r="AC11" s="207" t="s">
        <v>270</v>
      </c>
      <c r="AD11" s="205" t="s">
        <v>140</v>
      </c>
    </row>
    <row r="12" spans="1:30" ht="12.75">
      <c r="A12" s="186" t="s">
        <v>140</v>
      </c>
      <c r="B12" s="188" t="s">
        <v>146</v>
      </c>
      <c r="C12" s="191">
        <v>24.23</v>
      </c>
      <c r="D12" s="211">
        <v>14.37</v>
      </c>
      <c r="E12" s="192">
        <v>11.98</v>
      </c>
      <c r="F12" s="211">
        <v>8.05</v>
      </c>
      <c r="G12" s="192">
        <v>9.53</v>
      </c>
      <c r="H12" s="211">
        <v>10.91</v>
      </c>
      <c r="I12" s="192">
        <v>8.75</v>
      </c>
      <c r="J12" s="211">
        <v>20.91</v>
      </c>
      <c r="K12" s="192">
        <v>7.91</v>
      </c>
      <c r="L12" s="211">
        <v>21.11</v>
      </c>
      <c r="M12" s="192">
        <v>12.65</v>
      </c>
      <c r="N12" s="196">
        <v>27.11</v>
      </c>
      <c r="O12" s="192">
        <v>21.04</v>
      </c>
      <c r="P12" s="211">
        <v>16.93</v>
      </c>
      <c r="Q12" s="192">
        <v>6.56</v>
      </c>
      <c r="R12" s="211">
        <v>20.74</v>
      </c>
      <c r="S12" s="192">
        <v>5.89</v>
      </c>
      <c r="T12" s="211">
        <v>10.09</v>
      </c>
      <c r="U12" s="192">
        <v>4.89</v>
      </c>
      <c r="V12" s="211">
        <v>12.93</v>
      </c>
      <c r="W12" s="192">
        <v>5.33</v>
      </c>
      <c r="X12" s="211">
        <v>16.46</v>
      </c>
      <c r="Y12" s="192">
        <v>4.78</v>
      </c>
      <c r="Z12" s="211">
        <v>13.47</v>
      </c>
      <c r="AA12" s="202">
        <f t="shared" si="0"/>
        <v>10.295</v>
      </c>
      <c r="AB12" s="199">
        <f t="shared" si="1"/>
        <v>16.09</v>
      </c>
      <c r="AC12" s="207" t="s">
        <v>146</v>
      </c>
      <c r="AD12" s="205" t="s">
        <v>140</v>
      </c>
    </row>
    <row r="13" spans="1:30" ht="12.75">
      <c r="A13" s="186" t="s">
        <v>141</v>
      </c>
      <c r="B13" s="188" t="s">
        <v>199</v>
      </c>
      <c r="C13" s="191">
        <v>41.26</v>
      </c>
      <c r="D13" s="211">
        <v>31.5</v>
      </c>
      <c r="E13" s="192">
        <v>27.05</v>
      </c>
      <c r="F13" s="211">
        <v>31.76</v>
      </c>
      <c r="G13" s="192">
        <v>28.1</v>
      </c>
      <c r="H13" s="211">
        <v>37.73</v>
      </c>
      <c r="I13" s="192">
        <v>23.36</v>
      </c>
      <c r="J13" s="211">
        <v>36.16</v>
      </c>
      <c r="K13" s="192">
        <v>26.74</v>
      </c>
      <c r="L13" s="211">
        <v>40.24</v>
      </c>
      <c r="M13" s="192">
        <v>28.02</v>
      </c>
      <c r="N13" s="196">
        <v>35.12</v>
      </c>
      <c r="O13" s="192">
        <v>36.09</v>
      </c>
      <c r="P13" s="211">
        <v>34.99</v>
      </c>
      <c r="Q13" s="192">
        <v>30.98</v>
      </c>
      <c r="R13" s="211">
        <v>39.05</v>
      </c>
      <c r="S13" s="192">
        <v>43.72</v>
      </c>
      <c r="T13" s="211">
        <v>34.87</v>
      </c>
      <c r="U13" s="192">
        <v>31.96</v>
      </c>
      <c r="V13" s="211">
        <v>27.3</v>
      </c>
      <c r="W13" s="192">
        <v>36.07</v>
      </c>
      <c r="X13" s="211">
        <v>28.89</v>
      </c>
      <c r="Y13" s="192">
        <v>33.78</v>
      </c>
      <c r="Z13" s="211">
        <v>27.77</v>
      </c>
      <c r="AA13" s="202">
        <f t="shared" si="0"/>
        <v>32.26083333333333</v>
      </c>
      <c r="AB13" s="199">
        <f t="shared" si="1"/>
        <v>33.781666666666666</v>
      </c>
      <c r="AC13" s="207" t="s">
        <v>199</v>
      </c>
      <c r="AD13" s="205" t="s">
        <v>141</v>
      </c>
    </row>
    <row r="14" spans="1:30" ht="12.75">
      <c r="A14" s="186" t="s">
        <v>141</v>
      </c>
      <c r="B14" s="188" t="s">
        <v>270</v>
      </c>
      <c r="C14" s="191">
        <v>27.26</v>
      </c>
      <c r="D14" s="211">
        <v>25.79</v>
      </c>
      <c r="E14" s="192">
        <v>21.11</v>
      </c>
      <c r="F14" s="211">
        <v>17.94</v>
      </c>
      <c r="G14" s="192">
        <v>21.62</v>
      </c>
      <c r="H14" s="211">
        <v>25.63</v>
      </c>
      <c r="I14" s="192">
        <v>23.26</v>
      </c>
      <c r="J14" s="211">
        <v>25.47</v>
      </c>
      <c r="K14" s="192">
        <v>23.92</v>
      </c>
      <c r="L14" s="211">
        <v>25.7</v>
      </c>
      <c r="M14" s="192">
        <v>14.94</v>
      </c>
      <c r="N14" s="196">
        <v>31.47</v>
      </c>
      <c r="O14" s="192">
        <v>24.47</v>
      </c>
      <c r="P14" s="211">
        <v>29.34</v>
      </c>
      <c r="Q14" s="192">
        <v>29.05</v>
      </c>
      <c r="R14" s="211">
        <v>16.35</v>
      </c>
      <c r="S14" s="192">
        <v>33.48</v>
      </c>
      <c r="T14" s="211">
        <v>23.5</v>
      </c>
      <c r="U14" s="192">
        <v>20.53</v>
      </c>
      <c r="V14" s="211">
        <v>21.84</v>
      </c>
      <c r="W14" s="192">
        <v>31.86</v>
      </c>
      <c r="X14" s="211">
        <v>23.31</v>
      </c>
      <c r="Y14" s="192">
        <v>23.94</v>
      </c>
      <c r="Z14" s="211">
        <v>21.03</v>
      </c>
      <c r="AA14" s="202">
        <f t="shared" si="0"/>
        <v>24.62</v>
      </c>
      <c r="AB14" s="199">
        <f t="shared" si="1"/>
        <v>23.9475</v>
      </c>
      <c r="AC14" s="207" t="s">
        <v>270</v>
      </c>
      <c r="AD14" s="205" t="s">
        <v>141</v>
      </c>
    </row>
    <row r="15" spans="1:30" ht="12.75">
      <c r="A15" s="186" t="s">
        <v>141</v>
      </c>
      <c r="B15" s="188" t="s">
        <v>146</v>
      </c>
      <c r="C15" s="191">
        <v>17.68</v>
      </c>
      <c r="D15" s="211">
        <v>11.44</v>
      </c>
      <c r="E15" s="192">
        <v>8.35</v>
      </c>
      <c r="F15" s="211">
        <v>9.15</v>
      </c>
      <c r="G15" s="192">
        <v>9.84</v>
      </c>
      <c r="H15" s="211">
        <v>9.72</v>
      </c>
      <c r="I15" s="192">
        <v>9.07</v>
      </c>
      <c r="J15" s="211">
        <v>16.14</v>
      </c>
      <c r="K15" s="192">
        <v>10.12</v>
      </c>
      <c r="L15" s="211">
        <v>12.42</v>
      </c>
      <c r="M15" s="192">
        <v>13.8</v>
      </c>
      <c r="N15" s="196">
        <v>18.27</v>
      </c>
      <c r="O15" s="192">
        <v>20.98</v>
      </c>
      <c r="P15" s="211">
        <v>41.26</v>
      </c>
      <c r="Q15" s="192">
        <v>30.98</v>
      </c>
      <c r="R15" s="211">
        <v>12.42</v>
      </c>
      <c r="S15" s="192">
        <v>20.79</v>
      </c>
      <c r="T15" s="211">
        <v>10.74</v>
      </c>
      <c r="U15" s="192">
        <v>8.68</v>
      </c>
      <c r="V15" s="211">
        <v>19.07</v>
      </c>
      <c r="W15" s="192">
        <v>9.94</v>
      </c>
      <c r="X15" s="211">
        <v>7.85</v>
      </c>
      <c r="Y15" s="192">
        <v>23.88</v>
      </c>
      <c r="Z15" s="211">
        <v>17.74</v>
      </c>
      <c r="AA15" s="202">
        <f t="shared" si="0"/>
        <v>15.342500000000001</v>
      </c>
      <c r="AB15" s="199">
        <f t="shared" si="1"/>
        <v>15.518333333333333</v>
      </c>
      <c r="AC15" s="207" t="s">
        <v>146</v>
      </c>
      <c r="AD15" s="205" t="s">
        <v>141</v>
      </c>
    </row>
    <row r="16" spans="1:30" ht="12.75">
      <c r="A16" s="186" t="s">
        <v>141</v>
      </c>
      <c r="B16" s="188" t="s">
        <v>147</v>
      </c>
      <c r="C16" s="191">
        <v>4.67</v>
      </c>
      <c r="D16" s="211">
        <v>10</v>
      </c>
      <c r="E16" s="192">
        <v>3</v>
      </c>
      <c r="F16" s="211">
        <v>9.47</v>
      </c>
      <c r="G16" s="192">
        <v>2</v>
      </c>
      <c r="H16" s="211">
        <v>8.73</v>
      </c>
      <c r="I16" s="192">
        <v>44.13</v>
      </c>
      <c r="J16" s="211">
        <v>12.67</v>
      </c>
      <c r="K16" s="192">
        <v>53.2</v>
      </c>
      <c r="L16" s="211">
        <v>57.33</v>
      </c>
      <c r="M16" s="192">
        <v>42.93</v>
      </c>
      <c r="N16" s="196">
        <v>47.33</v>
      </c>
      <c r="O16" s="192">
        <v>20.5</v>
      </c>
      <c r="P16" s="211">
        <v>6.53</v>
      </c>
      <c r="Q16" s="192">
        <v>2.87</v>
      </c>
      <c r="R16" s="211">
        <v>4</v>
      </c>
      <c r="S16" s="192">
        <v>2.33</v>
      </c>
      <c r="T16" s="211">
        <v>5.2</v>
      </c>
      <c r="U16" s="192">
        <v>3.5</v>
      </c>
      <c r="V16" s="211">
        <v>8.06</v>
      </c>
      <c r="W16" s="192">
        <v>3.62</v>
      </c>
      <c r="X16" s="211">
        <v>5.14</v>
      </c>
      <c r="Y16" s="192">
        <v>7.53</v>
      </c>
      <c r="Z16" s="211">
        <v>6.13</v>
      </c>
      <c r="AA16" s="202">
        <f t="shared" si="0"/>
        <v>15.85666666666667</v>
      </c>
      <c r="AB16" s="199">
        <f t="shared" si="1"/>
        <v>15.049166666666663</v>
      </c>
      <c r="AC16" s="207" t="s">
        <v>147</v>
      </c>
      <c r="AD16" s="205" t="s">
        <v>141</v>
      </c>
    </row>
    <row r="17" spans="1:30" ht="25.5">
      <c r="A17" s="186" t="s">
        <v>141</v>
      </c>
      <c r="B17" s="332" t="s">
        <v>202</v>
      </c>
      <c r="C17" s="191">
        <v>19.64</v>
      </c>
      <c r="D17" s="211">
        <v>17.83</v>
      </c>
      <c r="E17" s="192">
        <v>10.58</v>
      </c>
      <c r="F17" s="211">
        <v>11.74</v>
      </c>
      <c r="G17" s="192">
        <v>22.64</v>
      </c>
      <c r="H17" s="211">
        <v>13.77</v>
      </c>
      <c r="I17" s="192">
        <v>37.25</v>
      </c>
      <c r="J17" s="211">
        <v>36.09</v>
      </c>
      <c r="K17" s="192">
        <v>64.28</v>
      </c>
      <c r="L17" s="211">
        <v>50.94</v>
      </c>
      <c r="M17" s="192">
        <v>67.39</v>
      </c>
      <c r="N17" s="196">
        <v>58.7</v>
      </c>
      <c r="O17" s="192">
        <v>76.56</v>
      </c>
      <c r="P17" s="211">
        <v>35.51</v>
      </c>
      <c r="Q17" s="192">
        <v>81.51</v>
      </c>
      <c r="R17" s="211">
        <v>50.65</v>
      </c>
      <c r="S17" s="192">
        <v>63.04</v>
      </c>
      <c r="T17" s="211">
        <v>59.42</v>
      </c>
      <c r="U17" s="192">
        <v>29.93</v>
      </c>
      <c r="V17" s="211">
        <v>53.13</v>
      </c>
      <c r="W17" s="192">
        <v>37.03</v>
      </c>
      <c r="X17" s="211">
        <v>60</v>
      </c>
      <c r="Y17" s="192">
        <v>18.62</v>
      </c>
      <c r="Z17" s="211">
        <v>66.67</v>
      </c>
      <c r="AA17" s="202">
        <f t="shared" si="0"/>
        <v>44.03916666666667</v>
      </c>
      <c r="AB17" s="199">
        <f t="shared" si="1"/>
        <v>42.87083333333333</v>
      </c>
      <c r="AC17" s="336" t="s">
        <v>202</v>
      </c>
      <c r="AD17" s="205" t="s">
        <v>141</v>
      </c>
    </row>
    <row r="18" spans="1:30" ht="12.75">
      <c r="A18" s="186" t="s">
        <v>142</v>
      </c>
      <c r="B18" s="188" t="s">
        <v>199</v>
      </c>
      <c r="C18" s="191">
        <v>20.62</v>
      </c>
      <c r="D18" s="211">
        <v>18.47</v>
      </c>
      <c r="E18" s="192">
        <v>17.18</v>
      </c>
      <c r="F18" s="211">
        <v>16.49</v>
      </c>
      <c r="G18" s="192">
        <v>12.05</v>
      </c>
      <c r="H18" s="211">
        <v>24.97</v>
      </c>
      <c r="I18" s="192">
        <v>11.89</v>
      </c>
      <c r="J18" s="211">
        <v>22.99</v>
      </c>
      <c r="K18" s="192">
        <v>12.76</v>
      </c>
      <c r="L18" s="211">
        <v>19.86</v>
      </c>
      <c r="M18" s="192">
        <v>13.85</v>
      </c>
      <c r="N18" s="196">
        <v>18.85</v>
      </c>
      <c r="O18" s="192">
        <v>19.88</v>
      </c>
      <c r="P18" s="211">
        <v>22.65</v>
      </c>
      <c r="Q18" s="192">
        <v>34.57</v>
      </c>
      <c r="R18" s="211">
        <v>31.49</v>
      </c>
      <c r="S18" s="192">
        <v>28.99</v>
      </c>
      <c r="T18" s="211">
        <v>30.27</v>
      </c>
      <c r="U18" s="192">
        <v>18.59</v>
      </c>
      <c r="V18" s="211">
        <v>20.2</v>
      </c>
      <c r="W18" s="192">
        <v>19.6</v>
      </c>
      <c r="X18" s="211">
        <v>20.15</v>
      </c>
      <c r="Y18" s="192">
        <v>26.31</v>
      </c>
      <c r="Z18" s="211">
        <v>21.93</v>
      </c>
      <c r="AA18" s="202">
        <f t="shared" si="0"/>
        <v>19.690833333333334</v>
      </c>
      <c r="AB18" s="199">
        <f t="shared" si="1"/>
        <v>22.36</v>
      </c>
      <c r="AC18" s="207" t="s">
        <v>199</v>
      </c>
      <c r="AD18" s="205" t="s">
        <v>142</v>
      </c>
    </row>
    <row r="19" spans="1:30" ht="12.75">
      <c r="A19" s="186" t="s">
        <v>142</v>
      </c>
      <c r="B19" s="188" t="s">
        <v>270</v>
      </c>
      <c r="C19" s="191">
        <v>15.54</v>
      </c>
      <c r="D19" s="211">
        <v>11.64</v>
      </c>
      <c r="E19" s="192">
        <v>10.86</v>
      </c>
      <c r="F19" s="211">
        <v>10.28</v>
      </c>
      <c r="G19" s="192">
        <v>11.72</v>
      </c>
      <c r="H19" s="211">
        <v>12.27</v>
      </c>
      <c r="I19" s="192">
        <v>9.94</v>
      </c>
      <c r="J19" s="211">
        <v>12.95</v>
      </c>
      <c r="K19" s="192">
        <v>9.92</v>
      </c>
      <c r="L19" s="211">
        <v>14.64</v>
      </c>
      <c r="M19" s="192">
        <v>11.69</v>
      </c>
      <c r="N19" s="196">
        <v>17.61</v>
      </c>
      <c r="O19" s="192">
        <v>16.58</v>
      </c>
      <c r="P19" s="211">
        <v>13.17</v>
      </c>
      <c r="Q19" s="192">
        <v>25.36</v>
      </c>
      <c r="R19" s="211">
        <v>9.71</v>
      </c>
      <c r="S19" s="192">
        <v>16.72</v>
      </c>
      <c r="T19" s="211">
        <v>11.4</v>
      </c>
      <c r="U19" s="192">
        <v>14.02</v>
      </c>
      <c r="V19" s="211">
        <v>10.26</v>
      </c>
      <c r="W19" s="192">
        <v>10.91</v>
      </c>
      <c r="X19" s="211">
        <v>9.65</v>
      </c>
      <c r="Y19" s="192">
        <v>10.69</v>
      </c>
      <c r="Z19" s="211">
        <v>9.28</v>
      </c>
      <c r="AA19" s="202">
        <f t="shared" si="0"/>
        <v>13.6625</v>
      </c>
      <c r="AB19" s="199">
        <f t="shared" si="1"/>
        <v>11.905000000000001</v>
      </c>
      <c r="AC19" s="207" t="s">
        <v>270</v>
      </c>
      <c r="AD19" s="205" t="s">
        <v>142</v>
      </c>
    </row>
    <row r="20" spans="1:30" ht="12.75">
      <c r="A20" s="186" t="s">
        <v>142</v>
      </c>
      <c r="B20" s="188" t="s">
        <v>269</v>
      </c>
      <c r="C20" s="191">
        <v>18.62</v>
      </c>
      <c r="D20" s="211">
        <v>15.13</v>
      </c>
      <c r="E20" s="192">
        <v>13.07</v>
      </c>
      <c r="F20" s="211">
        <v>13.81</v>
      </c>
      <c r="G20" s="192">
        <v>17.94</v>
      </c>
      <c r="H20" s="211">
        <v>16.93</v>
      </c>
      <c r="I20" s="192">
        <v>16.98</v>
      </c>
      <c r="J20" s="211">
        <v>14.23</v>
      </c>
      <c r="K20" s="192">
        <v>23.28</v>
      </c>
      <c r="L20" s="211">
        <v>18.2</v>
      </c>
      <c r="M20" s="192">
        <v>27.62</v>
      </c>
      <c r="N20" s="196">
        <v>32.43</v>
      </c>
      <c r="O20" s="192">
        <v>37.88</v>
      </c>
      <c r="P20" s="211">
        <v>28.2</v>
      </c>
      <c r="Q20" s="192">
        <v>39.26</v>
      </c>
      <c r="R20" s="211">
        <v>10.58</v>
      </c>
      <c r="S20" s="192">
        <v>31.38</v>
      </c>
      <c r="T20" s="211">
        <v>12.01</v>
      </c>
      <c r="U20" s="192">
        <v>19.74</v>
      </c>
      <c r="V20" s="211">
        <v>16.98</v>
      </c>
      <c r="W20" s="192">
        <v>17.72</v>
      </c>
      <c r="X20" s="211">
        <v>18.36</v>
      </c>
      <c r="Y20" s="192">
        <v>20.58</v>
      </c>
      <c r="Z20" s="211">
        <v>18.25</v>
      </c>
      <c r="AA20" s="202">
        <f t="shared" si="0"/>
        <v>23.6725</v>
      </c>
      <c r="AB20" s="199">
        <f t="shared" si="1"/>
        <v>17.925833333333333</v>
      </c>
      <c r="AC20" s="207" t="s">
        <v>269</v>
      </c>
      <c r="AD20" s="205" t="s">
        <v>142</v>
      </c>
    </row>
    <row r="21" spans="1:30" ht="12.75">
      <c r="A21" s="186" t="s">
        <v>142</v>
      </c>
      <c r="B21" s="188" t="s">
        <v>146</v>
      </c>
      <c r="C21" s="191">
        <v>12.99</v>
      </c>
      <c r="D21" s="211">
        <v>12.24</v>
      </c>
      <c r="E21" s="192">
        <v>10.78</v>
      </c>
      <c r="F21" s="211">
        <v>11.65</v>
      </c>
      <c r="G21" s="192">
        <v>9.69</v>
      </c>
      <c r="H21" s="211">
        <v>15</v>
      </c>
      <c r="I21" s="192">
        <v>6.72</v>
      </c>
      <c r="J21" s="211">
        <v>14.1</v>
      </c>
      <c r="K21" s="192">
        <v>8.08</v>
      </c>
      <c r="L21" s="211">
        <v>10.94</v>
      </c>
      <c r="M21" s="192">
        <v>6.98</v>
      </c>
      <c r="N21" s="196">
        <v>12.28</v>
      </c>
      <c r="O21" s="192">
        <v>13.33</v>
      </c>
      <c r="P21" s="211">
        <v>14.67</v>
      </c>
      <c r="Q21" s="192">
        <v>17.82</v>
      </c>
      <c r="R21" s="211">
        <v>14.09</v>
      </c>
      <c r="S21" s="192">
        <v>14.4</v>
      </c>
      <c r="T21" s="211">
        <v>12.32</v>
      </c>
      <c r="U21" s="192">
        <v>8.35</v>
      </c>
      <c r="V21" s="211">
        <v>8.9</v>
      </c>
      <c r="W21" s="192">
        <v>8.53</v>
      </c>
      <c r="X21" s="211">
        <v>7.62</v>
      </c>
      <c r="Y21" s="192">
        <v>10.23</v>
      </c>
      <c r="Z21" s="211">
        <v>9.42</v>
      </c>
      <c r="AA21" s="202">
        <f t="shared" si="0"/>
        <v>10.658333333333333</v>
      </c>
      <c r="AB21" s="199">
        <f t="shared" si="1"/>
        <v>11.935833333333333</v>
      </c>
      <c r="AC21" s="207" t="s">
        <v>146</v>
      </c>
      <c r="AD21" s="205" t="s">
        <v>142</v>
      </c>
    </row>
    <row r="22" spans="1:30" ht="25.5">
      <c r="A22" s="186" t="s">
        <v>142</v>
      </c>
      <c r="B22" s="332" t="s">
        <v>202</v>
      </c>
      <c r="C22" s="191">
        <v>5.19</v>
      </c>
      <c r="D22" s="211">
        <v>4.63</v>
      </c>
      <c r="E22" s="192">
        <v>2.31</v>
      </c>
      <c r="F22" s="211">
        <v>2.78</v>
      </c>
      <c r="G22" s="192">
        <v>8.06</v>
      </c>
      <c r="H22" s="211">
        <v>6.11</v>
      </c>
      <c r="I22" s="192">
        <v>11.11</v>
      </c>
      <c r="J22" s="211">
        <v>7.87</v>
      </c>
      <c r="K22" s="192">
        <v>15.74</v>
      </c>
      <c r="L22" s="211">
        <v>16.67</v>
      </c>
      <c r="M22" s="192">
        <v>26.11</v>
      </c>
      <c r="N22" s="196">
        <v>27.31</v>
      </c>
      <c r="O22" s="192">
        <v>37.78</v>
      </c>
      <c r="P22" s="211">
        <v>36.11</v>
      </c>
      <c r="Q22" s="192">
        <v>36.3</v>
      </c>
      <c r="R22" s="211">
        <v>6.48</v>
      </c>
      <c r="S22" s="192">
        <v>23.13</v>
      </c>
      <c r="T22" s="211">
        <v>20.37</v>
      </c>
      <c r="U22" s="192">
        <v>17.78</v>
      </c>
      <c r="V22" s="211">
        <v>10.19</v>
      </c>
      <c r="W22" s="192">
        <v>8.98</v>
      </c>
      <c r="X22" s="211">
        <v>16.93</v>
      </c>
      <c r="Y22" s="192">
        <v>11.02</v>
      </c>
      <c r="Z22" s="211">
        <v>26.57</v>
      </c>
      <c r="AA22" s="202">
        <f t="shared" si="0"/>
        <v>16.95916666666667</v>
      </c>
      <c r="AB22" s="199">
        <f t="shared" si="1"/>
        <v>15.168333333333335</v>
      </c>
      <c r="AC22" s="336" t="s">
        <v>202</v>
      </c>
      <c r="AD22" s="205" t="s">
        <v>142</v>
      </c>
    </row>
    <row r="23" spans="1:30" ht="12.75">
      <c r="A23" s="186" t="s">
        <v>143</v>
      </c>
      <c r="B23" s="188" t="s">
        <v>199</v>
      </c>
      <c r="C23" s="192">
        <v>49.33</v>
      </c>
      <c r="D23" s="211">
        <v>39.89</v>
      </c>
      <c r="E23" s="192">
        <v>41.78</v>
      </c>
      <c r="F23" s="211">
        <v>27.3</v>
      </c>
      <c r="G23" s="192">
        <v>32.97</v>
      </c>
      <c r="H23" s="211">
        <v>31.8</v>
      </c>
      <c r="I23" s="192">
        <v>30.52</v>
      </c>
      <c r="J23" s="211">
        <v>32.99</v>
      </c>
      <c r="K23" s="192">
        <v>25.2</v>
      </c>
      <c r="L23" s="211">
        <v>36.41</v>
      </c>
      <c r="M23" s="192">
        <v>39.82</v>
      </c>
      <c r="N23" s="196">
        <v>48.57</v>
      </c>
      <c r="O23" s="192">
        <v>50.84</v>
      </c>
      <c r="P23" s="211">
        <v>43.77</v>
      </c>
      <c r="Q23" s="192">
        <v>54.27</v>
      </c>
      <c r="R23" s="211">
        <v>38.94</v>
      </c>
      <c r="S23" s="192">
        <v>53.24</v>
      </c>
      <c r="T23" s="211">
        <v>48.31</v>
      </c>
      <c r="U23" s="192">
        <v>41.33</v>
      </c>
      <c r="V23" s="211">
        <v>44.23</v>
      </c>
      <c r="W23" s="192">
        <v>53.26</v>
      </c>
      <c r="X23" s="211">
        <v>44.37</v>
      </c>
      <c r="Y23" s="192">
        <v>52.96</v>
      </c>
      <c r="Z23" s="211">
        <v>37.92</v>
      </c>
      <c r="AA23" s="202">
        <f t="shared" si="0"/>
        <v>43.79333333333333</v>
      </c>
      <c r="AB23" s="199">
        <f t="shared" si="1"/>
        <v>39.541666666666664</v>
      </c>
      <c r="AC23" s="207" t="s">
        <v>199</v>
      </c>
      <c r="AD23" s="205" t="s">
        <v>143</v>
      </c>
    </row>
    <row r="24" spans="1:30" ht="12.75">
      <c r="A24" s="186" t="s">
        <v>143</v>
      </c>
      <c r="B24" s="188" t="s">
        <v>269</v>
      </c>
      <c r="C24" s="192">
        <v>32.13</v>
      </c>
      <c r="D24" s="211">
        <v>25.33</v>
      </c>
      <c r="E24" s="192">
        <v>29.33</v>
      </c>
      <c r="F24" s="211">
        <v>28</v>
      </c>
      <c r="G24" s="192">
        <v>32.13</v>
      </c>
      <c r="H24" s="211">
        <v>26.8</v>
      </c>
      <c r="I24" s="192">
        <v>28</v>
      </c>
      <c r="J24" s="211">
        <v>30.13</v>
      </c>
      <c r="K24" s="192">
        <v>31.33</v>
      </c>
      <c r="L24" s="211">
        <v>25.33</v>
      </c>
      <c r="M24" s="192">
        <v>26.4</v>
      </c>
      <c r="N24" s="196">
        <v>33.33</v>
      </c>
      <c r="O24" s="192">
        <v>25.73</v>
      </c>
      <c r="P24" s="211">
        <v>21.07</v>
      </c>
      <c r="Q24" s="192">
        <v>26</v>
      </c>
      <c r="R24" s="211">
        <v>16</v>
      </c>
      <c r="S24" s="192">
        <v>26.8</v>
      </c>
      <c r="T24" s="211">
        <v>21.33</v>
      </c>
      <c r="U24" s="192">
        <v>28</v>
      </c>
      <c r="V24" s="211">
        <v>18.47</v>
      </c>
      <c r="W24" s="192">
        <v>24.8</v>
      </c>
      <c r="X24" s="211">
        <v>14.93</v>
      </c>
      <c r="Y24" s="192">
        <v>23.47</v>
      </c>
      <c r="Z24" s="211">
        <v>26.67</v>
      </c>
      <c r="AA24" s="202">
        <f t="shared" si="0"/>
        <v>27.843333333333334</v>
      </c>
      <c r="AB24" s="199">
        <f t="shared" si="1"/>
        <v>23.94916666666666</v>
      </c>
      <c r="AC24" s="207" t="s">
        <v>269</v>
      </c>
      <c r="AD24" s="205" t="s">
        <v>143</v>
      </c>
    </row>
    <row r="25" spans="1:30" ht="12.75">
      <c r="A25" s="186" t="s">
        <v>143</v>
      </c>
      <c r="B25" s="188" t="s">
        <v>270</v>
      </c>
      <c r="C25" s="192">
        <v>12.17</v>
      </c>
      <c r="D25" s="211">
        <v>7.91</v>
      </c>
      <c r="E25" s="192">
        <v>7.87</v>
      </c>
      <c r="F25" s="211">
        <v>5.58</v>
      </c>
      <c r="G25" s="192">
        <v>7.31</v>
      </c>
      <c r="H25" s="211">
        <v>6.67</v>
      </c>
      <c r="I25" s="192">
        <v>8.71</v>
      </c>
      <c r="J25" s="211">
        <v>7.51</v>
      </c>
      <c r="K25" s="192">
        <v>9.8</v>
      </c>
      <c r="L25" s="211">
        <v>20.68</v>
      </c>
      <c r="M25" s="192">
        <v>12.53</v>
      </c>
      <c r="N25" s="196">
        <v>20.96</v>
      </c>
      <c r="O25" s="192">
        <v>28.76</v>
      </c>
      <c r="P25" s="211">
        <v>36.06</v>
      </c>
      <c r="Q25" s="192">
        <v>39.28</v>
      </c>
      <c r="R25" s="211">
        <v>16.71</v>
      </c>
      <c r="S25" s="192">
        <v>18.59</v>
      </c>
      <c r="T25" s="211">
        <v>13.33</v>
      </c>
      <c r="U25" s="192">
        <v>10.56</v>
      </c>
      <c r="V25" s="211">
        <v>14.54</v>
      </c>
      <c r="W25" s="192">
        <v>9.16</v>
      </c>
      <c r="X25" s="211">
        <v>6.99</v>
      </c>
      <c r="Y25" s="192">
        <v>7.23</v>
      </c>
      <c r="Z25" s="211">
        <v>8.79</v>
      </c>
      <c r="AA25" s="202">
        <f t="shared" si="0"/>
        <v>14.330833333333333</v>
      </c>
      <c r="AB25" s="199">
        <f t="shared" si="1"/>
        <v>13.810833333333335</v>
      </c>
      <c r="AC25" s="207" t="s">
        <v>270</v>
      </c>
      <c r="AD25" s="205" t="s">
        <v>143</v>
      </c>
    </row>
    <row r="26" spans="1:30" ht="12.75">
      <c r="A26" s="186" t="s">
        <v>143</v>
      </c>
      <c r="B26" s="188" t="s">
        <v>146</v>
      </c>
      <c r="C26" s="192">
        <v>36.1</v>
      </c>
      <c r="D26" s="211">
        <v>32.67</v>
      </c>
      <c r="E26" s="192">
        <v>19.14</v>
      </c>
      <c r="F26" s="211">
        <v>29.33</v>
      </c>
      <c r="G26" s="192">
        <v>22.19</v>
      </c>
      <c r="H26" s="211">
        <v>27.14</v>
      </c>
      <c r="I26" s="192">
        <v>17.71</v>
      </c>
      <c r="J26" s="211">
        <v>16.67</v>
      </c>
      <c r="K26" s="192">
        <v>19.05</v>
      </c>
      <c r="L26" s="211">
        <v>23.52</v>
      </c>
      <c r="M26" s="192">
        <v>18.67</v>
      </c>
      <c r="N26" s="196">
        <v>25.52</v>
      </c>
      <c r="O26" s="192">
        <v>33.33</v>
      </c>
      <c r="P26" s="211">
        <v>36.1</v>
      </c>
      <c r="Q26" s="192">
        <v>40.86</v>
      </c>
      <c r="R26" s="211">
        <v>11.43</v>
      </c>
      <c r="S26" s="192">
        <v>17.05</v>
      </c>
      <c r="T26" s="211">
        <v>18.67</v>
      </c>
      <c r="U26" s="192">
        <v>17.9</v>
      </c>
      <c r="V26" s="211">
        <v>36.95</v>
      </c>
      <c r="W26" s="192">
        <v>21.05</v>
      </c>
      <c r="X26" s="211">
        <v>26.76</v>
      </c>
      <c r="Y26" s="192">
        <v>31.62</v>
      </c>
      <c r="Z26" s="211">
        <v>23.33</v>
      </c>
      <c r="AA26" s="202">
        <f t="shared" si="0"/>
        <v>24.555833333333336</v>
      </c>
      <c r="AB26" s="199">
        <f t="shared" si="1"/>
        <v>25.674166666666665</v>
      </c>
      <c r="AC26" s="207" t="s">
        <v>146</v>
      </c>
      <c r="AD26" s="205" t="s">
        <v>143</v>
      </c>
    </row>
    <row r="27" spans="1:30" ht="12.75">
      <c r="A27" s="186" t="s">
        <v>143</v>
      </c>
      <c r="B27" s="188" t="s">
        <v>74</v>
      </c>
      <c r="C27" s="192">
        <v>4.19</v>
      </c>
      <c r="D27" s="211">
        <v>4.48</v>
      </c>
      <c r="E27" s="192">
        <v>8.95</v>
      </c>
      <c r="F27" s="211">
        <v>4.67</v>
      </c>
      <c r="G27" s="192">
        <v>15.14</v>
      </c>
      <c r="H27" s="211">
        <v>12.29</v>
      </c>
      <c r="I27" s="192">
        <v>18.1</v>
      </c>
      <c r="J27" s="211">
        <v>24.76</v>
      </c>
      <c r="K27" s="192">
        <v>17.24</v>
      </c>
      <c r="L27" s="211">
        <v>17.05</v>
      </c>
      <c r="M27" s="192">
        <v>19.33</v>
      </c>
      <c r="N27" s="196">
        <v>22.19</v>
      </c>
      <c r="O27" s="192">
        <v>13.9</v>
      </c>
      <c r="P27" s="211">
        <v>17.9</v>
      </c>
      <c r="Q27" s="192">
        <v>21.05</v>
      </c>
      <c r="R27" s="211">
        <v>3.33</v>
      </c>
      <c r="S27" s="192">
        <v>18.86</v>
      </c>
      <c r="T27" s="211">
        <v>6.48</v>
      </c>
      <c r="U27" s="192">
        <v>22.86</v>
      </c>
      <c r="V27" s="211">
        <v>12.19</v>
      </c>
      <c r="W27" s="192">
        <v>15.71</v>
      </c>
      <c r="X27" s="211">
        <v>8.71</v>
      </c>
      <c r="Y27" s="192">
        <v>8.38</v>
      </c>
      <c r="Z27" s="211">
        <v>7.28</v>
      </c>
      <c r="AA27" s="202">
        <f t="shared" si="0"/>
        <v>15.309166666666668</v>
      </c>
      <c r="AB27" s="199">
        <f t="shared" si="1"/>
        <v>11.777500000000002</v>
      </c>
      <c r="AC27" s="207" t="s">
        <v>74</v>
      </c>
      <c r="AD27" s="205" t="s">
        <v>143</v>
      </c>
    </row>
    <row r="28" spans="1:30" ht="12.75">
      <c r="A28" s="186" t="s">
        <v>144</v>
      </c>
      <c r="B28" s="188" t="s">
        <v>270</v>
      </c>
      <c r="C28" s="192">
        <v>11.13</v>
      </c>
      <c r="D28" s="211">
        <v>9.46</v>
      </c>
      <c r="E28" s="192">
        <v>5.34</v>
      </c>
      <c r="F28" s="211">
        <v>7.85</v>
      </c>
      <c r="G28" s="192">
        <v>7.55</v>
      </c>
      <c r="H28" s="211">
        <v>4.51</v>
      </c>
      <c r="I28" s="192">
        <v>6.37</v>
      </c>
      <c r="J28" s="211">
        <v>9.07</v>
      </c>
      <c r="K28" s="192">
        <v>4.12</v>
      </c>
      <c r="L28" s="211">
        <v>12.75</v>
      </c>
      <c r="M28" s="192">
        <v>10.64</v>
      </c>
      <c r="N28" s="196">
        <v>16.57</v>
      </c>
      <c r="O28" s="192">
        <v>18.73</v>
      </c>
      <c r="P28" s="211">
        <v>16.42</v>
      </c>
      <c r="Q28" s="192">
        <v>29.26</v>
      </c>
      <c r="R28" s="211">
        <v>6.81</v>
      </c>
      <c r="S28" s="192">
        <v>15.88</v>
      </c>
      <c r="T28" s="211">
        <v>8.97</v>
      </c>
      <c r="U28" s="192">
        <v>8.33</v>
      </c>
      <c r="V28" s="211">
        <v>8.14</v>
      </c>
      <c r="W28" s="192">
        <v>15.83</v>
      </c>
      <c r="X28" s="211">
        <v>8.32</v>
      </c>
      <c r="Y28" s="192">
        <v>14.66</v>
      </c>
      <c r="Z28" s="211">
        <v>9.56</v>
      </c>
      <c r="AA28" s="202">
        <f t="shared" si="0"/>
        <v>12.32</v>
      </c>
      <c r="AB28" s="199">
        <f t="shared" si="1"/>
        <v>9.869166666666667</v>
      </c>
      <c r="AC28" s="207" t="s">
        <v>270</v>
      </c>
      <c r="AD28" s="205" t="s">
        <v>144</v>
      </c>
    </row>
    <row r="29" spans="1:30" ht="12.75">
      <c r="A29" s="186" t="s">
        <v>144</v>
      </c>
      <c r="B29" s="188" t="s">
        <v>199</v>
      </c>
      <c r="C29" s="192">
        <v>65.52</v>
      </c>
      <c r="D29" s="211">
        <v>66.55</v>
      </c>
      <c r="E29" s="192">
        <v>35.52</v>
      </c>
      <c r="F29" s="211">
        <v>60.8</v>
      </c>
      <c r="G29" s="192">
        <v>25.86</v>
      </c>
      <c r="H29" s="211">
        <v>69.89</v>
      </c>
      <c r="I29" s="192">
        <v>49.77</v>
      </c>
      <c r="J29" s="211">
        <v>75.29</v>
      </c>
      <c r="K29" s="192">
        <v>40.23</v>
      </c>
      <c r="L29" s="211">
        <v>73.68</v>
      </c>
      <c r="M29" s="192">
        <v>43.33</v>
      </c>
      <c r="N29" s="196">
        <v>59.54</v>
      </c>
      <c r="O29" s="192">
        <v>51.61</v>
      </c>
      <c r="P29" s="211">
        <v>43.68</v>
      </c>
      <c r="Q29" s="192">
        <v>48.28</v>
      </c>
      <c r="R29" s="211">
        <v>46.09</v>
      </c>
      <c r="S29" s="192">
        <v>55.29</v>
      </c>
      <c r="T29" s="211">
        <v>41.38</v>
      </c>
      <c r="U29" s="192">
        <v>55.86</v>
      </c>
      <c r="V29" s="211">
        <v>56.55</v>
      </c>
      <c r="W29" s="192">
        <v>62.3</v>
      </c>
      <c r="X29" s="211">
        <v>49.77</v>
      </c>
      <c r="Y29" s="192">
        <v>67.01</v>
      </c>
      <c r="Z29" s="211">
        <v>49.89</v>
      </c>
      <c r="AA29" s="202">
        <f t="shared" si="0"/>
        <v>50.04833333333334</v>
      </c>
      <c r="AB29" s="199">
        <f t="shared" si="1"/>
        <v>57.759166666666665</v>
      </c>
      <c r="AC29" s="207" t="s">
        <v>199</v>
      </c>
      <c r="AD29" s="205" t="s">
        <v>144</v>
      </c>
    </row>
    <row r="30" spans="1:30" ht="12.75">
      <c r="A30" s="186" t="s">
        <v>144</v>
      </c>
      <c r="B30" s="188" t="s">
        <v>146</v>
      </c>
      <c r="C30" s="192">
        <v>12.83</v>
      </c>
      <c r="D30" s="211">
        <v>10.83</v>
      </c>
      <c r="E30" s="192">
        <v>10.17</v>
      </c>
      <c r="F30" s="211">
        <v>8.75</v>
      </c>
      <c r="G30" s="192">
        <v>4.33</v>
      </c>
      <c r="H30" s="211">
        <v>5.25</v>
      </c>
      <c r="I30" s="192">
        <v>9.58</v>
      </c>
      <c r="J30" s="211">
        <v>8.41</v>
      </c>
      <c r="K30" s="192">
        <v>9.42</v>
      </c>
      <c r="L30" s="211">
        <v>10.83</v>
      </c>
      <c r="M30" s="192">
        <v>7.17</v>
      </c>
      <c r="N30" s="196">
        <v>12.5</v>
      </c>
      <c r="O30" s="192">
        <v>30.6</v>
      </c>
      <c r="P30" s="211">
        <v>7.5</v>
      </c>
      <c r="Q30" s="192">
        <v>25.2</v>
      </c>
      <c r="R30" s="211">
        <v>6.67</v>
      </c>
      <c r="S30" s="192">
        <v>20.16</v>
      </c>
      <c r="T30" s="211">
        <v>8.42</v>
      </c>
      <c r="U30" s="192">
        <v>18.3</v>
      </c>
      <c r="V30" s="211">
        <v>12.92</v>
      </c>
      <c r="W30" s="192">
        <v>16.25</v>
      </c>
      <c r="X30" s="211">
        <v>12.17</v>
      </c>
      <c r="Y30" s="192">
        <v>17.01</v>
      </c>
      <c r="Z30" s="211">
        <v>11.42</v>
      </c>
      <c r="AA30" s="202">
        <f t="shared" si="0"/>
        <v>15.085</v>
      </c>
      <c r="AB30" s="199">
        <f t="shared" si="1"/>
        <v>9.639166666666666</v>
      </c>
      <c r="AC30" s="207" t="s">
        <v>146</v>
      </c>
      <c r="AD30" s="205" t="s">
        <v>144</v>
      </c>
    </row>
    <row r="31" spans="1:30" ht="13.5" thickBot="1">
      <c r="A31" s="187" t="s">
        <v>145</v>
      </c>
      <c r="B31" s="189" t="s">
        <v>270</v>
      </c>
      <c r="C31" s="193">
        <v>13.33</v>
      </c>
      <c r="D31" s="212">
        <v>15.93</v>
      </c>
      <c r="E31" s="193">
        <v>6.3</v>
      </c>
      <c r="F31" s="212">
        <v>8.52</v>
      </c>
      <c r="G31" s="193">
        <v>8.52</v>
      </c>
      <c r="H31" s="212">
        <v>10.37</v>
      </c>
      <c r="I31" s="193">
        <v>10.37</v>
      </c>
      <c r="J31" s="212">
        <v>11.48</v>
      </c>
      <c r="K31" s="193">
        <v>9.63</v>
      </c>
      <c r="L31" s="212">
        <v>11.83</v>
      </c>
      <c r="M31" s="193">
        <v>11.85</v>
      </c>
      <c r="N31" s="197">
        <v>13.33</v>
      </c>
      <c r="O31" s="193">
        <v>13.33</v>
      </c>
      <c r="P31" s="212">
        <v>7.78</v>
      </c>
      <c r="Q31" s="193">
        <v>14.07</v>
      </c>
      <c r="R31" s="212">
        <v>11.48</v>
      </c>
      <c r="S31" s="193">
        <v>18.15</v>
      </c>
      <c r="T31" s="212">
        <v>17.78</v>
      </c>
      <c r="U31" s="193">
        <v>17.04</v>
      </c>
      <c r="V31" s="212">
        <v>15.19</v>
      </c>
      <c r="W31" s="193">
        <v>13.33</v>
      </c>
      <c r="X31" s="212">
        <v>14.44</v>
      </c>
      <c r="Y31" s="193">
        <v>16.3</v>
      </c>
      <c r="Z31" s="212">
        <v>16.67</v>
      </c>
      <c r="AA31" s="204">
        <f t="shared" si="0"/>
        <v>12.685000000000002</v>
      </c>
      <c r="AB31" s="200">
        <f t="shared" si="1"/>
        <v>12.9</v>
      </c>
      <c r="AC31" s="208" t="s">
        <v>270</v>
      </c>
      <c r="AD31" s="206" t="s">
        <v>145</v>
      </c>
    </row>
    <row r="32" spans="3:28" ht="12.75"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</row>
    <row r="33" spans="3:28" ht="12.75"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</row>
    <row r="34" spans="4:28" ht="12.75"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</row>
    <row r="35" spans="4:28" ht="12.75"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</row>
    <row r="36" spans="4:28" ht="12.75"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</row>
    <row r="37" spans="4:28" ht="12.75"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</row>
    <row r="38" spans="4:28" ht="12.75"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</row>
    <row r="39" spans="4:28" ht="12.75"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</row>
    <row r="40" spans="4:28" ht="12.75"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</row>
    <row r="41" spans="4:28" ht="12.75"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</row>
    <row r="42" spans="4:28" ht="12.75"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</row>
    <row r="43" spans="4:28" ht="12.75"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</row>
    <row r="44" spans="4:28" ht="12.75"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</row>
    <row r="45" spans="4:28" ht="12.75"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</row>
    <row r="46" spans="4:28" ht="12.75"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</row>
    <row r="47" spans="4:28" ht="12.75"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</row>
    <row r="48" spans="4:28" ht="12.75"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</row>
    <row r="49" spans="4:28" ht="12.75"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</row>
    <row r="50" spans="4:28" ht="12.75"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</row>
    <row r="51" spans="4:28" ht="12.75"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</row>
    <row r="52" spans="4:28" ht="12.75"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</row>
    <row r="53" spans="4:28" ht="12.75"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</row>
    <row r="54" spans="4:28" ht="12.75"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</row>
    <row r="55" spans="4:28" ht="12.75"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</row>
    <row r="56" spans="4:28" ht="12.75"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</row>
    <row r="57" spans="4:28" ht="12.75"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</row>
    <row r="58" spans="4:28" ht="12.75"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</row>
    <row r="59" spans="4:28" ht="12.75"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</row>
    <row r="60" spans="4:28" ht="12.75"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</row>
    <row r="61" spans="4:28" ht="12.75"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</row>
    <row r="62" spans="4:28" ht="12.75"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</row>
    <row r="63" spans="4:28" ht="12.75"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</row>
    <row r="64" spans="4:28" ht="12.75"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</row>
    <row r="65" spans="4:28" ht="12.75"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</row>
    <row r="66" spans="4:28" ht="12.75"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</row>
    <row r="67" spans="4:28" ht="12.75"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</row>
    <row r="68" spans="4:28" ht="12.75"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</row>
    <row r="69" spans="4:28" ht="12.75"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</row>
    <row r="70" spans="4:28" ht="12.75"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</row>
    <row r="71" spans="4:28" ht="12.75"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</row>
    <row r="72" spans="4:28" ht="12.75"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</row>
    <row r="73" spans="4:28" ht="12.75"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</row>
    <row r="74" spans="4:28" ht="12.75"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</row>
    <row r="75" spans="4:28" ht="12.75"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</row>
    <row r="76" spans="4:28" ht="12.75"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</row>
    <row r="77" spans="4:28" ht="12.75"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</row>
    <row r="78" spans="4:28" ht="12.75"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</row>
    <row r="79" spans="4:28" ht="12.75"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</row>
    <row r="80" spans="4:28" ht="12.75"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</row>
    <row r="81" spans="4:28" ht="12.75"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</row>
    <row r="82" spans="4:28" ht="12.75"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</row>
    <row r="83" spans="4:28" ht="12.75"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</row>
    <row r="84" spans="4:28" ht="12.75"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</row>
    <row r="85" spans="4:28" ht="12.75"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</row>
    <row r="86" spans="4:28" ht="12.75"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</row>
    <row r="87" spans="4:28" ht="12.75"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</row>
    <row r="88" spans="4:28" ht="12.75"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</row>
    <row r="89" spans="4:28" ht="12.75"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</row>
    <row r="90" spans="4:28" ht="12.75"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</row>
    <row r="91" spans="4:28" ht="12.75"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</row>
    <row r="92" spans="4:28" ht="12.75"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</row>
    <row r="93" spans="4:28" ht="12.75"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</row>
    <row r="94" spans="4:28" ht="12.75"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</row>
    <row r="95" spans="4:28" ht="12.75"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</row>
    <row r="96" spans="4:28" ht="12.75"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</row>
    <row r="97" spans="4:28" ht="12.75"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</row>
    <row r="98" spans="4:28" ht="12.75"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</row>
    <row r="99" spans="4:28" ht="12.75"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</row>
    <row r="100" spans="4:28" ht="12.75"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</row>
    <row r="101" spans="4:28" ht="12.75"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</row>
    <row r="102" spans="4:28" ht="12.75"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</row>
    <row r="103" spans="4:28" ht="12.75"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</row>
    <row r="104" spans="4:28" ht="12.75"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</row>
    <row r="105" spans="4:28" ht="12.75"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</row>
    <row r="106" spans="4:28" ht="12.75"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</row>
    <row r="107" spans="4:28" ht="12.75"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</row>
    <row r="108" spans="4:28" ht="12.75"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</row>
    <row r="109" spans="4:28" ht="12.75"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</row>
    <row r="110" spans="4:28" ht="12.75"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</row>
    <row r="111" spans="4:28" ht="12.75"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</row>
    <row r="112" spans="4:28" ht="12.75"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</row>
    <row r="113" spans="4:28" ht="12.75"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</row>
    <row r="114" spans="4:28" ht="12.75"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</row>
    <row r="115" spans="4:28" ht="12.75"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</row>
    <row r="116" spans="4:28" ht="12.75"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</row>
    <row r="117" spans="4:28" ht="12.75"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</row>
    <row r="118" spans="4:28" ht="12.75"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</row>
    <row r="119" spans="4:28" ht="12.75"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</row>
    <row r="120" spans="4:28" ht="12.75"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</row>
    <row r="121" spans="4:28" ht="12.75"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</row>
    <row r="122" spans="4:28" ht="12.75"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</row>
    <row r="123" spans="4:28" ht="12.75"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</row>
    <row r="124" spans="4:28" ht="12.75"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</row>
    <row r="125" spans="4:28" ht="12.75"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</row>
    <row r="126" spans="4:28" ht="12.75"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</row>
    <row r="127" spans="4:28" ht="12.75"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</row>
    <row r="128" spans="4:28" ht="12.75"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</row>
    <row r="129" spans="4:28" ht="12.75"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</row>
    <row r="130" spans="4:28" ht="12.75"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</row>
    <row r="131" spans="4:28" ht="12.75"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</row>
    <row r="132" spans="4:28" ht="12.75"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</row>
    <row r="133" spans="4:28" ht="12.75"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</row>
    <row r="134" spans="4:28" ht="12.75"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</row>
    <row r="135" spans="4:28" ht="12.75"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</row>
    <row r="136" spans="4:28" ht="12.75"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</row>
    <row r="137" spans="4:28" ht="12.75"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</row>
    <row r="138" spans="4:28" ht="12.75"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</row>
    <row r="139" spans="4:28" ht="12.75"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</row>
    <row r="140" spans="4:28" ht="12.75"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</row>
    <row r="141" spans="4:28" ht="12.75"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</row>
    <row r="142" spans="4:28" ht="12.75"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</row>
    <row r="143" spans="4:28" ht="12.75"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</row>
    <row r="144" spans="4:28" ht="12.75"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</row>
    <row r="145" spans="4:28" ht="12.75"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</row>
    <row r="146" spans="4:28" ht="12.75"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</row>
    <row r="147" spans="4:28" ht="12.75"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</row>
    <row r="148" spans="4:28" ht="12.75"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</row>
    <row r="149" spans="4:28" ht="12.75"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</row>
    <row r="150" spans="4:28" ht="12.75"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</row>
    <row r="151" spans="4:28" ht="12.75"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</row>
    <row r="152" spans="4:28" ht="12.75"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</row>
    <row r="153" spans="4:28" ht="12.75"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</row>
    <row r="154" spans="4:28" ht="12.75"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</row>
    <row r="155" spans="4:28" ht="12.75"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</row>
    <row r="156" spans="4:28" ht="12.75"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</row>
    <row r="157" spans="4:28" ht="12.75"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</row>
    <row r="158" spans="4:28" ht="12.75"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</row>
    <row r="159" spans="4:28" ht="12.75"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</row>
    <row r="160" spans="4:28" ht="12.75"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</row>
    <row r="161" spans="4:28" ht="12.75"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</row>
    <row r="162" spans="4:28" ht="12.75"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</row>
    <row r="163" spans="4:28" ht="12.75"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</row>
    <row r="164" spans="4:28" ht="12.75"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</row>
    <row r="165" spans="4:28" ht="12.75"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</row>
    <row r="166" spans="4:28" ht="12.75"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</row>
    <row r="167" spans="4:28" ht="12.75"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</row>
    <row r="168" spans="4:28" ht="12.75"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</row>
    <row r="169" spans="4:28" ht="12.75"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</row>
    <row r="170" spans="4:28" ht="12.75"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</row>
    <row r="171" spans="4:28" ht="12.75"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</row>
    <row r="172" spans="4:28" ht="12.75"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</row>
    <row r="173" spans="4:28" ht="12.75"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</row>
    <row r="174" spans="4:28" ht="12.75"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</row>
    <row r="175" spans="4:28" ht="12.75"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</row>
    <row r="176" spans="4:28" ht="12.75"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</row>
    <row r="177" spans="4:28" ht="12.75"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</row>
    <row r="178" spans="4:28" ht="12.75"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</row>
    <row r="179" spans="4:28" ht="12.75"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</row>
    <row r="180" spans="4:28" ht="12.75"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</row>
    <row r="181" spans="4:28" ht="12.75"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</row>
    <row r="182" spans="4:28" ht="12.75"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</row>
    <row r="183" spans="4:28" ht="12.75"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</row>
    <row r="184" spans="4:28" ht="12.75"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</row>
    <row r="185" spans="4:28" ht="12.75"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</row>
    <row r="186" spans="4:28" ht="12.75"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</row>
    <row r="187" spans="4:28" ht="12.75"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</row>
    <row r="188" spans="4:28" ht="12.75"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</row>
    <row r="189" spans="4:28" ht="12.75"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</row>
    <row r="190" spans="4:28" ht="12.75"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</row>
    <row r="191" spans="4:28" ht="12.75"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</row>
    <row r="192" spans="4:28" ht="12.75"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</row>
    <row r="193" spans="4:28" ht="12.75"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  <c r="AB193" s="184"/>
    </row>
    <row r="194" spans="4:28" ht="12.75"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</row>
    <row r="195" spans="4:28" ht="12.75"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</row>
    <row r="196" spans="4:28" ht="12.75"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</row>
    <row r="197" spans="4:28" ht="12.75"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</row>
    <row r="198" spans="4:28" ht="12.75"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</row>
    <row r="199" spans="4:28" ht="12.75"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</row>
    <row r="200" spans="4:28" ht="12.75"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</row>
    <row r="201" spans="4:28" ht="12.75"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</row>
    <row r="202" spans="4:28" ht="12.75"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</row>
    <row r="203" spans="4:28" ht="12.75"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</row>
    <row r="204" spans="4:28" ht="12.75"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</row>
    <row r="205" spans="4:28" ht="12.75"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</row>
    <row r="206" spans="4:28" ht="12.75"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</row>
    <row r="207" spans="4:28" ht="12.75"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</row>
    <row r="208" spans="4:28" ht="12.75"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</row>
    <row r="209" spans="4:28" ht="12.75"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</row>
    <row r="210" spans="4:28" ht="12.75"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</row>
    <row r="211" spans="4:28" ht="12.75"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</row>
    <row r="212" spans="4:28" ht="12.75"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</row>
    <row r="213" spans="4:28" ht="12.75"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</row>
    <row r="214" spans="4:28" ht="12.75"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</row>
    <row r="215" spans="4:28" ht="12.75"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</row>
    <row r="216" spans="4:28" ht="12.75"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</row>
    <row r="217" spans="4:28" ht="12.75"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</row>
    <row r="218" spans="4:28" ht="12.75"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  <c r="AB218" s="184"/>
    </row>
    <row r="219" spans="4:28" ht="12.75"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  <c r="AB219" s="184"/>
    </row>
    <row r="220" spans="4:28" ht="12.75"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</row>
    <row r="221" spans="4:28" ht="12.75"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184"/>
    </row>
    <row r="222" spans="4:28" ht="12.75"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</row>
    <row r="223" spans="4:28" ht="12.75"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</row>
    <row r="224" spans="4:28" ht="12.75"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</row>
    <row r="225" spans="4:28" ht="12.75"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</row>
    <row r="226" spans="4:28" ht="12.75"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</row>
    <row r="227" spans="4:28" ht="12.75"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</row>
    <row r="228" spans="4:28" ht="12.75"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</row>
    <row r="229" spans="4:28" ht="12.75"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</row>
    <row r="230" spans="4:28" ht="12.75"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</row>
    <row r="231" spans="4:28" ht="12.75"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/>
    </row>
    <row r="232" spans="4:28" ht="12.75"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</row>
    <row r="233" spans="4:28" ht="12.75"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</row>
    <row r="234" spans="4:28" ht="12.75"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/>
    </row>
    <row r="235" spans="4:28" ht="12.75"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</row>
    <row r="236" spans="4:28" ht="12.75"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</row>
    <row r="237" spans="4:28" ht="12.75"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  <c r="AB237" s="184"/>
    </row>
    <row r="238" spans="4:28" ht="12.75"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</row>
    <row r="239" spans="4:28" ht="12.75"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</row>
    <row r="240" spans="4:28" ht="12.75"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</row>
    <row r="241" spans="4:28" ht="12.75"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</row>
    <row r="242" spans="4:28" ht="12.75"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</row>
    <row r="243" spans="4:28" ht="12.75"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</row>
    <row r="244" spans="4:28" ht="12.75"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</row>
    <row r="245" spans="4:28" ht="12.75"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/>
    </row>
    <row r="246" spans="4:28" ht="12.75"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/>
    </row>
    <row r="247" spans="4:28" ht="12.75"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</row>
  </sheetData>
  <sheetProtection/>
  <mergeCells count="1">
    <mergeCell ref="C4:AB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D247"/>
  <sheetViews>
    <sheetView zoomScalePageLayoutView="0" workbookViewId="0" topLeftCell="A1">
      <pane ySplit="5" topLeftCell="A7" activePane="bottomLeft" state="frozen"/>
      <selection pane="topLeft" activeCell="B29" sqref="B29"/>
      <selection pane="bottomLeft" activeCell="A1" sqref="A1"/>
    </sheetView>
  </sheetViews>
  <sheetFormatPr defaultColWidth="9.140625" defaultRowHeight="12.75"/>
  <cols>
    <col min="1" max="1" width="7.8515625" style="1" bestFit="1" customWidth="1"/>
    <col min="2" max="2" width="10.7109375" style="1" customWidth="1"/>
    <col min="3" max="28" width="5.7109375" style="1" customWidth="1"/>
    <col min="29" max="29" width="9.140625" style="1" customWidth="1"/>
    <col min="30" max="30" width="10.7109375" style="334" customWidth="1"/>
    <col min="31" max="16384" width="9.140625" style="1" customWidth="1"/>
  </cols>
  <sheetData>
    <row r="1" ht="18.75">
      <c r="A1" s="4" t="s">
        <v>148</v>
      </c>
    </row>
    <row r="2" ht="12.75">
      <c r="A2" s="9" t="s">
        <v>431</v>
      </c>
    </row>
    <row r="3" ht="9.75" customHeight="1" thickBot="1">
      <c r="A3" s="9" t="s">
        <v>198</v>
      </c>
    </row>
    <row r="4" spans="3:28" ht="13.5" thickBot="1">
      <c r="C4" s="396" t="s">
        <v>114</v>
      </c>
      <c r="D4" s="397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97"/>
      <c r="Z4" s="397"/>
      <c r="AA4" s="384"/>
      <c r="AB4" s="382"/>
    </row>
    <row r="5" spans="1:30" ht="68.25" thickBot="1">
      <c r="A5" s="183" t="s">
        <v>110</v>
      </c>
      <c r="B5" s="183" t="s">
        <v>111</v>
      </c>
      <c r="C5" s="134" t="s">
        <v>112</v>
      </c>
      <c r="D5" s="20" t="s">
        <v>113</v>
      </c>
      <c r="E5" s="328" t="s">
        <v>115</v>
      </c>
      <c r="F5" s="329" t="s">
        <v>116</v>
      </c>
      <c r="G5" s="328" t="s">
        <v>117</v>
      </c>
      <c r="H5" s="329" t="s">
        <v>118</v>
      </c>
      <c r="I5" s="328" t="s">
        <v>119</v>
      </c>
      <c r="J5" s="329" t="s">
        <v>120</v>
      </c>
      <c r="K5" s="328" t="s">
        <v>121</v>
      </c>
      <c r="L5" s="329" t="s">
        <v>122</v>
      </c>
      <c r="M5" s="328" t="s">
        <v>123</v>
      </c>
      <c r="N5" s="330" t="s">
        <v>124</v>
      </c>
      <c r="O5" s="328" t="s">
        <v>125</v>
      </c>
      <c r="P5" s="329" t="s">
        <v>126</v>
      </c>
      <c r="Q5" s="328" t="s">
        <v>127</v>
      </c>
      <c r="R5" s="329" t="s">
        <v>128</v>
      </c>
      <c r="S5" s="328" t="s">
        <v>129</v>
      </c>
      <c r="T5" s="329" t="s">
        <v>130</v>
      </c>
      <c r="U5" s="328" t="s">
        <v>131</v>
      </c>
      <c r="V5" s="329" t="s">
        <v>132</v>
      </c>
      <c r="W5" s="328" t="s">
        <v>133</v>
      </c>
      <c r="X5" s="330" t="s">
        <v>134</v>
      </c>
      <c r="Y5" s="328" t="s">
        <v>135</v>
      </c>
      <c r="Z5" s="329" t="s">
        <v>136</v>
      </c>
      <c r="AA5" s="331" t="s">
        <v>137</v>
      </c>
      <c r="AB5" s="329" t="s">
        <v>138</v>
      </c>
      <c r="AC5" s="183" t="s">
        <v>110</v>
      </c>
      <c r="AD5" s="183" t="s">
        <v>111</v>
      </c>
    </row>
    <row r="6" spans="1:30" ht="12.75">
      <c r="A6" s="185" t="s">
        <v>139</v>
      </c>
      <c r="B6" s="190" t="s">
        <v>199</v>
      </c>
      <c r="C6" s="213">
        <v>71.37</v>
      </c>
      <c r="D6" s="214">
        <v>62.43</v>
      </c>
      <c r="E6" s="209">
        <v>47.52</v>
      </c>
      <c r="F6" s="215">
        <v>53.19</v>
      </c>
      <c r="G6" s="209">
        <v>39.35</v>
      </c>
      <c r="H6" s="215">
        <v>63.36</v>
      </c>
      <c r="I6" s="209">
        <v>26.14</v>
      </c>
      <c r="J6" s="215">
        <v>39.95</v>
      </c>
      <c r="K6" s="209">
        <v>31.77</v>
      </c>
      <c r="L6" s="215">
        <v>46.89</v>
      </c>
      <c r="M6" s="209">
        <v>47.62</v>
      </c>
      <c r="N6" s="215">
        <v>53.34</v>
      </c>
      <c r="O6" s="209">
        <v>76.14</v>
      </c>
      <c r="P6" s="215">
        <v>57.12</v>
      </c>
      <c r="Q6" s="209">
        <v>78.65</v>
      </c>
      <c r="R6" s="215">
        <v>41.98</v>
      </c>
      <c r="S6" s="209">
        <v>70.61</v>
      </c>
      <c r="T6" s="215">
        <v>52.24</v>
      </c>
      <c r="U6" s="209">
        <v>41.36</v>
      </c>
      <c r="V6" s="215">
        <v>40.3</v>
      </c>
      <c r="W6" s="209">
        <v>53.18</v>
      </c>
      <c r="X6" s="215">
        <v>47.13</v>
      </c>
      <c r="Y6" s="209">
        <v>64.42</v>
      </c>
      <c r="Z6" s="215">
        <v>55.77</v>
      </c>
      <c r="AA6" s="201">
        <f>(C6+E6+G6+I6+K6+M6+O6+Q6+S6+U6+W6+Y6)/12</f>
        <v>54.01083333333332</v>
      </c>
      <c r="AB6" s="198">
        <f>(D6+F6+H6+J6+L6+N6+P6+R6+T6+V6+X6+Z6)/12</f>
        <v>51.14166666666667</v>
      </c>
      <c r="AC6" s="333" t="s">
        <v>139</v>
      </c>
      <c r="AD6" s="333" t="s">
        <v>199</v>
      </c>
    </row>
    <row r="7" spans="1:30" ht="12.75">
      <c r="A7" s="186" t="s">
        <v>139</v>
      </c>
      <c r="B7" s="188" t="s">
        <v>146</v>
      </c>
      <c r="C7" s="191">
        <v>42.51</v>
      </c>
      <c r="D7" s="211">
        <v>35.49</v>
      </c>
      <c r="E7" s="192">
        <v>21.8</v>
      </c>
      <c r="F7" s="211">
        <v>21.04</v>
      </c>
      <c r="G7" s="192">
        <v>15.45</v>
      </c>
      <c r="H7" s="211">
        <v>49.97</v>
      </c>
      <c r="I7" s="192">
        <v>12.36</v>
      </c>
      <c r="J7" s="211">
        <v>21.48</v>
      </c>
      <c r="K7" s="192">
        <v>18.82</v>
      </c>
      <c r="L7" s="211">
        <v>24.82</v>
      </c>
      <c r="M7" s="192">
        <v>22.27</v>
      </c>
      <c r="N7" s="211">
        <v>36.26</v>
      </c>
      <c r="O7" s="192">
        <v>39.43</v>
      </c>
      <c r="P7" s="211">
        <v>49.42</v>
      </c>
      <c r="Q7" s="192">
        <v>63.09</v>
      </c>
      <c r="R7" s="211">
        <v>18.27</v>
      </c>
      <c r="S7" s="192">
        <v>42.7</v>
      </c>
      <c r="T7" s="211">
        <v>14.76</v>
      </c>
      <c r="U7" s="192">
        <v>16.63</v>
      </c>
      <c r="V7" s="211">
        <v>21.46</v>
      </c>
      <c r="W7" s="192">
        <v>27.34</v>
      </c>
      <c r="X7" s="211">
        <v>16.03</v>
      </c>
      <c r="Y7" s="192">
        <v>25.77</v>
      </c>
      <c r="Z7" s="211">
        <v>18.1</v>
      </c>
      <c r="AA7" s="202">
        <f aca="true" t="shared" si="0" ref="AA7:AB23">(C7+E7+G7+I7+K7+M7+O7+Q7+S7+U7+W7+Y7)/12</f>
        <v>29.014166666666664</v>
      </c>
      <c r="AB7" s="199">
        <f t="shared" si="0"/>
        <v>27.258333333333336</v>
      </c>
      <c r="AC7" s="205" t="s">
        <v>139</v>
      </c>
      <c r="AD7" s="205" t="s">
        <v>146</v>
      </c>
    </row>
    <row r="8" spans="1:30" ht="12.75">
      <c r="A8" s="186" t="s">
        <v>139</v>
      </c>
      <c r="B8" s="188" t="s">
        <v>203</v>
      </c>
      <c r="C8" s="191">
        <v>9.83</v>
      </c>
      <c r="D8" s="211">
        <v>8.37</v>
      </c>
      <c r="E8" s="192">
        <v>6.32</v>
      </c>
      <c r="F8" s="211">
        <v>3.97</v>
      </c>
      <c r="G8" s="192">
        <v>5.49</v>
      </c>
      <c r="H8" s="211">
        <v>3.6</v>
      </c>
      <c r="I8" s="192">
        <v>11.87</v>
      </c>
      <c r="J8" s="211">
        <v>16.05</v>
      </c>
      <c r="K8" s="192">
        <v>11.75</v>
      </c>
      <c r="L8" s="211">
        <v>10.67</v>
      </c>
      <c r="M8" s="192">
        <v>13.35</v>
      </c>
      <c r="N8" s="211">
        <v>19.22</v>
      </c>
      <c r="O8" s="192">
        <v>19.81</v>
      </c>
      <c r="P8" s="211">
        <v>20.95</v>
      </c>
      <c r="Q8" s="192">
        <v>34.62</v>
      </c>
      <c r="R8" s="211">
        <v>15.68</v>
      </c>
      <c r="S8" s="192">
        <v>22.62</v>
      </c>
      <c r="T8" s="211">
        <v>19.1</v>
      </c>
      <c r="U8" s="192">
        <v>12.78</v>
      </c>
      <c r="V8" s="211">
        <v>8.83</v>
      </c>
      <c r="W8" s="192">
        <v>5.97</v>
      </c>
      <c r="X8" s="211">
        <v>7.9</v>
      </c>
      <c r="Y8" s="192">
        <v>8.83</v>
      </c>
      <c r="Z8" s="211">
        <v>9.63</v>
      </c>
      <c r="AA8" s="202">
        <f t="shared" si="0"/>
        <v>13.603333333333333</v>
      </c>
      <c r="AB8" s="199">
        <f t="shared" si="0"/>
        <v>11.997499999999997</v>
      </c>
      <c r="AC8" s="205" t="s">
        <v>139</v>
      </c>
      <c r="AD8" s="205" t="s">
        <v>203</v>
      </c>
    </row>
    <row r="9" spans="1:30" ht="12.75">
      <c r="A9" s="186" t="s">
        <v>139</v>
      </c>
      <c r="B9" s="188" t="s">
        <v>270</v>
      </c>
      <c r="C9" s="194"/>
      <c r="D9" s="211">
        <v>60.41</v>
      </c>
      <c r="E9" s="216"/>
      <c r="F9" s="211">
        <v>59.15</v>
      </c>
      <c r="G9" s="216"/>
      <c r="H9" s="211">
        <v>48.87</v>
      </c>
      <c r="I9" s="216"/>
      <c r="J9" s="211">
        <v>39.45</v>
      </c>
      <c r="K9" s="216"/>
      <c r="L9" s="211">
        <v>34.68</v>
      </c>
      <c r="M9" s="216"/>
      <c r="N9" s="211">
        <v>48.68</v>
      </c>
      <c r="O9" s="216"/>
      <c r="P9" s="211">
        <v>79.72</v>
      </c>
      <c r="Q9" s="216"/>
      <c r="R9" s="211">
        <v>45.62</v>
      </c>
      <c r="S9" s="216"/>
      <c r="T9" s="211">
        <v>53.49</v>
      </c>
      <c r="U9" s="216"/>
      <c r="V9" s="211">
        <v>24.93</v>
      </c>
      <c r="W9" s="216"/>
      <c r="X9" s="211">
        <v>46.09</v>
      </c>
      <c r="Y9" s="216"/>
      <c r="Z9" s="211">
        <v>43.58</v>
      </c>
      <c r="AA9" s="203"/>
      <c r="AB9" s="199">
        <f t="shared" si="0"/>
        <v>48.722500000000004</v>
      </c>
      <c r="AC9" s="205" t="s">
        <v>139</v>
      </c>
      <c r="AD9" s="205" t="s">
        <v>270</v>
      </c>
    </row>
    <row r="10" spans="1:30" ht="12.75">
      <c r="A10" s="186" t="s">
        <v>140</v>
      </c>
      <c r="B10" s="188" t="s">
        <v>199</v>
      </c>
      <c r="C10" s="191">
        <v>61.45</v>
      </c>
      <c r="D10" s="211">
        <v>52.65</v>
      </c>
      <c r="E10" s="192">
        <v>38.43</v>
      </c>
      <c r="F10" s="211">
        <v>47.48</v>
      </c>
      <c r="G10" s="192">
        <v>23.37</v>
      </c>
      <c r="H10" s="211">
        <v>46.48</v>
      </c>
      <c r="I10" s="192">
        <v>23.67</v>
      </c>
      <c r="J10" s="211">
        <v>54.02</v>
      </c>
      <c r="K10" s="192">
        <v>27.18</v>
      </c>
      <c r="L10" s="211">
        <v>48.78</v>
      </c>
      <c r="M10" s="192">
        <v>40.38</v>
      </c>
      <c r="N10" s="211">
        <v>43.75</v>
      </c>
      <c r="O10" s="192">
        <v>58.26</v>
      </c>
      <c r="P10" s="211">
        <v>44.71</v>
      </c>
      <c r="Q10" s="192">
        <v>73.92</v>
      </c>
      <c r="R10" s="211">
        <v>36.51</v>
      </c>
      <c r="S10" s="192">
        <v>59.54</v>
      </c>
      <c r="T10" s="211">
        <v>31.7</v>
      </c>
      <c r="U10" s="192">
        <v>26.53</v>
      </c>
      <c r="V10" s="211">
        <v>29.9</v>
      </c>
      <c r="W10" s="192">
        <v>47.83</v>
      </c>
      <c r="X10" s="211">
        <v>42.2</v>
      </c>
      <c r="Y10" s="192">
        <v>46.27</v>
      </c>
      <c r="Z10" s="211">
        <v>28.93</v>
      </c>
      <c r="AA10" s="202">
        <f t="shared" si="0"/>
        <v>43.9025</v>
      </c>
      <c r="AB10" s="199">
        <f t="shared" si="0"/>
        <v>42.25916666666666</v>
      </c>
      <c r="AC10" s="205" t="s">
        <v>140</v>
      </c>
      <c r="AD10" s="205" t="s">
        <v>199</v>
      </c>
    </row>
    <row r="11" spans="1:30" ht="12.75">
      <c r="A11" s="186" t="s">
        <v>140</v>
      </c>
      <c r="B11" s="188" t="s">
        <v>270</v>
      </c>
      <c r="C11" s="191">
        <v>33.16</v>
      </c>
      <c r="D11" s="211">
        <v>21.64</v>
      </c>
      <c r="E11" s="192">
        <v>11.84</v>
      </c>
      <c r="F11" s="211">
        <v>17.33</v>
      </c>
      <c r="G11" s="192">
        <v>11.61</v>
      </c>
      <c r="H11" s="211">
        <v>17.9</v>
      </c>
      <c r="I11" s="192">
        <v>7.54</v>
      </c>
      <c r="J11" s="211">
        <v>22.73</v>
      </c>
      <c r="K11" s="192">
        <v>13.6</v>
      </c>
      <c r="L11" s="211">
        <v>27.7</v>
      </c>
      <c r="M11" s="192">
        <v>23.69</v>
      </c>
      <c r="N11" s="211">
        <v>31.35</v>
      </c>
      <c r="O11" s="192">
        <v>41.76</v>
      </c>
      <c r="P11" s="211">
        <v>45.34</v>
      </c>
      <c r="Q11" s="192">
        <v>55.32</v>
      </c>
      <c r="R11" s="211">
        <v>13.69</v>
      </c>
      <c r="S11" s="192">
        <v>28.04</v>
      </c>
      <c r="T11" s="211">
        <v>15.3</v>
      </c>
      <c r="U11" s="192">
        <v>18.27</v>
      </c>
      <c r="V11" s="211">
        <v>18.97</v>
      </c>
      <c r="W11" s="192">
        <v>19</v>
      </c>
      <c r="X11" s="211">
        <v>11.04</v>
      </c>
      <c r="Y11" s="192">
        <v>21.94</v>
      </c>
      <c r="Z11" s="211">
        <v>13.78</v>
      </c>
      <c r="AA11" s="202">
        <f t="shared" si="0"/>
        <v>23.814166666666665</v>
      </c>
      <c r="AB11" s="199">
        <f t="shared" si="0"/>
        <v>21.397499999999997</v>
      </c>
      <c r="AC11" s="205" t="s">
        <v>140</v>
      </c>
      <c r="AD11" s="205" t="s">
        <v>270</v>
      </c>
    </row>
    <row r="12" spans="1:30" ht="12.75">
      <c r="A12" s="186" t="s">
        <v>140</v>
      </c>
      <c r="B12" s="188" t="s">
        <v>146</v>
      </c>
      <c r="C12" s="191">
        <v>30.21</v>
      </c>
      <c r="D12" s="211">
        <v>16.07</v>
      </c>
      <c r="E12" s="192">
        <v>10.96</v>
      </c>
      <c r="F12" s="211">
        <v>8.38</v>
      </c>
      <c r="G12" s="192">
        <v>8.81</v>
      </c>
      <c r="H12" s="211">
        <v>10.65</v>
      </c>
      <c r="I12" s="192">
        <v>7.58</v>
      </c>
      <c r="J12" s="211">
        <v>21.86</v>
      </c>
      <c r="K12" s="192">
        <v>6.59</v>
      </c>
      <c r="L12" s="211">
        <v>22</v>
      </c>
      <c r="M12" s="192">
        <v>12.42</v>
      </c>
      <c r="N12" s="211">
        <v>31.83</v>
      </c>
      <c r="O12" s="192">
        <v>27.85</v>
      </c>
      <c r="P12" s="211">
        <v>25.15</v>
      </c>
      <c r="Q12" s="192">
        <v>8.7</v>
      </c>
      <c r="R12" s="211">
        <v>29.7</v>
      </c>
      <c r="S12" s="192">
        <v>6.83</v>
      </c>
      <c r="T12" s="211">
        <v>10.58</v>
      </c>
      <c r="U12" s="192">
        <v>5.8</v>
      </c>
      <c r="V12" s="211">
        <v>13.62</v>
      </c>
      <c r="W12" s="192">
        <v>4.67</v>
      </c>
      <c r="X12" s="211">
        <v>18.37</v>
      </c>
      <c r="Y12" s="192">
        <v>5.24</v>
      </c>
      <c r="Z12" s="211">
        <v>15.47</v>
      </c>
      <c r="AA12" s="202">
        <f t="shared" si="0"/>
        <v>11.305000000000001</v>
      </c>
      <c r="AB12" s="199">
        <f t="shared" si="0"/>
        <v>18.64</v>
      </c>
      <c r="AC12" s="205" t="s">
        <v>140</v>
      </c>
      <c r="AD12" s="205" t="s">
        <v>146</v>
      </c>
    </row>
    <row r="13" spans="1:30" ht="12.75">
      <c r="A13" s="186" t="s">
        <v>141</v>
      </c>
      <c r="B13" s="188" t="s">
        <v>199</v>
      </c>
      <c r="C13" s="191">
        <v>47.86</v>
      </c>
      <c r="D13" s="211">
        <v>41.45</v>
      </c>
      <c r="E13" s="192">
        <v>29.08</v>
      </c>
      <c r="F13" s="211">
        <v>42.09</v>
      </c>
      <c r="G13" s="192">
        <v>31.7</v>
      </c>
      <c r="H13" s="211">
        <v>49.04</v>
      </c>
      <c r="I13" s="192">
        <v>29.63</v>
      </c>
      <c r="J13" s="211">
        <v>41.83</v>
      </c>
      <c r="K13" s="192">
        <v>29.61</v>
      </c>
      <c r="L13" s="211">
        <v>43.86</v>
      </c>
      <c r="M13" s="192">
        <v>34.2</v>
      </c>
      <c r="N13" s="211">
        <v>45.79</v>
      </c>
      <c r="O13" s="192">
        <v>43.33</v>
      </c>
      <c r="P13" s="211">
        <v>42.38</v>
      </c>
      <c r="Q13" s="192">
        <v>40.78</v>
      </c>
      <c r="R13" s="211">
        <v>42.75</v>
      </c>
      <c r="S13" s="192">
        <v>64</v>
      </c>
      <c r="T13" s="211">
        <v>40.8</v>
      </c>
      <c r="U13" s="192">
        <v>41.43</v>
      </c>
      <c r="V13" s="211">
        <v>31.6</v>
      </c>
      <c r="W13" s="192">
        <v>47.11</v>
      </c>
      <c r="X13" s="211">
        <v>37.44</v>
      </c>
      <c r="Y13" s="192">
        <v>39.94</v>
      </c>
      <c r="Z13" s="211">
        <v>34.07</v>
      </c>
      <c r="AA13" s="202">
        <f t="shared" si="0"/>
        <v>39.88916666666666</v>
      </c>
      <c r="AB13" s="199">
        <f t="shared" si="0"/>
        <v>41.091666666666676</v>
      </c>
      <c r="AC13" s="205" t="s">
        <v>141</v>
      </c>
      <c r="AD13" s="205" t="s">
        <v>199</v>
      </c>
    </row>
    <row r="14" spans="1:30" ht="12.75">
      <c r="A14" s="186" t="s">
        <v>141</v>
      </c>
      <c r="B14" s="188" t="s">
        <v>270</v>
      </c>
      <c r="C14" s="191">
        <v>29.5</v>
      </c>
      <c r="D14" s="211">
        <v>29.58</v>
      </c>
      <c r="E14" s="192">
        <v>19.32</v>
      </c>
      <c r="F14" s="211">
        <v>18.5</v>
      </c>
      <c r="G14" s="192">
        <v>25.88</v>
      </c>
      <c r="H14" s="211">
        <v>24.4</v>
      </c>
      <c r="I14" s="192">
        <v>27.56</v>
      </c>
      <c r="J14" s="211">
        <v>19.51</v>
      </c>
      <c r="K14" s="192">
        <v>24.06</v>
      </c>
      <c r="L14" s="211">
        <v>28.48</v>
      </c>
      <c r="M14" s="192">
        <v>17.46</v>
      </c>
      <c r="N14" s="211">
        <v>34.41</v>
      </c>
      <c r="O14" s="192">
        <v>28</v>
      </c>
      <c r="P14" s="211">
        <v>36.97</v>
      </c>
      <c r="Q14" s="192">
        <v>31.81</v>
      </c>
      <c r="R14" s="211">
        <v>15.73</v>
      </c>
      <c r="S14" s="192">
        <v>34.34</v>
      </c>
      <c r="T14" s="211">
        <v>21</v>
      </c>
      <c r="U14" s="192">
        <v>22.77</v>
      </c>
      <c r="V14" s="211">
        <v>23.46</v>
      </c>
      <c r="W14" s="192">
        <v>36.21</v>
      </c>
      <c r="X14" s="211">
        <v>21.16</v>
      </c>
      <c r="Y14" s="192">
        <v>24.81</v>
      </c>
      <c r="Z14" s="211">
        <v>22.58</v>
      </c>
      <c r="AA14" s="202">
        <f t="shared" si="0"/>
        <v>26.81</v>
      </c>
      <c r="AB14" s="199">
        <f t="shared" si="0"/>
        <v>24.64833333333333</v>
      </c>
      <c r="AC14" s="205" t="s">
        <v>141</v>
      </c>
      <c r="AD14" s="205" t="s">
        <v>270</v>
      </c>
    </row>
    <row r="15" spans="1:30" ht="12.75">
      <c r="A15" s="186" t="s">
        <v>141</v>
      </c>
      <c r="B15" s="188" t="s">
        <v>146</v>
      </c>
      <c r="C15" s="191">
        <v>27.18</v>
      </c>
      <c r="D15" s="211">
        <v>12.29</v>
      </c>
      <c r="E15" s="192">
        <v>8.97</v>
      </c>
      <c r="F15" s="211">
        <v>10.8</v>
      </c>
      <c r="G15" s="192">
        <v>8.83</v>
      </c>
      <c r="H15" s="211">
        <v>9.2</v>
      </c>
      <c r="I15" s="192">
        <v>9.32</v>
      </c>
      <c r="J15" s="211">
        <v>17.6</v>
      </c>
      <c r="K15" s="192">
        <v>10.99</v>
      </c>
      <c r="L15" s="211">
        <v>14.44</v>
      </c>
      <c r="M15" s="192">
        <v>15.9</v>
      </c>
      <c r="N15" s="211">
        <v>22.61</v>
      </c>
      <c r="O15" s="192">
        <v>29.07</v>
      </c>
      <c r="P15" s="211">
        <v>63.89</v>
      </c>
      <c r="Q15" s="192">
        <v>40.78</v>
      </c>
      <c r="R15" s="211">
        <v>24.38</v>
      </c>
      <c r="S15" s="192">
        <v>22.65</v>
      </c>
      <c r="T15" s="211">
        <v>19.48</v>
      </c>
      <c r="U15" s="192">
        <v>9.9</v>
      </c>
      <c r="V15" s="211">
        <v>20.72</v>
      </c>
      <c r="W15" s="192">
        <v>11.76</v>
      </c>
      <c r="X15" s="211">
        <v>8.16</v>
      </c>
      <c r="Y15" s="192">
        <v>23.76</v>
      </c>
      <c r="Z15" s="211">
        <v>17.33</v>
      </c>
      <c r="AA15" s="202">
        <f t="shared" si="0"/>
        <v>18.259166666666665</v>
      </c>
      <c r="AB15" s="199">
        <f t="shared" si="0"/>
        <v>20.075</v>
      </c>
      <c r="AC15" s="205" t="s">
        <v>141</v>
      </c>
      <c r="AD15" s="205" t="s">
        <v>146</v>
      </c>
    </row>
    <row r="16" spans="1:30" ht="12.75">
      <c r="A16" s="186" t="s">
        <v>141</v>
      </c>
      <c r="B16" s="188" t="s">
        <v>147</v>
      </c>
      <c r="C16" s="191">
        <v>5.29</v>
      </c>
      <c r="D16" s="211">
        <v>10.42</v>
      </c>
      <c r="E16" s="192">
        <v>3.17</v>
      </c>
      <c r="F16" s="211">
        <v>11.16</v>
      </c>
      <c r="G16" s="192">
        <v>1.85</v>
      </c>
      <c r="H16" s="211">
        <v>8.25</v>
      </c>
      <c r="I16" s="192">
        <v>39.63</v>
      </c>
      <c r="J16" s="211">
        <v>11.9</v>
      </c>
      <c r="K16" s="192">
        <v>47.83</v>
      </c>
      <c r="L16" s="211">
        <v>48.15</v>
      </c>
      <c r="M16" s="192">
        <v>45.93</v>
      </c>
      <c r="N16" s="211">
        <v>49.79</v>
      </c>
      <c r="O16" s="192">
        <v>18.7</v>
      </c>
      <c r="P16" s="211">
        <v>9.31</v>
      </c>
      <c r="Q16" s="192">
        <v>2.65</v>
      </c>
      <c r="R16" s="211">
        <v>3.76</v>
      </c>
      <c r="S16" s="192">
        <v>2.38</v>
      </c>
      <c r="T16" s="211">
        <v>5.75</v>
      </c>
      <c r="U16" s="192">
        <v>4.3</v>
      </c>
      <c r="V16" s="211">
        <v>12.17</v>
      </c>
      <c r="W16" s="192">
        <v>2.7</v>
      </c>
      <c r="X16" s="211">
        <v>3.81</v>
      </c>
      <c r="Y16" s="192">
        <v>7.99</v>
      </c>
      <c r="Z16" s="211">
        <v>6.5</v>
      </c>
      <c r="AA16" s="202">
        <f t="shared" si="0"/>
        <v>15.201666666666668</v>
      </c>
      <c r="AB16" s="199">
        <f t="shared" si="0"/>
        <v>15.08083333333333</v>
      </c>
      <c r="AC16" s="205" t="s">
        <v>141</v>
      </c>
      <c r="AD16" s="205" t="s">
        <v>147</v>
      </c>
    </row>
    <row r="17" spans="1:30" ht="25.5">
      <c r="A17" s="186" t="s">
        <v>141</v>
      </c>
      <c r="B17" s="332" t="s">
        <v>202</v>
      </c>
      <c r="C17" s="191">
        <v>20.29</v>
      </c>
      <c r="D17" s="211">
        <v>18</v>
      </c>
      <c r="E17" s="192">
        <v>7.63</v>
      </c>
      <c r="F17" s="211">
        <v>11.21</v>
      </c>
      <c r="G17" s="192">
        <v>22.58</v>
      </c>
      <c r="H17" s="211">
        <v>11.54</v>
      </c>
      <c r="I17" s="192">
        <v>36.58</v>
      </c>
      <c r="J17" s="211">
        <v>41.83</v>
      </c>
      <c r="K17" s="192">
        <v>74.75</v>
      </c>
      <c r="L17" s="211">
        <v>50.29</v>
      </c>
      <c r="M17" s="192">
        <v>75.83</v>
      </c>
      <c r="N17" s="211">
        <v>55</v>
      </c>
      <c r="O17" s="192">
        <v>84.22</v>
      </c>
      <c r="P17" s="211">
        <v>49.5</v>
      </c>
      <c r="Q17" s="192">
        <v>89.95</v>
      </c>
      <c r="R17" s="211">
        <v>52.08</v>
      </c>
      <c r="S17" s="192">
        <v>76.25</v>
      </c>
      <c r="T17" s="211">
        <v>67.08</v>
      </c>
      <c r="U17" s="192">
        <v>32.88</v>
      </c>
      <c r="V17" s="211">
        <v>64.58</v>
      </c>
      <c r="W17" s="192">
        <v>29.13</v>
      </c>
      <c r="X17" s="211">
        <v>41.42</v>
      </c>
      <c r="Y17" s="192">
        <v>13.33</v>
      </c>
      <c r="Z17" s="211">
        <v>51.79</v>
      </c>
      <c r="AA17" s="202">
        <f t="shared" si="0"/>
        <v>46.951666666666675</v>
      </c>
      <c r="AB17" s="199">
        <f t="shared" si="0"/>
        <v>42.85999999999999</v>
      </c>
      <c r="AC17" s="205" t="s">
        <v>141</v>
      </c>
      <c r="AD17" s="356" t="s">
        <v>202</v>
      </c>
    </row>
    <row r="18" spans="1:30" ht="12.75">
      <c r="A18" s="186" t="s">
        <v>142</v>
      </c>
      <c r="B18" s="188" t="s">
        <v>199</v>
      </c>
      <c r="C18" s="191">
        <v>21.22</v>
      </c>
      <c r="D18" s="211">
        <v>18.84</v>
      </c>
      <c r="E18" s="192">
        <v>17.01</v>
      </c>
      <c r="F18" s="211">
        <v>14.26</v>
      </c>
      <c r="G18" s="192">
        <v>11.09</v>
      </c>
      <c r="H18" s="211">
        <v>23.6</v>
      </c>
      <c r="I18" s="192">
        <v>11.18</v>
      </c>
      <c r="J18" s="211">
        <v>21.74</v>
      </c>
      <c r="K18" s="192">
        <v>11.43</v>
      </c>
      <c r="L18" s="211">
        <v>16.4</v>
      </c>
      <c r="M18" s="192">
        <v>13.13</v>
      </c>
      <c r="N18" s="211">
        <v>17.33</v>
      </c>
      <c r="O18" s="192">
        <v>21.13</v>
      </c>
      <c r="P18" s="211">
        <v>21.53</v>
      </c>
      <c r="Q18" s="192">
        <v>33.7</v>
      </c>
      <c r="R18" s="211">
        <v>27.78</v>
      </c>
      <c r="S18" s="192">
        <v>27.55</v>
      </c>
      <c r="T18" s="211">
        <v>26.23</v>
      </c>
      <c r="U18" s="192">
        <v>17.51</v>
      </c>
      <c r="V18" s="211">
        <v>20.1</v>
      </c>
      <c r="W18" s="192">
        <v>19.77</v>
      </c>
      <c r="X18" s="211">
        <v>19.92</v>
      </c>
      <c r="Y18" s="192">
        <v>24.19</v>
      </c>
      <c r="Z18" s="211">
        <v>21.34</v>
      </c>
      <c r="AA18" s="202">
        <f t="shared" si="0"/>
        <v>19.075833333333332</v>
      </c>
      <c r="AB18" s="199">
        <f t="shared" si="0"/>
        <v>20.75583333333333</v>
      </c>
      <c r="AC18" s="205" t="s">
        <v>142</v>
      </c>
      <c r="AD18" s="205" t="s">
        <v>199</v>
      </c>
    </row>
    <row r="19" spans="1:30" ht="12.75">
      <c r="A19" s="186" t="s">
        <v>142</v>
      </c>
      <c r="B19" s="188" t="s">
        <v>270</v>
      </c>
      <c r="C19" s="191">
        <v>13.94</v>
      </c>
      <c r="D19" s="211">
        <v>11.59</v>
      </c>
      <c r="E19" s="192">
        <v>8.59</v>
      </c>
      <c r="F19" s="211">
        <v>9.68</v>
      </c>
      <c r="G19" s="192">
        <v>10.04</v>
      </c>
      <c r="H19" s="211">
        <v>10.47</v>
      </c>
      <c r="I19" s="192">
        <v>9.16</v>
      </c>
      <c r="J19" s="211">
        <v>11.79</v>
      </c>
      <c r="K19" s="192">
        <v>9.25</v>
      </c>
      <c r="L19" s="211">
        <v>13.92</v>
      </c>
      <c r="M19" s="192">
        <v>11.14</v>
      </c>
      <c r="N19" s="211">
        <v>16.46</v>
      </c>
      <c r="O19" s="192">
        <v>15.37</v>
      </c>
      <c r="P19" s="211">
        <v>14.63</v>
      </c>
      <c r="Q19" s="192">
        <v>26.77</v>
      </c>
      <c r="R19" s="211">
        <v>10.31</v>
      </c>
      <c r="S19" s="192">
        <v>16.86</v>
      </c>
      <c r="T19" s="211">
        <v>10.04</v>
      </c>
      <c r="U19" s="192">
        <v>11.17</v>
      </c>
      <c r="V19" s="211">
        <v>9.19</v>
      </c>
      <c r="W19" s="192">
        <v>10.82</v>
      </c>
      <c r="X19" s="211">
        <v>9.26</v>
      </c>
      <c r="Y19" s="192">
        <v>10.54</v>
      </c>
      <c r="Z19" s="211">
        <v>8.89</v>
      </c>
      <c r="AA19" s="202">
        <f t="shared" si="0"/>
        <v>12.804166666666665</v>
      </c>
      <c r="AB19" s="199">
        <f t="shared" si="0"/>
        <v>11.3525</v>
      </c>
      <c r="AC19" s="205" t="s">
        <v>142</v>
      </c>
      <c r="AD19" s="205" t="s">
        <v>270</v>
      </c>
    </row>
    <row r="20" spans="1:30" ht="12.75">
      <c r="A20" s="186" t="s">
        <v>142</v>
      </c>
      <c r="B20" s="188" t="s">
        <v>269</v>
      </c>
      <c r="C20" s="191">
        <v>18.9</v>
      </c>
      <c r="D20" s="211">
        <v>13.66</v>
      </c>
      <c r="E20" s="192">
        <v>13.75</v>
      </c>
      <c r="F20" s="211">
        <v>14.24</v>
      </c>
      <c r="G20" s="192">
        <v>18.57</v>
      </c>
      <c r="H20" s="211">
        <v>17.6</v>
      </c>
      <c r="I20" s="192">
        <v>17.77</v>
      </c>
      <c r="J20" s="211">
        <v>14.02</v>
      </c>
      <c r="K20" s="192">
        <v>23.42</v>
      </c>
      <c r="L20" s="211">
        <v>17.8</v>
      </c>
      <c r="M20" s="192">
        <v>27.38</v>
      </c>
      <c r="N20" s="211">
        <v>32.81</v>
      </c>
      <c r="O20" s="192">
        <v>38.65</v>
      </c>
      <c r="P20" s="211">
        <v>27.82</v>
      </c>
      <c r="Q20" s="192">
        <v>38.95</v>
      </c>
      <c r="R20" s="211">
        <v>11.4</v>
      </c>
      <c r="S20" s="192">
        <v>31.29</v>
      </c>
      <c r="T20" s="211">
        <v>13</v>
      </c>
      <c r="U20" s="192">
        <v>18.68</v>
      </c>
      <c r="V20" s="211">
        <v>15.67</v>
      </c>
      <c r="W20" s="192">
        <v>17.58</v>
      </c>
      <c r="X20" s="211">
        <v>17.3</v>
      </c>
      <c r="Y20" s="192">
        <v>20.61</v>
      </c>
      <c r="Z20" s="211">
        <v>14.33</v>
      </c>
      <c r="AA20" s="202">
        <f t="shared" si="0"/>
        <v>23.795833333333334</v>
      </c>
      <c r="AB20" s="199">
        <f t="shared" si="0"/>
        <v>17.470833333333335</v>
      </c>
      <c r="AC20" s="205" t="s">
        <v>142</v>
      </c>
      <c r="AD20" s="205" t="s">
        <v>269</v>
      </c>
    </row>
    <row r="21" spans="1:30" ht="12.75">
      <c r="A21" s="186" t="s">
        <v>142</v>
      </c>
      <c r="B21" s="188" t="s">
        <v>146</v>
      </c>
      <c r="C21" s="191">
        <v>11.43</v>
      </c>
      <c r="D21" s="211">
        <v>12.3</v>
      </c>
      <c r="E21" s="192">
        <v>7.57</v>
      </c>
      <c r="F21" s="211">
        <v>10.65</v>
      </c>
      <c r="G21" s="192">
        <v>7.28</v>
      </c>
      <c r="H21" s="211">
        <v>10.23</v>
      </c>
      <c r="I21" s="192">
        <v>4.63</v>
      </c>
      <c r="J21" s="211">
        <v>14.05</v>
      </c>
      <c r="K21" s="192">
        <v>6.77</v>
      </c>
      <c r="L21" s="211">
        <v>8.89</v>
      </c>
      <c r="M21" s="192">
        <v>4.94</v>
      </c>
      <c r="N21" s="211">
        <v>10.91</v>
      </c>
      <c r="O21" s="192">
        <v>13.57</v>
      </c>
      <c r="P21" s="211">
        <v>15.11</v>
      </c>
      <c r="Q21" s="192">
        <v>18.9</v>
      </c>
      <c r="R21" s="211">
        <v>10.65</v>
      </c>
      <c r="S21" s="192">
        <v>13.25</v>
      </c>
      <c r="T21" s="211">
        <v>11.65</v>
      </c>
      <c r="U21" s="192">
        <v>6.4</v>
      </c>
      <c r="V21" s="211">
        <v>10.34</v>
      </c>
      <c r="W21" s="192">
        <v>8.29</v>
      </c>
      <c r="X21" s="211">
        <v>5.97</v>
      </c>
      <c r="Y21" s="192">
        <v>10.59</v>
      </c>
      <c r="Z21" s="211">
        <v>7.4</v>
      </c>
      <c r="AA21" s="202">
        <f t="shared" si="0"/>
        <v>9.468333333333334</v>
      </c>
      <c r="AB21" s="199">
        <f t="shared" si="0"/>
        <v>10.679166666666667</v>
      </c>
      <c r="AC21" s="205" t="s">
        <v>142</v>
      </c>
      <c r="AD21" s="205" t="s">
        <v>146</v>
      </c>
    </row>
    <row r="22" spans="1:30" ht="25.5">
      <c r="A22" s="186" t="s">
        <v>142</v>
      </c>
      <c r="B22" s="332" t="s">
        <v>202</v>
      </c>
      <c r="C22" s="191">
        <v>4.17</v>
      </c>
      <c r="D22" s="211">
        <v>2.63</v>
      </c>
      <c r="E22" s="192">
        <v>1.71</v>
      </c>
      <c r="F22" s="211">
        <v>2.21</v>
      </c>
      <c r="G22" s="192">
        <v>4.54</v>
      </c>
      <c r="H22" s="211">
        <v>4.17</v>
      </c>
      <c r="I22" s="192">
        <v>7.58</v>
      </c>
      <c r="J22" s="211">
        <v>6.38</v>
      </c>
      <c r="K22" s="192">
        <v>11.63</v>
      </c>
      <c r="L22" s="211">
        <v>12.83</v>
      </c>
      <c r="M22" s="192">
        <v>18.92</v>
      </c>
      <c r="N22" s="211">
        <v>21.71</v>
      </c>
      <c r="O22" s="192">
        <v>28.64</v>
      </c>
      <c r="P22" s="211">
        <v>21.25</v>
      </c>
      <c r="Q22" s="192">
        <v>31.83</v>
      </c>
      <c r="R22" s="211">
        <v>10.21</v>
      </c>
      <c r="S22" s="192">
        <v>17.46</v>
      </c>
      <c r="T22" s="211">
        <v>16.58</v>
      </c>
      <c r="U22" s="192">
        <v>13.58</v>
      </c>
      <c r="V22" s="211">
        <v>11.67</v>
      </c>
      <c r="W22" s="192">
        <v>7.46</v>
      </c>
      <c r="X22" s="211">
        <v>13.42</v>
      </c>
      <c r="Y22" s="192">
        <v>9.83</v>
      </c>
      <c r="Z22" s="211">
        <v>21.5</v>
      </c>
      <c r="AA22" s="202">
        <f aca="true" t="shared" si="1" ref="AA22:AA31">(C21+E22+G22+I22+K22+M22+O22+Q22+S22+U22+W22+Y22)/12</f>
        <v>13.717500000000003</v>
      </c>
      <c r="AB22" s="199">
        <f t="shared" si="0"/>
        <v>12.046666666666667</v>
      </c>
      <c r="AC22" s="205" t="s">
        <v>142</v>
      </c>
      <c r="AD22" s="356" t="s">
        <v>202</v>
      </c>
    </row>
    <row r="23" spans="1:30" ht="12.75">
      <c r="A23" s="186" t="s">
        <v>143</v>
      </c>
      <c r="B23" s="188" t="s">
        <v>199</v>
      </c>
      <c r="C23" s="192">
        <v>56.74</v>
      </c>
      <c r="D23" s="211">
        <v>47.85</v>
      </c>
      <c r="E23" s="192">
        <v>42.98</v>
      </c>
      <c r="F23" s="211">
        <v>27.42</v>
      </c>
      <c r="G23" s="192">
        <v>34.36</v>
      </c>
      <c r="H23" s="211">
        <v>33.18</v>
      </c>
      <c r="I23" s="192">
        <v>30.97</v>
      </c>
      <c r="J23" s="211">
        <v>36.67</v>
      </c>
      <c r="K23" s="192">
        <v>29.46</v>
      </c>
      <c r="L23" s="211">
        <v>37.02</v>
      </c>
      <c r="M23" s="192">
        <v>42.66</v>
      </c>
      <c r="N23" s="211">
        <v>52.55</v>
      </c>
      <c r="O23" s="192">
        <v>58.92</v>
      </c>
      <c r="P23" s="211">
        <v>54.35</v>
      </c>
      <c r="Q23" s="192">
        <v>64.95</v>
      </c>
      <c r="R23" s="211">
        <v>51.43</v>
      </c>
      <c r="S23" s="192">
        <v>53.62</v>
      </c>
      <c r="T23" s="211">
        <v>45.97</v>
      </c>
      <c r="U23" s="192">
        <v>42.46</v>
      </c>
      <c r="V23" s="211">
        <v>45.68</v>
      </c>
      <c r="W23" s="192">
        <v>55.45</v>
      </c>
      <c r="X23" s="211">
        <v>36.97</v>
      </c>
      <c r="Y23" s="192">
        <v>54.69</v>
      </c>
      <c r="Z23" s="211">
        <v>32.98</v>
      </c>
      <c r="AA23" s="202">
        <f t="shared" si="1"/>
        <v>42.890833333333326</v>
      </c>
      <c r="AB23" s="199">
        <f t="shared" si="0"/>
        <v>41.83916666666667</v>
      </c>
      <c r="AC23" s="205" t="s">
        <v>143</v>
      </c>
      <c r="AD23" s="205" t="s">
        <v>199</v>
      </c>
    </row>
    <row r="24" spans="1:30" ht="12.75">
      <c r="A24" s="186" t="s">
        <v>143</v>
      </c>
      <c r="B24" s="188" t="s">
        <v>269</v>
      </c>
      <c r="C24" s="192">
        <v>25.75</v>
      </c>
      <c r="D24" s="211">
        <v>21.67</v>
      </c>
      <c r="E24" s="192">
        <v>24.25</v>
      </c>
      <c r="F24" s="211">
        <v>23.33</v>
      </c>
      <c r="G24" s="192">
        <v>25.08</v>
      </c>
      <c r="H24" s="211">
        <v>24.08</v>
      </c>
      <c r="I24" s="192">
        <v>23.58</v>
      </c>
      <c r="J24" s="211">
        <v>25.08</v>
      </c>
      <c r="K24" s="192">
        <v>24.67</v>
      </c>
      <c r="L24" s="211">
        <v>21.67</v>
      </c>
      <c r="M24" s="192">
        <v>22.75</v>
      </c>
      <c r="N24" s="211">
        <v>26.67</v>
      </c>
      <c r="O24" s="192">
        <v>23.42</v>
      </c>
      <c r="P24" s="211">
        <v>16.75</v>
      </c>
      <c r="Q24" s="192">
        <v>23.75</v>
      </c>
      <c r="R24" s="211">
        <v>20.83</v>
      </c>
      <c r="S24" s="192">
        <v>24.83</v>
      </c>
      <c r="T24" s="211">
        <v>18.42</v>
      </c>
      <c r="U24" s="192">
        <v>29.33</v>
      </c>
      <c r="V24" s="211">
        <v>25.2</v>
      </c>
      <c r="W24" s="192">
        <v>25.83</v>
      </c>
      <c r="X24" s="211">
        <v>15.73</v>
      </c>
      <c r="Y24" s="192">
        <v>24.83</v>
      </c>
      <c r="Z24" s="211">
        <v>19.58</v>
      </c>
      <c r="AA24" s="202">
        <f t="shared" si="1"/>
        <v>27.421666666666663</v>
      </c>
      <c r="AB24" s="199">
        <f>(D24+F25+H25+J25+L25+N25+P25+R25+T25+V25+X25+Z25)/12</f>
        <v>14.674999999999999</v>
      </c>
      <c r="AC24" s="205" t="s">
        <v>143</v>
      </c>
      <c r="AD24" s="205" t="s">
        <v>269</v>
      </c>
    </row>
    <row r="25" spans="1:30" ht="12.75">
      <c r="A25" s="186" t="s">
        <v>143</v>
      </c>
      <c r="B25" s="188" t="s">
        <v>270</v>
      </c>
      <c r="C25" s="192">
        <v>12.71</v>
      </c>
      <c r="D25" s="211">
        <v>7.45</v>
      </c>
      <c r="E25" s="192">
        <v>6.83</v>
      </c>
      <c r="F25" s="211">
        <v>4.96</v>
      </c>
      <c r="G25" s="192">
        <v>6.77</v>
      </c>
      <c r="H25" s="211">
        <v>6.37</v>
      </c>
      <c r="I25" s="192">
        <v>7.75</v>
      </c>
      <c r="J25" s="211">
        <v>6.95</v>
      </c>
      <c r="K25" s="192">
        <v>9.16</v>
      </c>
      <c r="L25" s="211">
        <v>20.56</v>
      </c>
      <c r="M25" s="192">
        <v>11.35</v>
      </c>
      <c r="N25" s="211">
        <v>20.58</v>
      </c>
      <c r="O25" s="192">
        <v>26.51</v>
      </c>
      <c r="P25" s="211">
        <v>35.6</v>
      </c>
      <c r="Q25" s="192">
        <v>40.52</v>
      </c>
      <c r="R25" s="211">
        <v>15.8</v>
      </c>
      <c r="S25" s="192">
        <v>16.51</v>
      </c>
      <c r="T25" s="211">
        <v>13.39</v>
      </c>
      <c r="U25" s="192">
        <v>10.04</v>
      </c>
      <c r="V25" s="211">
        <v>15.98</v>
      </c>
      <c r="W25" s="192">
        <v>8.27</v>
      </c>
      <c r="X25" s="211">
        <v>7.19</v>
      </c>
      <c r="Y25" s="192">
        <v>7.15</v>
      </c>
      <c r="Z25" s="211">
        <v>7.05</v>
      </c>
      <c r="AA25" s="202">
        <f t="shared" si="1"/>
        <v>14.7175</v>
      </c>
      <c r="AB25" s="199">
        <f>(D25+F26+H26+J26+L26+N26+P26+R26+T26+V26+X26+Z26)/12</f>
        <v>26.0425</v>
      </c>
      <c r="AC25" s="205" t="s">
        <v>143</v>
      </c>
      <c r="AD25" s="205" t="s">
        <v>270</v>
      </c>
    </row>
    <row r="26" spans="1:30" ht="12.75">
      <c r="A26" s="186" t="s">
        <v>143</v>
      </c>
      <c r="B26" s="188" t="s">
        <v>146</v>
      </c>
      <c r="C26" s="192">
        <v>38.83</v>
      </c>
      <c r="D26" s="211">
        <v>34.74</v>
      </c>
      <c r="E26" s="192">
        <v>20.99</v>
      </c>
      <c r="F26" s="211">
        <v>30.29</v>
      </c>
      <c r="G26" s="192">
        <v>22.63</v>
      </c>
      <c r="H26" s="211">
        <v>29.82</v>
      </c>
      <c r="I26" s="192">
        <v>15.5</v>
      </c>
      <c r="J26" s="211">
        <v>14.33</v>
      </c>
      <c r="K26" s="192">
        <v>16.55</v>
      </c>
      <c r="L26" s="211">
        <v>23.27</v>
      </c>
      <c r="M26" s="192">
        <v>13.8</v>
      </c>
      <c r="N26" s="211">
        <v>24.44</v>
      </c>
      <c r="O26" s="192">
        <v>34.5</v>
      </c>
      <c r="P26" s="211">
        <v>56.43</v>
      </c>
      <c r="Q26" s="192">
        <v>43.22</v>
      </c>
      <c r="R26" s="211">
        <v>10.23</v>
      </c>
      <c r="S26" s="192">
        <v>12.05</v>
      </c>
      <c r="T26" s="211">
        <v>20.6</v>
      </c>
      <c r="U26" s="192">
        <v>12.16</v>
      </c>
      <c r="V26" s="211">
        <v>42.34</v>
      </c>
      <c r="W26" s="192">
        <v>19.3</v>
      </c>
      <c r="X26" s="211">
        <v>29.18</v>
      </c>
      <c r="Y26" s="192">
        <v>34.97</v>
      </c>
      <c r="Z26" s="211">
        <v>24.13</v>
      </c>
      <c r="AA26" s="202">
        <f t="shared" si="1"/>
        <v>21.531666666666666</v>
      </c>
      <c r="AB26" s="199">
        <f>(D26+F27+H27+J27+L27+N27+P27+R27+T27+V27+X27+Z27)/12</f>
        <v>14.585833333333335</v>
      </c>
      <c r="AC26" s="205" t="s">
        <v>143</v>
      </c>
      <c r="AD26" s="205" t="s">
        <v>146</v>
      </c>
    </row>
    <row r="27" spans="1:30" ht="12.75">
      <c r="A27" s="186" t="s">
        <v>143</v>
      </c>
      <c r="B27" s="188" t="s">
        <v>203</v>
      </c>
      <c r="C27" s="192">
        <v>3.89</v>
      </c>
      <c r="D27" s="211">
        <v>4.83</v>
      </c>
      <c r="E27" s="192">
        <v>9.06</v>
      </c>
      <c r="F27" s="211">
        <v>4</v>
      </c>
      <c r="G27" s="192">
        <v>14.78</v>
      </c>
      <c r="H27" s="211">
        <v>10.61</v>
      </c>
      <c r="I27" s="192">
        <v>17.22</v>
      </c>
      <c r="J27" s="211">
        <v>24.67</v>
      </c>
      <c r="K27" s="192">
        <v>15.22</v>
      </c>
      <c r="L27" s="211">
        <v>15.89</v>
      </c>
      <c r="M27" s="192">
        <v>19.11</v>
      </c>
      <c r="N27" s="211">
        <v>25.39</v>
      </c>
      <c r="O27" s="192">
        <v>13.78</v>
      </c>
      <c r="P27" s="211">
        <v>14.11</v>
      </c>
      <c r="Q27" s="192">
        <v>21</v>
      </c>
      <c r="R27" s="211">
        <v>4.17</v>
      </c>
      <c r="S27" s="192">
        <v>18.28</v>
      </c>
      <c r="T27" s="211">
        <v>9.33</v>
      </c>
      <c r="U27" s="192">
        <v>22</v>
      </c>
      <c r="V27" s="211">
        <v>14.17</v>
      </c>
      <c r="W27" s="192">
        <v>14.78</v>
      </c>
      <c r="X27" s="211">
        <v>9.56</v>
      </c>
      <c r="Y27" s="192">
        <v>8.78</v>
      </c>
      <c r="Z27" s="211">
        <v>8.39</v>
      </c>
      <c r="AA27" s="202">
        <f t="shared" si="1"/>
        <v>17.736666666666668</v>
      </c>
      <c r="AB27" s="199">
        <f>(D27+F28+H28+J28+L28+N28+P28+R28+T28+V28+X28+Z27)/12</f>
        <v>10.860833333333332</v>
      </c>
      <c r="AC27" s="205" t="s">
        <v>143</v>
      </c>
      <c r="AD27" s="205" t="s">
        <v>203</v>
      </c>
    </row>
    <row r="28" spans="1:30" ht="12.75">
      <c r="A28" s="186" t="s">
        <v>144</v>
      </c>
      <c r="B28" s="188" t="s">
        <v>270</v>
      </c>
      <c r="C28" s="192">
        <v>14.47</v>
      </c>
      <c r="D28" s="211">
        <v>12.7</v>
      </c>
      <c r="E28" s="192">
        <v>6.3</v>
      </c>
      <c r="F28" s="211">
        <v>8.6</v>
      </c>
      <c r="G28" s="192">
        <v>7.17</v>
      </c>
      <c r="H28" s="211">
        <v>4.77</v>
      </c>
      <c r="I28" s="192">
        <v>7.17</v>
      </c>
      <c r="J28" s="211">
        <v>10.7</v>
      </c>
      <c r="K28" s="192">
        <v>5.1</v>
      </c>
      <c r="L28" s="211">
        <v>13.4</v>
      </c>
      <c r="M28" s="192">
        <v>12.67</v>
      </c>
      <c r="N28" s="211">
        <v>21.13</v>
      </c>
      <c r="O28" s="192">
        <v>26.27</v>
      </c>
      <c r="P28" s="211">
        <v>22.97</v>
      </c>
      <c r="Q28" s="192">
        <v>43.97</v>
      </c>
      <c r="R28" s="211">
        <v>6.67</v>
      </c>
      <c r="S28" s="192">
        <v>17.73</v>
      </c>
      <c r="T28" s="211">
        <v>10.47</v>
      </c>
      <c r="U28" s="192">
        <v>9.47</v>
      </c>
      <c r="V28" s="211">
        <v>10.53</v>
      </c>
      <c r="W28" s="192">
        <v>16.47</v>
      </c>
      <c r="X28" s="211">
        <v>7.87</v>
      </c>
      <c r="Y28" s="192">
        <v>15.33</v>
      </c>
      <c r="Z28" s="211">
        <v>9.77</v>
      </c>
      <c r="AA28" s="202">
        <f>(C27+E28+G28+I28+K28+M28+O28+Q28+S28+U28+W28+Y28)/12</f>
        <v>14.295000000000002</v>
      </c>
      <c r="AB28" s="199">
        <f>(D28+F29+H29+J29+L29+N29+P29+R29+T29+V29+X29+Z28)/12</f>
        <v>29.289166666666663</v>
      </c>
      <c r="AC28" s="205" t="s">
        <v>144</v>
      </c>
      <c r="AD28" s="205" t="s">
        <v>270</v>
      </c>
    </row>
    <row r="29" spans="1:30" ht="12.75">
      <c r="A29" s="186" t="s">
        <v>144</v>
      </c>
      <c r="B29" s="188" t="s">
        <v>199</v>
      </c>
      <c r="C29" s="192">
        <v>38.65</v>
      </c>
      <c r="D29" s="211">
        <v>35.26</v>
      </c>
      <c r="E29" s="192">
        <v>20.42</v>
      </c>
      <c r="F29" s="211">
        <v>30.83</v>
      </c>
      <c r="G29" s="192">
        <v>15.42</v>
      </c>
      <c r="H29" s="211">
        <v>33.96</v>
      </c>
      <c r="I29" s="192">
        <v>29.38</v>
      </c>
      <c r="J29" s="211">
        <v>40.73</v>
      </c>
      <c r="K29" s="192">
        <v>22.24</v>
      </c>
      <c r="L29" s="211">
        <v>43.02</v>
      </c>
      <c r="M29" s="192">
        <v>24.06</v>
      </c>
      <c r="N29" s="211">
        <v>37.76</v>
      </c>
      <c r="O29" s="192">
        <v>31.35</v>
      </c>
      <c r="P29" s="211">
        <v>26.56</v>
      </c>
      <c r="Q29" s="192">
        <v>30.05</v>
      </c>
      <c r="R29" s="211">
        <v>27.7</v>
      </c>
      <c r="S29" s="192">
        <v>33.59</v>
      </c>
      <c r="T29" s="211">
        <v>30.78</v>
      </c>
      <c r="U29" s="192">
        <v>28.91</v>
      </c>
      <c r="V29" s="211">
        <v>30.73</v>
      </c>
      <c r="W29" s="192">
        <v>35.1</v>
      </c>
      <c r="X29" s="211">
        <v>26.93</v>
      </c>
      <c r="Y29" s="192">
        <v>35.78</v>
      </c>
      <c r="Z29" s="211">
        <v>26.61</v>
      </c>
      <c r="AA29" s="202">
        <f>(C28+E29+G29+I29+K29+M29+O29+Q29+S29+U29+W29+Y29)/12</f>
        <v>26.730833333333333</v>
      </c>
      <c r="AB29" s="199">
        <f>(D29+F30+H30+J30+L30+N30+P30+R30+T30+V30+X30+Z29)/12</f>
        <v>12.269166666666665</v>
      </c>
      <c r="AC29" s="205" t="s">
        <v>144</v>
      </c>
      <c r="AD29" s="205" t="s">
        <v>199</v>
      </c>
    </row>
    <row r="30" spans="1:30" ht="12.75">
      <c r="A30" s="186" t="s">
        <v>144</v>
      </c>
      <c r="B30" s="188" t="s">
        <v>146</v>
      </c>
      <c r="C30" s="192">
        <v>17.6</v>
      </c>
      <c r="D30" s="211">
        <v>16.15</v>
      </c>
      <c r="E30" s="192">
        <v>8.18</v>
      </c>
      <c r="F30" s="211">
        <v>6.77</v>
      </c>
      <c r="G30" s="192">
        <v>3.07</v>
      </c>
      <c r="H30" s="211">
        <v>3.96</v>
      </c>
      <c r="I30" s="192">
        <v>6.67</v>
      </c>
      <c r="J30" s="211">
        <v>6.15</v>
      </c>
      <c r="K30" s="192">
        <v>6.51</v>
      </c>
      <c r="L30" s="211">
        <v>8.8</v>
      </c>
      <c r="M30" s="192">
        <v>4.69</v>
      </c>
      <c r="N30" s="211">
        <v>9.53</v>
      </c>
      <c r="O30" s="192">
        <v>32.4</v>
      </c>
      <c r="P30" s="211">
        <v>6.25</v>
      </c>
      <c r="Q30" s="192">
        <v>28.5</v>
      </c>
      <c r="R30" s="211">
        <v>5.1</v>
      </c>
      <c r="S30" s="192">
        <v>23.48</v>
      </c>
      <c r="T30" s="211">
        <v>5.73</v>
      </c>
      <c r="U30" s="192">
        <v>20</v>
      </c>
      <c r="V30" s="211">
        <v>16.77</v>
      </c>
      <c r="W30" s="192">
        <v>19.38</v>
      </c>
      <c r="X30" s="211">
        <v>16.3</v>
      </c>
      <c r="Y30" s="192">
        <v>19.7</v>
      </c>
      <c r="Z30" s="211">
        <v>14.13</v>
      </c>
      <c r="AA30" s="202">
        <f t="shared" si="1"/>
        <v>17.602499999999996</v>
      </c>
      <c r="AB30" s="199">
        <f>(D30+F31+H31+J31+L31+N31+P31+R31+T31+V31+X31+Z30)/12</f>
        <v>9.701666666666666</v>
      </c>
      <c r="AC30" s="205" t="s">
        <v>144</v>
      </c>
      <c r="AD30" s="205" t="s">
        <v>146</v>
      </c>
    </row>
    <row r="31" spans="1:30" ht="13.5" thickBot="1">
      <c r="A31" s="187" t="s">
        <v>145</v>
      </c>
      <c r="B31" s="189" t="s">
        <v>270</v>
      </c>
      <c r="C31" s="218">
        <v>8.89</v>
      </c>
      <c r="D31" s="217">
        <v>12.59</v>
      </c>
      <c r="E31" s="218">
        <v>5.19</v>
      </c>
      <c r="F31" s="217">
        <v>6.67</v>
      </c>
      <c r="G31" s="218">
        <v>5.93</v>
      </c>
      <c r="H31" s="217">
        <v>6.69</v>
      </c>
      <c r="I31" s="218">
        <v>7.22</v>
      </c>
      <c r="J31" s="217">
        <v>7.78</v>
      </c>
      <c r="K31" s="218">
        <v>6.48</v>
      </c>
      <c r="L31" s="217">
        <v>9.07</v>
      </c>
      <c r="M31" s="218">
        <v>8.89</v>
      </c>
      <c r="N31" s="217">
        <v>9.44</v>
      </c>
      <c r="O31" s="218">
        <v>9.44</v>
      </c>
      <c r="P31" s="217">
        <v>6.3</v>
      </c>
      <c r="Q31" s="218">
        <v>10</v>
      </c>
      <c r="R31" s="217">
        <v>8.89</v>
      </c>
      <c r="S31" s="218">
        <v>11.3</v>
      </c>
      <c r="T31" s="217">
        <v>10</v>
      </c>
      <c r="U31" s="218">
        <v>10.74</v>
      </c>
      <c r="V31" s="217">
        <v>11.67</v>
      </c>
      <c r="W31" s="218">
        <v>11.11</v>
      </c>
      <c r="X31" s="217">
        <v>9.63</v>
      </c>
      <c r="Y31" s="218">
        <v>11.67</v>
      </c>
      <c r="Z31" s="217">
        <v>12.59</v>
      </c>
      <c r="AA31" s="219">
        <f t="shared" si="1"/>
        <v>9.630833333333333</v>
      </c>
      <c r="AB31" s="204">
        <f>(D31+F32+H32+J32+L32+N32+P32+R32+T32+V32+X32+Z31)/12</f>
        <v>2.098333333333333</v>
      </c>
      <c r="AC31" s="206" t="s">
        <v>145</v>
      </c>
      <c r="AD31" s="206" t="s">
        <v>270</v>
      </c>
    </row>
    <row r="32" spans="3:28" ht="12.75"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</row>
    <row r="33" spans="4:28" ht="12.75"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</row>
    <row r="34" spans="4:28" ht="12.75"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</row>
    <row r="35" spans="4:28" ht="12.75"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</row>
    <row r="36" spans="4:28" ht="12.75"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</row>
    <row r="37" spans="4:28" ht="12.75"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</row>
    <row r="38" spans="4:28" ht="12.75"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</row>
    <row r="39" spans="4:28" ht="12.75"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</row>
    <row r="40" spans="4:28" ht="12.75"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</row>
    <row r="41" spans="4:28" ht="12.75"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</row>
    <row r="42" spans="4:28" ht="12.75"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</row>
    <row r="43" spans="4:28" ht="12.75"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</row>
    <row r="44" spans="4:28" ht="12.75"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</row>
    <row r="45" spans="4:28" ht="12.75"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</row>
    <row r="46" spans="4:28" ht="12.75"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</row>
    <row r="47" spans="4:28" ht="12.75"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</row>
    <row r="48" spans="4:28" ht="12.75"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</row>
    <row r="49" spans="4:28" ht="12.75"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</row>
    <row r="50" spans="4:28" ht="12.75"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</row>
    <row r="51" spans="4:28" ht="12.75"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</row>
    <row r="52" spans="4:28" ht="12.75"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</row>
    <row r="53" spans="4:28" ht="12.75"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</row>
    <row r="54" spans="4:28" ht="12.75"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</row>
    <row r="55" spans="4:28" ht="12.75"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</row>
    <row r="56" spans="4:28" ht="12.75"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</row>
    <row r="57" spans="4:28" ht="12.75"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</row>
    <row r="58" spans="4:28" ht="12.75"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</row>
    <row r="59" spans="4:28" ht="12.75"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</row>
    <row r="60" spans="4:28" ht="12.75"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</row>
    <row r="61" spans="4:28" ht="12.75"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</row>
    <row r="62" spans="4:28" ht="12.75"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</row>
    <row r="63" spans="4:28" ht="12.75"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</row>
    <row r="64" spans="4:28" ht="12.75"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</row>
    <row r="65" spans="4:28" ht="12.75"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</row>
    <row r="66" spans="4:28" ht="12.75"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</row>
    <row r="67" spans="4:28" ht="12.75"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</row>
    <row r="68" spans="4:28" ht="12.75"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</row>
    <row r="69" spans="4:28" ht="12.75"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</row>
    <row r="70" spans="4:28" ht="12.75"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</row>
    <row r="71" spans="4:28" ht="12.75"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</row>
    <row r="72" spans="4:28" ht="12.75"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</row>
    <row r="73" spans="4:28" ht="12.75"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</row>
    <row r="74" spans="4:28" ht="12.75"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</row>
    <row r="75" spans="4:28" ht="12.75"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</row>
    <row r="76" spans="4:28" ht="12.75"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</row>
    <row r="77" spans="4:28" ht="12.75"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</row>
    <row r="78" spans="4:28" ht="12.75"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</row>
    <row r="79" spans="4:28" ht="12.75"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</row>
    <row r="80" spans="4:28" ht="12.75"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</row>
    <row r="81" spans="4:28" ht="12.75"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</row>
    <row r="82" spans="4:28" ht="12.75"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</row>
    <row r="83" spans="4:28" ht="12.75"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</row>
    <row r="84" spans="4:28" ht="12.75"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</row>
    <row r="85" spans="4:28" ht="12.75"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</row>
    <row r="86" spans="4:28" ht="12.75"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</row>
    <row r="87" spans="4:28" ht="12.75"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</row>
    <row r="88" spans="4:28" ht="12.75"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</row>
    <row r="89" spans="4:28" ht="12.75"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</row>
    <row r="90" spans="4:28" ht="12.75"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</row>
    <row r="91" spans="4:28" ht="12.75"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</row>
    <row r="92" spans="4:28" ht="12.75"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</row>
    <row r="93" spans="4:28" ht="12.75"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</row>
    <row r="94" spans="4:28" ht="12.75"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</row>
    <row r="95" spans="4:28" ht="12.75"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</row>
    <row r="96" spans="4:28" ht="12.75"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</row>
    <row r="97" spans="4:28" ht="12.75"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</row>
    <row r="98" spans="4:28" ht="12.75"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</row>
    <row r="99" spans="4:28" ht="12.75"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</row>
    <row r="100" spans="4:28" ht="12.75"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</row>
    <row r="101" spans="4:28" ht="12.75"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</row>
    <row r="102" spans="4:28" ht="12.75"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</row>
    <row r="103" spans="4:28" ht="12.75"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/>
      <c r="AB103" s="184"/>
    </row>
    <row r="104" spans="4:28" ht="12.75"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</row>
    <row r="105" spans="4:28" ht="12.75"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4"/>
      <c r="X105" s="184"/>
      <c r="Y105" s="184"/>
      <c r="Z105" s="184"/>
      <c r="AA105" s="184"/>
      <c r="AB105" s="184"/>
    </row>
    <row r="106" spans="4:28" ht="12.75"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</row>
    <row r="107" spans="4:28" ht="12.75"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</row>
    <row r="108" spans="4:28" ht="12.75"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</row>
    <row r="109" spans="4:28" ht="12.75"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</row>
    <row r="110" spans="4:28" ht="12.75"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</row>
    <row r="111" spans="4:28" ht="12.75"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</row>
    <row r="112" spans="4:28" ht="12.75"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</row>
    <row r="113" spans="4:28" ht="12.75"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</row>
    <row r="114" spans="4:28" ht="12.75"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</row>
    <row r="115" spans="4:28" ht="12.75"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</row>
    <row r="116" spans="4:28" ht="12.75"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</row>
    <row r="117" spans="4:28" ht="12.75"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</row>
    <row r="118" spans="4:28" ht="12.75"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</row>
    <row r="119" spans="4:28" ht="12.75"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</row>
    <row r="120" spans="4:28" ht="12.75"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</row>
    <row r="121" spans="4:28" ht="12.75"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</row>
    <row r="122" spans="4:28" ht="12.75"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</row>
    <row r="123" spans="4:28" ht="12.75"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</row>
    <row r="124" spans="4:28" ht="12.75"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</row>
    <row r="125" spans="4:28" ht="12.75"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</row>
    <row r="126" spans="4:28" ht="12.75"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</row>
    <row r="127" spans="4:28" ht="12.75"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</row>
    <row r="128" spans="4:28" ht="12.75"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</row>
    <row r="129" spans="4:28" ht="12.75"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</row>
    <row r="130" spans="4:28" ht="12.75"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</row>
    <row r="131" spans="4:28" ht="12.75"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</row>
    <row r="132" spans="4:28" ht="12.75"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</row>
    <row r="133" spans="4:28" ht="12.75"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</row>
    <row r="134" spans="4:28" ht="12.75"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</row>
    <row r="135" spans="4:28" ht="12.75"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</row>
    <row r="136" spans="4:28" ht="12.75"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</row>
    <row r="137" spans="4:28" ht="12.75"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</row>
    <row r="138" spans="4:28" ht="12.75">
      <c r="D138" s="184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</row>
    <row r="139" spans="4:28" ht="12.75"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</row>
    <row r="140" spans="4:28" ht="12.75"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</row>
    <row r="141" spans="4:28" ht="12.75"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</row>
    <row r="142" spans="4:28" ht="12.75"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</row>
    <row r="143" spans="4:28" ht="12.75">
      <c r="D143" s="184"/>
      <c r="E143" s="184"/>
      <c r="F143" s="184"/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</row>
    <row r="144" spans="4:28" ht="12.75"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</row>
    <row r="145" spans="4:28" ht="12.75"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</row>
    <row r="146" spans="4:28" ht="12.75"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</row>
    <row r="147" spans="4:28" ht="12.75"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</row>
    <row r="148" spans="4:28" ht="12.75"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</row>
    <row r="149" spans="4:28" ht="12.75"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</row>
    <row r="150" spans="4:28" ht="12.75"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</row>
    <row r="151" spans="4:28" ht="12.75"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</row>
    <row r="152" spans="4:28" ht="12.75"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</row>
    <row r="153" spans="4:28" ht="12.75"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</row>
    <row r="154" spans="4:28" ht="12.75"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</row>
    <row r="155" spans="4:28" ht="12.75"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</row>
    <row r="156" spans="4:28" ht="12.75"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</row>
    <row r="157" spans="4:28" ht="12.75"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</row>
    <row r="158" spans="4:28" ht="12.75"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</row>
    <row r="159" spans="4:28" ht="12.75"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</row>
    <row r="160" spans="4:28" ht="12.75"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</row>
    <row r="161" spans="4:28" ht="12.75"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</row>
    <row r="162" spans="4:28" ht="12.75"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</row>
    <row r="163" spans="4:28" ht="12.75"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</row>
    <row r="164" spans="4:28" ht="12.75"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</row>
    <row r="165" spans="4:28" ht="12.75"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</row>
    <row r="166" spans="4:28" ht="12.75"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</row>
    <row r="167" spans="4:28" ht="12.75"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</row>
    <row r="168" spans="4:28" ht="12.75"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</row>
    <row r="169" spans="4:28" ht="12.75"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</row>
    <row r="170" spans="4:28" ht="12.75"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</row>
    <row r="171" spans="4:28" ht="12.75"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</row>
    <row r="172" spans="4:28" ht="12.75"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</row>
    <row r="173" spans="4:28" ht="12.75"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</row>
    <row r="174" spans="4:28" ht="12.75"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</row>
    <row r="175" spans="4:28" ht="12.75"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</row>
    <row r="176" spans="4:28" ht="12.75"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</row>
    <row r="177" spans="4:28" ht="12.75"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</row>
    <row r="178" spans="4:28" ht="12.75"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</row>
    <row r="179" spans="4:28" ht="12.75"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</row>
    <row r="180" spans="4:28" ht="12.75"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</row>
    <row r="181" spans="4:28" ht="12.75"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</row>
    <row r="182" spans="4:28" ht="12.75"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</row>
    <row r="183" spans="4:28" ht="12.75"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</row>
    <row r="184" spans="4:28" ht="12.75"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</row>
    <row r="185" spans="4:28" ht="12.75"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</row>
    <row r="186" spans="4:28" ht="12.75"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</row>
    <row r="187" spans="4:28" ht="12.75"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</row>
    <row r="188" spans="4:28" ht="12.75"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</row>
    <row r="189" spans="4:28" ht="12.75"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</row>
    <row r="190" spans="4:28" ht="12.75"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</row>
    <row r="191" spans="4:28" ht="12.75"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</row>
    <row r="192" spans="4:28" ht="12.75"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</row>
    <row r="193" spans="4:28" ht="12.75"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  <c r="AB193" s="184"/>
    </row>
    <row r="194" spans="4:28" ht="12.75"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</row>
    <row r="195" spans="4:28" ht="12.75"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</row>
    <row r="196" spans="4:28" ht="12.75"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</row>
    <row r="197" spans="4:28" ht="12.75"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</row>
    <row r="198" spans="4:28" ht="12.75"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</row>
    <row r="199" spans="4:28" ht="12.75"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</row>
    <row r="200" spans="4:28" ht="12.75"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</row>
    <row r="201" spans="4:28" ht="12.75"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</row>
    <row r="202" spans="4:28" ht="12.75"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</row>
    <row r="203" spans="4:28" ht="12.75"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</row>
    <row r="204" spans="4:28" ht="12.75"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</row>
    <row r="205" spans="4:28" ht="12.75"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</row>
    <row r="206" spans="4:28" ht="12.75"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</row>
    <row r="207" spans="4:28" ht="12.75"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</row>
    <row r="208" spans="4:28" ht="12.75"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</row>
    <row r="209" spans="4:28" ht="12.75"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</row>
    <row r="210" spans="4:28" ht="12.75"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</row>
    <row r="211" spans="4:28" ht="12.75"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</row>
    <row r="212" spans="4:28" ht="12.75"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</row>
    <row r="213" spans="4:28" ht="12.75"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</row>
    <row r="214" spans="4:28" ht="12.75"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</row>
    <row r="215" spans="4:28" ht="12.75"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</row>
    <row r="216" spans="4:28" ht="12.75"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</row>
    <row r="217" spans="4:28" ht="12.75"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</row>
    <row r="218" spans="4:28" ht="12.75"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  <c r="AB218" s="184"/>
    </row>
    <row r="219" spans="4:28" ht="12.75"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  <c r="AB219" s="184"/>
    </row>
    <row r="220" spans="4:28" ht="12.75"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</row>
    <row r="221" spans="4:28" ht="12.75"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184"/>
    </row>
    <row r="222" spans="4:28" ht="12.75"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</row>
    <row r="223" spans="4:28" ht="12.75"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</row>
    <row r="224" spans="4:28" ht="12.75"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</row>
    <row r="225" spans="4:28" ht="12.75"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</row>
    <row r="226" spans="4:28" ht="12.75"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</row>
    <row r="227" spans="4:28" ht="12.75"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</row>
    <row r="228" spans="4:28" ht="12.75"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</row>
    <row r="229" spans="4:28" ht="12.75"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</row>
    <row r="230" spans="4:28" ht="12.75"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</row>
    <row r="231" spans="4:28" ht="12.75"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/>
    </row>
    <row r="232" spans="4:28" ht="12.75"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</row>
    <row r="233" spans="4:28" ht="12.75"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</row>
    <row r="234" spans="4:28" ht="12.75"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/>
    </row>
    <row r="235" spans="4:28" ht="12.75"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</row>
    <row r="236" spans="4:28" ht="12.75"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</row>
    <row r="237" spans="4:28" ht="12.75"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  <c r="AB237" s="184"/>
    </row>
    <row r="238" spans="4:28" ht="12.75"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</row>
    <row r="239" spans="4:28" ht="12.75"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</row>
    <row r="240" spans="4:28" ht="12.75"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</row>
    <row r="241" spans="4:28" ht="12.75"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</row>
    <row r="242" spans="4:28" ht="12.75"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</row>
    <row r="243" spans="4:28" ht="12.75"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</row>
    <row r="244" spans="4:28" ht="12.75"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</row>
    <row r="245" spans="4:28" ht="12.75"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/>
    </row>
    <row r="246" spans="4:28" ht="12.75"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/>
    </row>
    <row r="247" spans="6:24" ht="12.75">
      <c r="F247" s="184"/>
      <c r="H247" s="184"/>
      <c r="J247" s="184"/>
      <c r="L247" s="184"/>
      <c r="N247" s="184"/>
      <c r="P247" s="184"/>
      <c r="R247" s="184"/>
      <c r="T247" s="184"/>
      <c r="V247" s="184"/>
      <c r="X247" s="184"/>
    </row>
  </sheetData>
  <sheetProtection/>
  <mergeCells count="1">
    <mergeCell ref="C4:AB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F14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7109375" style="149" customWidth="1"/>
    <col min="2" max="2" width="13.8515625" style="149" bestFit="1" customWidth="1"/>
    <col min="3" max="3" width="14.57421875" style="149" bestFit="1" customWidth="1"/>
    <col min="4" max="4" width="17.57421875" style="149" bestFit="1" customWidth="1"/>
    <col min="5" max="5" width="12.8515625" style="149" customWidth="1"/>
    <col min="6" max="6" width="18.7109375" style="149" customWidth="1"/>
    <col min="7" max="16384" width="9.140625" style="149" customWidth="1"/>
  </cols>
  <sheetData>
    <row r="1" spans="1:2" ht="18.75">
      <c r="A1" s="4" t="s">
        <v>275</v>
      </c>
      <c r="B1" s="4"/>
    </row>
    <row r="2" spans="1:2" ht="12.75" customHeight="1">
      <c r="A2" s="9" t="s">
        <v>431</v>
      </c>
      <c r="B2" s="4"/>
    </row>
    <row r="3" spans="1:2" ht="19.5" thickBot="1">
      <c r="A3" s="9" t="s">
        <v>198</v>
      </c>
      <c r="B3" s="4"/>
    </row>
    <row r="4" spans="1:6" ht="13.5" thickBot="1">
      <c r="A4" s="385" t="s">
        <v>199</v>
      </c>
      <c r="B4" s="390"/>
      <c r="C4" s="390"/>
      <c r="D4" s="390"/>
      <c r="E4" s="390"/>
      <c r="F4" s="391"/>
    </row>
    <row r="5" spans="1:6" ht="13.5" thickBot="1">
      <c r="A5" s="179" t="s">
        <v>149</v>
      </c>
      <c r="B5" s="173" t="s">
        <v>150</v>
      </c>
      <c r="C5" s="154" t="s">
        <v>151</v>
      </c>
      <c r="D5" s="154" t="s">
        <v>152</v>
      </c>
      <c r="E5" s="154" t="s">
        <v>153</v>
      </c>
      <c r="F5" s="337" t="s">
        <v>154</v>
      </c>
    </row>
    <row r="6" spans="1:6" ht="12" customHeight="1">
      <c r="A6" s="345" t="s">
        <v>182</v>
      </c>
      <c r="B6" s="181">
        <v>13</v>
      </c>
      <c r="C6" s="162">
        <v>33</v>
      </c>
      <c r="D6" s="162">
        <v>2155</v>
      </c>
      <c r="E6" s="162">
        <v>2523</v>
      </c>
      <c r="F6" s="163">
        <v>45</v>
      </c>
    </row>
    <row r="7" spans="1:6" ht="12" customHeight="1">
      <c r="A7" s="346" t="s">
        <v>155</v>
      </c>
      <c r="B7" s="175">
        <v>12</v>
      </c>
      <c r="C7" s="155">
        <v>22</v>
      </c>
      <c r="D7" s="155">
        <v>1039</v>
      </c>
      <c r="E7" s="155">
        <v>1482</v>
      </c>
      <c r="F7" s="159">
        <v>28</v>
      </c>
    </row>
    <row r="8" spans="1:6" ht="12" customHeight="1">
      <c r="A8" s="346" t="s">
        <v>163</v>
      </c>
      <c r="B8" s="175">
        <v>10</v>
      </c>
      <c r="C8" s="155">
        <v>0</v>
      </c>
      <c r="D8" s="155">
        <v>810</v>
      </c>
      <c r="E8" s="155">
        <v>1277</v>
      </c>
      <c r="F8" s="159">
        <v>15</v>
      </c>
    </row>
    <row r="9" spans="1:6" ht="12" customHeight="1">
      <c r="A9" s="346" t="s">
        <v>164</v>
      </c>
      <c r="B9" s="175">
        <v>15</v>
      </c>
      <c r="C9" s="155">
        <v>101</v>
      </c>
      <c r="D9" s="155">
        <v>824</v>
      </c>
      <c r="E9" s="155">
        <v>1438</v>
      </c>
      <c r="F9" s="159">
        <v>16</v>
      </c>
    </row>
    <row r="10" spans="1:6" ht="12" customHeight="1">
      <c r="A10" s="346" t="s">
        <v>165</v>
      </c>
      <c r="B10" s="175">
        <v>5</v>
      </c>
      <c r="C10" s="155">
        <v>0</v>
      </c>
      <c r="D10" s="155">
        <v>196</v>
      </c>
      <c r="E10" s="155">
        <v>321</v>
      </c>
      <c r="F10" s="159">
        <v>2</v>
      </c>
    </row>
    <row r="11" spans="1:6" ht="12" customHeight="1">
      <c r="A11" s="346" t="s">
        <v>156</v>
      </c>
      <c r="B11" s="175">
        <v>1</v>
      </c>
      <c r="C11" s="155">
        <v>0</v>
      </c>
      <c r="D11" s="155">
        <v>46</v>
      </c>
      <c r="E11" s="155">
        <v>90</v>
      </c>
      <c r="F11" s="159">
        <v>0</v>
      </c>
    </row>
    <row r="12" spans="1:6" ht="12" customHeight="1">
      <c r="A12" s="346" t="s">
        <v>166</v>
      </c>
      <c r="B12" s="175">
        <v>6</v>
      </c>
      <c r="C12" s="155">
        <v>0</v>
      </c>
      <c r="D12" s="155">
        <v>197</v>
      </c>
      <c r="E12" s="155">
        <v>334</v>
      </c>
      <c r="F12" s="159">
        <v>1</v>
      </c>
    </row>
    <row r="13" spans="1:6" ht="12" customHeight="1">
      <c r="A13" s="346" t="s">
        <v>167</v>
      </c>
      <c r="B13" s="175">
        <v>1</v>
      </c>
      <c r="C13" s="155">
        <v>0</v>
      </c>
      <c r="D13" s="155">
        <v>20</v>
      </c>
      <c r="E13" s="155">
        <v>42</v>
      </c>
      <c r="F13" s="159">
        <v>0</v>
      </c>
    </row>
    <row r="14" spans="1:6" ht="12" customHeight="1" thickBot="1">
      <c r="A14" s="347" t="s">
        <v>91</v>
      </c>
      <c r="B14" s="176">
        <v>4</v>
      </c>
      <c r="C14" s="156">
        <v>0</v>
      </c>
      <c r="D14" s="156">
        <v>281</v>
      </c>
      <c r="E14" s="156">
        <v>438</v>
      </c>
      <c r="F14" s="160">
        <v>4</v>
      </c>
    </row>
    <row r="15" spans="1:6" ht="13.5" thickBot="1">
      <c r="A15" s="348" t="s">
        <v>157</v>
      </c>
      <c r="B15" s="182">
        <f>SUM(B6:B14)</f>
        <v>67</v>
      </c>
      <c r="C15" s="157">
        <f>SUM(C6:C14)</f>
        <v>156</v>
      </c>
      <c r="D15" s="157">
        <f>SUM(D6:D14)</f>
        <v>5568</v>
      </c>
      <c r="E15" s="157">
        <f>SUM(E6:E14)</f>
        <v>7945</v>
      </c>
      <c r="F15" s="158">
        <f>SUM(F6:F14)</f>
        <v>111</v>
      </c>
    </row>
    <row r="16" spans="1:6" ht="13.5" thickBot="1">
      <c r="A16" s="385" t="s">
        <v>200</v>
      </c>
      <c r="B16" s="390"/>
      <c r="C16" s="390"/>
      <c r="D16" s="390"/>
      <c r="E16" s="390"/>
      <c r="F16" s="391"/>
    </row>
    <row r="17" spans="1:6" ht="13.5" thickBot="1">
      <c r="A17" s="179" t="s">
        <v>149</v>
      </c>
      <c r="B17" s="173" t="s">
        <v>150</v>
      </c>
      <c r="C17" s="154" t="s">
        <v>151</v>
      </c>
      <c r="D17" s="154" t="s">
        <v>152</v>
      </c>
      <c r="E17" s="154" t="s">
        <v>153</v>
      </c>
      <c r="F17" s="337" t="s">
        <v>154</v>
      </c>
    </row>
    <row r="18" spans="1:6" ht="12" customHeight="1">
      <c r="A18" s="345" t="s">
        <v>182</v>
      </c>
      <c r="B18" s="181">
        <v>6</v>
      </c>
      <c r="C18" s="162">
        <v>53</v>
      </c>
      <c r="D18" s="162">
        <f>131+821</f>
        <v>952</v>
      </c>
      <c r="E18" s="162">
        <f>213+1398</f>
        <v>1611</v>
      </c>
      <c r="F18" s="163">
        <v>30</v>
      </c>
    </row>
    <row r="19" spans="1:6" ht="12" customHeight="1">
      <c r="A19" s="346" t="s">
        <v>158</v>
      </c>
      <c r="B19" s="175">
        <v>2</v>
      </c>
      <c r="C19" s="155">
        <v>0</v>
      </c>
      <c r="D19" s="155">
        <f>24+22</f>
        <v>46</v>
      </c>
      <c r="E19" s="155">
        <f>35+39</f>
        <v>74</v>
      </c>
      <c r="F19" s="159">
        <v>4</v>
      </c>
    </row>
    <row r="20" spans="1:6" ht="12" customHeight="1">
      <c r="A20" s="346" t="s">
        <v>155</v>
      </c>
      <c r="B20" s="175">
        <v>12</v>
      </c>
      <c r="C20" s="155">
        <v>75</v>
      </c>
      <c r="D20" s="155">
        <v>810</v>
      </c>
      <c r="E20" s="155">
        <v>1541</v>
      </c>
      <c r="F20" s="159">
        <v>26</v>
      </c>
    </row>
    <row r="21" spans="1:6" ht="12" customHeight="1">
      <c r="A21" s="346" t="s">
        <v>163</v>
      </c>
      <c r="B21" s="175">
        <v>11</v>
      </c>
      <c r="C21" s="155">
        <v>0</v>
      </c>
      <c r="D21" s="155">
        <v>783</v>
      </c>
      <c r="E21" s="155">
        <v>1384</v>
      </c>
      <c r="F21" s="159">
        <v>15</v>
      </c>
    </row>
    <row r="22" spans="1:6" ht="12" customHeight="1">
      <c r="A22" s="346" t="s">
        <v>159</v>
      </c>
      <c r="B22" s="175">
        <v>4</v>
      </c>
      <c r="C22" s="155">
        <v>0</v>
      </c>
      <c r="D22" s="155">
        <v>149</v>
      </c>
      <c r="E22" s="155">
        <v>250</v>
      </c>
      <c r="F22" s="159">
        <v>2</v>
      </c>
    </row>
    <row r="23" spans="1:6" ht="12" customHeight="1">
      <c r="A23" s="346" t="s">
        <v>164</v>
      </c>
      <c r="B23" s="175">
        <v>23</v>
      </c>
      <c r="C23" s="155">
        <v>46</v>
      </c>
      <c r="D23" s="155">
        <v>977</v>
      </c>
      <c r="E23" s="155">
        <v>1669</v>
      </c>
      <c r="F23" s="159">
        <v>20</v>
      </c>
    </row>
    <row r="24" spans="1:6" ht="12" customHeight="1">
      <c r="A24" s="346" t="s">
        <v>165</v>
      </c>
      <c r="B24" s="175">
        <v>16</v>
      </c>
      <c r="C24" s="155">
        <v>0</v>
      </c>
      <c r="D24" s="155">
        <v>701</v>
      </c>
      <c r="E24" s="155">
        <v>1171</v>
      </c>
      <c r="F24" s="159">
        <v>11</v>
      </c>
    </row>
    <row r="25" spans="1:6" ht="12" customHeight="1">
      <c r="A25" s="346" t="s">
        <v>156</v>
      </c>
      <c r="B25" s="175">
        <v>3</v>
      </c>
      <c r="C25" s="155">
        <v>0</v>
      </c>
      <c r="D25" s="155">
        <v>59</v>
      </c>
      <c r="E25" s="155">
        <v>99</v>
      </c>
      <c r="F25" s="159">
        <v>0</v>
      </c>
    </row>
    <row r="26" spans="1:6" ht="12" customHeight="1">
      <c r="A26" s="346" t="s">
        <v>166</v>
      </c>
      <c r="B26" s="175">
        <v>22</v>
      </c>
      <c r="C26" s="155">
        <v>30</v>
      </c>
      <c r="D26" s="155">
        <v>750</v>
      </c>
      <c r="E26" s="155">
        <v>1438</v>
      </c>
      <c r="F26" s="159">
        <v>11</v>
      </c>
    </row>
    <row r="27" spans="1:6" ht="12" customHeight="1">
      <c r="A27" s="346" t="s">
        <v>167</v>
      </c>
      <c r="B27" s="175">
        <v>14</v>
      </c>
      <c r="C27" s="155">
        <v>0</v>
      </c>
      <c r="D27" s="155">
        <v>565</v>
      </c>
      <c r="E27" s="155">
        <v>1138</v>
      </c>
      <c r="F27" s="159">
        <v>6</v>
      </c>
    </row>
    <row r="28" spans="1:6" ht="12" customHeight="1">
      <c r="A28" s="346" t="s">
        <v>168</v>
      </c>
      <c r="B28" s="175">
        <v>9</v>
      </c>
      <c r="C28" s="155">
        <v>0</v>
      </c>
      <c r="D28" s="155">
        <v>260</v>
      </c>
      <c r="E28" s="155">
        <v>462</v>
      </c>
      <c r="F28" s="159">
        <v>4</v>
      </c>
    </row>
    <row r="29" spans="1:6" ht="12" customHeight="1">
      <c r="A29" s="346" t="s">
        <v>169</v>
      </c>
      <c r="B29" s="175">
        <v>3</v>
      </c>
      <c r="C29" s="155">
        <v>0</v>
      </c>
      <c r="D29" s="155">
        <v>57</v>
      </c>
      <c r="E29" s="155">
        <v>104</v>
      </c>
      <c r="F29" s="159">
        <v>0</v>
      </c>
    </row>
    <row r="30" spans="1:6" ht="12" customHeight="1" thickBot="1">
      <c r="A30" s="347" t="s">
        <v>91</v>
      </c>
      <c r="B30" s="176">
        <v>30</v>
      </c>
      <c r="C30" s="156">
        <v>24</v>
      </c>
      <c r="D30" s="156">
        <v>942</v>
      </c>
      <c r="E30" s="156">
        <v>1674</v>
      </c>
      <c r="F30" s="160">
        <v>24</v>
      </c>
    </row>
    <row r="31" spans="1:6" ht="13.5" thickBot="1">
      <c r="A31" s="348" t="s">
        <v>160</v>
      </c>
      <c r="B31" s="182">
        <f>SUM(B18:B30)</f>
        <v>155</v>
      </c>
      <c r="C31" s="157">
        <f>SUM(C18:C30)</f>
        <v>228</v>
      </c>
      <c r="D31" s="157">
        <f>SUM(D18:D30)</f>
        <v>7051</v>
      </c>
      <c r="E31" s="157">
        <f>SUM(E18:E30)</f>
        <v>12615</v>
      </c>
      <c r="F31" s="158">
        <f>SUM(F18:F30)</f>
        <v>153</v>
      </c>
    </row>
    <row r="32" spans="1:6" ht="13.5" thickBot="1">
      <c r="A32" s="385" t="s">
        <v>201</v>
      </c>
      <c r="B32" s="390"/>
      <c r="C32" s="390"/>
      <c r="D32" s="390"/>
      <c r="E32" s="390"/>
      <c r="F32" s="391"/>
    </row>
    <row r="33" spans="1:6" ht="13.5" thickBot="1">
      <c r="A33" s="179" t="s">
        <v>149</v>
      </c>
      <c r="B33" s="173" t="s">
        <v>150</v>
      </c>
      <c r="C33" s="154" t="s">
        <v>151</v>
      </c>
      <c r="D33" s="154" t="s">
        <v>152</v>
      </c>
      <c r="E33" s="154" t="s">
        <v>153</v>
      </c>
      <c r="F33" s="337" t="s">
        <v>154</v>
      </c>
    </row>
    <row r="34" spans="1:6" ht="12" customHeight="1">
      <c r="A34" s="345" t="s">
        <v>158</v>
      </c>
      <c r="B34" s="181">
        <v>1</v>
      </c>
      <c r="C34" s="162">
        <v>0</v>
      </c>
      <c r="D34" s="162">
        <v>40</v>
      </c>
      <c r="E34" s="162">
        <v>80</v>
      </c>
      <c r="F34" s="163">
        <v>0</v>
      </c>
    </row>
    <row r="35" spans="1:6" ht="12" customHeight="1">
      <c r="A35" s="346" t="s">
        <v>155</v>
      </c>
      <c r="B35" s="175">
        <v>3</v>
      </c>
      <c r="C35" s="155">
        <v>0</v>
      </c>
      <c r="D35" s="155">
        <v>203</v>
      </c>
      <c r="E35" s="155">
        <v>292</v>
      </c>
      <c r="F35" s="159">
        <v>3</v>
      </c>
    </row>
    <row r="36" spans="1:6" ht="12" customHeight="1">
      <c r="A36" s="346" t="s">
        <v>159</v>
      </c>
      <c r="B36" s="175">
        <v>1</v>
      </c>
      <c r="C36" s="155">
        <v>0</v>
      </c>
      <c r="D36" s="155">
        <v>65</v>
      </c>
      <c r="E36" s="155">
        <v>50</v>
      </c>
      <c r="F36" s="159">
        <v>0</v>
      </c>
    </row>
    <row r="37" spans="1:6" ht="12" customHeight="1">
      <c r="A37" s="346" t="s">
        <v>164</v>
      </c>
      <c r="B37" s="175">
        <v>3</v>
      </c>
      <c r="C37" s="155">
        <v>0</v>
      </c>
      <c r="D37" s="155">
        <v>100</v>
      </c>
      <c r="E37" s="155">
        <v>260</v>
      </c>
      <c r="F37" s="159">
        <v>3</v>
      </c>
    </row>
    <row r="38" spans="1:6" ht="12" customHeight="1">
      <c r="A38" s="346" t="s">
        <v>165</v>
      </c>
      <c r="B38" s="175">
        <v>4</v>
      </c>
      <c r="C38" s="155">
        <v>0</v>
      </c>
      <c r="D38" s="155">
        <v>380</v>
      </c>
      <c r="E38" s="155">
        <v>502</v>
      </c>
      <c r="F38" s="159">
        <v>5</v>
      </c>
    </row>
    <row r="39" spans="1:6" ht="12" customHeight="1">
      <c r="A39" s="346" t="s">
        <v>166</v>
      </c>
      <c r="B39" s="175">
        <v>3</v>
      </c>
      <c r="C39" s="155">
        <v>0</v>
      </c>
      <c r="D39" s="155">
        <v>59</v>
      </c>
      <c r="E39" s="155">
        <v>150</v>
      </c>
      <c r="F39" s="159">
        <v>4</v>
      </c>
    </row>
    <row r="40" spans="1:6" ht="12" customHeight="1">
      <c r="A40" s="346" t="s">
        <v>167</v>
      </c>
      <c r="B40" s="175">
        <v>6</v>
      </c>
      <c r="C40" s="155">
        <v>0</v>
      </c>
      <c r="D40" s="155">
        <v>159</v>
      </c>
      <c r="E40" s="155">
        <v>325</v>
      </c>
      <c r="F40" s="159">
        <v>3</v>
      </c>
    </row>
    <row r="41" spans="1:6" ht="12" customHeight="1">
      <c r="A41" s="346" t="s">
        <v>168</v>
      </c>
      <c r="B41" s="175">
        <v>8</v>
      </c>
      <c r="C41" s="155">
        <v>0</v>
      </c>
      <c r="D41" s="155">
        <v>185</v>
      </c>
      <c r="E41" s="155">
        <v>353</v>
      </c>
      <c r="F41" s="159">
        <v>3</v>
      </c>
    </row>
    <row r="42" spans="1:6" ht="12" customHeight="1">
      <c r="A42" s="346" t="s">
        <v>169</v>
      </c>
      <c r="B42" s="175">
        <v>2</v>
      </c>
      <c r="C42" s="155">
        <v>0</v>
      </c>
      <c r="D42" s="155">
        <v>84</v>
      </c>
      <c r="E42" s="155">
        <v>115</v>
      </c>
      <c r="F42" s="159">
        <v>0</v>
      </c>
    </row>
    <row r="43" spans="1:6" ht="12" customHeight="1" thickBot="1">
      <c r="A43" s="347" t="s">
        <v>91</v>
      </c>
      <c r="B43" s="176">
        <v>18</v>
      </c>
      <c r="C43" s="156">
        <v>9</v>
      </c>
      <c r="D43" s="156">
        <v>571</v>
      </c>
      <c r="E43" s="156">
        <v>1156</v>
      </c>
      <c r="F43" s="160">
        <v>5</v>
      </c>
    </row>
    <row r="44" spans="1:6" ht="13.5" thickBot="1">
      <c r="A44" s="348" t="s">
        <v>201</v>
      </c>
      <c r="B44" s="182">
        <f>SUM(B34:B43)</f>
        <v>49</v>
      </c>
      <c r="C44" s="157">
        <f>SUM(C34:C43)</f>
        <v>9</v>
      </c>
      <c r="D44" s="157">
        <f>SUM(D34:D43)</f>
        <v>1846</v>
      </c>
      <c r="E44" s="157">
        <f>SUM(E34:E43)</f>
        <v>3283</v>
      </c>
      <c r="F44" s="158">
        <f>SUM(F34:F43)</f>
        <v>26</v>
      </c>
    </row>
    <row r="45" spans="1:6" ht="13.5" thickBot="1">
      <c r="A45" s="385" t="s">
        <v>203</v>
      </c>
      <c r="B45" s="390"/>
      <c r="C45" s="390"/>
      <c r="D45" s="390"/>
      <c r="E45" s="390"/>
      <c r="F45" s="391"/>
    </row>
    <row r="46" spans="1:6" ht="13.5" thickBot="1">
      <c r="A46" s="179" t="s">
        <v>149</v>
      </c>
      <c r="B46" s="173" t="s">
        <v>150</v>
      </c>
      <c r="C46" s="154" t="s">
        <v>151</v>
      </c>
      <c r="D46" s="154" t="s">
        <v>152</v>
      </c>
      <c r="E46" s="154" t="s">
        <v>153</v>
      </c>
      <c r="F46" s="337" t="s">
        <v>154</v>
      </c>
    </row>
    <row r="47" spans="1:6" s="167" customFormat="1" ht="12" customHeight="1">
      <c r="A47" s="345" t="s">
        <v>182</v>
      </c>
      <c r="B47" s="174">
        <v>2</v>
      </c>
      <c r="C47" s="170">
        <v>0</v>
      </c>
      <c r="D47" s="170">
        <v>177</v>
      </c>
      <c r="E47" s="170">
        <v>323</v>
      </c>
      <c r="F47" s="171">
        <v>6</v>
      </c>
    </row>
    <row r="48" spans="1:6" s="167" customFormat="1" ht="12" customHeight="1">
      <c r="A48" s="346" t="s">
        <v>163</v>
      </c>
      <c r="B48" s="175">
        <v>1</v>
      </c>
      <c r="C48" s="155">
        <v>0</v>
      </c>
      <c r="D48" s="155">
        <v>45</v>
      </c>
      <c r="E48" s="155">
        <v>77</v>
      </c>
      <c r="F48" s="159">
        <v>3</v>
      </c>
    </row>
    <row r="49" spans="1:6" s="167" customFormat="1" ht="12" customHeight="1">
      <c r="A49" s="346" t="s">
        <v>165</v>
      </c>
      <c r="B49" s="176">
        <v>2</v>
      </c>
      <c r="C49" s="156"/>
      <c r="D49" s="156">
        <v>75</v>
      </c>
      <c r="E49" s="156">
        <v>153</v>
      </c>
      <c r="F49" s="160">
        <v>0</v>
      </c>
    </row>
    <row r="50" spans="1:6" s="167" customFormat="1" ht="12" customHeight="1">
      <c r="A50" s="346" t="s">
        <v>166</v>
      </c>
      <c r="B50" s="176">
        <v>3</v>
      </c>
      <c r="C50" s="156">
        <v>0</v>
      </c>
      <c r="D50" s="156">
        <v>90</v>
      </c>
      <c r="E50" s="156">
        <v>171</v>
      </c>
      <c r="F50" s="160">
        <v>0</v>
      </c>
    </row>
    <row r="51" spans="1:6" s="167" customFormat="1" ht="12" customHeight="1">
      <c r="A51" s="346" t="s">
        <v>167</v>
      </c>
      <c r="B51" s="176">
        <v>2</v>
      </c>
      <c r="C51" s="156">
        <v>0</v>
      </c>
      <c r="D51" s="156">
        <v>124</v>
      </c>
      <c r="E51" s="156">
        <v>205</v>
      </c>
      <c r="F51" s="160">
        <v>0</v>
      </c>
    </row>
    <row r="52" spans="1:6" s="167" customFormat="1" ht="12" customHeight="1">
      <c r="A52" s="346" t="s">
        <v>168</v>
      </c>
      <c r="B52" s="176">
        <v>2</v>
      </c>
      <c r="C52" s="156">
        <v>0</v>
      </c>
      <c r="D52" s="156">
        <v>65</v>
      </c>
      <c r="E52" s="156">
        <v>97</v>
      </c>
      <c r="F52" s="160">
        <v>0</v>
      </c>
    </row>
    <row r="53" spans="1:6" s="167" customFormat="1" ht="12" customHeight="1" thickBot="1">
      <c r="A53" s="347" t="s">
        <v>91</v>
      </c>
      <c r="B53" s="177">
        <v>7</v>
      </c>
      <c r="C53" s="164">
        <v>0</v>
      </c>
      <c r="D53" s="164">
        <v>105</v>
      </c>
      <c r="E53" s="164">
        <v>204</v>
      </c>
      <c r="F53" s="165">
        <v>0</v>
      </c>
    </row>
    <row r="54" spans="1:6" s="167" customFormat="1" ht="13.5" thickBot="1">
      <c r="A54" s="349" t="s">
        <v>161</v>
      </c>
      <c r="B54" s="178">
        <f>SUM(B47:B53)</f>
        <v>19</v>
      </c>
      <c r="C54" s="168">
        <f>SUM(C47:C53)</f>
        <v>0</v>
      </c>
      <c r="D54" s="168">
        <f>SUM(D47:D53)</f>
        <v>681</v>
      </c>
      <c r="E54" s="168">
        <f>SUM(E47:E53)</f>
        <v>1230</v>
      </c>
      <c r="F54" s="169">
        <f>SUM(F47:F53)</f>
        <v>9</v>
      </c>
    </row>
    <row r="55" spans="1:6" s="167" customFormat="1" ht="13.5" thickBot="1">
      <c r="A55" s="385" t="s">
        <v>202</v>
      </c>
      <c r="B55" s="390"/>
      <c r="C55" s="390"/>
      <c r="D55" s="390"/>
      <c r="E55" s="390"/>
      <c r="F55" s="391"/>
    </row>
    <row r="56" spans="1:6" s="167" customFormat="1" ht="13.5" thickBot="1">
      <c r="A56" s="179" t="s">
        <v>149</v>
      </c>
      <c r="B56" s="276" t="s">
        <v>150</v>
      </c>
      <c r="C56" s="150" t="s">
        <v>151</v>
      </c>
      <c r="D56" s="150" t="s">
        <v>152</v>
      </c>
      <c r="E56" s="150" t="s">
        <v>153</v>
      </c>
      <c r="F56" s="222" t="s">
        <v>154</v>
      </c>
    </row>
    <row r="57" spans="1:6" s="167" customFormat="1" ht="12" customHeight="1">
      <c r="A57" s="345" t="s">
        <v>163</v>
      </c>
      <c r="B57" s="338">
        <v>1</v>
      </c>
      <c r="C57" s="225">
        <v>0</v>
      </c>
      <c r="D57" s="225">
        <v>66</v>
      </c>
      <c r="E57" s="225">
        <v>80</v>
      </c>
      <c r="F57" s="225">
        <v>3</v>
      </c>
    </row>
    <row r="58" spans="1:6" s="167" customFormat="1" ht="12" customHeight="1">
      <c r="A58" s="346" t="s">
        <v>159</v>
      </c>
      <c r="B58" s="175">
        <v>2</v>
      </c>
      <c r="C58" s="155">
        <v>0</v>
      </c>
      <c r="D58" s="155">
        <v>72</v>
      </c>
      <c r="E58" s="155">
        <v>152</v>
      </c>
      <c r="F58" s="155">
        <v>6</v>
      </c>
    </row>
    <row r="59" spans="1:6" s="167" customFormat="1" ht="12" customHeight="1" thickBot="1">
      <c r="A59" s="347" t="s">
        <v>91</v>
      </c>
      <c r="B59" s="176">
        <v>7</v>
      </c>
      <c r="C59" s="156">
        <v>0</v>
      </c>
      <c r="D59" s="156">
        <v>242</v>
      </c>
      <c r="E59" s="156">
        <v>500</v>
      </c>
      <c r="F59" s="156">
        <v>8</v>
      </c>
    </row>
    <row r="60" spans="1:6" s="167" customFormat="1" ht="13.5" thickBot="1">
      <c r="A60" s="348" t="s">
        <v>162</v>
      </c>
      <c r="B60" s="178">
        <f>SUM(B57:B59)</f>
        <v>10</v>
      </c>
      <c r="C60" s="168">
        <f>SUM(C57:C59)</f>
        <v>0</v>
      </c>
      <c r="D60" s="168">
        <f>SUM(D57:D59)</f>
        <v>380</v>
      </c>
      <c r="E60" s="168">
        <f>SUM(E57:E59)</f>
        <v>732</v>
      </c>
      <c r="F60" s="169">
        <f>SUM(F57:F59)</f>
        <v>17</v>
      </c>
    </row>
    <row r="61" spans="1:6" ht="13.5" thickBot="1">
      <c r="A61" s="350" t="s">
        <v>106</v>
      </c>
      <c r="B61" s="180">
        <f>B15+B31+B44+B54+B60</f>
        <v>300</v>
      </c>
      <c r="C61" s="172">
        <f>C15+C31+C44+C54+C60</f>
        <v>393</v>
      </c>
      <c r="D61" s="172">
        <f>D15+D31+D44+D54+D60</f>
        <v>15526</v>
      </c>
      <c r="E61" s="172">
        <f>E15+E31+E44+E54+E60</f>
        <v>25805</v>
      </c>
      <c r="F61" s="172">
        <f>F15+F31+F44+F54+F60</f>
        <v>316</v>
      </c>
    </row>
    <row r="62" spans="2:6" ht="12.75">
      <c r="B62" s="153"/>
      <c r="C62" s="153"/>
      <c r="D62" s="153"/>
      <c r="E62" s="153"/>
      <c r="F62" s="153"/>
    </row>
    <row r="63" spans="2:6" ht="12.75">
      <c r="B63" s="153"/>
      <c r="C63" s="153"/>
      <c r="D63" s="153"/>
      <c r="E63" s="153"/>
      <c r="F63" s="153"/>
    </row>
    <row r="64" spans="2:6" ht="12.75">
      <c r="B64" s="153"/>
      <c r="C64" s="153"/>
      <c r="D64" s="153"/>
      <c r="E64" s="153"/>
      <c r="F64" s="153"/>
    </row>
    <row r="65" spans="2:6" ht="12.75">
      <c r="B65" s="153"/>
      <c r="C65" s="153"/>
      <c r="D65" s="153"/>
      <c r="E65" s="153"/>
      <c r="F65" s="153"/>
    </row>
    <row r="66" spans="2:6" ht="12.75">
      <c r="B66" s="153"/>
      <c r="C66" s="153"/>
      <c r="D66" s="153"/>
      <c r="E66" s="153"/>
      <c r="F66" s="153"/>
    </row>
    <row r="67" spans="2:6" ht="12.75">
      <c r="B67" s="153"/>
      <c r="C67" s="153"/>
      <c r="D67" s="153"/>
      <c r="E67" s="153"/>
      <c r="F67" s="153"/>
    </row>
    <row r="68" spans="2:6" ht="12.75">
      <c r="B68" s="153"/>
      <c r="C68" s="153"/>
      <c r="D68" s="153"/>
      <c r="E68" s="153"/>
      <c r="F68" s="153"/>
    </row>
    <row r="69" spans="2:6" ht="12.75">
      <c r="B69" s="153"/>
      <c r="C69" s="153"/>
      <c r="D69" s="153"/>
      <c r="E69" s="153"/>
      <c r="F69" s="153"/>
    </row>
    <row r="70" spans="2:6" ht="12.75">
      <c r="B70" s="153"/>
      <c r="C70" s="153"/>
      <c r="D70" s="153"/>
      <c r="E70" s="153"/>
      <c r="F70" s="153"/>
    </row>
    <row r="71" spans="2:6" ht="12.75">
      <c r="B71" s="153"/>
      <c r="C71" s="153"/>
      <c r="D71" s="153"/>
      <c r="E71" s="153"/>
      <c r="F71" s="153"/>
    </row>
    <row r="72" spans="2:6" ht="12.75">
      <c r="B72" s="153"/>
      <c r="C72" s="153"/>
      <c r="D72" s="153"/>
      <c r="E72" s="153"/>
      <c r="F72" s="153"/>
    </row>
    <row r="73" spans="2:6" ht="12.75">
      <c r="B73" s="153"/>
      <c r="C73" s="153"/>
      <c r="D73" s="153"/>
      <c r="E73" s="153"/>
      <c r="F73" s="153"/>
    </row>
    <row r="74" spans="2:6" ht="12.75">
      <c r="B74" s="153"/>
      <c r="C74" s="153"/>
      <c r="D74" s="153"/>
      <c r="E74" s="153"/>
      <c r="F74" s="153"/>
    </row>
    <row r="75" spans="2:6" ht="12.75">
      <c r="B75" s="153"/>
      <c r="C75" s="153"/>
      <c r="D75" s="153"/>
      <c r="E75" s="153"/>
      <c r="F75" s="153"/>
    </row>
    <row r="76" spans="2:6" ht="12.75">
      <c r="B76" s="153"/>
      <c r="C76" s="153"/>
      <c r="D76" s="153"/>
      <c r="E76" s="153"/>
      <c r="F76" s="153"/>
    </row>
    <row r="77" spans="2:6" ht="12.75">
      <c r="B77" s="153"/>
      <c r="C77" s="153"/>
      <c r="D77" s="153"/>
      <c r="E77" s="153"/>
      <c r="F77" s="153"/>
    </row>
    <row r="78" spans="2:6" ht="12.75">
      <c r="B78" s="153"/>
      <c r="C78" s="153"/>
      <c r="D78" s="153"/>
      <c r="E78" s="153"/>
      <c r="F78" s="153"/>
    </row>
    <row r="79" spans="2:6" ht="12.75">
      <c r="B79" s="153"/>
      <c r="C79" s="153"/>
      <c r="D79" s="153"/>
      <c r="E79" s="153"/>
      <c r="F79" s="153"/>
    </row>
    <row r="80" spans="2:6" ht="12.75">
      <c r="B80" s="153"/>
      <c r="C80" s="153"/>
      <c r="D80" s="153"/>
      <c r="E80" s="153"/>
      <c r="F80" s="153"/>
    </row>
    <row r="81" spans="2:6" ht="12.75">
      <c r="B81" s="153"/>
      <c r="C81" s="153"/>
      <c r="D81" s="153"/>
      <c r="E81" s="153"/>
      <c r="F81" s="153"/>
    </row>
    <row r="82" spans="2:6" ht="12.75">
      <c r="B82" s="153"/>
      <c r="C82" s="153"/>
      <c r="D82" s="153"/>
      <c r="E82" s="153"/>
      <c r="F82" s="153"/>
    </row>
    <row r="83" spans="2:6" ht="12.75">
      <c r="B83" s="153"/>
      <c r="C83" s="153"/>
      <c r="D83" s="153"/>
      <c r="E83" s="153"/>
      <c r="F83" s="153"/>
    </row>
    <row r="84" spans="2:6" ht="12.75">
      <c r="B84" s="153"/>
      <c r="C84" s="153"/>
      <c r="D84" s="153"/>
      <c r="E84" s="153"/>
      <c r="F84" s="153"/>
    </row>
    <row r="85" spans="2:6" ht="12.75">
      <c r="B85" s="153"/>
      <c r="C85" s="153"/>
      <c r="D85" s="153"/>
      <c r="E85" s="153"/>
      <c r="F85" s="153"/>
    </row>
    <row r="86" spans="2:6" ht="12.75">
      <c r="B86" s="153"/>
      <c r="C86" s="153"/>
      <c r="D86" s="153"/>
      <c r="E86" s="153"/>
      <c r="F86" s="153"/>
    </row>
    <row r="87" spans="2:6" ht="12.75">
      <c r="B87" s="153"/>
      <c r="C87" s="153"/>
      <c r="D87" s="153"/>
      <c r="E87" s="153"/>
      <c r="F87" s="153"/>
    </row>
    <row r="88" spans="2:6" ht="12.75">
      <c r="B88" s="153"/>
      <c r="C88" s="153"/>
      <c r="D88" s="153"/>
      <c r="E88" s="153"/>
      <c r="F88" s="153"/>
    </row>
    <row r="89" spans="2:6" ht="12.75">
      <c r="B89" s="153"/>
      <c r="C89" s="153"/>
      <c r="D89" s="153"/>
      <c r="E89" s="153"/>
      <c r="F89" s="153"/>
    </row>
    <row r="90" spans="2:6" ht="12.75">
      <c r="B90" s="153"/>
      <c r="C90" s="153"/>
      <c r="D90" s="153"/>
      <c r="E90" s="153"/>
      <c r="F90" s="153"/>
    </row>
    <row r="91" spans="2:6" ht="12.75">
      <c r="B91" s="153"/>
      <c r="C91" s="153"/>
      <c r="D91" s="153"/>
      <c r="E91" s="153"/>
      <c r="F91" s="153"/>
    </row>
    <row r="92" spans="2:6" ht="12.75">
      <c r="B92" s="153"/>
      <c r="C92" s="153"/>
      <c r="D92" s="153"/>
      <c r="E92" s="153"/>
      <c r="F92" s="153"/>
    </row>
    <row r="93" spans="2:6" ht="12.75">
      <c r="B93" s="153"/>
      <c r="C93" s="153"/>
      <c r="D93" s="153"/>
      <c r="E93" s="153"/>
      <c r="F93" s="153"/>
    </row>
    <row r="94" spans="2:6" ht="12.75">
      <c r="B94" s="153"/>
      <c r="C94" s="153"/>
      <c r="D94" s="153"/>
      <c r="E94" s="153"/>
      <c r="F94" s="153"/>
    </row>
    <row r="95" spans="2:6" ht="12.75">
      <c r="B95" s="153"/>
      <c r="C95" s="153"/>
      <c r="D95" s="153"/>
      <c r="E95" s="153"/>
      <c r="F95" s="153"/>
    </row>
    <row r="96" spans="2:6" ht="12.75">
      <c r="B96" s="153"/>
      <c r="C96" s="153"/>
      <c r="D96" s="153"/>
      <c r="E96" s="153"/>
      <c r="F96" s="153"/>
    </row>
    <row r="97" spans="2:6" ht="12.75">
      <c r="B97" s="153"/>
      <c r="C97" s="153"/>
      <c r="D97" s="153"/>
      <c r="E97" s="153"/>
      <c r="F97" s="153"/>
    </row>
    <row r="98" spans="2:6" ht="12.75">
      <c r="B98" s="153"/>
      <c r="C98" s="153"/>
      <c r="D98" s="153"/>
      <c r="E98" s="153"/>
      <c r="F98" s="153"/>
    </row>
    <row r="99" spans="2:6" ht="12.75">
      <c r="B99" s="153"/>
      <c r="C99" s="153"/>
      <c r="D99" s="153"/>
      <c r="E99" s="153"/>
      <c r="F99" s="153"/>
    </row>
    <row r="100" spans="2:6" ht="12.75">
      <c r="B100" s="153"/>
      <c r="C100" s="153"/>
      <c r="D100" s="153"/>
      <c r="E100" s="153"/>
      <c r="F100" s="153"/>
    </row>
    <row r="101" spans="2:6" ht="12.75">
      <c r="B101" s="153"/>
      <c r="C101" s="153"/>
      <c r="D101" s="153"/>
      <c r="E101" s="153"/>
      <c r="F101" s="153"/>
    </row>
    <row r="102" spans="2:6" ht="12.75">
      <c r="B102" s="153"/>
      <c r="C102" s="153"/>
      <c r="D102" s="153"/>
      <c r="E102" s="153"/>
      <c r="F102" s="153"/>
    </row>
    <row r="103" spans="2:6" ht="12.75">
      <c r="B103" s="153"/>
      <c r="C103" s="153"/>
      <c r="D103" s="153"/>
      <c r="E103" s="153"/>
      <c r="F103" s="153"/>
    </row>
    <row r="104" spans="2:6" ht="12.75">
      <c r="B104" s="153"/>
      <c r="C104" s="153"/>
      <c r="D104" s="153"/>
      <c r="E104" s="153"/>
      <c r="F104" s="153"/>
    </row>
    <row r="105" spans="2:6" ht="12.75">
      <c r="B105" s="153"/>
      <c r="C105" s="153"/>
      <c r="D105" s="153"/>
      <c r="E105" s="153"/>
      <c r="F105" s="153"/>
    </row>
    <row r="106" spans="2:6" ht="12.75">
      <c r="B106" s="153"/>
      <c r="C106" s="153"/>
      <c r="D106" s="153"/>
      <c r="E106" s="153"/>
      <c r="F106" s="153"/>
    </row>
    <row r="107" spans="2:6" ht="12.75">
      <c r="B107" s="153"/>
      <c r="C107" s="153"/>
      <c r="D107" s="153"/>
      <c r="E107" s="153"/>
      <c r="F107" s="153"/>
    </row>
    <row r="108" spans="2:6" ht="12.75">
      <c r="B108" s="153"/>
      <c r="C108" s="153"/>
      <c r="D108" s="153"/>
      <c r="E108" s="153"/>
      <c r="F108" s="153"/>
    </row>
    <row r="109" spans="2:6" ht="12.75">
      <c r="B109" s="153"/>
      <c r="C109" s="153"/>
      <c r="D109" s="153"/>
      <c r="E109" s="153"/>
      <c r="F109" s="153"/>
    </row>
    <row r="110" spans="2:6" ht="12.75">
      <c r="B110" s="153"/>
      <c r="C110" s="153"/>
      <c r="D110" s="153"/>
      <c r="E110" s="153"/>
      <c r="F110" s="153"/>
    </row>
    <row r="111" spans="2:6" ht="12.75">
      <c r="B111" s="153"/>
      <c r="C111" s="153"/>
      <c r="D111" s="153"/>
      <c r="E111" s="153"/>
      <c r="F111" s="153"/>
    </row>
    <row r="112" spans="2:6" ht="12.75">
      <c r="B112" s="152"/>
      <c r="C112" s="152"/>
      <c r="D112" s="152"/>
      <c r="E112" s="152"/>
      <c r="F112" s="152"/>
    </row>
    <row r="113" spans="2:6" ht="12.75">
      <c r="B113" s="152"/>
      <c r="C113" s="152"/>
      <c r="D113" s="152"/>
      <c r="E113" s="152"/>
      <c r="F113" s="152"/>
    </row>
    <row r="114" spans="2:6" ht="12.75">
      <c r="B114" s="152"/>
      <c r="C114" s="152"/>
      <c r="D114" s="152"/>
      <c r="E114" s="152"/>
      <c r="F114" s="152"/>
    </row>
    <row r="115" spans="2:6" ht="12.75">
      <c r="B115" s="152"/>
      <c r="C115" s="152"/>
      <c r="D115" s="152"/>
      <c r="E115" s="152"/>
      <c r="F115" s="152"/>
    </row>
    <row r="116" spans="2:6" ht="12.75">
      <c r="B116" s="152"/>
      <c r="C116" s="152"/>
      <c r="D116" s="152"/>
      <c r="E116" s="152"/>
      <c r="F116" s="152"/>
    </row>
    <row r="117" spans="2:6" ht="12.75">
      <c r="B117" s="152"/>
      <c r="C117" s="152"/>
      <c r="D117" s="152"/>
      <c r="E117" s="152"/>
      <c r="F117" s="152"/>
    </row>
    <row r="118" spans="2:6" ht="12.75">
      <c r="B118" s="152"/>
      <c r="C118" s="152"/>
      <c r="D118" s="152"/>
      <c r="E118" s="152"/>
      <c r="F118" s="152"/>
    </row>
    <row r="119" spans="2:6" ht="12.75">
      <c r="B119" s="152"/>
      <c r="C119" s="152"/>
      <c r="D119" s="152"/>
      <c r="E119" s="152"/>
      <c r="F119" s="152"/>
    </row>
    <row r="120" spans="2:6" ht="12.75">
      <c r="B120" s="152"/>
      <c r="C120" s="152"/>
      <c r="D120" s="152"/>
      <c r="E120" s="152"/>
      <c r="F120" s="152"/>
    </row>
    <row r="121" spans="2:6" ht="12.75">
      <c r="B121" s="152"/>
      <c r="C121" s="152"/>
      <c r="D121" s="152"/>
      <c r="E121" s="152"/>
      <c r="F121" s="152"/>
    </row>
    <row r="122" spans="2:6" ht="12.75">
      <c r="B122" s="152"/>
      <c r="C122" s="152"/>
      <c r="D122" s="152"/>
      <c r="E122" s="152"/>
      <c r="F122" s="152"/>
    </row>
    <row r="123" spans="2:6" ht="12.75">
      <c r="B123" s="152"/>
      <c r="C123" s="152"/>
      <c r="D123" s="152"/>
      <c r="E123" s="152"/>
      <c r="F123" s="152"/>
    </row>
    <row r="124" spans="2:6" ht="12.75">
      <c r="B124" s="152"/>
      <c r="C124" s="152"/>
      <c r="D124" s="152"/>
      <c r="E124" s="152"/>
      <c r="F124" s="152"/>
    </row>
    <row r="125" spans="2:6" ht="12.75">
      <c r="B125" s="152"/>
      <c r="C125" s="152"/>
      <c r="D125" s="152"/>
      <c r="E125" s="152"/>
      <c r="F125" s="152"/>
    </row>
    <row r="126" spans="2:6" ht="12.75">
      <c r="B126" s="152"/>
      <c r="C126" s="152"/>
      <c r="D126" s="152"/>
      <c r="E126" s="152"/>
      <c r="F126" s="152"/>
    </row>
    <row r="127" spans="2:6" ht="12.75">
      <c r="B127" s="152"/>
      <c r="C127" s="152"/>
      <c r="D127" s="152"/>
      <c r="E127" s="152"/>
      <c r="F127" s="152"/>
    </row>
    <row r="128" spans="2:6" ht="12.75">
      <c r="B128" s="152"/>
      <c r="C128" s="152"/>
      <c r="D128" s="152"/>
      <c r="E128" s="152"/>
      <c r="F128" s="152"/>
    </row>
    <row r="129" spans="2:6" ht="12.75">
      <c r="B129" s="152"/>
      <c r="C129" s="152"/>
      <c r="D129" s="152"/>
      <c r="E129" s="152"/>
      <c r="F129" s="152"/>
    </row>
    <row r="130" spans="2:6" ht="12.75">
      <c r="B130" s="152"/>
      <c r="C130" s="152"/>
      <c r="D130" s="152"/>
      <c r="E130" s="152"/>
      <c r="F130" s="152"/>
    </row>
    <row r="131" spans="2:6" ht="12.75">
      <c r="B131" s="152"/>
      <c r="C131" s="152"/>
      <c r="D131" s="152"/>
      <c r="E131" s="152"/>
      <c r="F131" s="152"/>
    </row>
    <row r="132" spans="2:6" ht="12.75">
      <c r="B132" s="152"/>
      <c r="C132" s="152"/>
      <c r="D132" s="152"/>
      <c r="E132" s="152"/>
      <c r="F132" s="152"/>
    </row>
    <row r="133" spans="2:6" ht="12.75">
      <c r="B133" s="152"/>
      <c r="C133" s="152"/>
      <c r="D133" s="152"/>
      <c r="E133" s="152"/>
      <c r="F133" s="152"/>
    </row>
    <row r="134" spans="2:6" ht="12.75">
      <c r="B134" s="152"/>
      <c r="C134" s="152"/>
      <c r="D134" s="152"/>
      <c r="E134" s="152"/>
      <c r="F134" s="152"/>
    </row>
    <row r="135" spans="2:6" ht="12.75">
      <c r="B135" s="152"/>
      <c r="C135" s="152"/>
      <c r="D135" s="152"/>
      <c r="E135" s="152"/>
      <c r="F135" s="152"/>
    </row>
    <row r="136" spans="2:6" ht="12.75">
      <c r="B136" s="152"/>
      <c r="C136" s="152"/>
      <c r="D136" s="152"/>
      <c r="E136" s="152"/>
      <c r="F136" s="152"/>
    </row>
    <row r="137" spans="2:6" ht="12.75">
      <c r="B137" s="152"/>
      <c r="C137" s="152"/>
      <c r="D137" s="152"/>
      <c r="E137" s="152"/>
      <c r="F137" s="152"/>
    </row>
    <row r="138" spans="2:6" ht="12.75">
      <c r="B138" s="152"/>
      <c r="C138" s="152"/>
      <c r="D138" s="152"/>
      <c r="E138" s="152"/>
      <c r="F138" s="152"/>
    </row>
    <row r="139" spans="2:6" ht="12.75">
      <c r="B139" s="152"/>
      <c r="C139" s="152"/>
      <c r="D139" s="152"/>
      <c r="E139" s="152"/>
      <c r="F139" s="152"/>
    </row>
    <row r="140" spans="2:6" ht="12.75">
      <c r="B140" s="152"/>
      <c r="C140" s="152"/>
      <c r="D140" s="152"/>
      <c r="E140" s="152"/>
      <c r="F140" s="152"/>
    </row>
    <row r="141" spans="2:6" ht="12.75">
      <c r="B141" s="152"/>
      <c r="C141" s="152"/>
      <c r="D141" s="152"/>
      <c r="E141" s="152"/>
      <c r="F141" s="152"/>
    </row>
    <row r="142" spans="2:6" ht="12.75">
      <c r="B142" s="152"/>
      <c r="C142" s="152"/>
      <c r="D142" s="152"/>
      <c r="E142" s="152"/>
      <c r="F142" s="152"/>
    </row>
  </sheetData>
  <sheetProtection/>
  <mergeCells count="5">
    <mergeCell ref="A55:F55"/>
    <mergeCell ref="A4:F4"/>
    <mergeCell ref="A16:F16"/>
    <mergeCell ref="A32:F32"/>
    <mergeCell ref="A45:F45"/>
  </mergeCells>
  <printOptions horizontalCentered="1"/>
  <pageMargins left="0" right="0" top="0.5905511811023623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F35"/>
  <sheetViews>
    <sheetView zoomScalePageLayoutView="0" workbookViewId="0" topLeftCell="A1">
      <pane ySplit="4" topLeftCell="A5" activePane="bottomLeft" state="frozen"/>
      <selection pane="topLeft" activeCell="B29" sqref="B29"/>
      <selection pane="bottomLeft" activeCell="A4" sqref="A4"/>
    </sheetView>
  </sheetViews>
  <sheetFormatPr defaultColWidth="9.140625" defaultRowHeight="12.75"/>
  <cols>
    <col min="1" max="1" width="15.8515625" style="149" customWidth="1"/>
    <col min="2" max="2" width="13.8515625" style="149" bestFit="1" customWidth="1"/>
    <col min="3" max="3" width="13.8515625" style="149" customWidth="1"/>
    <col min="4" max="4" width="19.7109375" style="149" bestFit="1" customWidth="1"/>
    <col min="5" max="5" width="17.57421875" style="149" bestFit="1" customWidth="1"/>
    <col min="6" max="6" width="19.140625" style="149" bestFit="1" customWidth="1"/>
    <col min="7" max="16384" width="9.140625" style="149" customWidth="1"/>
  </cols>
  <sheetData>
    <row r="1" ht="18.75">
      <c r="A1" s="4" t="s">
        <v>177</v>
      </c>
    </row>
    <row r="2" ht="12.75">
      <c r="A2" s="9" t="s">
        <v>431</v>
      </c>
    </row>
    <row r="3" ht="13.5" thickBot="1">
      <c r="A3" s="9" t="s">
        <v>198</v>
      </c>
    </row>
    <row r="4" spans="1:6" ht="13.5" thickBot="1">
      <c r="A4" s="221" t="s">
        <v>83</v>
      </c>
      <c r="B4" s="223" t="s">
        <v>185</v>
      </c>
      <c r="C4" s="223" t="s">
        <v>170</v>
      </c>
      <c r="D4" s="224" t="s">
        <v>171</v>
      </c>
      <c r="E4" s="150" t="s">
        <v>152</v>
      </c>
      <c r="F4" s="222" t="s">
        <v>153</v>
      </c>
    </row>
    <row r="5" spans="1:6" ht="12.75">
      <c r="A5" s="339" t="s">
        <v>199</v>
      </c>
      <c r="B5" s="342" t="s">
        <v>199</v>
      </c>
      <c r="C5" s="353" t="s">
        <v>183</v>
      </c>
      <c r="D5" s="225">
        <v>7</v>
      </c>
      <c r="E5" s="225">
        <v>52</v>
      </c>
      <c r="F5" s="226">
        <v>71</v>
      </c>
    </row>
    <row r="6" spans="1:6" ht="12.75">
      <c r="A6" s="340" t="s">
        <v>199</v>
      </c>
      <c r="B6" s="343" t="s">
        <v>199</v>
      </c>
      <c r="C6" s="343">
        <v>1</v>
      </c>
      <c r="D6" s="155">
        <v>29</v>
      </c>
      <c r="E6" s="155">
        <v>1245</v>
      </c>
      <c r="F6" s="159">
        <v>2245</v>
      </c>
    </row>
    <row r="7" spans="1:6" ht="12.75">
      <c r="A7" s="340" t="s">
        <v>199</v>
      </c>
      <c r="B7" s="343" t="s">
        <v>199</v>
      </c>
      <c r="C7" s="343">
        <v>2</v>
      </c>
      <c r="D7" s="155">
        <v>17</v>
      </c>
      <c r="E7" s="155">
        <v>580</v>
      </c>
      <c r="F7" s="159">
        <v>1187</v>
      </c>
    </row>
    <row r="8" spans="1:6" ht="13.5" thickBot="1">
      <c r="A8" s="341" t="s">
        <v>199</v>
      </c>
      <c r="B8" s="344" t="s">
        <v>199</v>
      </c>
      <c r="C8" s="344">
        <v>3</v>
      </c>
      <c r="D8" s="156">
        <v>3</v>
      </c>
      <c r="E8" s="156">
        <v>107</v>
      </c>
      <c r="F8" s="160">
        <v>175</v>
      </c>
    </row>
    <row r="9" spans="1:6" ht="13.5" thickBot="1">
      <c r="A9" s="399" t="s">
        <v>199</v>
      </c>
      <c r="B9" s="400"/>
      <c r="C9" s="401"/>
      <c r="D9" s="227">
        <f>SUM(D5:D8)</f>
        <v>56</v>
      </c>
      <c r="E9" s="157">
        <f>SUM(E5:E8)</f>
        <v>1984</v>
      </c>
      <c r="F9" s="158">
        <f>SUM(F5:F8)</f>
        <v>3678</v>
      </c>
    </row>
    <row r="10" spans="1:6" ht="12.75">
      <c r="A10" s="339" t="s">
        <v>200</v>
      </c>
      <c r="B10" s="342" t="s">
        <v>184</v>
      </c>
      <c r="C10" s="353" t="s">
        <v>183</v>
      </c>
      <c r="D10" s="225">
        <v>2</v>
      </c>
      <c r="E10" s="225">
        <v>30</v>
      </c>
      <c r="F10" s="226">
        <v>65</v>
      </c>
    </row>
    <row r="11" spans="1:6" ht="12.75">
      <c r="A11" s="340" t="s">
        <v>200</v>
      </c>
      <c r="B11" s="343" t="s">
        <v>184</v>
      </c>
      <c r="C11" s="343">
        <v>1</v>
      </c>
      <c r="D11" s="155">
        <v>0</v>
      </c>
      <c r="E11" s="155">
        <v>0</v>
      </c>
      <c r="F11" s="159">
        <v>0</v>
      </c>
    </row>
    <row r="12" spans="1:6" ht="12.75">
      <c r="A12" s="340" t="s">
        <v>200</v>
      </c>
      <c r="B12" s="343" t="s">
        <v>184</v>
      </c>
      <c r="C12" s="343">
        <v>2</v>
      </c>
      <c r="D12" s="155">
        <v>3</v>
      </c>
      <c r="E12" s="155">
        <v>90</v>
      </c>
      <c r="F12" s="159">
        <v>165</v>
      </c>
    </row>
    <row r="13" spans="1:6" ht="13.5" thickBot="1">
      <c r="A13" s="341" t="s">
        <v>200</v>
      </c>
      <c r="B13" s="344" t="s">
        <v>184</v>
      </c>
      <c r="C13" s="344">
        <v>3</v>
      </c>
      <c r="D13" s="156">
        <v>0</v>
      </c>
      <c r="E13" s="156">
        <v>0</v>
      </c>
      <c r="F13" s="160">
        <v>0</v>
      </c>
    </row>
    <row r="14" spans="1:6" ht="13.5" thickBot="1">
      <c r="A14" s="402" t="s">
        <v>172</v>
      </c>
      <c r="B14" s="403"/>
      <c r="C14" s="404"/>
      <c r="D14" s="227">
        <f>SUM(D10:D13)</f>
        <v>5</v>
      </c>
      <c r="E14" s="157">
        <f>SUM(E10:E13)</f>
        <v>120</v>
      </c>
      <c r="F14" s="158">
        <f>SUM(F10:F13)</f>
        <v>230</v>
      </c>
    </row>
    <row r="15" spans="1:6" ht="12.75">
      <c r="A15" s="339" t="s">
        <v>200</v>
      </c>
      <c r="B15" s="342" t="s">
        <v>293</v>
      </c>
      <c r="C15" s="353" t="s">
        <v>183</v>
      </c>
      <c r="D15" s="225">
        <v>1</v>
      </c>
      <c r="E15" s="225">
        <v>12</v>
      </c>
      <c r="F15" s="226">
        <v>24</v>
      </c>
    </row>
    <row r="16" spans="1:6" ht="12.75">
      <c r="A16" s="340" t="s">
        <v>200</v>
      </c>
      <c r="B16" s="343" t="s">
        <v>293</v>
      </c>
      <c r="C16" s="343">
        <v>1</v>
      </c>
      <c r="D16" s="155">
        <v>0</v>
      </c>
      <c r="E16" s="155">
        <v>0</v>
      </c>
      <c r="F16" s="159">
        <v>0</v>
      </c>
    </row>
    <row r="17" spans="1:6" ht="12.75">
      <c r="A17" s="340" t="s">
        <v>200</v>
      </c>
      <c r="B17" s="343" t="s">
        <v>293</v>
      </c>
      <c r="C17" s="343">
        <v>2</v>
      </c>
      <c r="D17" s="155">
        <v>0</v>
      </c>
      <c r="E17" s="155">
        <v>0</v>
      </c>
      <c r="F17" s="159">
        <v>0</v>
      </c>
    </row>
    <row r="18" spans="1:6" ht="13.5" thickBot="1">
      <c r="A18" s="341" t="s">
        <v>200</v>
      </c>
      <c r="B18" s="344" t="s">
        <v>293</v>
      </c>
      <c r="C18" s="344">
        <v>3</v>
      </c>
      <c r="D18" s="156">
        <v>0</v>
      </c>
      <c r="E18" s="156">
        <v>0</v>
      </c>
      <c r="F18" s="160">
        <v>0</v>
      </c>
    </row>
    <row r="19" spans="1:6" ht="13.5" thickBot="1">
      <c r="A19" s="402" t="s">
        <v>173</v>
      </c>
      <c r="B19" s="403"/>
      <c r="C19" s="404"/>
      <c r="D19" s="227">
        <f>SUM(D15:D18)</f>
        <v>1</v>
      </c>
      <c r="E19" s="157">
        <f>SUM(E15:E18)</f>
        <v>12</v>
      </c>
      <c r="F19" s="158">
        <f>SUM(F15:F18)</f>
        <v>24</v>
      </c>
    </row>
    <row r="20" spans="1:6" ht="12.75">
      <c r="A20" s="339" t="s">
        <v>200</v>
      </c>
      <c r="B20" s="342" t="s">
        <v>271</v>
      </c>
      <c r="C20" s="353" t="s">
        <v>183</v>
      </c>
      <c r="D20" s="225">
        <v>7</v>
      </c>
      <c r="E20" s="225">
        <v>180</v>
      </c>
      <c r="F20" s="226">
        <v>303</v>
      </c>
    </row>
    <row r="21" spans="1:6" ht="12.75">
      <c r="A21" s="340" t="s">
        <v>200</v>
      </c>
      <c r="B21" s="343" t="s">
        <v>271</v>
      </c>
      <c r="C21" s="343">
        <v>1</v>
      </c>
      <c r="D21" s="155">
        <v>1</v>
      </c>
      <c r="E21" s="155">
        <v>30</v>
      </c>
      <c r="F21" s="159">
        <v>60</v>
      </c>
    </row>
    <row r="22" spans="1:6" ht="12.75">
      <c r="A22" s="340" t="s">
        <v>200</v>
      </c>
      <c r="B22" s="343" t="s">
        <v>271</v>
      </c>
      <c r="C22" s="343">
        <v>2</v>
      </c>
      <c r="D22" s="155">
        <v>3</v>
      </c>
      <c r="E22" s="155">
        <v>138</v>
      </c>
      <c r="F22" s="159">
        <v>272</v>
      </c>
    </row>
    <row r="23" spans="1:6" ht="13.5" thickBot="1">
      <c r="A23" s="341" t="s">
        <v>200</v>
      </c>
      <c r="B23" s="344" t="s">
        <v>271</v>
      </c>
      <c r="C23" s="344">
        <v>3</v>
      </c>
      <c r="D23" s="156">
        <v>2</v>
      </c>
      <c r="E23" s="156">
        <v>34</v>
      </c>
      <c r="F23" s="160">
        <v>56</v>
      </c>
    </row>
    <row r="24" spans="1:6" ht="13.5" thickBot="1">
      <c r="A24" s="402" t="s">
        <v>174</v>
      </c>
      <c r="B24" s="403"/>
      <c r="C24" s="404"/>
      <c r="D24" s="227">
        <f>SUM(D20:D23)</f>
        <v>13</v>
      </c>
      <c r="E24" s="157">
        <f>SUM(E20:E23)</f>
        <v>382</v>
      </c>
      <c r="F24" s="158">
        <f>SUM(F20:F23)</f>
        <v>691</v>
      </c>
    </row>
    <row r="25" spans="1:6" ht="12.75">
      <c r="A25" s="339" t="s">
        <v>200</v>
      </c>
      <c r="B25" s="342" t="s">
        <v>272</v>
      </c>
      <c r="C25" s="353" t="s">
        <v>183</v>
      </c>
      <c r="D25" s="225">
        <v>5</v>
      </c>
      <c r="E25" s="225">
        <v>163</v>
      </c>
      <c r="F25" s="226">
        <v>274</v>
      </c>
    </row>
    <row r="26" spans="1:6" ht="12.75">
      <c r="A26" s="340" t="s">
        <v>200</v>
      </c>
      <c r="B26" s="343" t="s">
        <v>272</v>
      </c>
      <c r="C26" s="343">
        <v>1</v>
      </c>
      <c r="D26" s="155">
        <v>3</v>
      </c>
      <c r="E26" s="155">
        <v>92</v>
      </c>
      <c r="F26" s="159">
        <v>189</v>
      </c>
    </row>
    <row r="27" spans="1:6" ht="12.75">
      <c r="A27" s="340" t="s">
        <v>200</v>
      </c>
      <c r="B27" s="343" t="s">
        <v>272</v>
      </c>
      <c r="C27" s="343">
        <v>2</v>
      </c>
      <c r="D27" s="155">
        <v>7</v>
      </c>
      <c r="E27" s="155">
        <v>207</v>
      </c>
      <c r="F27" s="159">
        <v>344</v>
      </c>
    </row>
    <row r="28" spans="1:6" ht="13.5" thickBot="1">
      <c r="A28" s="341" t="s">
        <v>200</v>
      </c>
      <c r="B28" s="344" t="s">
        <v>272</v>
      </c>
      <c r="C28" s="344">
        <v>3</v>
      </c>
      <c r="D28" s="156">
        <v>4</v>
      </c>
      <c r="E28" s="156">
        <v>61</v>
      </c>
      <c r="F28" s="160">
        <v>112</v>
      </c>
    </row>
    <row r="29" spans="1:6" ht="13.5" thickBot="1">
      <c r="A29" s="402" t="s">
        <v>175</v>
      </c>
      <c r="B29" s="403"/>
      <c r="C29" s="404"/>
      <c r="D29" s="227">
        <f>SUM(D25:D28)</f>
        <v>19</v>
      </c>
      <c r="E29" s="157">
        <f>SUM(E25:E28)</f>
        <v>523</v>
      </c>
      <c r="F29" s="158">
        <f>SUM(F25:F28)</f>
        <v>919</v>
      </c>
    </row>
    <row r="30" spans="1:6" ht="12.75">
      <c r="A30" s="339" t="s">
        <v>200</v>
      </c>
      <c r="B30" s="342" t="s">
        <v>269</v>
      </c>
      <c r="C30" s="353" t="s">
        <v>183</v>
      </c>
      <c r="D30" s="225">
        <v>2</v>
      </c>
      <c r="E30" s="225">
        <v>8</v>
      </c>
      <c r="F30" s="226">
        <v>8</v>
      </c>
    </row>
    <row r="31" spans="1:6" ht="12.75">
      <c r="A31" s="340" t="s">
        <v>200</v>
      </c>
      <c r="B31" s="343" t="s">
        <v>269</v>
      </c>
      <c r="C31" s="343">
        <v>1</v>
      </c>
      <c r="D31" s="155">
        <v>1</v>
      </c>
      <c r="E31" s="155">
        <v>0</v>
      </c>
      <c r="F31" s="159">
        <v>0</v>
      </c>
    </row>
    <row r="32" spans="1:6" ht="12.75">
      <c r="A32" s="340" t="s">
        <v>200</v>
      </c>
      <c r="B32" s="343" t="s">
        <v>269</v>
      </c>
      <c r="C32" s="344">
        <v>2</v>
      </c>
      <c r="D32" s="155">
        <v>0</v>
      </c>
      <c r="E32" s="155">
        <v>0</v>
      </c>
      <c r="F32" s="159">
        <v>0</v>
      </c>
    </row>
    <row r="33" spans="1:6" ht="13.5" thickBot="1">
      <c r="A33" s="341" t="s">
        <v>200</v>
      </c>
      <c r="B33" s="344" t="s">
        <v>269</v>
      </c>
      <c r="C33" s="344">
        <v>3</v>
      </c>
      <c r="D33" s="156">
        <v>2</v>
      </c>
      <c r="E33" s="156">
        <v>36</v>
      </c>
      <c r="F33" s="160">
        <v>59</v>
      </c>
    </row>
    <row r="34" spans="1:6" ht="13.5" thickBot="1">
      <c r="A34" s="402" t="s">
        <v>176</v>
      </c>
      <c r="B34" s="403"/>
      <c r="C34" s="404"/>
      <c r="D34" s="315">
        <f>SUM(D30:D33)</f>
        <v>5</v>
      </c>
      <c r="E34" s="316">
        <f>SUM(E30:E33)</f>
        <v>44</v>
      </c>
      <c r="F34" s="317">
        <f>SUM(F30:F33)</f>
        <v>67</v>
      </c>
    </row>
    <row r="35" spans="1:6" ht="13.5" thickBot="1">
      <c r="A35" s="398" t="s">
        <v>75</v>
      </c>
      <c r="B35" s="386"/>
      <c r="C35" s="386"/>
      <c r="D35" s="318">
        <f>D9+D14+D19+D24+D29+D34</f>
        <v>99</v>
      </c>
      <c r="E35" s="307">
        <f>E9+E14+E19+E24+E29+E34</f>
        <v>3065</v>
      </c>
      <c r="F35" s="308">
        <f>F9+F14+F19+F24+F29+F34</f>
        <v>5609</v>
      </c>
    </row>
  </sheetData>
  <sheetProtection/>
  <mergeCells count="7">
    <mergeCell ref="A35:C35"/>
    <mergeCell ref="A9:C9"/>
    <mergeCell ref="A14:C14"/>
    <mergeCell ref="A19:C19"/>
    <mergeCell ref="A24:C24"/>
    <mergeCell ref="A29:C29"/>
    <mergeCell ref="A34:C3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</cp:lastModifiedBy>
  <cp:lastPrinted>2007-10-09T10:24:48Z</cp:lastPrinted>
  <dcterms:created xsi:type="dcterms:W3CDTF">2006-02-24T09:38:25Z</dcterms:created>
  <dcterms:modified xsi:type="dcterms:W3CDTF">2010-04-19T07:59:06Z</dcterms:modified>
  <cp:category/>
  <cp:version/>
  <cp:contentType/>
  <cp:contentStatus/>
</cp:coreProperties>
</file>