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8265" tabRatio="601" activeTab="0"/>
  </bookViews>
  <sheets>
    <sheet name="23." sheetId="1" r:id="rId1"/>
    <sheet name="23.1" sheetId="2" r:id="rId2"/>
    <sheet name="23.2" sheetId="3" r:id="rId3"/>
    <sheet name="23.3-4" sheetId="4" r:id="rId4"/>
    <sheet name="23.5-6" sheetId="5" r:id="rId5"/>
    <sheet name="23.7-8" sheetId="6" r:id="rId6"/>
    <sheet name="23.9-12" sheetId="7" r:id="rId7"/>
  </sheets>
  <definedNames/>
  <calcPr fullCalcOnLoad="1"/>
</workbook>
</file>

<file path=xl/sharedStrings.xml><?xml version="1.0" encoding="utf-8"?>
<sst xmlns="http://schemas.openxmlformats.org/spreadsheetml/2006/main" count="322" uniqueCount="184">
  <si>
    <t>Source: Order of Physiotherapists in Lebanon</t>
  </si>
  <si>
    <t>Physiotherapists</t>
  </si>
  <si>
    <t>Source: Order of Press Photographers in Lebanon</t>
  </si>
  <si>
    <t>Total</t>
  </si>
  <si>
    <t>Mohafazat</t>
  </si>
  <si>
    <t>Table made by CAS</t>
  </si>
  <si>
    <t>March</t>
  </si>
  <si>
    <t>April</t>
  </si>
  <si>
    <t>May</t>
  </si>
  <si>
    <t>June</t>
  </si>
  <si>
    <t>July</t>
  </si>
  <si>
    <t>Sex</t>
  </si>
  <si>
    <t>Males</t>
  </si>
  <si>
    <t>Beirut</t>
  </si>
  <si>
    <t>Mount-Lebanon</t>
  </si>
  <si>
    <t>Major</t>
  </si>
  <si>
    <t>Females</t>
  </si>
  <si>
    <t>North Lebanon</t>
  </si>
  <si>
    <t>Bekaa</t>
  </si>
  <si>
    <t>South- Lebanon</t>
  </si>
  <si>
    <t>Nabatiyeh</t>
  </si>
  <si>
    <t>Male</t>
  </si>
  <si>
    <t>Female</t>
  </si>
  <si>
    <t>Year</t>
  </si>
  <si>
    <t>Registered</t>
  </si>
  <si>
    <t>Dead</t>
  </si>
  <si>
    <t>Terminated</t>
  </si>
  <si>
    <t>Retired</t>
  </si>
  <si>
    <t>Practicing</t>
  </si>
  <si>
    <t>Dentists' number</t>
  </si>
  <si>
    <t>Source: Order of Dentists in Lebanon</t>
  </si>
  <si>
    <t>Female nurse</t>
  </si>
  <si>
    <t>Male nurse</t>
  </si>
  <si>
    <t>Photographers</t>
  </si>
  <si>
    <t>Number</t>
  </si>
  <si>
    <t>Source: Order of Artists in Lebanon</t>
  </si>
  <si>
    <t>Sector</t>
  </si>
  <si>
    <t>Actors</t>
  </si>
  <si>
    <t>Music and singing</t>
  </si>
  <si>
    <t>Direction</t>
  </si>
  <si>
    <t>Preparing and presenting programs</t>
  </si>
  <si>
    <t>Technicians of theater, cinema and television</t>
  </si>
  <si>
    <t>Writing</t>
  </si>
  <si>
    <t>South Lebanon</t>
  </si>
  <si>
    <t>Source: Order of dentists in Lebanon</t>
  </si>
  <si>
    <t>Jabyl</t>
  </si>
  <si>
    <t>Kessrouan</t>
  </si>
  <si>
    <t>Metn</t>
  </si>
  <si>
    <t>Aaley</t>
  </si>
  <si>
    <t>Chouf</t>
  </si>
  <si>
    <t>Baabda</t>
  </si>
  <si>
    <t>Mohafazat &amp; Casa</t>
  </si>
  <si>
    <t>Dentists</t>
  </si>
  <si>
    <t>North-Lebanon</t>
  </si>
  <si>
    <t>Tripoli</t>
  </si>
  <si>
    <t>Zghorta</t>
  </si>
  <si>
    <t>Koura</t>
  </si>
  <si>
    <t>Becharreh</t>
  </si>
  <si>
    <t>Batroun</t>
  </si>
  <si>
    <t>Aakkar</t>
  </si>
  <si>
    <t>Chekka</t>
  </si>
  <si>
    <t>Saida</t>
  </si>
  <si>
    <t>Jezzine</t>
  </si>
  <si>
    <t>Tyr</t>
  </si>
  <si>
    <t>Marjayoun</t>
  </si>
  <si>
    <t>Hasbaya</t>
  </si>
  <si>
    <t>Bent Jbayl</t>
  </si>
  <si>
    <t>Baalbeck</t>
  </si>
  <si>
    <t>Zahleh</t>
  </si>
  <si>
    <t>Hermel</t>
  </si>
  <si>
    <t>Rachaya</t>
  </si>
  <si>
    <t>West Bekaa</t>
  </si>
  <si>
    <t>Mount Lebanon</t>
  </si>
  <si>
    <t>South Lebanon and Nabatieh</t>
  </si>
  <si>
    <t>Cancelled numbers</t>
  </si>
  <si>
    <t>Deceased</t>
  </si>
  <si>
    <t>Photographer</t>
  </si>
  <si>
    <t>Sour</t>
  </si>
  <si>
    <t>23. PROFESSIONAL ACTIVITIES</t>
  </si>
  <si>
    <t>Source : Orders of Engineers in Beirut &amp; Tripoli</t>
  </si>
  <si>
    <t xml:space="preserve"> Table made by CAS</t>
  </si>
  <si>
    <t>Order of Engineers - Beirut</t>
  </si>
  <si>
    <t>Men</t>
  </si>
  <si>
    <t>Women</t>
  </si>
  <si>
    <t>Engineers registered in the Order of Engineers in Tripoli</t>
  </si>
  <si>
    <t>Electrical</t>
  </si>
  <si>
    <t>Civil</t>
  </si>
  <si>
    <t>Mechanical</t>
  </si>
  <si>
    <t>Architecture</t>
  </si>
  <si>
    <t>Agronomy</t>
  </si>
  <si>
    <t>Miscellaneous</t>
  </si>
  <si>
    <t>Engineers in Lebanon</t>
  </si>
  <si>
    <t>Table 23.1 - Engineers</t>
  </si>
  <si>
    <t>Jan.</t>
  </si>
  <si>
    <t>Feb.</t>
  </si>
  <si>
    <t>Aug.</t>
  </si>
  <si>
    <t>Sep.</t>
  </si>
  <si>
    <t>Oct.</t>
  </si>
  <si>
    <t>Nov.</t>
  </si>
  <si>
    <t>Dec.</t>
  </si>
  <si>
    <t>Source:  Order of Engineers - Beirut</t>
  </si>
  <si>
    <t>Electricity</t>
  </si>
  <si>
    <t>Telecoms</t>
  </si>
  <si>
    <t>Electro mechanical</t>
  </si>
  <si>
    <t>Computer</t>
  </si>
  <si>
    <t>Electronic</t>
  </si>
  <si>
    <t>Topography</t>
  </si>
  <si>
    <t>Petroleum</t>
  </si>
  <si>
    <t>Industry</t>
  </si>
  <si>
    <t>National Universities</t>
  </si>
  <si>
    <t>Lebanese University</t>
  </si>
  <si>
    <t>Arab University of Beirut</t>
  </si>
  <si>
    <t>Amercian University of Beirut</t>
  </si>
  <si>
    <t>Notre Dame University</t>
  </si>
  <si>
    <t>Université Antonine</t>
  </si>
  <si>
    <t>Université Saint-Joseph</t>
  </si>
  <si>
    <t>Lebanese American University</t>
  </si>
  <si>
    <t>Université Islamique</t>
  </si>
  <si>
    <t>Université Saint-Esprit - Kaslik</t>
  </si>
  <si>
    <t>Lebanese International University</t>
  </si>
  <si>
    <t>Université de Balamand</t>
  </si>
  <si>
    <t>Conservatoire National - Beyrouth</t>
  </si>
  <si>
    <t>Académie Libanaise des Beaux Arts</t>
  </si>
  <si>
    <t>Hariri Canadian University</t>
  </si>
  <si>
    <t>Total National Universities</t>
  </si>
  <si>
    <t>Other countries</t>
  </si>
  <si>
    <t>United States of America</t>
  </si>
  <si>
    <t>France</t>
  </si>
  <si>
    <t>Ukraine</t>
  </si>
  <si>
    <t>Canada</t>
  </si>
  <si>
    <t>Syria</t>
  </si>
  <si>
    <t>Russain Federation</t>
  </si>
  <si>
    <t>Great-Britain</t>
  </si>
  <si>
    <t>Biellorussia</t>
  </si>
  <si>
    <t>Russia</t>
  </si>
  <si>
    <t>Italy</t>
  </si>
  <si>
    <t>Algeria</t>
  </si>
  <si>
    <t>Germany</t>
  </si>
  <si>
    <t>Iran</t>
  </si>
  <si>
    <t>Australia</t>
  </si>
  <si>
    <t>Egypt</t>
  </si>
  <si>
    <t>Brazil</t>
  </si>
  <si>
    <t>Bulgaria</t>
  </si>
  <si>
    <t>Lituania</t>
  </si>
  <si>
    <t>Roumania</t>
  </si>
  <si>
    <t>Czech Republic</t>
  </si>
  <si>
    <t>Cuba</t>
  </si>
  <si>
    <t>Latvia</t>
  </si>
  <si>
    <t>United Arab Emirates</t>
  </si>
  <si>
    <t>Ivory Coast</t>
  </si>
  <si>
    <t>Irak</t>
  </si>
  <si>
    <t>Lybia</t>
  </si>
  <si>
    <t>Guinee</t>
  </si>
  <si>
    <t>Greece</t>
  </si>
  <si>
    <t>Argentina</t>
  </si>
  <si>
    <t>Total foreign universities</t>
  </si>
  <si>
    <t>General total</t>
  </si>
  <si>
    <t>Table 23.2 - Engineers registered at the Order of Beirut by major between 01/03/2009 and 28/02/2010</t>
  </si>
  <si>
    <t>Engineers registered in the Order of Engineers in Beirut by sex</t>
  </si>
  <si>
    <t>No permanent address</t>
  </si>
  <si>
    <t>Source: Order of Nurses in Lebanon</t>
  </si>
  <si>
    <t>Stenography</t>
  </si>
  <si>
    <t>Chemistry</t>
  </si>
  <si>
    <t>Total 2010</t>
  </si>
  <si>
    <t>Video</t>
  </si>
  <si>
    <t>Dubai</t>
  </si>
  <si>
    <t>Music - Player</t>
  </si>
  <si>
    <t>Dance - Design</t>
  </si>
  <si>
    <t>Table 23.3 - Medical professions: Dentists in 2010</t>
  </si>
  <si>
    <t>Table 23.4 - Dentists since 1949</t>
  </si>
  <si>
    <t>Table 23.6 - Medical professions: Nurses in 2004-2010</t>
  </si>
  <si>
    <t>Table 23.7 - Medical professions: Physiotherapists by Mohafazat</t>
  </si>
  <si>
    <t>Judge</t>
  </si>
  <si>
    <t>Administrative judge</t>
  </si>
  <si>
    <t>Judge for the Institute of Judicial Studies</t>
  </si>
  <si>
    <t>Total judges</t>
  </si>
  <si>
    <t>Source: Ministry of Justice</t>
  </si>
  <si>
    <t>Table 23.8 - Law prfessions: Judges</t>
  </si>
  <si>
    <t>Table 23.9 - Arts professions: Photographers by gender</t>
  </si>
  <si>
    <t>Table 23.10 - Arts professions: Photographers by type</t>
  </si>
  <si>
    <t>Table 23.11 - Arts professions: Photographers by region</t>
  </si>
  <si>
    <t>Table 23.12 - Arts professions: Artists by sector and by gender</t>
  </si>
  <si>
    <t>Table 23.5 - Medical professions: Registered nurses by place of work</t>
  </si>
  <si>
    <t>Stills-Video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</si>
</sst>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5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readingOrder="1"/>
    </xf>
    <xf numFmtId="0" fontId="11" fillId="0" borderId="10" xfId="0" applyFont="1" applyFill="1" applyBorder="1" applyAlignment="1">
      <alignment horizontal="center" vertical="center" wrapText="1" readingOrder="1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3" fontId="9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37" fontId="9" fillId="0" borderId="13" xfId="42" applyNumberFormat="1" applyFont="1" applyFill="1" applyBorder="1" applyAlignment="1">
      <alignment horizontal="right" vertical="center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vertical="center" readingOrder="1"/>
    </xf>
    <xf numFmtId="0" fontId="9" fillId="0" borderId="14" xfId="0" applyFont="1" applyFill="1" applyBorder="1" applyAlignment="1">
      <alignment vertical="center" readingOrder="1"/>
    </xf>
    <xf numFmtId="0" fontId="9" fillId="0" borderId="13" xfId="0" applyFont="1" applyFill="1" applyBorder="1" applyAlignment="1">
      <alignment vertical="center" readingOrder="1"/>
    </xf>
    <xf numFmtId="0" fontId="11" fillId="0" borderId="18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vertical="center" readingOrder="1"/>
    </xf>
    <xf numFmtId="0" fontId="11" fillId="0" borderId="11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vertical="center" readingOrder="1"/>
    </xf>
    <xf numFmtId="0" fontId="12" fillId="0" borderId="18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37" fontId="12" fillId="0" borderId="12" xfId="42" applyNumberFormat="1" applyFont="1" applyFill="1" applyBorder="1" applyAlignment="1">
      <alignment horizontal="right" vertical="center" readingOrder="1"/>
    </xf>
    <xf numFmtId="37" fontId="12" fillId="0" borderId="13" xfId="42" applyNumberFormat="1" applyFont="1" applyFill="1" applyBorder="1" applyAlignment="1">
      <alignment horizontal="right" vertical="center" readingOrder="1"/>
    </xf>
    <xf numFmtId="0" fontId="11" fillId="0" borderId="10" xfId="0" applyFont="1" applyFill="1" applyBorder="1" applyAlignment="1">
      <alignment horizontal="right" vertical="center" wrapText="1" readingOrder="1"/>
    </xf>
    <xf numFmtId="37" fontId="12" fillId="0" borderId="10" xfId="0" applyNumberFormat="1" applyFont="1" applyFill="1" applyBorder="1" applyAlignment="1">
      <alignment horizontal="right" vertical="center" readingOrder="1"/>
    </xf>
    <xf numFmtId="191" fontId="12" fillId="0" borderId="0" xfId="42" applyNumberFormat="1" applyFont="1" applyFill="1" applyBorder="1" applyAlignment="1">
      <alignment vertical="center" readingOrder="1"/>
    </xf>
    <xf numFmtId="0" fontId="6" fillId="0" borderId="19" xfId="0" applyFont="1" applyFill="1" applyBorder="1" applyAlignment="1">
      <alignment horizontal="center" vertical="center" wrapText="1" readingOrder="1"/>
    </xf>
    <xf numFmtId="0" fontId="9" fillId="0" borderId="19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readingOrder="1"/>
    </xf>
    <xf numFmtId="0" fontId="15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185" fontId="5" fillId="0" borderId="0" xfId="6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7" fontId="12" fillId="0" borderId="0" xfId="42" applyNumberFormat="1" applyFont="1" applyFill="1" applyBorder="1" applyAlignment="1">
      <alignment vertical="center" readingOrder="1"/>
    </xf>
    <xf numFmtId="191" fontId="12" fillId="0" borderId="12" xfId="42" applyNumberFormat="1" applyFont="1" applyFill="1" applyBorder="1" applyAlignment="1">
      <alignment horizontal="right" vertical="center" readingOrder="1"/>
    </xf>
    <xf numFmtId="191" fontId="12" fillId="0" borderId="13" xfId="42" applyNumberFormat="1" applyFont="1" applyFill="1" applyBorder="1" applyAlignment="1">
      <alignment horizontal="right" vertical="center" readingOrder="1"/>
    </xf>
    <xf numFmtId="0" fontId="12" fillId="0" borderId="19" xfId="0" applyFont="1" applyFill="1" applyBorder="1" applyAlignment="1">
      <alignment vertical="center" readingOrder="1"/>
    </xf>
    <xf numFmtId="0" fontId="12" fillId="0" borderId="12" xfId="0" applyFont="1" applyFill="1" applyBorder="1" applyAlignment="1">
      <alignment vertical="center" readingOrder="1"/>
    </xf>
    <xf numFmtId="0" fontId="12" fillId="0" borderId="13" xfId="0" applyFont="1" applyFill="1" applyBorder="1" applyAlignment="1">
      <alignment vertical="center" readingOrder="1"/>
    </xf>
    <xf numFmtId="0" fontId="12" fillId="0" borderId="14" xfId="0" applyFont="1" applyFill="1" applyBorder="1" applyAlignment="1">
      <alignment vertical="center" readingOrder="1"/>
    </xf>
    <xf numFmtId="0" fontId="5" fillId="0" borderId="0" xfId="0" applyFont="1" applyFill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readingOrder="1"/>
    </xf>
    <xf numFmtId="0" fontId="9" fillId="0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91" fontId="9" fillId="0" borderId="12" xfId="42" applyNumberFormat="1" applyFont="1" applyFill="1" applyBorder="1" applyAlignment="1">
      <alignment vertical="center"/>
    </xf>
    <xf numFmtId="185" fontId="5" fillId="0" borderId="0" xfId="6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91" fontId="9" fillId="0" borderId="13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37" fontId="9" fillId="0" borderId="12" xfId="42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7" fontId="9" fillId="0" borderId="14" xfId="42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37" fontId="9" fillId="0" borderId="13" xfId="42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7" fontId="12" fillId="0" borderId="10" xfId="42" applyNumberFormat="1" applyFont="1" applyFill="1" applyBorder="1" applyAlignment="1">
      <alignment vertical="center"/>
    </xf>
    <xf numFmtId="185" fontId="5" fillId="0" borderId="0" xfId="60" applyNumberFormat="1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 readingOrder="1"/>
    </xf>
    <xf numFmtId="0" fontId="12" fillId="0" borderId="10" xfId="0" applyFont="1" applyFill="1" applyBorder="1" applyAlignment="1">
      <alignment horizontal="right" vertical="center" wrapText="1" readingOrder="1"/>
    </xf>
    <xf numFmtId="3" fontId="9" fillId="0" borderId="10" xfId="42" applyNumberFormat="1" applyFont="1" applyFill="1" applyBorder="1" applyAlignment="1">
      <alignment horizontal="right" vertical="center"/>
    </xf>
    <xf numFmtId="3" fontId="12" fillId="0" borderId="10" xfId="42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horizontal="right" vertical="center"/>
    </xf>
    <xf numFmtId="3" fontId="12" fillId="0" borderId="12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 horizontal="right" vertical="center"/>
    </xf>
    <xf numFmtId="3" fontId="12" fillId="0" borderId="14" xfId="42" applyNumberFormat="1" applyFont="1" applyFill="1" applyBorder="1" applyAlignment="1">
      <alignment horizontal="right" vertical="center"/>
    </xf>
    <xf numFmtId="3" fontId="9" fillId="0" borderId="13" xfId="42" applyNumberFormat="1" applyFont="1" applyFill="1" applyBorder="1" applyAlignment="1">
      <alignment horizontal="right" vertical="center"/>
    </xf>
    <xf numFmtId="3" fontId="12" fillId="0" borderId="13" xfId="42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 wrapText="1" readingOrder="1"/>
    </xf>
    <xf numFmtId="0" fontId="5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 wrapText="1" readingOrder="1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" fontId="12" fillId="0" borderId="18" xfId="42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191" fontId="12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191" fontId="9" fillId="0" borderId="12" xfId="42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191" fontId="9" fillId="0" borderId="13" xfId="42" applyNumberFormat="1" applyFont="1" applyFill="1" applyBorder="1" applyAlignment="1">
      <alignment horizontal="right" vertical="center"/>
    </xf>
    <xf numFmtId="191" fontId="12" fillId="0" borderId="1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191" fontId="12" fillId="0" borderId="2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191" fontId="12" fillId="0" borderId="1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37" fontId="12" fillId="0" borderId="12" xfId="0" applyNumberFormat="1" applyFont="1" applyFill="1" applyBorder="1" applyAlignment="1">
      <alignment horizontal="right" vertical="center"/>
    </xf>
    <xf numFmtId="37" fontId="12" fillId="0" borderId="14" xfId="0" applyNumberFormat="1" applyFont="1" applyFill="1" applyBorder="1" applyAlignment="1">
      <alignment horizontal="right" vertical="center"/>
    </xf>
    <xf numFmtId="37" fontId="12" fillId="0" borderId="13" xfId="0" applyNumberFormat="1" applyFont="1" applyFill="1" applyBorder="1" applyAlignment="1">
      <alignment horizontal="right" vertical="center"/>
    </xf>
    <xf numFmtId="37" fontId="12" fillId="0" borderId="1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readingOrder="1"/>
    </xf>
    <xf numFmtId="0" fontId="14" fillId="0" borderId="22" xfId="0" applyFont="1" applyFill="1" applyBorder="1" applyAlignment="1">
      <alignment horizontal="center" vertical="center" textRotation="90" wrapText="1" readingOrder="1"/>
    </xf>
    <xf numFmtId="0" fontId="14" fillId="0" borderId="23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8" fillId="0" borderId="22" xfId="0" applyFont="1" applyFill="1" applyBorder="1" applyAlignment="1">
      <alignment horizontal="center" vertical="center" textRotation="90" wrapText="1" readingOrder="1"/>
    </xf>
    <xf numFmtId="0" fontId="8" fillId="0" borderId="23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10" xfId="0" applyFont="1" applyFill="1" applyBorder="1" applyAlignment="1">
      <alignment horizontal="center" vertical="center" readingOrder="1"/>
    </xf>
    <xf numFmtId="0" fontId="16" fillId="0" borderId="22" xfId="0" applyFont="1" applyFill="1" applyBorder="1" applyAlignment="1">
      <alignment horizontal="center" vertical="center" textRotation="90"/>
    </xf>
    <xf numFmtId="0" fontId="16" fillId="0" borderId="23" xfId="0" applyFont="1" applyFill="1" applyBorder="1" applyAlignment="1">
      <alignment horizontal="center" vertical="center" textRotation="90"/>
    </xf>
    <xf numFmtId="0" fontId="16" fillId="0" borderId="24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5" customWidth="1"/>
  </cols>
  <sheetData>
    <row r="1" spans="1:17" ht="26.25" customHeight="1">
      <c r="A1" s="164" t="s">
        <v>78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36"/>
      <c r="M1" s="136"/>
      <c r="N1" s="136"/>
      <c r="O1" s="136"/>
      <c r="P1" s="136"/>
      <c r="Q1" s="136"/>
    </row>
    <row r="2" spans="1:17" ht="12.75" customHeight="1">
      <c r="A2" s="136"/>
      <c r="B2" s="136"/>
      <c r="C2" s="136"/>
      <c r="D2" s="141"/>
      <c r="E2" s="141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2.75" customHeight="1">
      <c r="A3" s="141"/>
      <c r="B3" s="141"/>
      <c r="C3" s="136"/>
      <c r="D3" s="141"/>
      <c r="E3" s="141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22.00390625" style="24" bestFit="1" customWidth="1"/>
    <col min="3" max="14" width="5.7109375" style="1" customWidth="1"/>
    <col min="15" max="15" width="13.7109375" style="1" customWidth="1"/>
    <col min="16" max="16" width="11.7109375" style="1" customWidth="1"/>
    <col min="17" max="16384" width="9.140625" style="1" customWidth="1"/>
  </cols>
  <sheetData>
    <row r="1" spans="1:16" ht="19.5" customHeight="1">
      <c r="A1" s="2" t="s">
        <v>92</v>
      </c>
      <c r="P1" s="140"/>
    </row>
    <row r="2" spans="1:16" ht="6.75" customHeight="1" thickBot="1">
      <c r="A2" s="25"/>
      <c r="C2" s="140"/>
      <c r="D2" s="139"/>
      <c r="E2" s="139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3.5" customHeight="1" thickBot="1">
      <c r="A3" s="7"/>
      <c r="B3" s="137"/>
      <c r="C3" s="171">
        <v>2010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40"/>
    </row>
    <row r="4" spans="3:15" ht="13.5" customHeight="1" thickBot="1">
      <c r="C4" s="44" t="s">
        <v>93</v>
      </c>
      <c r="D4" s="44" t="s">
        <v>94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95</v>
      </c>
      <c r="K4" s="44" t="s">
        <v>96</v>
      </c>
      <c r="L4" s="44" t="s">
        <v>97</v>
      </c>
      <c r="M4" s="44" t="s">
        <v>98</v>
      </c>
      <c r="N4" s="44" t="s">
        <v>99</v>
      </c>
      <c r="O4" s="44" t="s">
        <v>163</v>
      </c>
    </row>
    <row r="5" spans="1:15" ht="12.75" customHeight="1" thickBot="1">
      <c r="A5" s="165" t="s">
        <v>158</v>
      </c>
      <c r="B5" s="47" t="s">
        <v>13</v>
      </c>
      <c r="C5" s="48">
        <f aca="true" t="shared" si="0" ref="C5:N5">SUM(C6:C7)</f>
        <v>1</v>
      </c>
      <c r="D5" s="48">
        <f t="shared" si="0"/>
        <v>0</v>
      </c>
      <c r="E5" s="48">
        <f t="shared" si="0"/>
        <v>67</v>
      </c>
      <c r="F5" s="48">
        <f t="shared" si="0"/>
        <v>27</v>
      </c>
      <c r="G5" s="48">
        <f t="shared" si="0"/>
        <v>36</v>
      </c>
      <c r="H5" s="48">
        <f t="shared" si="0"/>
        <v>25</v>
      </c>
      <c r="I5" s="48">
        <f t="shared" si="0"/>
        <v>20</v>
      </c>
      <c r="J5" s="48">
        <f t="shared" si="0"/>
        <v>15</v>
      </c>
      <c r="K5" s="48">
        <f t="shared" si="0"/>
        <v>35</v>
      </c>
      <c r="L5" s="48">
        <f t="shared" si="0"/>
        <v>23</v>
      </c>
      <c r="M5" s="48">
        <f t="shared" si="0"/>
        <v>23</v>
      </c>
      <c r="N5" s="48">
        <f t="shared" si="0"/>
        <v>9</v>
      </c>
      <c r="O5" s="69">
        <f aca="true" t="shared" si="1" ref="O5:O32">SUM(C5:N5)</f>
        <v>281</v>
      </c>
    </row>
    <row r="6" spans="1:15" ht="12.75" customHeight="1">
      <c r="A6" s="166"/>
      <c r="B6" s="26" t="s">
        <v>82</v>
      </c>
      <c r="C6" s="32">
        <v>1</v>
      </c>
      <c r="D6" s="32">
        <v>0</v>
      </c>
      <c r="E6" s="32">
        <v>50</v>
      </c>
      <c r="F6" s="32">
        <v>22</v>
      </c>
      <c r="G6" s="32">
        <v>26</v>
      </c>
      <c r="H6" s="32">
        <v>21</v>
      </c>
      <c r="I6" s="32">
        <v>17</v>
      </c>
      <c r="J6" s="32">
        <v>8</v>
      </c>
      <c r="K6" s="32">
        <v>30</v>
      </c>
      <c r="L6" s="32">
        <v>15</v>
      </c>
      <c r="M6" s="32">
        <v>21</v>
      </c>
      <c r="N6" s="32">
        <v>9</v>
      </c>
      <c r="O6" s="70">
        <f t="shared" si="1"/>
        <v>220</v>
      </c>
    </row>
    <row r="7" spans="1:15" ht="12.75" customHeight="1" thickBot="1">
      <c r="A7" s="166"/>
      <c r="B7" s="29" t="s">
        <v>83</v>
      </c>
      <c r="C7" s="34">
        <v>0</v>
      </c>
      <c r="D7" s="34">
        <v>0</v>
      </c>
      <c r="E7" s="34">
        <v>17</v>
      </c>
      <c r="F7" s="34">
        <v>5</v>
      </c>
      <c r="G7" s="34">
        <v>10</v>
      </c>
      <c r="H7" s="34">
        <v>4</v>
      </c>
      <c r="I7" s="34">
        <v>3</v>
      </c>
      <c r="J7" s="34">
        <v>7</v>
      </c>
      <c r="K7" s="34">
        <v>5</v>
      </c>
      <c r="L7" s="34">
        <v>8</v>
      </c>
      <c r="M7" s="34">
        <v>2</v>
      </c>
      <c r="N7" s="34">
        <v>0</v>
      </c>
      <c r="O7" s="71">
        <f t="shared" si="1"/>
        <v>61</v>
      </c>
    </row>
    <row r="8" spans="1:15" ht="12.75" customHeight="1" thickBot="1">
      <c r="A8" s="166"/>
      <c r="B8" s="36" t="s">
        <v>14</v>
      </c>
      <c r="C8" s="37">
        <f aca="true" t="shared" si="2" ref="C8:N8">SUM(C9:C10)</f>
        <v>4</v>
      </c>
      <c r="D8" s="37">
        <f t="shared" si="2"/>
        <v>0</v>
      </c>
      <c r="E8" s="37">
        <f t="shared" si="2"/>
        <v>171</v>
      </c>
      <c r="F8" s="37">
        <f t="shared" si="2"/>
        <v>75</v>
      </c>
      <c r="G8" s="37">
        <f t="shared" si="2"/>
        <v>77</v>
      </c>
      <c r="H8" s="37">
        <f t="shared" si="2"/>
        <v>62</v>
      </c>
      <c r="I8" s="37">
        <f t="shared" si="2"/>
        <v>71</v>
      </c>
      <c r="J8" s="37">
        <f t="shared" si="2"/>
        <v>42</v>
      </c>
      <c r="K8" s="37">
        <f t="shared" si="2"/>
        <v>63</v>
      </c>
      <c r="L8" s="37">
        <f t="shared" si="2"/>
        <v>75</v>
      </c>
      <c r="M8" s="37">
        <f t="shared" si="2"/>
        <v>57</v>
      </c>
      <c r="N8" s="37">
        <f t="shared" si="2"/>
        <v>26</v>
      </c>
      <c r="O8" s="39">
        <f t="shared" si="1"/>
        <v>723</v>
      </c>
    </row>
    <row r="9" spans="1:15" ht="12.75" customHeight="1">
      <c r="A9" s="166"/>
      <c r="B9" s="26" t="s">
        <v>82</v>
      </c>
      <c r="C9" s="32">
        <v>2</v>
      </c>
      <c r="D9" s="32">
        <v>0</v>
      </c>
      <c r="E9" s="32">
        <v>137</v>
      </c>
      <c r="F9" s="32">
        <v>53</v>
      </c>
      <c r="G9" s="32">
        <v>60</v>
      </c>
      <c r="H9" s="32">
        <v>42</v>
      </c>
      <c r="I9" s="32">
        <v>54</v>
      </c>
      <c r="J9" s="32">
        <v>31</v>
      </c>
      <c r="K9" s="32">
        <v>52</v>
      </c>
      <c r="L9" s="32">
        <v>60</v>
      </c>
      <c r="M9" s="32">
        <v>45</v>
      </c>
      <c r="N9" s="32">
        <v>19</v>
      </c>
      <c r="O9" s="70">
        <f t="shared" si="1"/>
        <v>555</v>
      </c>
    </row>
    <row r="10" spans="1:15" ht="12.75" customHeight="1" thickBot="1">
      <c r="A10" s="166"/>
      <c r="B10" s="29" t="s">
        <v>83</v>
      </c>
      <c r="C10" s="34">
        <v>2</v>
      </c>
      <c r="D10" s="34">
        <v>0</v>
      </c>
      <c r="E10" s="34">
        <v>34</v>
      </c>
      <c r="F10" s="34">
        <v>22</v>
      </c>
      <c r="G10" s="34">
        <v>17</v>
      </c>
      <c r="H10" s="34">
        <v>20</v>
      </c>
      <c r="I10" s="34">
        <v>17</v>
      </c>
      <c r="J10" s="34">
        <v>11</v>
      </c>
      <c r="K10" s="34">
        <v>11</v>
      </c>
      <c r="L10" s="34">
        <v>15</v>
      </c>
      <c r="M10" s="34">
        <v>12</v>
      </c>
      <c r="N10" s="34">
        <v>7</v>
      </c>
      <c r="O10" s="71">
        <f t="shared" si="1"/>
        <v>168</v>
      </c>
    </row>
    <row r="11" spans="1:15" ht="12.75" customHeight="1" thickBot="1">
      <c r="A11" s="166"/>
      <c r="B11" s="36" t="s">
        <v>18</v>
      </c>
      <c r="C11" s="37">
        <f aca="true" t="shared" si="3" ref="C11:N11">SUM(C12:C13)</f>
        <v>3</v>
      </c>
      <c r="D11" s="37">
        <f t="shared" si="3"/>
        <v>0</v>
      </c>
      <c r="E11" s="37">
        <f t="shared" si="3"/>
        <v>68</v>
      </c>
      <c r="F11" s="37">
        <f t="shared" si="3"/>
        <v>30</v>
      </c>
      <c r="G11" s="37">
        <f t="shared" si="3"/>
        <v>49</v>
      </c>
      <c r="H11" s="37">
        <f t="shared" si="3"/>
        <v>25</v>
      </c>
      <c r="I11" s="37">
        <f t="shared" si="3"/>
        <v>22</v>
      </c>
      <c r="J11" s="37">
        <f t="shared" si="3"/>
        <v>15</v>
      </c>
      <c r="K11" s="37">
        <f t="shared" si="3"/>
        <v>27</v>
      </c>
      <c r="L11" s="37">
        <f t="shared" si="3"/>
        <v>35</v>
      </c>
      <c r="M11" s="37">
        <f t="shared" si="3"/>
        <v>27</v>
      </c>
      <c r="N11" s="37">
        <f t="shared" si="3"/>
        <v>11</v>
      </c>
      <c r="O11" s="39">
        <f t="shared" si="1"/>
        <v>312</v>
      </c>
    </row>
    <row r="12" spans="1:15" ht="12.75" customHeight="1">
      <c r="A12" s="166"/>
      <c r="B12" s="26" t="s">
        <v>82</v>
      </c>
      <c r="C12" s="32">
        <v>2</v>
      </c>
      <c r="D12" s="32">
        <v>0</v>
      </c>
      <c r="E12" s="32">
        <v>61</v>
      </c>
      <c r="F12" s="32">
        <v>22</v>
      </c>
      <c r="G12" s="32">
        <v>37</v>
      </c>
      <c r="H12" s="32">
        <v>22</v>
      </c>
      <c r="I12" s="32">
        <v>19</v>
      </c>
      <c r="J12" s="32">
        <v>10</v>
      </c>
      <c r="K12" s="32">
        <v>23</v>
      </c>
      <c r="L12" s="32">
        <v>30</v>
      </c>
      <c r="M12" s="32">
        <v>26</v>
      </c>
      <c r="N12" s="32">
        <v>10</v>
      </c>
      <c r="O12" s="70">
        <f t="shared" si="1"/>
        <v>262</v>
      </c>
    </row>
    <row r="13" spans="1:15" ht="12.75" customHeight="1" thickBot="1">
      <c r="A13" s="166"/>
      <c r="B13" s="29" t="s">
        <v>83</v>
      </c>
      <c r="C13" s="34">
        <v>1</v>
      </c>
      <c r="D13" s="34">
        <v>0</v>
      </c>
      <c r="E13" s="34">
        <v>7</v>
      </c>
      <c r="F13" s="34">
        <v>8</v>
      </c>
      <c r="G13" s="34">
        <v>12</v>
      </c>
      <c r="H13" s="34">
        <v>3</v>
      </c>
      <c r="I13" s="34">
        <v>3</v>
      </c>
      <c r="J13" s="34">
        <v>5</v>
      </c>
      <c r="K13" s="34">
        <v>4</v>
      </c>
      <c r="L13" s="34">
        <v>5</v>
      </c>
      <c r="M13" s="34">
        <v>1</v>
      </c>
      <c r="N13" s="34">
        <v>1</v>
      </c>
      <c r="O13" s="71">
        <f t="shared" si="1"/>
        <v>50</v>
      </c>
    </row>
    <row r="14" spans="1:15" ht="12.75" customHeight="1" thickBot="1">
      <c r="A14" s="166"/>
      <c r="B14" s="36" t="s">
        <v>43</v>
      </c>
      <c r="C14" s="37">
        <f aca="true" t="shared" si="4" ref="C14:N14">SUM(C15:C16)</f>
        <v>7</v>
      </c>
      <c r="D14" s="37">
        <f t="shared" si="4"/>
        <v>0</v>
      </c>
      <c r="E14" s="37">
        <f t="shared" si="4"/>
        <v>63</v>
      </c>
      <c r="F14" s="37">
        <f t="shared" si="4"/>
        <v>30</v>
      </c>
      <c r="G14" s="37">
        <f t="shared" si="4"/>
        <v>28</v>
      </c>
      <c r="H14" s="37">
        <f t="shared" si="4"/>
        <v>18</v>
      </c>
      <c r="I14" s="37">
        <f t="shared" si="4"/>
        <v>32</v>
      </c>
      <c r="J14" s="37">
        <f t="shared" si="4"/>
        <v>12</v>
      </c>
      <c r="K14" s="37">
        <f t="shared" si="4"/>
        <v>37</v>
      </c>
      <c r="L14" s="37">
        <f t="shared" si="4"/>
        <v>46</v>
      </c>
      <c r="M14" s="37">
        <f t="shared" si="4"/>
        <v>27</v>
      </c>
      <c r="N14" s="37">
        <f t="shared" si="4"/>
        <v>15</v>
      </c>
      <c r="O14" s="39">
        <f t="shared" si="1"/>
        <v>315</v>
      </c>
    </row>
    <row r="15" spans="1:15" ht="12.75" customHeight="1">
      <c r="A15" s="166"/>
      <c r="B15" s="26" t="s">
        <v>82</v>
      </c>
      <c r="C15" s="32">
        <v>6</v>
      </c>
      <c r="D15" s="32">
        <v>0</v>
      </c>
      <c r="E15" s="32">
        <v>54</v>
      </c>
      <c r="F15" s="32">
        <v>24</v>
      </c>
      <c r="G15" s="32">
        <v>21</v>
      </c>
      <c r="H15" s="32">
        <v>16</v>
      </c>
      <c r="I15" s="32">
        <v>24</v>
      </c>
      <c r="J15" s="32">
        <v>7</v>
      </c>
      <c r="K15" s="32">
        <v>32</v>
      </c>
      <c r="L15" s="32">
        <v>39</v>
      </c>
      <c r="M15" s="32">
        <v>20</v>
      </c>
      <c r="N15" s="32">
        <v>13</v>
      </c>
      <c r="O15" s="70">
        <f t="shared" si="1"/>
        <v>256</v>
      </c>
    </row>
    <row r="16" spans="1:15" ht="12.75" customHeight="1" thickBot="1">
      <c r="A16" s="166"/>
      <c r="B16" s="29" t="s">
        <v>83</v>
      </c>
      <c r="C16" s="34">
        <v>1</v>
      </c>
      <c r="D16" s="34">
        <v>0</v>
      </c>
      <c r="E16" s="34">
        <v>9</v>
      </c>
      <c r="F16" s="34">
        <v>6</v>
      </c>
      <c r="G16" s="34">
        <v>7</v>
      </c>
      <c r="H16" s="34">
        <v>2</v>
      </c>
      <c r="I16" s="34">
        <v>8</v>
      </c>
      <c r="J16" s="34">
        <v>5</v>
      </c>
      <c r="K16" s="34">
        <v>5</v>
      </c>
      <c r="L16" s="34">
        <v>7</v>
      </c>
      <c r="M16" s="34">
        <v>7</v>
      </c>
      <c r="N16" s="34">
        <v>2</v>
      </c>
      <c r="O16" s="71">
        <f t="shared" si="1"/>
        <v>59</v>
      </c>
    </row>
    <row r="17" spans="1:15" ht="12.75" customHeight="1" thickBot="1">
      <c r="A17" s="166"/>
      <c r="B17" s="36" t="s">
        <v>20</v>
      </c>
      <c r="C17" s="37">
        <f aca="true" t="shared" si="5" ref="C17:N17">SUM(C18:C19)</f>
        <v>1</v>
      </c>
      <c r="D17" s="37">
        <f t="shared" si="5"/>
        <v>0</v>
      </c>
      <c r="E17" s="37">
        <f t="shared" si="5"/>
        <v>35</v>
      </c>
      <c r="F17" s="37">
        <f t="shared" si="5"/>
        <v>20</v>
      </c>
      <c r="G17" s="37">
        <f t="shared" si="5"/>
        <v>21</v>
      </c>
      <c r="H17" s="37">
        <f t="shared" si="5"/>
        <v>15</v>
      </c>
      <c r="I17" s="37">
        <f t="shared" si="5"/>
        <v>10</v>
      </c>
      <c r="J17" s="37">
        <f t="shared" si="5"/>
        <v>14</v>
      </c>
      <c r="K17" s="37">
        <f t="shared" si="5"/>
        <v>32</v>
      </c>
      <c r="L17" s="37">
        <f t="shared" si="5"/>
        <v>28</v>
      </c>
      <c r="M17" s="37">
        <f t="shared" si="5"/>
        <v>20</v>
      </c>
      <c r="N17" s="37">
        <f t="shared" si="5"/>
        <v>13</v>
      </c>
      <c r="O17" s="39">
        <f t="shared" si="1"/>
        <v>209</v>
      </c>
    </row>
    <row r="18" spans="1:15" ht="12.75" customHeight="1">
      <c r="A18" s="166"/>
      <c r="B18" s="26" t="s">
        <v>82</v>
      </c>
      <c r="C18" s="32">
        <v>0</v>
      </c>
      <c r="D18" s="32">
        <v>0</v>
      </c>
      <c r="E18" s="32">
        <v>28</v>
      </c>
      <c r="F18" s="32">
        <v>15</v>
      </c>
      <c r="G18" s="32">
        <v>18</v>
      </c>
      <c r="H18" s="32">
        <v>11</v>
      </c>
      <c r="I18" s="32">
        <v>9</v>
      </c>
      <c r="J18" s="32">
        <v>10</v>
      </c>
      <c r="K18" s="32">
        <v>29</v>
      </c>
      <c r="L18" s="32">
        <v>24</v>
      </c>
      <c r="M18" s="32">
        <v>18</v>
      </c>
      <c r="N18" s="32">
        <v>7</v>
      </c>
      <c r="O18" s="70">
        <f t="shared" si="1"/>
        <v>169</v>
      </c>
    </row>
    <row r="19" spans="1:15" ht="12.75" customHeight="1" thickBot="1">
      <c r="A19" s="166"/>
      <c r="B19" s="29" t="s">
        <v>83</v>
      </c>
      <c r="C19" s="34">
        <v>1</v>
      </c>
      <c r="D19" s="34">
        <v>0</v>
      </c>
      <c r="E19" s="34">
        <v>7</v>
      </c>
      <c r="F19" s="34">
        <v>5</v>
      </c>
      <c r="G19" s="34">
        <v>3</v>
      </c>
      <c r="H19" s="34">
        <v>4</v>
      </c>
      <c r="I19" s="34">
        <v>1</v>
      </c>
      <c r="J19" s="34">
        <v>4</v>
      </c>
      <c r="K19" s="34">
        <v>3</v>
      </c>
      <c r="L19" s="34">
        <v>4</v>
      </c>
      <c r="M19" s="34">
        <v>2</v>
      </c>
      <c r="N19" s="34">
        <v>6</v>
      </c>
      <c r="O19" s="71">
        <f t="shared" si="1"/>
        <v>40</v>
      </c>
    </row>
    <row r="20" spans="1:15" ht="12.75" customHeight="1" thickBot="1">
      <c r="A20" s="166"/>
      <c r="B20" s="31" t="s">
        <v>81</v>
      </c>
      <c r="C20" s="46">
        <f>C5+C8+C11+C14+C17</f>
        <v>16</v>
      </c>
      <c r="D20" s="66">
        <f>D5+D8+D11+D14+D17</f>
        <v>0</v>
      </c>
      <c r="E20" s="46">
        <f aca="true" t="shared" si="6" ref="E20:O20">E5+E8+E11+E14+E17</f>
        <v>404</v>
      </c>
      <c r="F20" s="46">
        <f t="shared" si="6"/>
        <v>182</v>
      </c>
      <c r="G20" s="46">
        <f t="shared" si="6"/>
        <v>211</v>
      </c>
      <c r="H20" s="46">
        <f t="shared" si="6"/>
        <v>145</v>
      </c>
      <c r="I20" s="46">
        <f t="shared" si="6"/>
        <v>155</v>
      </c>
      <c r="J20" s="46">
        <f t="shared" si="6"/>
        <v>98</v>
      </c>
      <c r="K20" s="46">
        <f t="shared" si="6"/>
        <v>194</v>
      </c>
      <c r="L20" s="46">
        <f t="shared" si="6"/>
        <v>207</v>
      </c>
      <c r="M20" s="46">
        <f t="shared" si="6"/>
        <v>154</v>
      </c>
      <c r="N20" s="46">
        <f t="shared" si="6"/>
        <v>74</v>
      </c>
      <c r="O20" s="46">
        <f t="shared" si="6"/>
        <v>1840</v>
      </c>
    </row>
    <row r="21" spans="1:15" ht="12.75" customHeight="1">
      <c r="A21" s="166"/>
      <c r="B21" s="26" t="s">
        <v>82</v>
      </c>
      <c r="C21" s="13">
        <f>C6+C9+C12+C15+C18</f>
        <v>11</v>
      </c>
      <c r="D21" s="27">
        <f aca="true" t="shared" si="7" ref="D21:N22">D6+D9+D12+D15+D18</f>
        <v>0</v>
      </c>
      <c r="E21" s="13">
        <f t="shared" si="7"/>
        <v>330</v>
      </c>
      <c r="F21" s="13">
        <f t="shared" si="7"/>
        <v>136</v>
      </c>
      <c r="G21" s="13">
        <f t="shared" si="7"/>
        <v>162</v>
      </c>
      <c r="H21" s="13">
        <f t="shared" si="7"/>
        <v>112</v>
      </c>
      <c r="I21" s="13">
        <f t="shared" si="7"/>
        <v>123</v>
      </c>
      <c r="J21" s="13">
        <f t="shared" si="7"/>
        <v>66</v>
      </c>
      <c r="K21" s="13">
        <f t="shared" si="7"/>
        <v>166</v>
      </c>
      <c r="L21" s="13">
        <f t="shared" si="7"/>
        <v>168</v>
      </c>
      <c r="M21" s="13">
        <f t="shared" si="7"/>
        <v>130</v>
      </c>
      <c r="N21" s="13">
        <f t="shared" si="7"/>
        <v>58</v>
      </c>
      <c r="O21" s="67">
        <f>O6+O9+O12+O15+O18</f>
        <v>1462</v>
      </c>
    </row>
    <row r="22" spans="1:15" ht="12.75" customHeight="1" thickBot="1">
      <c r="A22" s="167"/>
      <c r="B22" s="29" t="s">
        <v>83</v>
      </c>
      <c r="C22" s="14">
        <f>C7+C10+C13+C16+C19</f>
        <v>5</v>
      </c>
      <c r="D22" s="30">
        <f t="shared" si="7"/>
        <v>0</v>
      </c>
      <c r="E22" s="14">
        <f t="shared" si="7"/>
        <v>74</v>
      </c>
      <c r="F22" s="14">
        <f t="shared" si="7"/>
        <v>46</v>
      </c>
      <c r="G22" s="14">
        <f t="shared" si="7"/>
        <v>49</v>
      </c>
      <c r="H22" s="14">
        <f t="shared" si="7"/>
        <v>33</v>
      </c>
      <c r="I22" s="14">
        <f t="shared" si="7"/>
        <v>32</v>
      </c>
      <c r="J22" s="14">
        <f t="shared" si="7"/>
        <v>32</v>
      </c>
      <c r="K22" s="14">
        <f t="shared" si="7"/>
        <v>28</v>
      </c>
      <c r="L22" s="14">
        <f t="shared" si="7"/>
        <v>39</v>
      </c>
      <c r="M22" s="14">
        <f t="shared" si="7"/>
        <v>24</v>
      </c>
      <c r="N22" s="14">
        <f t="shared" si="7"/>
        <v>16</v>
      </c>
      <c r="O22" s="68">
        <f>O7+O10+O13+O16+O19</f>
        <v>378</v>
      </c>
    </row>
    <row r="23" spans="1:15" ht="19.5" customHeight="1" thickBot="1">
      <c r="A23" s="165" t="s">
        <v>84</v>
      </c>
      <c r="B23" s="38" t="s">
        <v>11</v>
      </c>
      <c r="C23" s="39">
        <f aca="true" t="shared" si="8" ref="C23:N23">SUM(C24:C25)</f>
        <v>1</v>
      </c>
      <c r="D23" s="39">
        <f t="shared" si="8"/>
        <v>0</v>
      </c>
      <c r="E23" s="39">
        <f t="shared" si="8"/>
        <v>156</v>
      </c>
      <c r="F23" s="39">
        <f t="shared" si="8"/>
        <v>53</v>
      </c>
      <c r="G23" s="39">
        <f t="shared" si="8"/>
        <v>72</v>
      </c>
      <c r="H23" s="39">
        <f t="shared" si="8"/>
        <v>27</v>
      </c>
      <c r="I23" s="39">
        <f t="shared" si="8"/>
        <v>62</v>
      </c>
      <c r="J23" s="39">
        <f t="shared" si="8"/>
        <v>24</v>
      </c>
      <c r="K23" s="39">
        <f t="shared" si="8"/>
        <v>56</v>
      </c>
      <c r="L23" s="39">
        <f t="shared" si="8"/>
        <v>18</v>
      </c>
      <c r="M23" s="39">
        <f t="shared" si="8"/>
        <v>16</v>
      </c>
      <c r="N23" s="39">
        <f t="shared" si="8"/>
        <v>5</v>
      </c>
      <c r="O23" s="39">
        <f t="shared" si="1"/>
        <v>490</v>
      </c>
    </row>
    <row r="24" spans="1:15" ht="19.5" customHeight="1">
      <c r="A24" s="166"/>
      <c r="B24" s="26" t="s">
        <v>82</v>
      </c>
      <c r="C24" s="32">
        <v>1</v>
      </c>
      <c r="D24" s="32">
        <v>0</v>
      </c>
      <c r="E24" s="32">
        <v>133</v>
      </c>
      <c r="F24" s="32">
        <v>39</v>
      </c>
      <c r="G24" s="32">
        <v>53</v>
      </c>
      <c r="H24" s="32">
        <v>18</v>
      </c>
      <c r="I24" s="32">
        <v>45</v>
      </c>
      <c r="J24" s="32">
        <v>19</v>
      </c>
      <c r="K24" s="32">
        <v>44</v>
      </c>
      <c r="L24" s="32">
        <v>12</v>
      </c>
      <c r="M24" s="32">
        <v>15</v>
      </c>
      <c r="N24" s="32">
        <v>5</v>
      </c>
      <c r="O24" s="70">
        <f t="shared" si="1"/>
        <v>384</v>
      </c>
    </row>
    <row r="25" spans="1:15" ht="19.5" customHeight="1" thickBot="1">
      <c r="A25" s="166"/>
      <c r="B25" s="29" t="s">
        <v>83</v>
      </c>
      <c r="C25" s="34">
        <v>0</v>
      </c>
      <c r="D25" s="34">
        <v>0</v>
      </c>
      <c r="E25" s="34">
        <v>23</v>
      </c>
      <c r="F25" s="34">
        <v>14</v>
      </c>
      <c r="G25" s="34">
        <v>19</v>
      </c>
      <c r="H25" s="34">
        <v>9</v>
      </c>
      <c r="I25" s="34">
        <v>17</v>
      </c>
      <c r="J25" s="34">
        <v>5</v>
      </c>
      <c r="K25" s="34">
        <v>12</v>
      </c>
      <c r="L25" s="34">
        <v>6</v>
      </c>
      <c r="M25" s="34">
        <v>1</v>
      </c>
      <c r="N25" s="34">
        <v>0</v>
      </c>
      <c r="O25" s="71">
        <f t="shared" si="1"/>
        <v>106</v>
      </c>
    </row>
    <row r="26" spans="1:15" ht="19.5" customHeight="1" thickBot="1">
      <c r="A26" s="166"/>
      <c r="B26" s="35" t="s">
        <v>15</v>
      </c>
      <c r="C26" s="40">
        <f aca="true" t="shared" si="9" ref="C26:N26">SUM(C27:C32)</f>
        <v>1</v>
      </c>
      <c r="D26" s="40">
        <f t="shared" si="9"/>
        <v>0</v>
      </c>
      <c r="E26" s="40">
        <f t="shared" si="9"/>
        <v>156</v>
      </c>
      <c r="F26" s="40">
        <f t="shared" si="9"/>
        <v>53</v>
      </c>
      <c r="G26" s="40">
        <f t="shared" si="9"/>
        <v>72</v>
      </c>
      <c r="H26" s="40">
        <f t="shared" si="9"/>
        <v>27</v>
      </c>
      <c r="I26" s="40">
        <f t="shared" si="9"/>
        <v>62</v>
      </c>
      <c r="J26" s="40">
        <f t="shared" si="9"/>
        <v>24</v>
      </c>
      <c r="K26" s="40">
        <f t="shared" si="9"/>
        <v>56</v>
      </c>
      <c r="L26" s="40">
        <f t="shared" si="9"/>
        <v>18</v>
      </c>
      <c r="M26" s="40">
        <f t="shared" si="9"/>
        <v>16</v>
      </c>
      <c r="N26" s="40">
        <f t="shared" si="9"/>
        <v>5</v>
      </c>
      <c r="O26" s="40">
        <f t="shared" si="1"/>
        <v>490</v>
      </c>
    </row>
    <row r="27" spans="1:15" ht="19.5" customHeight="1">
      <c r="A27" s="166"/>
      <c r="B27" s="26" t="s">
        <v>85</v>
      </c>
      <c r="C27" s="32">
        <v>1</v>
      </c>
      <c r="D27" s="32">
        <v>0</v>
      </c>
      <c r="E27" s="32">
        <v>62</v>
      </c>
      <c r="F27" s="32">
        <v>12</v>
      </c>
      <c r="G27" s="32">
        <v>25</v>
      </c>
      <c r="H27" s="32">
        <v>10</v>
      </c>
      <c r="I27" s="32">
        <v>27</v>
      </c>
      <c r="J27" s="32">
        <v>12</v>
      </c>
      <c r="K27" s="32">
        <v>32</v>
      </c>
      <c r="L27" s="32">
        <v>5</v>
      </c>
      <c r="M27" s="32">
        <v>6</v>
      </c>
      <c r="N27" s="32">
        <v>0</v>
      </c>
      <c r="O27" s="70">
        <f t="shared" si="1"/>
        <v>192</v>
      </c>
    </row>
    <row r="28" spans="1:15" ht="19.5" customHeight="1">
      <c r="A28" s="166"/>
      <c r="B28" s="28" t="s">
        <v>86</v>
      </c>
      <c r="C28" s="33">
        <v>0</v>
      </c>
      <c r="D28" s="33">
        <v>0</v>
      </c>
      <c r="E28" s="33">
        <v>27</v>
      </c>
      <c r="F28" s="33">
        <v>16</v>
      </c>
      <c r="G28" s="33">
        <v>18</v>
      </c>
      <c r="H28" s="33">
        <v>6</v>
      </c>
      <c r="I28" s="33">
        <v>8</v>
      </c>
      <c r="J28" s="33">
        <v>4</v>
      </c>
      <c r="K28" s="33">
        <v>11</v>
      </c>
      <c r="L28" s="33">
        <v>2</v>
      </c>
      <c r="M28" s="33">
        <v>6</v>
      </c>
      <c r="N28" s="33">
        <v>2</v>
      </c>
      <c r="O28" s="72">
        <f t="shared" si="1"/>
        <v>100</v>
      </c>
    </row>
    <row r="29" spans="1:15" ht="19.5" customHeight="1">
      <c r="A29" s="166"/>
      <c r="B29" s="28" t="s">
        <v>87</v>
      </c>
      <c r="C29" s="33">
        <v>0</v>
      </c>
      <c r="D29" s="33">
        <v>0</v>
      </c>
      <c r="E29" s="33">
        <v>32</v>
      </c>
      <c r="F29" s="33">
        <v>17</v>
      </c>
      <c r="G29" s="33">
        <v>11</v>
      </c>
      <c r="H29" s="33">
        <v>3</v>
      </c>
      <c r="I29" s="33">
        <v>6</v>
      </c>
      <c r="J29" s="33">
        <v>4</v>
      </c>
      <c r="K29" s="33">
        <v>7</v>
      </c>
      <c r="L29" s="33">
        <v>5</v>
      </c>
      <c r="M29" s="33">
        <v>3</v>
      </c>
      <c r="N29" s="33">
        <v>1</v>
      </c>
      <c r="O29" s="72">
        <f t="shared" si="1"/>
        <v>89</v>
      </c>
    </row>
    <row r="30" spans="1:15" ht="19.5" customHeight="1">
      <c r="A30" s="166"/>
      <c r="B30" s="28" t="s">
        <v>88</v>
      </c>
      <c r="C30" s="33">
        <v>0</v>
      </c>
      <c r="D30" s="33">
        <v>0</v>
      </c>
      <c r="E30" s="33">
        <v>28</v>
      </c>
      <c r="F30" s="33">
        <v>5</v>
      </c>
      <c r="G30" s="33">
        <v>10</v>
      </c>
      <c r="H30" s="33">
        <v>3</v>
      </c>
      <c r="I30" s="33">
        <v>13</v>
      </c>
      <c r="J30" s="33">
        <v>2</v>
      </c>
      <c r="K30" s="33">
        <v>4</v>
      </c>
      <c r="L30" s="33">
        <v>4</v>
      </c>
      <c r="M30" s="33">
        <v>0</v>
      </c>
      <c r="N30" s="33">
        <v>2</v>
      </c>
      <c r="O30" s="72">
        <f t="shared" si="1"/>
        <v>71</v>
      </c>
    </row>
    <row r="31" spans="1:15" ht="19.5" customHeight="1">
      <c r="A31" s="166"/>
      <c r="B31" s="28" t="s">
        <v>89</v>
      </c>
      <c r="C31" s="33">
        <v>0</v>
      </c>
      <c r="D31" s="33">
        <v>0</v>
      </c>
      <c r="E31" s="33">
        <v>6</v>
      </c>
      <c r="F31" s="33">
        <v>2</v>
      </c>
      <c r="G31" s="33">
        <v>7</v>
      </c>
      <c r="H31" s="33">
        <v>3</v>
      </c>
      <c r="I31" s="33">
        <v>6</v>
      </c>
      <c r="J31" s="33">
        <v>1</v>
      </c>
      <c r="K31" s="33">
        <v>1</v>
      </c>
      <c r="L31" s="33">
        <v>1</v>
      </c>
      <c r="M31" s="33">
        <v>1</v>
      </c>
      <c r="N31" s="33">
        <v>0</v>
      </c>
      <c r="O31" s="72">
        <f t="shared" si="1"/>
        <v>28</v>
      </c>
    </row>
    <row r="32" spans="1:15" ht="19.5" customHeight="1" thickBot="1">
      <c r="A32" s="167"/>
      <c r="B32" s="29" t="s">
        <v>90</v>
      </c>
      <c r="C32" s="34">
        <v>0</v>
      </c>
      <c r="D32" s="34">
        <v>0</v>
      </c>
      <c r="E32" s="34">
        <v>1</v>
      </c>
      <c r="F32" s="34">
        <v>1</v>
      </c>
      <c r="G32" s="34">
        <v>1</v>
      </c>
      <c r="H32" s="34">
        <v>2</v>
      </c>
      <c r="I32" s="34">
        <v>2</v>
      </c>
      <c r="J32" s="34">
        <v>1</v>
      </c>
      <c r="K32" s="34">
        <v>1</v>
      </c>
      <c r="L32" s="34">
        <v>1</v>
      </c>
      <c r="M32" s="34">
        <v>0</v>
      </c>
      <c r="N32" s="34">
        <v>0</v>
      </c>
      <c r="O32" s="71">
        <f t="shared" si="1"/>
        <v>10</v>
      </c>
    </row>
    <row r="33" spans="1:15" s="41" customFormat="1" ht="19.5" customHeight="1" thickBot="1">
      <c r="A33" s="168" t="s">
        <v>91</v>
      </c>
      <c r="B33" s="9" t="s">
        <v>11</v>
      </c>
      <c r="C33" s="45">
        <f aca="true" t="shared" si="10" ref="C33:O33">C34+C35</f>
        <v>17</v>
      </c>
      <c r="D33" s="45">
        <f t="shared" si="10"/>
        <v>0</v>
      </c>
      <c r="E33" s="45">
        <f t="shared" si="10"/>
        <v>560</v>
      </c>
      <c r="F33" s="45">
        <f t="shared" si="10"/>
        <v>235</v>
      </c>
      <c r="G33" s="45">
        <f t="shared" si="10"/>
        <v>283</v>
      </c>
      <c r="H33" s="45">
        <f t="shared" si="10"/>
        <v>172</v>
      </c>
      <c r="I33" s="45">
        <f t="shared" si="10"/>
        <v>217</v>
      </c>
      <c r="J33" s="45">
        <f t="shared" si="10"/>
        <v>122</v>
      </c>
      <c r="K33" s="45">
        <f t="shared" si="10"/>
        <v>250</v>
      </c>
      <c r="L33" s="45">
        <f t="shared" si="10"/>
        <v>225</v>
      </c>
      <c r="M33" s="45">
        <f t="shared" si="10"/>
        <v>170</v>
      </c>
      <c r="N33" s="45">
        <f t="shared" si="10"/>
        <v>79</v>
      </c>
      <c r="O33" s="45">
        <f t="shared" si="10"/>
        <v>2330</v>
      </c>
    </row>
    <row r="34" spans="1:15" s="41" customFormat="1" ht="19.5" customHeight="1">
      <c r="A34" s="169"/>
      <c r="B34" s="26" t="s">
        <v>82</v>
      </c>
      <c r="C34" s="27">
        <f aca="true" t="shared" si="11" ref="C34:O34">C21+C24</f>
        <v>12</v>
      </c>
      <c r="D34" s="27">
        <f t="shared" si="11"/>
        <v>0</v>
      </c>
      <c r="E34" s="27">
        <f t="shared" si="11"/>
        <v>463</v>
      </c>
      <c r="F34" s="27">
        <f t="shared" si="11"/>
        <v>175</v>
      </c>
      <c r="G34" s="27">
        <f t="shared" si="11"/>
        <v>215</v>
      </c>
      <c r="H34" s="27">
        <f t="shared" si="11"/>
        <v>130</v>
      </c>
      <c r="I34" s="27">
        <f t="shared" si="11"/>
        <v>168</v>
      </c>
      <c r="J34" s="27">
        <f t="shared" si="11"/>
        <v>85</v>
      </c>
      <c r="K34" s="27">
        <f t="shared" si="11"/>
        <v>210</v>
      </c>
      <c r="L34" s="27">
        <f t="shared" si="11"/>
        <v>180</v>
      </c>
      <c r="M34" s="27">
        <f t="shared" si="11"/>
        <v>145</v>
      </c>
      <c r="N34" s="27">
        <f t="shared" si="11"/>
        <v>63</v>
      </c>
      <c r="O34" s="42">
        <f t="shared" si="11"/>
        <v>1846</v>
      </c>
    </row>
    <row r="35" spans="1:15" s="41" customFormat="1" ht="19.5" customHeight="1" thickBot="1">
      <c r="A35" s="170"/>
      <c r="B35" s="29" t="s">
        <v>83</v>
      </c>
      <c r="C35" s="30">
        <f aca="true" t="shared" si="12" ref="C35:O35">C22+C25</f>
        <v>5</v>
      </c>
      <c r="D35" s="30">
        <f t="shared" si="12"/>
        <v>0</v>
      </c>
      <c r="E35" s="30">
        <f t="shared" si="12"/>
        <v>97</v>
      </c>
      <c r="F35" s="30">
        <f t="shared" si="12"/>
        <v>60</v>
      </c>
      <c r="G35" s="30">
        <f t="shared" si="12"/>
        <v>68</v>
      </c>
      <c r="H35" s="30">
        <f t="shared" si="12"/>
        <v>42</v>
      </c>
      <c r="I35" s="30">
        <f t="shared" si="12"/>
        <v>49</v>
      </c>
      <c r="J35" s="30">
        <f t="shared" si="12"/>
        <v>37</v>
      </c>
      <c r="K35" s="30">
        <f t="shared" si="12"/>
        <v>40</v>
      </c>
      <c r="L35" s="30">
        <f t="shared" si="12"/>
        <v>45</v>
      </c>
      <c r="M35" s="30">
        <f t="shared" si="12"/>
        <v>25</v>
      </c>
      <c r="N35" s="30">
        <f t="shared" si="12"/>
        <v>16</v>
      </c>
      <c r="O35" s="43">
        <f t="shared" si="12"/>
        <v>484</v>
      </c>
    </row>
    <row r="36" spans="1:10" ht="12.75">
      <c r="A36" s="1" t="s">
        <v>79</v>
      </c>
      <c r="J36" s="1" t="s">
        <v>80</v>
      </c>
    </row>
  </sheetData>
  <sheetProtection/>
  <mergeCells count="4">
    <mergeCell ref="A23:A32"/>
    <mergeCell ref="A33:A35"/>
    <mergeCell ref="C3:O3"/>
    <mergeCell ref="A5:A2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51" customWidth="1"/>
    <col min="2" max="2" width="25.421875" style="3" customWidth="1"/>
    <col min="3" max="3" width="4.57421875" style="49" bestFit="1" customWidth="1"/>
    <col min="4" max="4" width="9.00390625" style="49" customWidth="1"/>
    <col min="5" max="5" width="7.7109375" style="49" customWidth="1"/>
    <col min="6" max="6" width="8.7109375" style="49" customWidth="1"/>
    <col min="7" max="7" width="8.421875" style="49" customWidth="1"/>
    <col min="8" max="8" width="7.28125" style="49" customWidth="1"/>
    <col min="9" max="9" width="8.8515625" style="49" customWidth="1"/>
    <col min="10" max="11" width="7.7109375" style="49" customWidth="1"/>
    <col min="12" max="12" width="9.140625" style="49" customWidth="1"/>
    <col min="13" max="14" width="7.8515625" style="49" customWidth="1"/>
    <col min="15" max="15" width="6.57421875" style="49" customWidth="1"/>
    <col min="16" max="16" width="10.421875" style="49" customWidth="1"/>
    <col min="17" max="17" width="6.28125" style="49" bestFit="1" customWidth="1"/>
    <col min="18" max="16384" width="9.140625" style="3" customWidth="1"/>
  </cols>
  <sheetData>
    <row r="1" spans="1:17" ht="19.5" customHeight="1">
      <c r="A1" s="8" t="s">
        <v>157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ht="6.75" customHeight="1" thickBot="1">
      <c r="C2" s="84"/>
      <c r="D2" s="139"/>
      <c r="E2" s="139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3:17" ht="13.5" customHeight="1" thickBot="1">
      <c r="C3" s="176" t="s">
        <v>15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3:17" ht="27" customHeight="1" thickBot="1">
      <c r="C4" s="56" t="s">
        <v>86</v>
      </c>
      <c r="D4" s="56" t="s">
        <v>88</v>
      </c>
      <c r="E4" s="56" t="s">
        <v>101</v>
      </c>
      <c r="F4" s="56" t="s">
        <v>87</v>
      </c>
      <c r="G4" s="56" t="s">
        <v>89</v>
      </c>
      <c r="H4" s="56" t="s">
        <v>102</v>
      </c>
      <c r="I4" s="56" t="s">
        <v>103</v>
      </c>
      <c r="J4" s="56" t="s">
        <v>104</v>
      </c>
      <c r="K4" s="56" t="s">
        <v>105</v>
      </c>
      <c r="L4" s="56" t="s">
        <v>106</v>
      </c>
      <c r="M4" s="56" t="s">
        <v>162</v>
      </c>
      <c r="N4" s="56" t="s">
        <v>107</v>
      </c>
      <c r="O4" s="56" t="s">
        <v>108</v>
      </c>
      <c r="P4" s="56" t="s">
        <v>90</v>
      </c>
      <c r="Q4" s="57" t="s">
        <v>3</v>
      </c>
    </row>
    <row r="5" spans="1:17" ht="15" customHeight="1">
      <c r="A5" s="172" t="s">
        <v>109</v>
      </c>
      <c r="B5" s="52" t="s">
        <v>110</v>
      </c>
      <c r="C5" s="10">
        <v>52</v>
      </c>
      <c r="D5" s="10">
        <v>65</v>
      </c>
      <c r="E5" s="10">
        <v>0</v>
      </c>
      <c r="F5" s="10">
        <v>94</v>
      </c>
      <c r="G5" s="10">
        <v>64</v>
      </c>
      <c r="H5" s="10">
        <v>0</v>
      </c>
      <c r="I5" s="10">
        <v>0</v>
      </c>
      <c r="J5" s="10">
        <v>114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58">
        <v>389</v>
      </c>
    </row>
    <row r="6" spans="1:17" ht="15" customHeight="1">
      <c r="A6" s="173"/>
      <c r="B6" s="53" t="s">
        <v>111</v>
      </c>
      <c r="C6" s="15">
        <v>50</v>
      </c>
      <c r="D6" s="15">
        <v>61</v>
      </c>
      <c r="E6" s="15">
        <v>19</v>
      </c>
      <c r="F6" s="15">
        <v>49</v>
      </c>
      <c r="G6" s="15">
        <v>0</v>
      </c>
      <c r="H6" s="15">
        <v>68</v>
      </c>
      <c r="I6" s="15">
        <v>0</v>
      </c>
      <c r="J6" s="15">
        <v>27</v>
      </c>
      <c r="K6" s="15">
        <v>0</v>
      </c>
      <c r="L6" s="15">
        <v>0</v>
      </c>
      <c r="M6" s="15">
        <v>0</v>
      </c>
      <c r="N6" s="15">
        <v>0</v>
      </c>
      <c r="O6" s="15">
        <v>4</v>
      </c>
      <c r="P6" s="15">
        <v>0</v>
      </c>
      <c r="Q6" s="59">
        <v>278</v>
      </c>
    </row>
    <row r="7" spans="1:17" ht="15" customHeight="1">
      <c r="A7" s="173"/>
      <c r="B7" s="53" t="s">
        <v>112</v>
      </c>
      <c r="C7" s="15">
        <v>48</v>
      </c>
      <c r="D7" s="15">
        <v>27</v>
      </c>
      <c r="E7" s="15">
        <v>16</v>
      </c>
      <c r="F7" s="15">
        <v>49</v>
      </c>
      <c r="G7" s="15">
        <v>24</v>
      </c>
      <c r="H7" s="15">
        <v>0</v>
      </c>
      <c r="I7" s="15">
        <v>0</v>
      </c>
      <c r="J7" s="15">
        <v>66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1</v>
      </c>
      <c r="Q7" s="59">
        <v>231</v>
      </c>
    </row>
    <row r="8" spans="1:17" ht="15" customHeight="1">
      <c r="A8" s="173"/>
      <c r="B8" s="53" t="s">
        <v>113</v>
      </c>
      <c r="C8" s="15">
        <v>11</v>
      </c>
      <c r="D8" s="15">
        <v>10</v>
      </c>
      <c r="E8" s="15">
        <v>15</v>
      </c>
      <c r="F8" s="15">
        <v>26</v>
      </c>
      <c r="G8" s="15">
        <v>0</v>
      </c>
      <c r="H8" s="15">
        <v>0</v>
      </c>
      <c r="I8" s="15">
        <v>0</v>
      </c>
      <c r="J8" s="15">
        <v>53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59">
        <v>115</v>
      </c>
    </row>
    <row r="9" spans="1:17" ht="15" customHeight="1">
      <c r="A9" s="173"/>
      <c r="B9" s="53" t="s">
        <v>114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87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59">
        <v>87</v>
      </c>
    </row>
    <row r="10" spans="1:17" ht="15" customHeight="1">
      <c r="A10" s="173"/>
      <c r="B10" s="53" t="s">
        <v>115</v>
      </c>
      <c r="C10" s="15">
        <v>26</v>
      </c>
      <c r="D10" s="15">
        <v>0</v>
      </c>
      <c r="E10" s="15">
        <v>1</v>
      </c>
      <c r="F10" s="15">
        <v>0</v>
      </c>
      <c r="G10" s="15">
        <v>8</v>
      </c>
      <c r="H10" s="15">
        <v>19</v>
      </c>
      <c r="I10" s="15">
        <v>11</v>
      </c>
      <c r="J10" s="15">
        <v>18</v>
      </c>
      <c r="K10" s="15">
        <v>3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59">
        <v>86</v>
      </c>
    </row>
    <row r="11" spans="1:17" ht="15" customHeight="1">
      <c r="A11" s="173"/>
      <c r="B11" s="53" t="s">
        <v>116</v>
      </c>
      <c r="C11" s="15">
        <v>8</v>
      </c>
      <c r="D11" s="15">
        <v>7</v>
      </c>
      <c r="E11" s="15">
        <v>7</v>
      </c>
      <c r="F11" s="15">
        <v>12</v>
      </c>
      <c r="G11" s="15">
        <v>0</v>
      </c>
      <c r="H11" s="15">
        <v>0</v>
      </c>
      <c r="I11" s="15">
        <v>0</v>
      </c>
      <c r="J11" s="15">
        <v>24</v>
      </c>
      <c r="K11" s="15">
        <v>0</v>
      </c>
      <c r="L11" s="15">
        <v>0</v>
      </c>
      <c r="M11" s="15">
        <v>0</v>
      </c>
      <c r="N11" s="15">
        <v>0</v>
      </c>
      <c r="O11" s="15">
        <v>7</v>
      </c>
      <c r="P11" s="15">
        <v>0</v>
      </c>
      <c r="Q11" s="59">
        <v>65</v>
      </c>
    </row>
    <row r="12" spans="1:17" ht="15" customHeight="1">
      <c r="A12" s="173"/>
      <c r="B12" s="53" t="s">
        <v>117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34</v>
      </c>
      <c r="K12" s="15">
        <v>19</v>
      </c>
      <c r="L12" s="15">
        <v>11</v>
      </c>
      <c r="M12" s="15">
        <v>0</v>
      </c>
      <c r="N12" s="15">
        <v>0</v>
      </c>
      <c r="O12" s="15">
        <v>0</v>
      </c>
      <c r="P12" s="15">
        <v>0</v>
      </c>
      <c r="Q12" s="59">
        <v>64</v>
      </c>
    </row>
    <row r="13" spans="1:17" ht="15" customHeight="1">
      <c r="A13" s="173"/>
      <c r="B13" s="53" t="s">
        <v>118</v>
      </c>
      <c r="C13" s="15">
        <v>0</v>
      </c>
      <c r="D13" s="15">
        <v>15</v>
      </c>
      <c r="E13" s="15">
        <v>0</v>
      </c>
      <c r="F13" s="15">
        <v>0</v>
      </c>
      <c r="G13" s="15">
        <v>20</v>
      </c>
      <c r="H13" s="15">
        <v>0</v>
      </c>
      <c r="I13" s="15">
        <v>0</v>
      </c>
      <c r="J13" s="15">
        <v>24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59">
        <v>59</v>
      </c>
    </row>
    <row r="14" spans="1:17" ht="15" customHeight="1">
      <c r="A14" s="173"/>
      <c r="B14" s="53" t="s">
        <v>119</v>
      </c>
      <c r="C14" s="15">
        <v>0</v>
      </c>
      <c r="D14" s="15">
        <v>0</v>
      </c>
      <c r="E14" s="15">
        <v>4</v>
      </c>
      <c r="F14" s="15">
        <v>0</v>
      </c>
      <c r="G14" s="15">
        <v>0</v>
      </c>
      <c r="H14" s="15">
        <v>5</v>
      </c>
      <c r="I14" s="15">
        <v>0</v>
      </c>
      <c r="J14" s="15">
        <v>6</v>
      </c>
      <c r="K14" s="15">
        <v>4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59">
        <v>19</v>
      </c>
    </row>
    <row r="15" spans="1:17" ht="15" customHeight="1">
      <c r="A15" s="173"/>
      <c r="B15" s="53" t="s">
        <v>120</v>
      </c>
      <c r="C15" s="15">
        <v>4</v>
      </c>
      <c r="D15" s="15">
        <v>0</v>
      </c>
      <c r="E15" s="15">
        <v>9</v>
      </c>
      <c r="F15" s="15">
        <v>1</v>
      </c>
      <c r="G15" s="15">
        <v>0</v>
      </c>
      <c r="H15" s="15">
        <v>0</v>
      </c>
      <c r="I15" s="15">
        <v>0</v>
      </c>
      <c r="J15" s="15">
        <v>2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59">
        <v>16</v>
      </c>
    </row>
    <row r="16" spans="1:17" ht="25.5">
      <c r="A16" s="173"/>
      <c r="B16" s="53" t="s">
        <v>121</v>
      </c>
      <c r="C16" s="15">
        <v>0</v>
      </c>
      <c r="D16" s="15">
        <v>0</v>
      </c>
      <c r="E16" s="15">
        <v>2</v>
      </c>
      <c r="F16" s="15">
        <v>8</v>
      </c>
      <c r="G16" s="15">
        <v>0</v>
      </c>
      <c r="H16" s="15">
        <v>0</v>
      </c>
      <c r="I16" s="15">
        <v>0</v>
      </c>
      <c r="J16" s="15">
        <v>1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59">
        <v>13</v>
      </c>
    </row>
    <row r="17" spans="1:17" ht="15" customHeight="1">
      <c r="A17" s="173"/>
      <c r="B17" s="53" t="s">
        <v>122</v>
      </c>
      <c r="C17" s="15">
        <v>0</v>
      </c>
      <c r="D17" s="15">
        <v>11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59">
        <v>11</v>
      </c>
    </row>
    <row r="18" spans="1:17" ht="15" customHeight="1" thickBot="1">
      <c r="A18" s="173"/>
      <c r="B18" s="54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3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60">
        <v>4</v>
      </c>
    </row>
    <row r="19" spans="1:17" ht="15" customHeight="1" thickBot="1">
      <c r="A19" s="174"/>
      <c r="B19" s="64" t="s">
        <v>124</v>
      </c>
      <c r="C19" s="65">
        <v>199</v>
      </c>
      <c r="D19" s="65">
        <v>196</v>
      </c>
      <c r="E19" s="65">
        <v>73</v>
      </c>
      <c r="F19" s="65">
        <v>239</v>
      </c>
      <c r="G19" s="65">
        <v>116</v>
      </c>
      <c r="H19" s="65">
        <v>92</v>
      </c>
      <c r="I19" s="65">
        <v>11</v>
      </c>
      <c r="J19" s="65">
        <v>459</v>
      </c>
      <c r="K19" s="65">
        <v>27</v>
      </c>
      <c r="L19" s="65">
        <v>11</v>
      </c>
      <c r="M19" s="65">
        <v>0</v>
      </c>
      <c r="N19" s="65">
        <v>0</v>
      </c>
      <c r="O19" s="65">
        <v>11</v>
      </c>
      <c r="P19" s="65">
        <v>3</v>
      </c>
      <c r="Q19" s="12">
        <v>1437</v>
      </c>
    </row>
    <row r="20" spans="1:17" ht="14.25" customHeight="1">
      <c r="A20" s="172" t="s">
        <v>125</v>
      </c>
      <c r="B20" s="52" t="s">
        <v>126</v>
      </c>
      <c r="C20" s="10">
        <v>17</v>
      </c>
      <c r="D20" s="10">
        <v>4</v>
      </c>
      <c r="E20" s="10">
        <v>10</v>
      </c>
      <c r="F20" s="10">
        <v>11</v>
      </c>
      <c r="G20" s="10">
        <v>0</v>
      </c>
      <c r="H20" s="10">
        <v>0</v>
      </c>
      <c r="I20" s="10">
        <v>0</v>
      </c>
      <c r="J20" s="10">
        <v>6</v>
      </c>
      <c r="K20" s="10">
        <v>1</v>
      </c>
      <c r="L20" s="10">
        <v>0</v>
      </c>
      <c r="M20" s="10">
        <v>0</v>
      </c>
      <c r="N20" s="10">
        <v>0</v>
      </c>
      <c r="O20" s="10">
        <v>1</v>
      </c>
      <c r="P20" s="10">
        <v>2</v>
      </c>
      <c r="Q20" s="58">
        <v>52</v>
      </c>
    </row>
    <row r="21" spans="1:17" ht="14.25" customHeight="1">
      <c r="A21" s="173"/>
      <c r="B21" s="53" t="s">
        <v>127</v>
      </c>
      <c r="C21" s="15">
        <v>2</v>
      </c>
      <c r="D21" s="15">
        <v>6</v>
      </c>
      <c r="E21" s="15">
        <v>3</v>
      </c>
      <c r="F21" s="15">
        <v>3</v>
      </c>
      <c r="G21" s="15">
        <v>2</v>
      </c>
      <c r="H21" s="15">
        <v>9</v>
      </c>
      <c r="I21" s="15">
        <v>0</v>
      </c>
      <c r="J21" s="15">
        <v>8</v>
      </c>
      <c r="K21" s="15">
        <v>2</v>
      </c>
      <c r="L21" s="15">
        <v>1</v>
      </c>
      <c r="M21" s="15">
        <v>1</v>
      </c>
      <c r="N21" s="15">
        <v>0</v>
      </c>
      <c r="O21" s="15">
        <v>0</v>
      </c>
      <c r="P21" s="15">
        <v>10</v>
      </c>
      <c r="Q21" s="59">
        <v>47</v>
      </c>
    </row>
    <row r="22" spans="1:17" ht="14.25" customHeight="1">
      <c r="A22" s="173"/>
      <c r="B22" s="53" t="s">
        <v>128</v>
      </c>
      <c r="C22" s="15">
        <v>2</v>
      </c>
      <c r="D22" s="15">
        <v>2</v>
      </c>
      <c r="E22" s="15">
        <v>2</v>
      </c>
      <c r="F22" s="15">
        <v>0</v>
      </c>
      <c r="G22" s="15">
        <v>0</v>
      </c>
      <c r="H22" s="15">
        <v>5</v>
      </c>
      <c r="I22" s="15">
        <v>1</v>
      </c>
      <c r="J22" s="15">
        <v>6</v>
      </c>
      <c r="K22" s="15">
        <v>3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59">
        <v>21</v>
      </c>
    </row>
    <row r="23" spans="1:17" ht="14.25" customHeight="1">
      <c r="A23" s="173"/>
      <c r="B23" s="53" t="s">
        <v>129</v>
      </c>
      <c r="C23" s="15">
        <v>2</v>
      </c>
      <c r="D23" s="15">
        <v>0</v>
      </c>
      <c r="E23" s="15">
        <v>2</v>
      </c>
      <c r="F23" s="15">
        <v>3</v>
      </c>
      <c r="G23" s="15">
        <v>1</v>
      </c>
      <c r="H23" s="15">
        <v>0</v>
      </c>
      <c r="I23" s="15">
        <v>0</v>
      </c>
      <c r="J23" s="15">
        <v>2</v>
      </c>
      <c r="K23" s="15">
        <v>0</v>
      </c>
      <c r="L23" s="15">
        <v>0</v>
      </c>
      <c r="M23" s="15">
        <v>1</v>
      </c>
      <c r="N23" s="15">
        <v>0</v>
      </c>
      <c r="O23" s="15">
        <v>0</v>
      </c>
      <c r="P23" s="15">
        <v>1</v>
      </c>
      <c r="Q23" s="59">
        <v>12</v>
      </c>
    </row>
    <row r="24" spans="1:17" ht="14.25" customHeight="1">
      <c r="A24" s="173"/>
      <c r="B24" s="53" t="s">
        <v>130</v>
      </c>
      <c r="C24" s="15">
        <v>2</v>
      </c>
      <c r="D24" s="15">
        <v>3</v>
      </c>
      <c r="E24" s="15">
        <v>0</v>
      </c>
      <c r="F24" s="15">
        <v>0</v>
      </c>
      <c r="G24" s="15">
        <v>2</v>
      </c>
      <c r="H24" s="15">
        <v>0</v>
      </c>
      <c r="I24" s="15">
        <v>0</v>
      </c>
      <c r="J24" s="15">
        <v>2</v>
      </c>
      <c r="K24" s="15">
        <v>2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59">
        <v>11</v>
      </c>
    </row>
    <row r="25" spans="1:17" ht="14.25" customHeight="1">
      <c r="A25" s="173"/>
      <c r="B25" s="53" t="s">
        <v>131</v>
      </c>
      <c r="C25" s="15">
        <v>1</v>
      </c>
      <c r="D25" s="15">
        <v>0</v>
      </c>
      <c r="E25" s="15">
        <v>0</v>
      </c>
      <c r="F25" s="15">
        <v>1</v>
      </c>
      <c r="G25" s="15">
        <v>0</v>
      </c>
      <c r="H25" s="15">
        <v>0</v>
      </c>
      <c r="I25" s="15">
        <v>0</v>
      </c>
      <c r="J25" s="15">
        <v>4</v>
      </c>
      <c r="K25" s="15">
        <v>0</v>
      </c>
      <c r="L25" s="15">
        <v>2</v>
      </c>
      <c r="M25" s="15">
        <v>0</v>
      </c>
      <c r="N25" s="15">
        <v>0</v>
      </c>
      <c r="O25" s="15">
        <v>0</v>
      </c>
      <c r="P25" s="15">
        <v>2</v>
      </c>
      <c r="Q25" s="59">
        <v>10</v>
      </c>
    </row>
    <row r="26" spans="1:17" ht="14.25" customHeight="1">
      <c r="A26" s="173"/>
      <c r="B26" s="53" t="s">
        <v>132</v>
      </c>
      <c r="C26" s="15">
        <v>1</v>
      </c>
      <c r="D26" s="15">
        <v>0</v>
      </c>
      <c r="E26" s="15">
        <v>0</v>
      </c>
      <c r="F26" s="15">
        <v>2</v>
      </c>
      <c r="G26" s="15">
        <v>0</v>
      </c>
      <c r="H26" s="15">
        <v>1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15">
        <v>5</v>
      </c>
      <c r="Q26" s="59">
        <v>10</v>
      </c>
    </row>
    <row r="27" spans="1:17" ht="14.25" customHeight="1">
      <c r="A27" s="173"/>
      <c r="B27" s="53" t="s">
        <v>133</v>
      </c>
      <c r="C27" s="15">
        <v>2</v>
      </c>
      <c r="D27" s="15">
        <v>1</v>
      </c>
      <c r="E27" s="15">
        <v>0</v>
      </c>
      <c r="F27" s="15">
        <v>2</v>
      </c>
      <c r="G27" s="15">
        <v>0</v>
      </c>
      <c r="H27" s="15">
        <v>0</v>
      </c>
      <c r="I27" s="15">
        <v>1</v>
      </c>
      <c r="J27" s="15">
        <v>3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59">
        <v>9</v>
      </c>
    </row>
    <row r="28" spans="1:17" ht="14.25" customHeight="1">
      <c r="A28" s="173"/>
      <c r="B28" s="55" t="s">
        <v>134</v>
      </c>
      <c r="C28" s="15">
        <v>0</v>
      </c>
      <c r="D28" s="15">
        <v>1</v>
      </c>
      <c r="E28" s="15">
        <v>2</v>
      </c>
      <c r="F28" s="15">
        <v>1</v>
      </c>
      <c r="G28" s="15">
        <v>1</v>
      </c>
      <c r="H28" s="15">
        <v>0</v>
      </c>
      <c r="I28" s="15">
        <v>1</v>
      </c>
      <c r="J28" s="15">
        <v>2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59">
        <v>8</v>
      </c>
    </row>
    <row r="29" spans="1:17" ht="14.25" customHeight="1">
      <c r="A29" s="173"/>
      <c r="B29" s="53" t="s">
        <v>135</v>
      </c>
      <c r="C29" s="15">
        <v>0</v>
      </c>
      <c r="D29" s="15">
        <v>1</v>
      </c>
      <c r="E29" s="15">
        <v>0</v>
      </c>
      <c r="F29" s="15">
        <v>1</v>
      </c>
      <c r="G29" s="15">
        <v>0</v>
      </c>
      <c r="H29" s="15">
        <v>1</v>
      </c>
      <c r="I29" s="15">
        <v>0</v>
      </c>
      <c r="J29" s="15">
        <v>1</v>
      </c>
      <c r="K29" s="15">
        <v>1</v>
      </c>
      <c r="L29" s="15">
        <v>0</v>
      </c>
      <c r="M29" s="15">
        <v>0</v>
      </c>
      <c r="N29" s="15">
        <v>0</v>
      </c>
      <c r="O29" s="15">
        <v>0</v>
      </c>
      <c r="P29" s="15">
        <v>1</v>
      </c>
      <c r="Q29" s="59">
        <v>6</v>
      </c>
    </row>
    <row r="30" spans="1:17" ht="14.25" customHeight="1">
      <c r="A30" s="173"/>
      <c r="B30" s="53" t="s">
        <v>136</v>
      </c>
      <c r="C30" s="15">
        <v>1</v>
      </c>
      <c r="D30" s="15">
        <v>0</v>
      </c>
      <c r="E30" s="15">
        <v>1</v>
      </c>
      <c r="F30" s="15">
        <v>1</v>
      </c>
      <c r="G30" s="15">
        <v>0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59">
        <v>4</v>
      </c>
    </row>
    <row r="31" spans="1:17" ht="14.25" customHeight="1">
      <c r="A31" s="173"/>
      <c r="B31" s="55" t="s">
        <v>137</v>
      </c>
      <c r="C31" s="15">
        <v>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1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2</v>
      </c>
      <c r="Q31" s="59">
        <v>4</v>
      </c>
    </row>
    <row r="32" spans="1:17" ht="14.25" customHeight="1">
      <c r="A32" s="173"/>
      <c r="B32" s="55" t="s">
        <v>138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1</v>
      </c>
      <c r="I32" s="15">
        <v>0</v>
      </c>
      <c r="J32" s="15">
        <v>1</v>
      </c>
      <c r="K32" s="15">
        <v>2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59">
        <v>4</v>
      </c>
    </row>
    <row r="33" spans="1:17" ht="14.25" customHeight="1">
      <c r="A33" s="173"/>
      <c r="B33" s="55" t="s">
        <v>139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3</v>
      </c>
      <c r="P33" s="15">
        <v>1</v>
      </c>
      <c r="Q33" s="59">
        <v>4</v>
      </c>
    </row>
    <row r="34" spans="1:17" ht="14.25" customHeight="1">
      <c r="A34" s="173"/>
      <c r="B34" s="55" t="s">
        <v>140</v>
      </c>
      <c r="C34" s="15">
        <v>2</v>
      </c>
      <c r="D34" s="15">
        <v>0</v>
      </c>
      <c r="E34" s="15">
        <v>0</v>
      </c>
      <c r="F34" s="15">
        <v>1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59">
        <v>3</v>
      </c>
    </row>
    <row r="35" spans="1:17" ht="14.25" customHeight="1">
      <c r="A35" s="173"/>
      <c r="B35" s="55" t="s">
        <v>141</v>
      </c>
      <c r="C35" s="15">
        <v>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2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59">
        <v>3</v>
      </c>
    </row>
    <row r="36" spans="1:17" ht="14.25" customHeight="1">
      <c r="A36" s="173"/>
      <c r="B36" s="55" t="s">
        <v>142</v>
      </c>
      <c r="C36" s="15">
        <v>0</v>
      </c>
      <c r="D36" s="15">
        <v>0</v>
      </c>
      <c r="E36" s="15">
        <v>1</v>
      </c>
      <c r="F36" s="15">
        <v>0</v>
      </c>
      <c r="G36" s="15">
        <v>0</v>
      </c>
      <c r="H36" s="15">
        <v>0</v>
      </c>
      <c r="I36" s="15">
        <v>0</v>
      </c>
      <c r="J36" s="15">
        <v>1</v>
      </c>
      <c r="K36" s="15">
        <v>1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59">
        <v>3</v>
      </c>
    </row>
    <row r="37" spans="1:17" ht="14.25" customHeight="1">
      <c r="A37" s="173"/>
      <c r="B37" s="55" t="s">
        <v>143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2</v>
      </c>
      <c r="L37" s="15">
        <v>0</v>
      </c>
      <c r="M37" s="15">
        <v>0</v>
      </c>
      <c r="N37" s="15">
        <v>0</v>
      </c>
      <c r="O37" s="15">
        <v>1</v>
      </c>
      <c r="P37" s="15">
        <v>0</v>
      </c>
      <c r="Q37" s="59">
        <v>3</v>
      </c>
    </row>
    <row r="38" spans="1:17" ht="14.25" customHeight="1">
      <c r="A38" s="173"/>
      <c r="B38" s="53" t="s">
        <v>144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2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59">
        <v>2</v>
      </c>
    </row>
    <row r="39" spans="1:17" ht="14.25" customHeight="1">
      <c r="A39" s="173"/>
      <c r="B39" s="53" t="s">
        <v>145</v>
      </c>
      <c r="C39" s="15">
        <v>0</v>
      </c>
      <c r="D39" s="15">
        <v>0</v>
      </c>
      <c r="E39" s="15">
        <v>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</v>
      </c>
      <c r="N39" s="15">
        <v>0</v>
      </c>
      <c r="O39" s="15">
        <v>0</v>
      </c>
      <c r="P39" s="15">
        <v>0</v>
      </c>
      <c r="Q39" s="59">
        <v>2</v>
      </c>
    </row>
    <row r="40" spans="1:17" ht="14.25" customHeight="1">
      <c r="A40" s="173"/>
      <c r="B40" s="55" t="s">
        <v>146</v>
      </c>
      <c r="C40" s="15">
        <v>0</v>
      </c>
      <c r="D40" s="15">
        <v>0</v>
      </c>
      <c r="E40" s="15">
        <v>0</v>
      </c>
      <c r="F40" s="15">
        <v>1</v>
      </c>
      <c r="G40" s="15">
        <v>1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59">
        <v>2</v>
      </c>
    </row>
    <row r="41" spans="1:17" ht="14.25" customHeight="1">
      <c r="A41" s="173"/>
      <c r="B41" s="55" t="s">
        <v>147</v>
      </c>
      <c r="C41" s="15">
        <v>1</v>
      </c>
      <c r="D41" s="15">
        <v>0</v>
      </c>
      <c r="E41" s="15">
        <v>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59">
        <v>2</v>
      </c>
    </row>
    <row r="42" spans="1:17" ht="14.25" customHeight="1">
      <c r="A42" s="173"/>
      <c r="B42" s="53" t="s">
        <v>148</v>
      </c>
      <c r="C42" s="15">
        <v>0</v>
      </c>
      <c r="D42" s="15">
        <v>0</v>
      </c>
      <c r="E42" s="15">
        <v>1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59">
        <v>2</v>
      </c>
    </row>
    <row r="43" spans="1:17" ht="14.25" customHeight="1">
      <c r="A43" s="173"/>
      <c r="B43" s="53" t="s">
        <v>149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1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59">
        <v>1</v>
      </c>
    </row>
    <row r="44" spans="1:17" ht="14.25" customHeight="1">
      <c r="A44" s="173"/>
      <c r="B44" s="55" t="s">
        <v>150</v>
      </c>
      <c r="C44" s="15">
        <v>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59">
        <v>1</v>
      </c>
    </row>
    <row r="45" spans="1:17" ht="14.25" customHeight="1">
      <c r="A45" s="173"/>
      <c r="B45" s="53" t="s">
        <v>151</v>
      </c>
      <c r="C45" s="15">
        <v>0</v>
      </c>
      <c r="D45" s="15">
        <v>0</v>
      </c>
      <c r="E45" s="15">
        <v>0</v>
      </c>
      <c r="F45" s="15">
        <v>0</v>
      </c>
      <c r="G45" s="15">
        <v>1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59">
        <v>1</v>
      </c>
    </row>
    <row r="46" spans="1:17" ht="14.25" customHeight="1">
      <c r="A46" s="173"/>
      <c r="B46" s="55" t="s">
        <v>152</v>
      </c>
      <c r="C46" s="15">
        <v>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59">
        <v>1</v>
      </c>
    </row>
    <row r="47" spans="1:17" ht="14.25" customHeight="1">
      <c r="A47" s="173"/>
      <c r="B47" s="55" t="s">
        <v>153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1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59">
        <v>1</v>
      </c>
    </row>
    <row r="48" spans="1:17" ht="14.25" customHeight="1" thickBot="1">
      <c r="A48" s="173"/>
      <c r="B48" s="54" t="s">
        <v>154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60">
        <v>1</v>
      </c>
    </row>
    <row r="49" spans="1:17" ht="14.25" customHeight="1" thickBot="1">
      <c r="A49" s="174"/>
      <c r="B49" s="64" t="s">
        <v>155</v>
      </c>
      <c r="C49" s="65">
        <v>37</v>
      </c>
      <c r="D49" s="65">
        <v>18</v>
      </c>
      <c r="E49" s="65">
        <v>24</v>
      </c>
      <c r="F49" s="65">
        <v>27</v>
      </c>
      <c r="G49" s="65">
        <v>8</v>
      </c>
      <c r="H49" s="65">
        <v>18</v>
      </c>
      <c r="I49" s="65">
        <v>3</v>
      </c>
      <c r="J49" s="65">
        <v>43</v>
      </c>
      <c r="K49" s="65">
        <v>16</v>
      </c>
      <c r="L49" s="65">
        <v>3</v>
      </c>
      <c r="M49" s="65">
        <v>3</v>
      </c>
      <c r="N49" s="65">
        <v>1</v>
      </c>
      <c r="O49" s="65">
        <v>5</v>
      </c>
      <c r="P49" s="65">
        <v>24</v>
      </c>
      <c r="Q49" s="65">
        <v>230</v>
      </c>
    </row>
    <row r="50" spans="1:17" ht="14.25" customHeight="1" thickBot="1">
      <c r="A50" s="175" t="s">
        <v>156</v>
      </c>
      <c r="B50" s="175"/>
      <c r="C50" s="12">
        <v>236</v>
      </c>
      <c r="D50" s="12">
        <v>214</v>
      </c>
      <c r="E50" s="12">
        <v>97</v>
      </c>
      <c r="F50" s="12">
        <v>266</v>
      </c>
      <c r="G50" s="12">
        <v>124</v>
      </c>
      <c r="H50" s="12">
        <v>110</v>
      </c>
      <c r="I50" s="12">
        <v>14</v>
      </c>
      <c r="J50" s="12">
        <v>502</v>
      </c>
      <c r="K50" s="12">
        <v>43</v>
      </c>
      <c r="L50" s="12">
        <v>14</v>
      </c>
      <c r="M50" s="12">
        <v>3</v>
      </c>
      <c r="N50" s="12">
        <v>1</v>
      </c>
      <c r="O50" s="12">
        <v>16</v>
      </c>
      <c r="P50" s="12">
        <v>27</v>
      </c>
      <c r="Q50" s="12">
        <v>1667</v>
      </c>
    </row>
    <row r="51" ht="12.75">
      <c r="A51" s="50" t="s">
        <v>100</v>
      </c>
    </row>
    <row r="52" ht="12.75">
      <c r="P52" s="63"/>
    </row>
    <row r="53" spans="14:16" ht="12.75">
      <c r="N53" s="63"/>
      <c r="P53" s="63"/>
    </row>
  </sheetData>
  <sheetProtection/>
  <mergeCells count="4">
    <mergeCell ref="A5:A19"/>
    <mergeCell ref="A20:A49"/>
    <mergeCell ref="A50:B50"/>
    <mergeCell ref="C3:Q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3.28125" style="3" customWidth="1"/>
    <col min="3" max="3" width="14.421875" style="3" customWidth="1"/>
    <col min="4" max="9" width="10.7109375" style="49" customWidth="1"/>
    <col min="10" max="10" width="10.7109375" style="118" customWidth="1"/>
    <col min="11" max="11" width="16.7109375" style="3" customWidth="1"/>
    <col min="12" max="16384" width="9.140625" style="3" customWidth="1"/>
  </cols>
  <sheetData>
    <row r="1" spans="1:11" ht="19.5" customHeight="1">
      <c r="A1" s="2" t="s">
        <v>168</v>
      </c>
      <c r="B1" s="2"/>
      <c r="D1" s="139"/>
      <c r="E1" s="139"/>
      <c r="F1" s="84"/>
      <c r="G1" s="84"/>
      <c r="H1" s="84"/>
      <c r="I1" s="84"/>
      <c r="J1" s="84"/>
      <c r="K1" s="101"/>
    </row>
    <row r="2" spans="4:10" ht="6.75" customHeight="1" thickBot="1">
      <c r="D2" s="139"/>
      <c r="E2" s="139"/>
      <c r="F2" s="84"/>
      <c r="G2" s="84"/>
      <c r="H2" s="84"/>
      <c r="I2" s="84"/>
      <c r="J2" s="84"/>
    </row>
    <row r="3" spans="4:10" ht="13.5" customHeight="1" thickBot="1">
      <c r="D3" s="176">
        <v>2010</v>
      </c>
      <c r="E3" s="176"/>
      <c r="F3" s="176"/>
      <c r="G3" s="176"/>
      <c r="H3" s="176"/>
      <c r="I3" s="176"/>
      <c r="J3" s="176"/>
    </row>
    <row r="4" spans="4:10" ht="13.5" customHeight="1" thickBot="1">
      <c r="D4" s="44" t="s">
        <v>24</v>
      </c>
      <c r="E4" s="44" t="s">
        <v>12</v>
      </c>
      <c r="F4" s="44" t="s">
        <v>16</v>
      </c>
      <c r="G4" s="44" t="s">
        <v>25</v>
      </c>
      <c r="H4" s="44" t="s">
        <v>26</v>
      </c>
      <c r="I4" s="44" t="s">
        <v>27</v>
      </c>
      <c r="J4" s="44" t="s">
        <v>28</v>
      </c>
    </row>
    <row r="5" spans="1:10" ht="16.5" customHeight="1" thickBot="1">
      <c r="A5" s="183" t="s">
        <v>159</v>
      </c>
      <c r="B5" s="184"/>
      <c r="C5" s="184"/>
      <c r="D5" s="120">
        <v>101</v>
      </c>
      <c r="E5" s="120">
        <v>95</v>
      </c>
      <c r="F5" s="120">
        <v>6</v>
      </c>
      <c r="G5" s="120">
        <v>91</v>
      </c>
      <c r="H5" s="120">
        <v>5</v>
      </c>
      <c r="I5" s="120">
        <v>2</v>
      </c>
      <c r="J5" s="121">
        <v>2</v>
      </c>
    </row>
    <row r="6" spans="1:10" ht="16.5" customHeight="1" thickBot="1">
      <c r="A6" s="180" t="s">
        <v>51</v>
      </c>
      <c r="B6" s="180" t="s">
        <v>52</v>
      </c>
      <c r="C6" s="119" t="s">
        <v>13</v>
      </c>
      <c r="D6" s="122">
        <v>1259</v>
      </c>
      <c r="E6" s="122">
        <v>974</v>
      </c>
      <c r="F6" s="122">
        <v>285</v>
      </c>
      <c r="G6" s="122">
        <v>35</v>
      </c>
      <c r="H6" s="122">
        <v>170</v>
      </c>
      <c r="I6" s="122">
        <v>37</v>
      </c>
      <c r="J6" s="123">
        <v>1017</v>
      </c>
    </row>
    <row r="7" spans="1:10" ht="16.5" customHeight="1" thickBot="1">
      <c r="A7" s="181"/>
      <c r="B7" s="181"/>
      <c r="C7" s="119" t="s">
        <v>14</v>
      </c>
      <c r="D7" s="122">
        <f>SUM(D8:D13)</f>
        <v>2562</v>
      </c>
      <c r="E7" s="122">
        <f aca="true" t="shared" si="0" ref="E7:J7">SUM(E8:E13)</f>
        <v>1850</v>
      </c>
      <c r="F7" s="122">
        <f t="shared" si="0"/>
        <v>712</v>
      </c>
      <c r="G7" s="122">
        <f t="shared" si="0"/>
        <v>62</v>
      </c>
      <c r="H7" s="122">
        <f t="shared" si="0"/>
        <v>176</v>
      </c>
      <c r="I7" s="122">
        <f t="shared" si="0"/>
        <v>45</v>
      </c>
      <c r="J7" s="123">
        <f t="shared" si="0"/>
        <v>2279</v>
      </c>
    </row>
    <row r="8" spans="1:10" ht="16.5" customHeight="1">
      <c r="A8" s="181"/>
      <c r="B8" s="181"/>
      <c r="C8" s="17" t="s">
        <v>47</v>
      </c>
      <c r="D8" s="124">
        <v>1003</v>
      </c>
      <c r="E8" s="124">
        <v>714</v>
      </c>
      <c r="F8" s="124">
        <v>289</v>
      </c>
      <c r="G8" s="124">
        <v>30</v>
      </c>
      <c r="H8" s="124">
        <v>71</v>
      </c>
      <c r="I8" s="124">
        <v>18</v>
      </c>
      <c r="J8" s="125">
        <v>884</v>
      </c>
    </row>
    <row r="9" spans="1:10" ht="16.5" customHeight="1">
      <c r="A9" s="181"/>
      <c r="B9" s="181"/>
      <c r="C9" s="18" t="s">
        <v>50</v>
      </c>
      <c r="D9" s="126">
        <v>800</v>
      </c>
      <c r="E9" s="126">
        <v>597</v>
      </c>
      <c r="F9" s="126">
        <v>203</v>
      </c>
      <c r="G9" s="126">
        <v>13</v>
      </c>
      <c r="H9" s="126">
        <v>61</v>
      </c>
      <c r="I9" s="126">
        <v>13</v>
      </c>
      <c r="J9" s="127">
        <v>713</v>
      </c>
    </row>
    <row r="10" spans="1:10" ht="16.5" customHeight="1">
      <c r="A10" s="181"/>
      <c r="B10" s="181"/>
      <c r="C10" s="18" t="s">
        <v>46</v>
      </c>
      <c r="D10" s="126">
        <v>379</v>
      </c>
      <c r="E10" s="126">
        <v>252</v>
      </c>
      <c r="F10" s="126">
        <v>127</v>
      </c>
      <c r="G10" s="126">
        <v>10</v>
      </c>
      <c r="H10" s="126">
        <v>24</v>
      </c>
      <c r="I10" s="126">
        <v>11</v>
      </c>
      <c r="J10" s="127">
        <v>334</v>
      </c>
    </row>
    <row r="11" spans="1:10" ht="16.5" customHeight="1">
      <c r="A11" s="181"/>
      <c r="B11" s="181"/>
      <c r="C11" s="18" t="s">
        <v>49</v>
      </c>
      <c r="D11" s="126">
        <v>155</v>
      </c>
      <c r="E11" s="126">
        <v>117</v>
      </c>
      <c r="F11" s="126">
        <v>38</v>
      </c>
      <c r="G11" s="126">
        <v>1</v>
      </c>
      <c r="H11" s="126">
        <v>9</v>
      </c>
      <c r="I11" s="126">
        <v>1</v>
      </c>
      <c r="J11" s="127">
        <v>144</v>
      </c>
    </row>
    <row r="12" spans="1:10" ht="16.5" customHeight="1">
      <c r="A12" s="181"/>
      <c r="B12" s="181"/>
      <c r="C12" s="18" t="s">
        <v>48</v>
      </c>
      <c r="D12" s="126">
        <v>128</v>
      </c>
      <c r="E12" s="126">
        <v>95</v>
      </c>
      <c r="F12" s="126">
        <v>33</v>
      </c>
      <c r="G12" s="126">
        <v>2</v>
      </c>
      <c r="H12" s="126">
        <v>11</v>
      </c>
      <c r="I12" s="126">
        <v>1</v>
      </c>
      <c r="J12" s="127">
        <v>114</v>
      </c>
    </row>
    <row r="13" spans="1:10" ht="16.5" customHeight="1" thickBot="1">
      <c r="A13" s="181"/>
      <c r="B13" s="181"/>
      <c r="C13" s="19" t="s">
        <v>45</v>
      </c>
      <c r="D13" s="128">
        <v>97</v>
      </c>
      <c r="E13" s="128">
        <v>75</v>
      </c>
      <c r="F13" s="128">
        <v>22</v>
      </c>
      <c r="G13" s="128">
        <v>6</v>
      </c>
      <c r="H13" s="128">
        <v>0</v>
      </c>
      <c r="I13" s="128">
        <v>1</v>
      </c>
      <c r="J13" s="129">
        <v>90</v>
      </c>
    </row>
    <row r="14" spans="1:10" ht="16.5" customHeight="1" thickBot="1">
      <c r="A14" s="181"/>
      <c r="B14" s="181"/>
      <c r="C14" s="119" t="s">
        <v>53</v>
      </c>
      <c r="D14" s="122">
        <f>SUM(D15:D21)</f>
        <v>35</v>
      </c>
      <c r="E14" s="122">
        <f aca="true" t="shared" si="1" ref="E14:J14">SUM(E15:E21)</f>
        <v>20</v>
      </c>
      <c r="F14" s="122">
        <f t="shared" si="1"/>
        <v>16</v>
      </c>
      <c r="G14" s="122">
        <f t="shared" si="1"/>
        <v>1</v>
      </c>
      <c r="H14" s="122">
        <f t="shared" si="1"/>
        <v>2</v>
      </c>
      <c r="I14" s="122">
        <f t="shared" si="1"/>
        <v>1</v>
      </c>
      <c r="J14" s="123">
        <f t="shared" si="1"/>
        <v>31</v>
      </c>
    </row>
    <row r="15" spans="1:10" ht="16.5" customHeight="1">
      <c r="A15" s="181"/>
      <c r="B15" s="181"/>
      <c r="C15" s="17" t="s">
        <v>54</v>
      </c>
      <c r="D15" s="124">
        <v>8</v>
      </c>
      <c r="E15" s="124">
        <v>3</v>
      </c>
      <c r="F15" s="124">
        <v>5</v>
      </c>
      <c r="G15" s="124">
        <v>0</v>
      </c>
      <c r="H15" s="124">
        <v>1</v>
      </c>
      <c r="I15" s="124">
        <v>0</v>
      </c>
      <c r="J15" s="125">
        <v>7</v>
      </c>
    </row>
    <row r="16" spans="1:10" ht="16.5" customHeight="1">
      <c r="A16" s="181"/>
      <c r="B16" s="181"/>
      <c r="C16" s="18" t="s">
        <v>55</v>
      </c>
      <c r="D16" s="126">
        <v>7</v>
      </c>
      <c r="E16" s="126">
        <v>3</v>
      </c>
      <c r="F16" s="126">
        <v>4</v>
      </c>
      <c r="G16" s="126">
        <v>0</v>
      </c>
      <c r="H16" s="126">
        <v>0</v>
      </c>
      <c r="I16" s="126">
        <v>0</v>
      </c>
      <c r="J16" s="127">
        <v>7</v>
      </c>
    </row>
    <row r="17" spans="1:10" ht="16.5" customHeight="1">
      <c r="A17" s="181"/>
      <c r="B17" s="181"/>
      <c r="C17" s="18" t="s">
        <v>56</v>
      </c>
      <c r="D17" s="126">
        <v>6</v>
      </c>
      <c r="E17" s="126">
        <v>4</v>
      </c>
      <c r="F17" s="126">
        <v>2</v>
      </c>
      <c r="G17" s="126">
        <v>0</v>
      </c>
      <c r="H17" s="126">
        <v>0</v>
      </c>
      <c r="I17" s="126">
        <v>0</v>
      </c>
      <c r="J17" s="127">
        <v>6</v>
      </c>
    </row>
    <row r="18" spans="1:10" ht="16.5" customHeight="1">
      <c r="A18" s="181"/>
      <c r="B18" s="181"/>
      <c r="C18" s="18" t="s">
        <v>58</v>
      </c>
      <c r="D18" s="126">
        <v>5</v>
      </c>
      <c r="E18" s="126">
        <v>3</v>
      </c>
      <c r="F18" s="126">
        <v>2</v>
      </c>
      <c r="G18" s="126">
        <v>0</v>
      </c>
      <c r="H18" s="126">
        <v>1</v>
      </c>
      <c r="I18" s="126">
        <v>0</v>
      </c>
      <c r="J18" s="127">
        <v>4</v>
      </c>
    </row>
    <row r="19" spans="1:10" ht="16.5" customHeight="1">
      <c r="A19" s="181"/>
      <c r="B19" s="181"/>
      <c r="C19" s="18" t="s">
        <v>59</v>
      </c>
      <c r="D19" s="126">
        <v>5</v>
      </c>
      <c r="E19" s="126">
        <v>5</v>
      </c>
      <c r="F19" s="126">
        <v>0</v>
      </c>
      <c r="G19" s="126">
        <v>1</v>
      </c>
      <c r="H19" s="126">
        <v>0</v>
      </c>
      <c r="I19" s="126">
        <v>1</v>
      </c>
      <c r="J19" s="127">
        <v>3</v>
      </c>
    </row>
    <row r="20" spans="1:10" ht="16.5" customHeight="1">
      <c r="A20" s="181"/>
      <c r="B20" s="181"/>
      <c r="C20" s="18" t="s">
        <v>57</v>
      </c>
      <c r="D20" s="126">
        <v>3</v>
      </c>
      <c r="E20" s="126">
        <v>2</v>
      </c>
      <c r="F20" s="126">
        <v>2</v>
      </c>
      <c r="G20" s="126">
        <v>0</v>
      </c>
      <c r="H20" s="126">
        <v>0</v>
      </c>
      <c r="I20" s="126">
        <v>0</v>
      </c>
      <c r="J20" s="127">
        <v>3</v>
      </c>
    </row>
    <row r="21" spans="1:10" ht="16.5" customHeight="1" thickBot="1">
      <c r="A21" s="181"/>
      <c r="B21" s="181"/>
      <c r="C21" s="19" t="s">
        <v>60</v>
      </c>
      <c r="D21" s="128">
        <v>1</v>
      </c>
      <c r="E21" s="128">
        <v>0</v>
      </c>
      <c r="F21" s="128">
        <v>1</v>
      </c>
      <c r="G21" s="128">
        <v>0</v>
      </c>
      <c r="H21" s="128">
        <v>0</v>
      </c>
      <c r="I21" s="128">
        <v>0</v>
      </c>
      <c r="J21" s="129">
        <v>1</v>
      </c>
    </row>
    <row r="22" spans="1:10" ht="16.5" customHeight="1" thickBot="1">
      <c r="A22" s="181"/>
      <c r="B22" s="181"/>
      <c r="C22" s="119" t="s">
        <v>19</v>
      </c>
      <c r="D22" s="122">
        <f>SUM(D23:D28)</f>
        <v>436</v>
      </c>
      <c r="E22" s="122">
        <f aca="true" t="shared" si="2" ref="E22:J22">SUM(E23:E28)</f>
        <v>332</v>
      </c>
      <c r="F22" s="122">
        <f t="shared" si="2"/>
        <v>104</v>
      </c>
      <c r="G22" s="122">
        <f t="shared" si="2"/>
        <v>5</v>
      </c>
      <c r="H22" s="122">
        <f t="shared" si="2"/>
        <v>27</v>
      </c>
      <c r="I22" s="122">
        <f t="shared" si="2"/>
        <v>3</v>
      </c>
      <c r="J22" s="123">
        <f t="shared" si="2"/>
        <v>401</v>
      </c>
    </row>
    <row r="23" spans="1:10" ht="16.5" customHeight="1">
      <c r="A23" s="181"/>
      <c r="B23" s="181"/>
      <c r="C23" s="17" t="s">
        <v>61</v>
      </c>
      <c r="D23" s="124">
        <v>211</v>
      </c>
      <c r="E23" s="124">
        <v>160</v>
      </c>
      <c r="F23" s="124">
        <v>51</v>
      </c>
      <c r="G23" s="124">
        <v>0</v>
      </c>
      <c r="H23" s="124">
        <v>17</v>
      </c>
      <c r="I23" s="124">
        <v>1</v>
      </c>
      <c r="J23" s="125">
        <v>193</v>
      </c>
    </row>
    <row r="24" spans="1:10" ht="16.5" customHeight="1">
      <c r="A24" s="181"/>
      <c r="B24" s="181"/>
      <c r="C24" s="18" t="s">
        <v>63</v>
      </c>
      <c r="D24" s="126">
        <v>155</v>
      </c>
      <c r="E24" s="126">
        <v>124</v>
      </c>
      <c r="F24" s="126">
        <v>31</v>
      </c>
      <c r="G24" s="126">
        <v>3</v>
      </c>
      <c r="H24" s="126">
        <v>4</v>
      </c>
      <c r="I24" s="126">
        <v>2</v>
      </c>
      <c r="J24" s="127">
        <v>146</v>
      </c>
    </row>
    <row r="25" spans="1:10" ht="16.5" customHeight="1">
      <c r="A25" s="181"/>
      <c r="B25" s="181"/>
      <c r="C25" s="18" t="s">
        <v>66</v>
      </c>
      <c r="D25" s="126">
        <v>29</v>
      </c>
      <c r="E25" s="126">
        <v>21</v>
      </c>
      <c r="F25" s="126">
        <v>8</v>
      </c>
      <c r="G25" s="126">
        <v>0</v>
      </c>
      <c r="H25" s="126">
        <v>3</v>
      </c>
      <c r="I25" s="126">
        <v>0</v>
      </c>
      <c r="J25" s="127">
        <v>26</v>
      </c>
    </row>
    <row r="26" spans="1:10" ht="16.5" customHeight="1">
      <c r="A26" s="181"/>
      <c r="B26" s="181"/>
      <c r="C26" s="18" t="s">
        <v>64</v>
      </c>
      <c r="D26" s="126">
        <v>23</v>
      </c>
      <c r="E26" s="126">
        <v>16</v>
      </c>
      <c r="F26" s="126">
        <v>7</v>
      </c>
      <c r="G26" s="126">
        <v>2</v>
      </c>
      <c r="H26" s="126">
        <v>2</v>
      </c>
      <c r="I26" s="126">
        <v>0</v>
      </c>
      <c r="J26" s="127">
        <v>19</v>
      </c>
    </row>
    <row r="27" spans="1:10" ht="16.5" customHeight="1">
      <c r="A27" s="181"/>
      <c r="B27" s="181"/>
      <c r="C27" s="18" t="s">
        <v>65</v>
      </c>
      <c r="D27" s="126">
        <v>11</v>
      </c>
      <c r="E27" s="126">
        <v>8</v>
      </c>
      <c r="F27" s="126">
        <v>3</v>
      </c>
      <c r="G27" s="126">
        <v>0</v>
      </c>
      <c r="H27" s="126">
        <v>0</v>
      </c>
      <c r="I27" s="126">
        <v>0</v>
      </c>
      <c r="J27" s="127">
        <v>11</v>
      </c>
    </row>
    <row r="28" spans="1:10" ht="16.5" customHeight="1" thickBot="1">
      <c r="A28" s="181"/>
      <c r="B28" s="181"/>
      <c r="C28" s="19" t="s">
        <v>62</v>
      </c>
      <c r="D28" s="128">
        <v>7</v>
      </c>
      <c r="E28" s="128">
        <v>3</v>
      </c>
      <c r="F28" s="128">
        <v>4</v>
      </c>
      <c r="G28" s="128">
        <v>0</v>
      </c>
      <c r="H28" s="128">
        <v>1</v>
      </c>
      <c r="I28" s="128">
        <v>0</v>
      </c>
      <c r="J28" s="129">
        <v>6</v>
      </c>
    </row>
    <row r="29" spans="1:10" ht="16.5" customHeight="1" thickBot="1">
      <c r="A29" s="181"/>
      <c r="B29" s="181"/>
      <c r="C29" s="119" t="s">
        <v>18</v>
      </c>
      <c r="D29" s="122">
        <f>SUM(D30:D34)</f>
        <v>416</v>
      </c>
      <c r="E29" s="122">
        <f aca="true" t="shared" si="3" ref="E29:J29">SUM(E30:E34)</f>
        <v>324</v>
      </c>
      <c r="F29" s="122">
        <f t="shared" si="3"/>
        <v>92</v>
      </c>
      <c r="G29" s="122">
        <f t="shared" si="3"/>
        <v>9</v>
      </c>
      <c r="H29" s="122">
        <f t="shared" si="3"/>
        <v>24</v>
      </c>
      <c r="I29" s="122">
        <f t="shared" si="3"/>
        <v>6</v>
      </c>
      <c r="J29" s="123">
        <f t="shared" si="3"/>
        <v>377</v>
      </c>
    </row>
    <row r="30" spans="1:10" ht="16.5" customHeight="1">
      <c r="A30" s="181"/>
      <c r="B30" s="181"/>
      <c r="C30" s="17" t="s">
        <v>68</v>
      </c>
      <c r="D30" s="124">
        <v>201</v>
      </c>
      <c r="E30" s="124">
        <v>156</v>
      </c>
      <c r="F30" s="124">
        <v>45</v>
      </c>
      <c r="G30" s="124">
        <v>2</v>
      </c>
      <c r="H30" s="124">
        <v>14</v>
      </c>
      <c r="I30" s="124">
        <v>3</v>
      </c>
      <c r="J30" s="125">
        <v>182</v>
      </c>
    </row>
    <row r="31" spans="1:10" ht="16.5" customHeight="1">
      <c r="A31" s="181"/>
      <c r="B31" s="181"/>
      <c r="C31" s="18" t="s">
        <v>67</v>
      </c>
      <c r="D31" s="126">
        <v>125</v>
      </c>
      <c r="E31" s="126">
        <v>99</v>
      </c>
      <c r="F31" s="126">
        <v>26</v>
      </c>
      <c r="G31" s="126">
        <v>5</v>
      </c>
      <c r="H31" s="126">
        <v>8</v>
      </c>
      <c r="I31" s="126">
        <v>1</v>
      </c>
      <c r="J31" s="127">
        <v>111</v>
      </c>
    </row>
    <row r="32" spans="1:10" ht="16.5" customHeight="1">
      <c r="A32" s="181"/>
      <c r="B32" s="181"/>
      <c r="C32" s="18" t="s">
        <v>71</v>
      </c>
      <c r="D32" s="126">
        <v>65</v>
      </c>
      <c r="E32" s="126">
        <v>52</v>
      </c>
      <c r="F32" s="126">
        <v>13</v>
      </c>
      <c r="G32" s="126">
        <v>1</v>
      </c>
      <c r="H32" s="126">
        <v>2</v>
      </c>
      <c r="I32" s="126">
        <v>2</v>
      </c>
      <c r="J32" s="127">
        <v>60</v>
      </c>
    </row>
    <row r="33" spans="1:10" ht="16.5" customHeight="1">
      <c r="A33" s="181"/>
      <c r="B33" s="181"/>
      <c r="C33" s="18" t="s">
        <v>70</v>
      </c>
      <c r="D33" s="126">
        <v>16</v>
      </c>
      <c r="E33" s="126">
        <v>11</v>
      </c>
      <c r="F33" s="126">
        <v>5</v>
      </c>
      <c r="G33" s="126">
        <v>1</v>
      </c>
      <c r="H33" s="126">
        <v>0</v>
      </c>
      <c r="I33" s="126">
        <v>0</v>
      </c>
      <c r="J33" s="127">
        <v>15</v>
      </c>
    </row>
    <row r="34" spans="1:10" ht="16.5" customHeight="1" thickBot="1">
      <c r="A34" s="181"/>
      <c r="B34" s="181"/>
      <c r="C34" s="19" t="s">
        <v>69</v>
      </c>
      <c r="D34" s="128">
        <v>9</v>
      </c>
      <c r="E34" s="128">
        <v>6</v>
      </c>
      <c r="F34" s="128">
        <v>3</v>
      </c>
      <c r="G34" s="128">
        <v>0</v>
      </c>
      <c r="H34" s="128">
        <v>0</v>
      </c>
      <c r="I34" s="128">
        <v>0</v>
      </c>
      <c r="J34" s="129">
        <v>9</v>
      </c>
    </row>
    <row r="35" spans="1:10" ht="16.5" customHeight="1" thickBot="1">
      <c r="A35" s="181"/>
      <c r="B35" s="181"/>
      <c r="C35" s="119" t="s">
        <v>20</v>
      </c>
      <c r="D35" s="122">
        <v>103</v>
      </c>
      <c r="E35" s="122">
        <v>82</v>
      </c>
      <c r="F35" s="122">
        <v>21</v>
      </c>
      <c r="G35" s="122">
        <v>1</v>
      </c>
      <c r="H35" s="122">
        <v>3</v>
      </c>
      <c r="I35" s="122">
        <v>0</v>
      </c>
      <c r="J35" s="123">
        <v>99</v>
      </c>
    </row>
    <row r="36" spans="1:10" ht="16.5" customHeight="1" thickBot="1">
      <c r="A36" s="182"/>
      <c r="B36" s="182"/>
      <c r="C36" s="5" t="s">
        <v>3</v>
      </c>
      <c r="D36" s="123">
        <f aca="true" t="shared" si="4" ref="D36:J36">D5+D6+D7+D14+D22+D29+D35</f>
        <v>4912</v>
      </c>
      <c r="E36" s="123">
        <f>E5+E6+E7+E14+E22+E29+E35</f>
        <v>3677</v>
      </c>
      <c r="F36" s="123">
        <f t="shared" si="4"/>
        <v>1236</v>
      </c>
      <c r="G36" s="123">
        <f t="shared" si="4"/>
        <v>204</v>
      </c>
      <c r="H36" s="123">
        <f t="shared" si="4"/>
        <v>407</v>
      </c>
      <c r="I36" s="123">
        <f t="shared" si="4"/>
        <v>94</v>
      </c>
      <c r="J36" s="123">
        <f t="shared" si="4"/>
        <v>4206</v>
      </c>
    </row>
    <row r="37" ht="13.5" customHeight="1">
      <c r="A37" s="3" t="s">
        <v>44</v>
      </c>
    </row>
    <row r="38" ht="13.5" customHeight="1"/>
    <row r="39" spans="1:2" ht="19.5" customHeight="1">
      <c r="A39" s="2" t="s">
        <v>169</v>
      </c>
      <c r="B39" s="2"/>
    </row>
    <row r="40" ht="6.75" customHeight="1" thickBot="1"/>
    <row r="41" spans="4:9" ht="13.5" customHeight="1" thickBot="1">
      <c r="D41" s="62" t="s">
        <v>23</v>
      </c>
      <c r="E41" s="44" t="s">
        <v>24</v>
      </c>
      <c r="F41" s="44" t="s">
        <v>25</v>
      </c>
      <c r="G41" s="44" t="s">
        <v>26</v>
      </c>
      <c r="H41" s="44" t="s">
        <v>27</v>
      </c>
      <c r="I41" s="44" t="s">
        <v>28</v>
      </c>
    </row>
    <row r="42" spans="1:9" ht="11.25" customHeight="1">
      <c r="A42" s="185" t="s">
        <v>29</v>
      </c>
      <c r="B42" s="185"/>
      <c r="C42" s="185"/>
      <c r="D42" s="130">
        <v>1949</v>
      </c>
      <c r="E42" s="131">
        <v>89</v>
      </c>
      <c r="F42" s="131">
        <v>55</v>
      </c>
      <c r="G42" s="131">
        <v>23</v>
      </c>
      <c r="H42" s="131">
        <v>9</v>
      </c>
      <c r="I42" s="131">
        <f>E42-F42-G42-H42</f>
        <v>2</v>
      </c>
    </row>
    <row r="43" spans="1:9" ht="11.25" customHeight="1">
      <c r="A43" s="178" t="s">
        <v>29</v>
      </c>
      <c r="B43" s="178"/>
      <c r="C43" s="178"/>
      <c r="D43" s="132">
        <v>1950</v>
      </c>
      <c r="E43" s="83">
        <v>28</v>
      </c>
      <c r="F43" s="83">
        <v>14</v>
      </c>
      <c r="G43" s="83">
        <v>12</v>
      </c>
      <c r="H43" s="83">
        <v>2</v>
      </c>
      <c r="I43" s="133">
        <f aca="true" t="shared" si="5" ref="I43:I101">E43-F43-G43-H43</f>
        <v>0</v>
      </c>
    </row>
    <row r="44" spans="1:9" ht="11.25" customHeight="1">
      <c r="A44" s="178" t="s">
        <v>29</v>
      </c>
      <c r="B44" s="178"/>
      <c r="C44" s="178"/>
      <c r="D44" s="132">
        <v>1951</v>
      </c>
      <c r="E44" s="83">
        <v>9</v>
      </c>
      <c r="F44" s="83">
        <v>4</v>
      </c>
      <c r="G44" s="83">
        <v>3</v>
      </c>
      <c r="H44" s="83">
        <v>2</v>
      </c>
      <c r="I44" s="133">
        <f t="shared" si="5"/>
        <v>0</v>
      </c>
    </row>
    <row r="45" spans="1:9" ht="11.25" customHeight="1">
      <c r="A45" s="178" t="s">
        <v>29</v>
      </c>
      <c r="B45" s="178"/>
      <c r="C45" s="178"/>
      <c r="D45" s="132">
        <v>1952</v>
      </c>
      <c r="E45" s="83">
        <v>2</v>
      </c>
      <c r="F45" s="83">
        <v>0</v>
      </c>
      <c r="G45" s="83">
        <v>1</v>
      </c>
      <c r="H45" s="83">
        <v>1</v>
      </c>
      <c r="I45" s="133">
        <f t="shared" si="5"/>
        <v>0</v>
      </c>
    </row>
    <row r="46" spans="1:9" ht="11.25" customHeight="1">
      <c r="A46" s="178" t="s">
        <v>29</v>
      </c>
      <c r="B46" s="178"/>
      <c r="C46" s="178"/>
      <c r="D46" s="132">
        <v>1953</v>
      </c>
      <c r="E46" s="83">
        <v>5</v>
      </c>
      <c r="F46" s="83">
        <v>2</v>
      </c>
      <c r="G46" s="83">
        <v>2</v>
      </c>
      <c r="H46" s="83">
        <v>1</v>
      </c>
      <c r="I46" s="133">
        <f t="shared" si="5"/>
        <v>0</v>
      </c>
    </row>
    <row r="47" spans="1:9" ht="11.25" customHeight="1">
      <c r="A47" s="178" t="s">
        <v>29</v>
      </c>
      <c r="B47" s="178"/>
      <c r="C47" s="178"/>
      <c r="D47" s="132">
        <v>1954</v>
      </c>
      <c r="E47" s="83">
        <v>9</v>
      </c>
      <c r="F47" s="83">
        <v>2</v>
      </c>
      <c r="G47" s="83">
        <v>3</v>
      </c>
      <c r="H47" s="83">
        <v>3</v>
      </c>
      <c r="I47" s="133">
        <f t="shared" si="5"/>
        <v>1</v>
      </c>
    </row>
    <row r="48" spans="1:9" ht="11.25" customHeight="1">
      <c r="A48" s="178" t="s">
        <v>29</v>
      </c>
      <c r="B48" s="178"/>
      <c r="C48" s="178"/>
      <c r="D48" s="132">
        <v>1955</v>
      </c>
      <c r="E48" s="83">
        <v>10</v>
      </c>
      <c r="F48" s="83">
        <v>1</v>
      </c>
      <c r="G48" s="83">
        <v>0</v>
      </c>
      <c r="H48" s="83">
        <v>7</v>
      </c>
      <c r="I48" s="133">
        <f t="shared" si="5"/>
        <v>2</v>
      </c>
    </row>
    <row r="49" spans="1:9" ht="11.25" customHeight="1">
      <c r="A49" s="178" t="s">
        <v>29</v>
      </c>
      <c r="B49" s="178"/>
      <c r="C49" s="178"/>
      <c r="D49" s="132">
        <v>1956</v>
      </c>
      <c r="E49" s="83">
        <v>7</v>
      </c>
      <c r="F49" s="83">
        <v>1</v>
      </c>
      <c r="G49" s="83">
        <v>2</v>
      </c>
      <c r="H49" s="83">
        <v>2</v>
      </c>
      <c r="I49" s="133">
        <f t="shared" si="5"/>
        <v>2</v>
      </c>
    </row>
    <row r="50" spans="1:9" ht="11.25" customHeight="1">
      <c r="A50" s="178" t="s">
        <v>29</v>
      </c>
      <c r="B50" s="178"/>
      <c r="C50" s="178"/>
      <c r="D50" s="132">
        <v>1957</v>
      </c>
      <c r="E50" s="83">
        <v>10</v>
      </c>
      <c r="F50" s="83">
        <v>4</v>
      </c>
      <c r="G50" s="83">
        <v>2</v>
      </c>
      <c r="H50" s="83">
        <v>2</v>
      </c>
      <c r="I50" s="133">
        <f t="shared" si="5"/>
        <v>2</v>
      </c>
    </row>
    <row r="51" spans="1:9" ht="11.25" customHeight="1">
      <c r="A51" s="178" t="s">
        <v>29</v>
      </c>
      <c r="B51" s="178"/>
      <c r="C51" s="178"/>
      <c r="D51" s="132">
        <v>1958</v>
      </c>
      <c r="E51" s="83">
        <v>5</v>
      </c>
      <c r="F51" s="83">
        <v>3</v>
      </c>
      <c r="G51" s="83">
        <v>1</v>
      </c>
      <c r="H51" s="83">
        <v>1</v>
      </c>
      <c r="I51" s="133">
        <f t="shared" si="5"/>
        <v>0</v>
      </c>
    </row>
    <row r="52" spans="1:9" ht="11.25" customHeight="1">
      <c r="A52" s="178" t="s">
        <v>29</v>
      </c>
      <c r="B52" s="178"/>
      <c r="C52" s="178"/>
      <c r="D52" s="132">
        <v>1959</v>
      </c>
      <c r="E52" s="83">
        <v>17</v>
      </c>
      <c r="F52" s="83">
        <v>2</v>
      </c>
      <c r="G52" s="83">
        <v>3</v>
      </c>
      <c r="H52" s="83">
        <v>6</v>
      </c>
      <c r="I52" s="133">
        <f t="shared" si="5"/>
        <v>6</v>
      </c>
    </row>
    <row r="53" spans="1:9" ht="11.25" customHeight="1">
      <c r="A53" s="178" t="s">
        <v>29</v>
      </c>
      <c r="B53" s="178"/>
      <c r="C53" s="178"/>
      <c r="D53" s="132">
        <v>1960</v>
      </c>
      <c r="E53" s="83">
        <v>5</v>
      </c>
      <c r="F53" s="83">
        <v>1</v>
      </c>
      <c r="G53" s="83">
        <v>2</v>
      </c>
      <c r="H53" s="83">
        <v>1</v>
      </c>
      <c r="I53" s="133">
        <f t="shared" si="5"/>
        <v>1</v>
      </c>
    </row>
    <row r="54" spans="1:9" ht="11.25" customHeight="1">
      <c r="A54" s="178" t="s">
        <v>29</v>
      </c>
      <c r="B54" s="178"/>
      <c r="C54" s="178"/>
      <c r="D54" s="132">
        <v>1961</v>
      </c>
      <c r="E54" s="83">
        <v>10</v>
      </c>
      <c r="F54" s="83">
        <v>3</v>
      </c>
      <c r="G54" s="83">
        <v>1</v>
      </c>
      <c r="H54" s="83">
        <v>4</v>
      </c>
      <c r="I54" s="133">
        <f t="shared" si="5"/>
        <v>2</v>
      </c>
    </row>
    <row r="55" spans="1:9" ht="11.25" customHeight="1">
      <c r="A55" s="178" t="s">
        <v>29</v>
      </c>
      <c r="B55" s="178"/>
      <c r="C55" s="178"/>
      <c r="D55" s="132">
        <v>1962</v>
      </c>
      <c r="E55" s="83">
        <v>13</v>
      </c>
      <c r="F55" s="83">
        <v>2</v>
      </c>
      <c r="G55" s="83">
        <v>4</v>
      </c>
      <c r="H55" s="83">
        <v>1</v>
      </c>
      <c r="I55" s="133">
        <f t="shared" si="5"/>
        <v>6</v>
      </c>
    </row>
    <row r="56" spans="1:9" ht="11.25" customHeight="1">
      <c r="A56" s="178" t="s">
        <v>29</v>
      </c>
      <c r="B56" s="178"/>
      <c r="C56" s="178"/>
      <c r="D56" s="132">
        <v>1963</v>
      </c>
      <c r="E56" s="83">
        <v>13</v>
      </c>
      <c r="F56" s="83">
        <v>5</v>
      </c>
      <c r="G56" s="83">
        <v>2</v>
      </c>
      <c r="H56" s="83">
        <v>5</v>
      </c>
      <c r="I56" s="133">
        <f t="shared" si="5"/>
        <v>1</v>
      </c>
    </row>
    <row r="57" spans="1:9" ht="11.25" customHeight="1">
      <c r="A57" s="178" t="s">
        <v>29</v>
      </c>
      <c r="B57" s="178"/>
      <c r="C57" s="178"/>
      <c r="D57" s="132">
        <v>1964</v>
      </c>
      <c r="E57" s="83">
        <v>16</v>
      </c>
      <c r="F57" s="83">
        <v>4</v>
      </c>
      <c r="G57" s="83">
        <v>5</v>
      </c>
      <c r="H57" s="83">
        <v>5</v>
      </c>
      <c r="I57" s="133">
        <f t="shared" si="5"/>
        <v>2</v>
      </c>
    </row>
    <row r="58" spans="1:9" ht="11.25" customHeight="1">
      <c r="A58" s="178" t="s">
        <v>29</v>
      </c>
      <c r="B58" s="178"/>
      <c r="C58" s="178"/>
      <c r="D58" s="132">
        <v>1965</v>
      </c>
      <c r="E58" s="83">
        <v>30</v>
      </c>
      <c r="F58" s="83">
        <v>6</v>
      </c>
      <c r="G58" s="83">
        <v>7</v>
      </c>
      <c r="H58" s="83">
        <v>10</v>
      </c>
      <c r="I58" s="133">
        <f t="shared" si="5"/>
        <v>7</v>
      </c>
    </row>
    <row r="59" spans="1:9" ht="11.25" customHeight="1">
      <c r="A59" s="178" t="s">
        <v>29</v>
      </c>
      <c r="B59" s="178"/>
      <c r="C59" s="178"/>
      <c r="D59" s="132">
        <v>1966</v>
      </c>
      <c r="E59" s="83">
        <v>15</v>
      </c>
      <c r="F59" s="83">
        <v>4</v>
      </c>
      <c r="G59" s="83">
        <v>2</v>
      </c>
      <c r="H59" s="83">
        <v>2</v>
      </c>
      <c r="I59" s="133">
        <f t="shared" si="5"/>
        <v>7</v>
      </c>
    </row>
    <row r="60" spans="1:9" ht="11.25" customHeight="1">
      <c r="A60" s="178" t="s">
        <v>29</v>
      </c>
      <c r="B60" s="178"/>
      <c r="C60" s="178"/>
      <c r="D60" s="132">
        <v>1967</v>
      </c>
      <c r="E60" s="83">
        <v>14</v>
      </c>
      <c r="F60" s="83">
        <v>4</v>
      </c>
      <c r="G60" s="83">
        <v>2</v>
      </c>
      <c r="H60" s="83">
        <v>2</v>
      </c>
      <c r="I60" s="133">
        <f t="shared" si="5"/>
        <v>6</v>
      </c>
    </row>
    <row r="61" spans="1:9" ht="11.25" customHeight="1">
      <c r="A61" s="178" t="s">
        <v>29</v>
      </c>
      <c r="B61" s="178"/>
      <c r="C61" s="178"/>
      <c r="D61" s="132">
        <v>1968</v>
      </c>
      <c r="E61" s="83">
        <v>16</v>
      </c>
      <c r="F61" s="83">
        <v>1</v>
      </c>
      <c r="G61" s="83">
        <v>3</v>
      </c>
      <c r="H61" s="83">
        <v>3</v>
      </c>
      <c r="I61" s="133">
        <f t="shared" si="5"/>
        <v>9</v>
      </c>
    </row>
    <row r="62" spans="1:9" ht="11.25" customHeight="1">
      <c r="A62" s="178" t="s">
        <v>29</v>
      </c>
      <c r="B62" s="178"/>
      <c r="C62" s="178"/>
      <c r="D62" s="132">
        <v>1969</v>
      </c>
      <c r="E62" s="83">
        <v>17</v>
      </c>
      <c r="F62" s="83">
        <v>2</v>
      </c>
      <c r="G62" s="83">
        <v>2</v>
      </c>
      <c r="H62" s="83">
        <v>1</v>
      </c>
      <c r="I62" s="133">
        <f t="shared" si="5"/>
        <v>12</v>
      </c>
    </row>
    <row r="63" spans="1:9" ht="11.25" customHeight="1">
      <c r="A63" s="178" t="s">
        <v>29</v>
      </c>
      <c r="B63" s="178"/>
      <c r="C63" s="178"/>
      <c r="D63" s="132">
        <v>1970</v>
      </c>
      <c r="E63" s="83">
        <v>13</v>
      </c>
      <c r="F63" s="83">
        <v>0</v>
      </c>
      <c r="G63" s="83">
        <v>5</v>
      </c>
      <c r="H63" s="83">
        <v>0</v>
      </c>
      <c r="I63" s="133">
        <f t="shared" si="5"/>
        <v>8</v>
      </c>
    </row>
    <row r="64" spans="1:9" ht="11.25" customHeight="1">
      <c r="A64" s="178" t="s">
        <v>29</v>
      </c>
      <c r="B64" s="178"/>
      <c r="C64" s="178"/>
      <c r="D64" s="132">
        <v>1971</v>
      </c>
      <c r="E64" s="83">
        <v>9</v>
      </c>
      <c r="F64" s="83">
        <v>0</v>
      </c>
      <c r="G64" s="83">
        <v>2</v>
      </c>
      <c r="H64" s="83">
        <v>3</v>
      </c>
      <c r="I64" s="133">
        <f t="shared" si="5"/>
        <v>4</v>
      </c>
    </row>
    <row r="65" spans="1:9" ht="11.25" customHeight="1">
      <c r="A65" s="178" t="s">
        <v>29</v>
      </c>
      <c r="B65" s="178"/>
      <c r="C65" s="178"/>
      <c r="D65" s="132">
        <v>1972</v>
      </c>
      <c r="E65" s="83">
        <v>21</v>
      </c>
      <c r="F65" s="83">
        <v>1</v>
      </c>
      <c r="G65" s="83">
        <v>4</v>
      </c>
      <c r="H65" s="83">
        <v>2</v>
      </c>
      <c r="I65" s="133">
        <f t="shared" si="5"/>
        <v>14</v>
      </c>
    </row>
    <row r="66" spans="1:9" ht="11.25" customHeight="1">
      <c r="A66" s="178" t="s">
        <v>29</v>
      </c>
      <c r="B66" s="178"/>
      <c r="C66" s="178"/>
      <c r="D66" s="132">
        <v>1973</v>
      </c>
      <c r="E66" s="83">
        <v>29</v>
      </c>
      <c r="F66" s="83">
        <v>2</v>
      </c>
      <c r="G66" s="83">
        <v>10</v>
      </c>
      <c r="H66" s="83">
        <v>0</v>
      </c>
      <c r="I66" s="133">
        <f t="shared" si="5"/>
        <v>17</v>
      </c>
    </row>
    <row r="67" spans="1:9" ht="11.25" customHeight="1">
      <c r="A67" s="178" t="s">
        <v>29</v>
      </c>
      <c r="B67" s="178"/>
      <c r="C67" s="178"/>
      <c r="D67" s="132">
        <v>1974</v>
      </c>
      <c r="E67" s="83">
        <v>29</v>
      </c>
      <c r="F67" s="83">
        <v>2</v>
      </c>
      <c r="G67" s="83">
        <v>2</v>
      </c>
      <c r="H67" s="83">
        <v>1</v>
      </c>
      <c r="I67" s="133">
        <f t="shared" si="5"/>
        <v>24</v>
      </c>
    </row>
    <row r="68" spans="1:9" ht="11.25" customHeight="1">
      <c r="A68" s="178" t="s">
        <v>29</v>
      </c>
      <c r="B68" s="178"/>
      <c r="C68" s="178"/>
      <c r="D68" s="132">
        <v>1975</v>
      </c>
      <c r="E68" s="83">
        <v>18</v>
      </c>
      <c r="F68" s="83">
        <v>0</v>
      </c>
      <c r="G68" s="83">
        <v>4</v>
      </c>
      <c r="H68" s="83">
        <v>0</v>
      </c>
      <c r="I68" s="133">
        <f t="shared" si="5"/>
        <v>14</v>
      </c>
    </row>
    <row r="69" spans="1:9" ht="11.25" customHeight="1">
      <c r="A69" s="178" t="s">
        <v>29</v>
      </c>
      <c r="B69" s="178"/>
      <c r="C69" s="178"/>
      <c r="D69" s="132">
        <v>1976</v>
      </c>
      <c r="E69" s="83">
        <v>1</v>
      </c>
      <c r="F69" s="83">
        <v>0</v>
      </c>
      <c r="G69" s="83">
        <v>0</v>
      </c>
      <c r="H69" s="83">
        <v>0</v>
      </c>
      <c r="I69" s="133">
        <f t="shared" si="5"/>
        <v>1</v>
      </c>
    </row>
    <row r="70" spans="1:9" ht="11.25" customHeight="1">
      <c r="A70" s="178" t="s">
        <v>29</v>
      </c>
      <c r="B70" s="178"/>
      <c r="C70" s="178"/>
      <c r="D70" s="132">
        <v>1977</v>
      </c>
      <c r="E70" s="83">
        <v>33</v>
      </c>
      <c r="F70" s="83">
        <v>1</v>
      </c>
      <c r="G70" s="83">
        <v>4</v>
      </c>
      <c r="H70" s="83">
        <v>2</v>
      </c>
      <c r="I70" s="133">
        <f t="shared" si="5"/>
        <v>26</v>
      </c>
    </row>
    <row r="71" spans="1:9" ht="11.25" customHeight="1">
      <c r="A71" s="178" t="s">
        <v>29</v>
      </c>
      <c r="B71" s="178"/>
      <c r="C71" s="178"/>
      <c r="D71" s="132">
        <v>1978</v>
      </c>
      <c r="E71" s="83">
        <v>40</v>
      </c>
      <c r="F71" s="83">
        <v>0</v>
      </c>
      <c r="G71" s="83">
        <v>7</v>
      </c>
      <c r="H71" s="83">
        <v>1</v>
      </c>
      <c r="I71" s="133">
        <f t="shared" si="5"/>
        <v>32</v>
      </c>
    </row>
    <row r="72" spans="1:9" ht="11.25" customHeight="1">
      <c r="A72" s="178" t="s">
        <v>29</v>
      </c>
      <c r="B72" s="178"/>
      <c r="C72" s="178"/>
      <c r="D72" s="132">
        <v>1979</v>
      </c>
      <c r="E72" s="83">
        <v>48</v>
      </c>
      <c r="F72" s="83">
        <v>3</v>
      </c>
      <c r="G72" s="83">
        <v>6</v>
      </c>
      <c r="H72" s="83">
        <v>1</v>
      </c>
      <c r="I72" s="133">
        <f t="shared" si="5"/>
        <v>38</v>
      </c>
    </row>
    <row r="73" spans="1:9" ht="11.25" customHeight="1">
      <c r="A73" s="178" t="s">
        <v>29</v>
      </c>
      <c r="B73" s="178"/>
      <c r="C73" s="178"/>
      <c r="D73" s="132">
        <v>1980</v>
      </c>
      <c r="E73" s="83">
        <v>84</v>
      </c>
      <c r="F73" s="83">
        <v>2</v>
      </c>
      <c r="G73" s="83">
        <v>6</v>
      </c>
      <c r="H73" s="83">
        <v>1</v>
      </c>
      <c r="I73" s="133">
        <f t="shared" si="5"/>
        <v>75</v>
      </c>
    </row>
    <row r="74" spans="1:9" ht="11.25" customHeight="1">
      <c r="A74" s="178" t="s">
        <v>29</v>
      </c>
      <c r="B74" s="178"/>
      <c r="C74" s="178"/>
      <c r="D74" s="132">
        <v>1981</v>
      </c>
      <c r="E74" s="83">
        <v>22</v>
      </c>
      <c r="F74" s="83">
        <v>1</v>
      </c>
      <c r="G74" s="83">
        <v>5</v>
      </c>
      <c r="H74" s="83">
        <v>0</v>
      </c>
      <c r="I74" s="133">
        <f t="shared" si="5"/>
        <v>16</v>
      </c>
    </row>
    <row r="75" spans="1:9" ht="11.25" customHeight="1">
      <c r="A75" s="178" t="s">
        <v>29</v>
      </c>
      <c r="B75" s="178"/>
      <c r="C75" s="178"/>
      <c r="D75" s="132">
        <v>1982</v>
      </c>
      <c r="E75" s="83">
        <v>53</v>
      </c>
      <c r="F75" s="83">
        <v>1</v>
      </c>
      <c r="G75" s="83">
        <v>6</v>
      </c>
      <c r="H75" s="83">
        <v>0</v>
      </c>
      <c r="I75" s="133">
        <f t="shared" si="5"/>
        <v>46</v>
      </c>
    </row>
    <row r="76" spans="1:9" ht="11.25" customHeight="1">
      <c r="A76" s="178" t="s">
        <v>29</v>
      </c>
      <c r="B76" s="178"/>
      <c r="C76" s="178"/>
      <c r="D76" s="132">
        <v>1983</v>
      </c>
      <c r="E76" s="83">
        <v>170</v>
      </c>
      <c r="F76" s="83">
        <v>6</v>
      </c>
      <c r="G76" s="83">
        <v>19</v>
      </c>
      <c r="H76" s="83">
        <v>0</v>
      </c>
      <c r="I76" s="133">
        <f t="shared" si="5"/>
        <v>145</v>
      </c>
    </row>
    <row r="77" spans="1:9" ht="11.25" customHeight="1">
      <c r="A77" s="178" t="s">
        <v>29</v>
      </c>
      <c r="B77" s="178"/>
      <c r="C77" s="178"/>
      <c r="D77" s="132">
        <v>1984</v>
      </c>
      <c r="E77" s="83">
        <v>67</v>
      </c>
      <c r="F77" s="83">
        <v>1</v>
      </c>
      <c r="G77" s="83">
        <v>8</v>
      </c>
      <c r="H77" s="83">
        <v>0</v>
      </c>
      <c r="I77" s="133">
        <v>58</v>
      </c>
    </row>
    <row r="78" spans="1:9" ht="11.25" customHeight="1">
      <c r="A78" s="178" t="s">
        <v>29</v>
      </c>
      <c r="B78" s="178"/>
      <c r="C78" s="178"/>
      <c r="D78" s="132">
        <v>1985</v>
      </c>
      <c r="E78" s="83">
        <v>47</v>
      </c>
      <c r="F78" s="83">
        <v>3</v>
      </c>
      <c r="G78" s="83">
        <v>7</v>
      </c>
      <c r="H78" s="83">
        <v>0</v>
      </c>
      <c r="I78" s="133">
        <f t="shared" si="5"/>
        <v>37</v>
      </c>
    </row>
    <row r="79" spans="1:9" ht="11.25" customHeight="1">
      <c r="A79" s="178" t="s">
        <v>29</v>
      </c>
      <c r="B79" s="178"/>
      <c r="C79" s="178"/>
      <c r="D79" s="132">
        <v>1986</v>
      </c>
      <c r="E79" s="83">
        <v>123</v>
      </c>
      <c r="F79" s="83">
        <v>1</v>
      </c>
      <c r="G79" s="83">
        <v>15</v>
      </c>
      <c r="H79" s="83">
        <v>1</v>
      </c>
      <c r="I79" s="133">
        <f t="shared" si="5"/>
        <v>106</v>
      </c>
    </row>
    <row r="80" spans="1:9" ht="11.25" customHeight="1">
      <c r="A80" s="178" t="s">
        <v>29</v>
      </c>
      <c r="B80" s="178"/>
      <c r="C80" s="178"/>
      <c r="D80" s="132">
        <v>1987</v>
      </c>
      <c r="E80" s="83">
        <v>224</v>
      </c>
      <c r="F80" s="83">
        <v>4</v>
      </c>
      <c r="G80" s="83">
        <v>24</v>
      </c>
      <c r="H80" s="83">
        <v>0</v>
      </c>
      <c r="I80" s="133">
        <f t="shared" si="5"/>
        <v>196</v>
      </c>
    </row>
    <row r="81" spans="1:9" ht="11.25" customHeight="1">
      <c r="A81" s="178" t="s">
        <v>29</v>
      </c>
      <c r="B81" s="178"/>
      <c r="C81" s="178"/>
      <c r="D81" s="132">
        <v>1988</v>
      </c>
      <c r="E81" s="83">
        <v>156</v>
      </c>
      <c r="F81" s="83">
        <v>5</v>
      </c>
      <c r="G81" s="83">
        <v>7</v>
      </c>
      <c r="H81" s="83">
        <v>0</v>
      </c>
      <c r="I81" s="133">
        <f t="shared" si="5"/>
        <v>144</v>
      </c>
    </row>
    <row r="82" spans="1:9" ht="11.25" customHeight="1">
      <c r="A82" s="178" t="s">
        <v>29</v>
      </c>
      <c r="B82" s="178"/>
      <c r="C82" s="178"/>
      <c r="D82" s="132">
        <v>1989</v>
      </c>
      <c r="E82" s="83">
        <v>112</v>
      </c>
      <c r="F82" s="83">
        <v>3</v>
      </c>
      <c r="G82" s="83">
        <v>8</v>
      </c>
      <c r="H82" s="83">
        <v>0</v>
      </c>
      <c r="I82" s="133">
        <f t="shared" si="5"/>
        <v>101</v>
      </c>
    </row>
    <row r="83" spans="1:9" ht="11.25" customHeight="1">
      <c r="A83" s="178" t="s">
        <v>29</v>
      </c>
      <c r="B83" s="178"/>
      <c r="C83" s="178"/>
      <c r="D83" s="132">
        <v>1990</v>
      </c>
      <c r="E83" s="83">
        <v>55</v>
      </c>
      <c r="F83" s="83">
        <v>0</v>
      </c>
      <c r="G83" s="83">
        <v>1</v>
      </c>
      <c r="H83" s="83">
        <v>1</v>
      </c>
      <c r="I83" s="133">
        <f t="shared" si="5"/>
        <v>53</v>
      </c>
    </row>
    <row r="84" spans="1:9" ht="11.25" customHeight="1">
      <c r="A84" s="178" t="s">
        <v>29</v>
      </c>
      <c r="B84" s="178"/>
      <c r="C84" s="178"/>
      <c r="D84" s="132">
        <v>1991</v>
      </c>
      <c r="E84" s="83">
        <v>259</v>
      </c>
      <c r="F84" s="83">
        <v>5</v>
      </c>
      <c r="G84" s="83">
        <v>20</v>
      </c>
      <c r="H84" s="83">
        <v>1</v>
      </c>
      <c r="I84" s="133">
        <f t="shared" si="5"/>
        <v>233</v>
      </c>
    </row>
    <row r="85" spans="1:9" ht="11.25" customHeight="1">
      <c r="A85" s="178" t="s">
        <v>29</v>
      </c>
      <c r="B85" s="178"/>
      <c r="C85" s="178"/>
      <c r="D85" s="132">
        <v>1992</v>
      </c>
      <c r="E85" s="83">
        <v>377</v>
      </c>
      <c r="F85" s="83">
        <v>2</v>
      </c>
      <c r="G85" s="83">
        <v>23</v>
      </c>
      <c r="H85" s="83">
        <v>1</v>
      </c>
      <c r="I85" s="133">
        <f t="shared" si="5"/>
        <v>351</v>
      </c>
    </row>
    <row r="86" spans="1:9" ht="11.25" customHeight="1">
      <c r="A86" s="178" t="s">
        <v>29</v>
      </c>
      <c r="B86" s="178"/>
      <c r="C86" s="178"/>
      <c r="D86" s="132">
        <v>1993</v>
      </c>
      <c r="E86" s="83">
        <v>262</v>
      </c>
      <c r="F86" s="83">
        <v>3</v>
      </c>
      <c r="G86" s="83">
        <v>29</v>
      </c>
      <c r="H86" s="83">
        <v>0</v>
      </c>
      <c r="I86" s="133">
        <f t="shared" si="5"/>
        <v>230</v>
      </c>
    </row>
    <row r="87" spans="1:9" ht="11.25" customHeight="1">
      <c r="A87" s="178" t="s">
        <v>29</v>
      </c>
      <c r="B87" s="178"/>
      <c r="C87" s="178"/>
      <c r="D87" s="132">
        <v>1994</v>
      </c>
      <c r="E87" s="83">
        <v>148</v>
      </c>
      <c r="F87" s="83">
        <v>2</v>
      </c>
      <c r="G87" s="83">
        <v>13</v>
      </c>
      <c r="H87" s="83">
        <v>0</v>
      </c>
      <c r="I87" s="133">
        <f t="shared" si="5"/>
        <v>133</v>
      </c>
    </row>
    <row r="88" spans="1:9" ht="11.25" customHeight="1">
      <c r="A88" s="178" t="s">
        <v>29</v>
      </c>
      <c r="B88" s="178"/>
      <c r="C88" s="178"/>
      <c r="D88" s="132">
        <v>1995</v>
      </c>
      <c r="E88" s="83">
        <v>176</v>
      </c>
      <c r="F88" s="83">
        <v>1</v>
      </c>
      <c r="G88" s="83">
        <v>18</v>
      </c>
      <c r="H88" s="83">
        <v>0</v>
      </c>
      <c r="I88" s="133">
        <f t="shared" si="5"/>
        <v>157</v>
      </c>
    </row>
    <row r="89" spans="1:9" ht="11.25" customHeight="1">
      <c r="A89" s="178" t="s">
        <v>29</v>
      </c>
      <c r="B89" s="178"/>
      <c r="C89" s="178"/>
      <c r="D89" s="132">
        <v>1996</v>
      </c>
      <c r="E89" s="83">
        <v>159</v>
      </c>
      <c r="F89" s="83">
        <v>0</v>
      </c>
      <c r="G89" s="83">
        <v>12</v>
      </c>
      <c r="H89" s="83">
        <v>0</v>
      </c>
      <c r="I89" s="133">
        <f t="shared" si="5"/>
        <v>147</v>
      </c>
    </row>
    <row r="90" spans="1:9" ht="11.25" customHeight="1">
      <c r="A90" s="178" t="s">
        <v>29</v>
      </c>
      <c r="B90" s="178"/>
      <c r="C90" s="178"/>
      <c r="D90" s="132">
        <v>1997</v>
      </c>
      <c r="E90" s="83">
        <v>142</v>
      </c>
      <c r="F90" s="83">
        <v>0</v>
      </c>
      <c r="G90" s="83">
        <v>5</v>
      </c>
      <c r="H90" s="83">
        <v>0</v>
      </c>
      <c r="I90" s="133">
        <f t="shared" si="5"/>
        <v>137</v>
      </c>
    </row>
    <row r="91" spans="1:9" ht="11.25" customHeight="1">
      <c r="A91" s="178" t="s">
        <v>29</v>
      </c>
      <c r="B91" s="178"/>
      <c r="C91" s="178"/>
      <c r="D91" s="132">
        <v>1998</v>
      </c>
      <c r="E91" s="83">
        <v>137</v>
      </c>
      <c r="F91" s="83">
        <v>0</v>
      </c>
      <c r="G91" s="83">
        <v>7</v>
      </c>
      <c r="H91" s="83">
        <v>0</v>
      </c>
      <c r="I91" s="133">
        <f t="shared" si="5"/>
        <v>130</v>
      </c>
    </row>
    <row r="92" spans="1:9" ht="11.25" customHeight="1">
      <c r="A92" s="178" t="s">
        <v>29</v>
      </c>
      <c r="B92" s="178"/>
      <c r="C92" s="178"/>
      <c r="D92" s="132">
        <v>1999</v>
      </c>
      <c r="E92" s="83">
        <v>144</v>
      </c>
      <c r="F92" s="83">
        <v>1</v>
      </c>
      <c r="G92" s="83">
        <v>8</v>
      </c>
      <c r="H92" s="83">
        <v>0</v>
      </c>
      <c r="I92" s="133">
        <f t="shared" si="5"/>
        <v>135</v>
      </c>
    </row>
    <row r="93" spans="1:9" ht="11.25" customHeight="1">
      <c r="A93" s="178" t="s">
        <v>29</v>
      </c>
      <c r="B93" s="178"/>
      <c r="C93" s="178"/>
      <c r="D93" s="132">
        <v>2000</v>
      </c>
      <c r="E93" s="83">
        <v>141</v>
      </c>
      <c r="F93" s="83">
        <v>0</v>
      </c>
      <c r="G93" s="83">
        <v>2</v>
      </c>
      <c r="H93" s="83">
        <v>0</v>
      </c>
      <c r="I93" s="133">
        <f t="shared" si="5"/>
        <v>139</v>
      </c>
    </row>
    <row r="94" spans="1:9" ht="11.25" customHeight="1">
      <c r="A94" s="178" t="s">
        <v>29</v>
      </c>
      <c r="B94" s="178"/>
      <c r="C94" s="178"/>
      <c r="D94" s="132">
        <v>2001</v>
      </c>
      <c r="E94" s="83">
        <v>117</v>
      </c>
      <c r="F94" s="83">
        <v>0</v>
      </c>
      <c r="G94" s="83">
        <v>1</v>
      </c>
      <c r="H94" s="83">
        <v>0</v>
      </c>
      <c r="I94" s="133">
        <f t="shared" si="5"/>
        <v>116</v>
      </c>
    </row>
    <row r="95" spans="1:9" ht="11.25" customHeight="1">
      <c r="A95" s="178" t="s">
        <v>29</v>
      </c>
      <c r="B95" s="178"/>
      <c r="C95" s="178"/>
      <c r="D95" s="132">
        <v>2002</v>
      </c>
      <c r="E95" s="83">
        <v>66</v>
      </c>
      <c r="F95" s="83">
        <v>0</v>
      </c>
      <c r="G95" s="83">
        <v>0</v>
      </c>
      <c r="H95" s="83">
        <v>0</v>
      </c>
      <c r="I95" s="133">
        <f t="shared" si="5"/>
        <v>66</v>
      </c>
    </row>
    <row r="96" spans="1:9" ht="11.25" customHeight="1">
      <c r="A96" s="178" t="s">
        <v>29</v>
      </c>
      <c r="B96" s="178"/>
      <c r="C96" s="178"/>
      <c r="D96" s="132">
        <v>2003</v>
      </c>
      <c r="E96" s="83">
        <v>70</v>
      </c>
      <c r="F96" s="83">
        <v>1</v>
      </c>
      <c r="G96" s="83">
        <v>0</v>
      </c>
      <c r="H96" s="83">
        <v>0</v>
      </c>
      <c r="I96" s="133">
        <f t="shared" si="5"/>
        <v>69</v>
      </c>
    </row>
    <row r="97" spans="1:9" ht="11.25" customHeight="1">
      <c r="A97" s="178" t="s">
        <v>29</v>
      </c>
      <c r="B97" s="178"/>
      <c r="C97" s="178"/>
      <c r="D97" s="132">
        <v>2004</v>
      </c>
      <c r="E97" s="83">
        <v>98</v>
      </c>
      <c r="F97" s="83">
        <v>0</v>
      </c>
      <c r="G97" s="83">
        <v>0</v>
      </c>
      <c r="H97" s="83">
        <v>0</v>
      </c>
      <c r="I97" s="133">
        <f t="shared" si="5"/>
        <v>98</v>
      </c>
    </row>
    <row r="98" spans="1:9" ht="11.25" customHeight="1">
      <c r="A98" s="178" t="s">
        <v>29</v>
      </c>
      <c r="B98" s="178"/>
      <c r="C98" s="178"/>
      <c r="D98" s="132">
        <v>2005</v>
      </c>
      <c r="E98" s="83">
        <v>117</v>
      </c>
      <c r="F98" s="83">
        <v>1</v>
      </c>
      <c r="G98" s="83">
        <v>0</v>
      </c>
      <c r="H98" s="83">
        <v>0</v>
      </c>
      <c r="I98" s="133">
        <v>105</v>
      </c>
    </row>
    <row r="99" spans="1:9" ht="11.25" customHeight="1">
      <c r="A99" s="178" t="s">
        <v>29</v>
      </c>
      <c r="B99" s="178"/>
      <c r="C99" s="178"/>
      <c r="D99" s="132">
        <v>2006</v>
      </c>
      <c r="E99" s="83">
        <v>112</v>
      </c>
      <c r="F99" s="83">
        <v>0</v>
      </c>
      <c r="G99" s="83">
        <v>0</v>
      </c>
      <c r="H99" s="83">
        <v>0</v>
      </c>
      <c r="I99" s="133">
        <v>101</v>
      </c>
    </row>
    <row r="100" spans="1:9" ht="11.25" customHeight="1">
      <c r="A100" s="178" t="s">
        <v>29</v>
      </c>
      <c r="B100" s="178"/>
      <c r="C100" s="178"/>
      <c r="D100" s="132">
        <v>2007</v>
      </c>
      <c r="E100" s="83">
        <v>152</v>
      </c>
      <c r="F100" s="83">
        <v>0</v>
      </c>
      <c r="G100" s="83">
        <v>0</v>
      </c>
      <c r="H100" s="83">
        <v>0</v>
      </c>
      <c r="I100" s="133">
        <v>142</v>
      </c>
    </row>
    <row r="101" spans="1:9" ht="11.25" customHeight="1">
      <c r="A101" s="178" t="s">
        <v>29</v>
      </c>
      <c r="B101" s="178"/>
      <c r="C101" s="178"/>
      <c r="D101" s="132">
        <v>2008</v>
      </c>
      <c r="E101" s="83">
        <v>144</v>
      </c>
      <c r="F101" s="83">
        <v>0</v>
      </c>
      <c r="G101" s="83">
        <v>0</v>
      </c>
      <c r="H101" s="83">
        <v>0</v>
      </c>
      <c r="I101" s="133">
        <f t="shared" si="5"/>
        <v>144</v>
      </c>
    </row>
    <row r="102" spans="1:9" ht="11.25" customHeight="1">
      <c r="A102" s="177" t="s">
        <v>29</v>
      </c>
      <c r="B102" s="177"/>
      <c r="C102" s="177"/>
      <c r="D102" s="142">
        <v>2009</v>
      </c>
      <c r="E102" s="15">
        <f>E104-4515</f>
        <v>158</v>
      </c>
      <c r="F102" s="83">
        <v>11</v>
      </c>
      <c r="G102" s="83">
        <v>4</v>
      </c>
      <c r="H102" s="83">
        <v>2</v>
      </c>
      <c r="I102" s="133">
        <v>126</v>
      </c>
    </row>
    <row r="103" spans="1:9" ht="11.25" customHeight="1" thickBot="1">
      <c r="A103" s="179" t="s">
        <v>29</v>
      </c>
      <c r="B103" s="179"/>
      <c r="C103" s="179"/>
      <c r="D103" s="134">
        <v>2010</v>
      </c>
      <c r="E103" s="143">
        <v>4912</v>
      </c>
      <c r="F103" s="143">
        <v>204</v>
      </c>
      <c r="G103" s="143">
        <v>407</v>
      </c>
      <c r="H103" s="143">
        <v>94</v>
      </c>
      <c r="I103" s="143">
        <v>4206</v>
      </c>
    </row>
    <row r="104" spans="1:9" ht="11.25" customHeight="1" thickBot="1">
      <c r="A104" s="176" t="s">
        <v>3</v>
      </c>
      <c r="B104" s="176"/>
      <c r="C104" s="176"/>
      <c r="D104" s="176"/>
      <c r="E104" s="12">
        <v>4673</v>
      </c>
      <c r="F104" s="12">
        <v>183</v>
      </c>
      <c r="G104" s="12">
        <v>366</v>
      </c>
      <c r="H104" s="12">
        <v>87</v>
      </c>
      <c r="I104" s="12">
        <v>3982</v>
      </c>
    </row>
    <row r="105" ht="13.5" customHeight="1">
      <c r="A105" s="3" t="s">
        <v>30</v>
      </c>
    </row>
    <row r="106" ht="11.25" customHeight="1"/>
  </sheetData>
  <sheetProtection/>
  <mergeCells count="67">
    <mergeCell ref="D3:J3"/>
    <mergeCell ref="A6:A36"/>
    <mergeCell ref="B6:B36"/>
    <mergeCell ref="A5:C5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102:C102"/>
    <mergeCell ref="A104:D104"/>
    <mergeCell ref="A98:C98"/>
    <mergeCell ref="A99:C99"/>
    <mergeCell ref="A100:C100"/>
    <mergeCell ref="A101:C101"/>
    <mergeCell ref="A103:C10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3" customWidth="1"/>
    <col min="2" max="8" width="10.7109375" style="3" customWidth="1"/>
    <col min="9" max="19" width="8.7109375" style="3" customWidth="1"/>
    <col min="20" max="16384" width="9.140625" style="3" customWidth="1"/>
  </cols>
  <sheetData>
    <row r="1" spans="1:7" ht="19.5" customHeight="1">
      <c r="A1" s="2" t="s">
        <v>182</v>
      </c>
      <c r="G1" s="101"/>
    </row>
    <row r="2" ht="6.75" customHeight="1" thickBot="1"/>
    <row r="3" spans="1:4" ht="13.5" customHeight="1" thickBot="1">
      <c r="A3" s="176">
        <v>2010</v>
      </c>
      <c r="B3" s="176"/>
      <c r="C3" s="176"/>
      <c r="D3" s="176"/>
    </row>
    <row r="4" spans="1:4" ht="13.5" customHeight="1" thickBot="1">
      <c r="A4" s="102" t="s">
        <v>4</v>
      </c>
      <c r="B4" s="155" t="s">
        <v>16</v>
      </c>
      <c r="C4" s="155" t="s">
        <v>12</v>
      </c>
      <c r="D4" s="155" t="s">
        <v>3</v>
      </c>
    </row>
    <row r="5" spans="1:4" ht="15.75" customHeight="1">
      <c r="A5" s="22" t="s">
        <v>13</v>
      </c>
      <c r="B5" s="103">
        <v>1984</v>
      </c>
      <c r="C5" s="104">
        <v>486</v>
      </c>
      <c r="D5" s="156">
        <f>SUM(B5:C5)</f>
        <v>2470</v>
      </c>
    </row>
    <row r="6" spans="1:4" ht="15.75" customHeight="1">
      <c r="A6" s="23" t="s">
        <v>14</v>
      </c>
      <c r="B6" s="105">
        <v>1513</v>
      </c>
      <c r="C6" s="106">
        <v>236</v>
      </c>
      <c r="D6" s="157">
        <f>SUM(B6:C6)</f>
        <v>1749</v>
      </c>
    </row>
    <row r="7" spans="1:4" ht="15.75" customHeight="1">
      <c r="A7" s="23" t="s">
        <v>17</v>
      </c>
      <c r="B7" s="105">
        <v>353</v>
      </c>
      <c r="C7" s="106">
        <v>104</v>
      </c>
      <c r="D7" s="157">
        <f>SUM(B7:C7)</f>
        <v>457</v>
      </c>
    </row>
    <row r="8" spans="1:7" ht="15.75" customHeight="1">
      <c r="A8" s="23" t="s">
        <v>18</v>
      </c>
      <c r="B8" s="105">
        <v>790</v>
      </c>
      <c r="C8" s="106">
        <v>158</v>
      </c>
      <c r="D8" s="157">
        <f>SUM(B8:C8)</f>
        <v>948</v>
      </c>
      <c r="G8" s="112"/>
    </row>
    <row r="9" spans="1:7" ht="15.75" customHeight="1">
      <c r="A9" s="23" t="s">
        <v>19</v>
      </c>
      <c r="B9" s="105">
        <v>510</v>
      </c>
      <c r="C9" s="106">
        <v>133</v>
      </c>
      <c r="D9" s="157">
        <f>SUM(B9:C9)</f>
        <v>643</v>
      </c>
      <c r="G9" s="160"/>
    </row>
    <row r="10" spans="1:4" ht="15.75" customHeight="1" thickBot="1">
      <c r="A10" s="107" t="s">
        <v>20</v>
      </c>
      <c r="B10" s="108">
        <v>250</v>
      </c>
      <c r="C10" s="109">
        <v>82</v>
      </c>
      <c r="D10" s="158">
        <f>SUM(B10:C10)</f>
        <v>332</v>
      </c>
    </row>
    <row r="11" spans="1:6" ht="15.75" customHeight="1" thickBot="1">
      <c r="A11" s="110" t="s">
        <v>3</v>
      </c>
      <c r="B11" s="111">
        <f>SUM(B5:B10)</f>
        <v>5400</v>
      </c>
      <c r="C11" s="111">
        <f>SUM(C5:C10)</f>
        <v>1199</v>
      </c>
      <c r="D11" s="159">
        <f>SUM(D5:D10)</f>
        <v>6599</v>
      </c>
      <c r="E11" s="112"/>
      <c r="F11" s="112"/>
    </row>
    <row r="12" ht="15.75" customHeight="1">
      <c r="A12" s="3" t="s">
        <v>160</v>
      </c>
    </row>
    <row r="13" ht="15.75" customHeight="1"/>
    <row r="14" spans="1:2" ht="15.75" customHeight="1">
      <c r="A14" s="2" t="s">
        <v>170</v>
      </c>
      <c r="B14" s="2"/>
    </row>
    <row r="15" ht="6.75" customHeight="1" thickBot="1"/>
    <row r="16" spans="1:8" ht="15.75" customHeight="1" thickBot="1">
      <c r="A16" s="102" t="s">
        <v>23</v>
      </c>
      <c r="B16" s="155">
        <v>2004</v>
      </c>
      <c r="C16" s="155">
        <v>2005</v>
      </c>
      <c r="D16" s="155">
        <v>2006</v>
      </c>
      <c r="E16" s="155">
        <v>2007</v>
      </c>
      <c r="F16" s="155">
        <v>2008</v>
      </c>
      <c r="G16" s="155">
        <v>2009</v>
      </c>
      <c r="H16" s="155">
        <v>2010</v>
      </c>
    </row>
    <row r="17" spans="1:8" ht="15.75" customHeight="1">
      <c r="A17" s="113" t="s">
        <v>31</v>
      </c>
      <c r="B17" s="114">
        <v>3953</v>
      </c>
      <c r="C17" s="114">
        <v>4834</v>
      </c>
      <c r="D17" s="114">
        <v>5278</v>
      </c>
      <c r="E17" s="114">
        <v>5779</v>
      </c>
      <c r="F17" s="114">
        <v>6412</v>
      </c>
      <c r="G17" s="114">
        <v>7057</v>
      </c>
      <c r="H17" s="114">
        <v>7499</v>
      </c>
    </row>
    <row r="18" spans="1:8" ht="15.75" customHeight="1" thickBot="1">
      <c r="A18" s="115" t="s">
        <v>32</v>
      </c>
      <c r="B18" s="116">
        <v>571</v>
      </c>
      <c r="C18" s="116">
        <v>788</v>
      </c>
      <c r="D18" s="116">
        <v>966</v>
      </c>
      <c r="E18" s="116">
        <v>1174</v>
      </c>
      <c r="F18" s="116">
        <v>1397</v>
      </c>
      <c r="G18" s="116">
        <v>1612</v>
      </c>
      <c r="H18" s="116">
        <v>1754</v>
      </c>
    </row>
    <row r="19" spans="1:8" ht="15.75" customHeight="1" thickBot="1">
      <c r="A19" s="102" t="s">
        <v>3</v>
      </c>
      <c r="B19" s="117">
        <v>4524</v>
      </c>
      <c r="C19" s="117">
        <v>5622</v>
      </c>
      <c r="D19" s="117">
        <v>6244</v>
      </c>
      <c r="E19" s="117">
        <v>6953</v>
      </c>
      <c r="F19" s="117">
        <v>7809</v>
      </c>
      <c r="G19" s="117">
        <v>8669</v>
      </c>
      <c r="H19" s="117">
        <f>SUM(H17:H18)</f>
        <v>9253</v>
      </c>
    </row>
    <row r="20" ht="15.75" customHeight="1">
      <c r="A20" s="3" t="s">
        <v>160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9.5" customHeight="1"/>
    <row r="27" ht="6.75" customHeight="1"/>
    <row r="28" ht="15.75" customHeight="1"/>
    <row r="29" ht="15.75" customHeight="1"/>
    <row r="30" ht="15.75" customHeight="1"/>
    <row r="31" ht="15.75" customHeight="1"/>
    <row r="32" ht="13.5" customHeight="1"/>
  </sheetData>
  <sheetProtection/>
  <mergeCells count="1">
    <mergeCell ref="A3:D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7" customWidth="1"/>
    <col min="2" max="2" width="33.7109375" style="7" customWidth="1"/>
    <col min="3" max="16384" width="9.140625" style="7" customWidth="1"/>
  </cols>
  <sheetData>
    <row r="1" spans="1:5" ht="19.5" customHeight="1">
      <c r="A1" s="8" t="s">
        <v>171</v>
      </c>
      <c r="D1" s="90"/>
      <c r="E1" s="90"/>
    </row>
    <row r="2" spans="4:5" ht="6.75" customHeight="1" thickBot="1">
      <c r="D2" s="90"/>
      <c r="E2" s="90"/>
    </row>
    <row r="3" spans="1:5" ht="13.5" customHeight="1" thickBot="1">
      <c r="A3" s="138">
        <v>2010</v>
      </c>
      <c r="B3" s="138"/>
      <c r="D3" s="90"/>
      <c r="E3" s="90"/>
    </row>
    <row r="4" spans="1:2" ht="13.5" customHeight="1" thickBot="1">
      <c r="A4" s="6" t="s">
        <v>4</v>
      </c>
      <c r="B4" s="62" t="s">
        <v>1</v>
      </c>
    </row>
    <row r="5" spans="1:4" ht="16.5" customHeight="1">
      <c r="A5" s="91" t="s">
        <v>72</v>
      </c>
      <c r="B5" s="92">
        <v>741</v>
      </c>
      <c r="D5" s="93"/>
    </row>
    <row r="6" spans="1:2" ht="16.5" customHeight="1">
      <c r="A6" s="94" t="s">
        <v>13</v>
      </c>
      <c r="B6" s="95">
        <v>272</v>
      </c>
    </row>
    <row r="7" spans="1:2" ht="16.5" customHeight="1">
      <c r="A7" s="94" t="s">
        <v>17</v>
      </c>
      <c r="B7" s="95">
        <v>248</v>
      </c>
    </row>
    <row r="8" spans="1:2" ht="16.5" customHeight="1">
      <c r="A8" s="94" t="s">
        <v>73</v>
      </c>
      <c r="B8" s="95">
        <v>151</v>
      </c>
    </row>
    <row r="9" spans="1:2" ht="16.5" customHeight="1" thickBot="1">
      <c r="A9" s="96" t="s">
        <v>18</v>
      </c>
      <c r="B9" s="97">
        <v>54</v>
      </c>
    </row>
    <row r="10" spans="1:2" ht="16.5" customHeight="1" thickBot="1">
      <c r="A10" s="98" t="s">
        <v>74</v>
      </c>
      <c r="B10" s="99">
        <v>6</v>
      </c>
    </row>
    <row r="11" spans="1:2" ht="16.5" customHeight="1" thickBot="1">
      <c r="A11" s="98" t="s">
        <v>75</v>
      </c>
      <c r="B11" s="99">
        <v>7</v>
      </c>
    </row>
    <row r="12" spans="1:4" ht="16.5" customHeight="1" thickBot="1">
      <c r="A12" s="4" t="s">
        <v>3</v>
      </c>
      <c r="B12" s="100">
        <f>SUM(B5:B11)</f>
        <v>1479</v>
      </c>
      <c r="D12" s="93"/>
    </row>
    <row r="13" ht="13.5" customHeight="1">
      <c r="A13" s="7" t="s">
        <v>0</v>
      </c>
    </row>
    <row r="15" spans="1:2" ht="18.75">
      <c r="A15" s="2" t="s">
        <v>177</v>
      </c>
      <c r="B15" s="3"/>
    </row>
    <row r="16" spans="1:2" ht="13.5" thickBot="1">
      <c r="A16" s="3"/>
      <c r="B16" s="3"/>
    </row>
    <row r="17" spans="1:2" ht="13.5" thickBot="1">
      <c r="A17" s="176">
        <v>2010</v>
      </c>
      <c r="B17" s="176"/>
    </row>
    <row r="18" spans="1:2" ht="13.5" thickBot="1">
      <c r="A18" s="144" t="s">
        <v>172</v>
      </c>
      <c r="B18" s="145">
        <f>SUM(B19:B20)</f>
        <v>487</v>
      </c>
    </row>
    <row r="19" spans="1:2" ht="12.75">
      <c r="A19" s="146" t="s">
        <v>12</v>
      </c>
      <c r="B19" s="147">
        <v>293</v>
      </c>
    </row>
    <row r="20" spans="1:2" ht="13.5" thickBot="1">
      <c r="A20" s="148" t="s">
        <v>16</v>
      </c>
      <c r="B20" s="149">
        <v>194</v>
      </c>
    </row>
    <row r="21" spans="1:2" ht="13.5" thickBot="1">
      <c r="A21" s="74" t="s">
        <v>173</v>
      </c>
      <c r="B21" s="145">
        <f>SUM(B22:B23)</f>
        <v>53</v>
      </c>
    </row>
    <row r="22" spans="1:2" ht="12.75">
      <c r="A22" s="146" t="s">
        <v>12</v>
      </c>
      <c r="B22" s="147">
        <v>32</v>
      </c>
    </row>
    <row r="23" spans="1:2" ht="13.5" thickBot="1">
      <c r="A23" s="148" t="s">
        <v>16</v>
      </c>
      <c r="B23" s="149">
        <v>21</v>
      </c>
    </row>
    <row r="24" spans="1:2" ht="13.5" thickBot="1">
      <c r="A24" s="74" t="s">
        <v>174</v>
      </c>
      <c r="B24" s="145">
        <f>SUM(B25:B26)</f>
        <v>49</v>
      </c>
    </row>
    <row r="25" spans="1:2" ht="12.75">
      <c r="A25" s="146" t="s">
        <v>12</v>
      </c>
      <c r="B25" s="147">
        <v>23</v>
      </c>
    </row>
    <row r="26" spans="1:2" ht="13.5" thickBot="1">
      <c r="A26" s="148" t="s">
        <v>16</v>
      </c>
      <c r="B26" s="149">
        <v>26</v>
      </c>
    </row>
    <row r="27" spans="1:2" ht="13.5" thickBot="1">
      <c r="A27" s="6" t="s">
        <v>175</v>
      </c>
      <c r="B27" s="150">
        <f>B18+B21+B24</f>
        <v>589</v>
      </c>
    </row>
    <row r="28" spans="1:4" ht="12.75">
      <c r="A28" s="151" t="s">
        <v>12</v>
      </c>
      <c r="B28" s="152">
        <f>B19+B22+B25</f>
        <v>348</v>
      </c>
      <c r="D28" s="93"/>
    </row>
    <row r="29" spans="1:4" ht="13.5" thickBot="1">
      <c r="A29" s="153" t="s">
        <v>16</v>
      </c>
      <c r="B29" s="154">
        <f>B20+B23+B26</f>
        <v>241</v>
      </c>
      <c r="D29" s="93"/>
    </row>
    <row r="30" spans="1:2" ht="12.75">
      <c r="A30" s="3" t="s">
        <v>176</v>
      </c>
      <c r="B30" s="3"/>
    </row>
    <row r="31" spans="1:2" ht="12.75">
      <c r="A31" s="1" t="s">
        <v>5</v>
      </c>
      <c r="B31" s="1"/>
    </row>
  </sheetData>
  <sheetProtection/>
  <mergeCells count="1">
    <mergeCell ref="A17:B17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3" customWidth="1"/>
    <col min="2" max="2" width="28.140625" style="49" customWidth="1"/>
    <col min="3" max="4" width="21.57421875" style="49" customWidth="1"/>
    <col min="5" max="5" width="14.421875" style="49" customWidth="1"/>
    <col min="6" max="6" width="9.140625" style="49" customWidth="1"/>
    <col min="7" max="16384" width="9.140625" style="3" customWidth="1"/>
  </cols>
  <sheetData>
    <row r="1" spans="1:12" ht="18.75">
      <c r="A1" s="2" t="s">
        <v>178</v>
      </c>
      <c r="D1" s="101"/>
      <c r="E1" s="101"/>
      <c r="I1" s="73"/>
      <c r="K1" s="73"/>
      <c r="L1" s="73"/>
    </row>
    <row r="2" spans="4:5" ht="6.75" customHeight="1" thickBot="1">
      <c r="D2" s="101"/>
      <c r="E2" s="101"/>
    </row>
    <row r="3" spans="1:5" ht="13.5" customHeight="1" thickBot="1">
      <c r="A3" s="102">
        <v>2010</v>
      </c>
      <c r="B3" s="102"/>
      <c r="D3" s="101"/>
      <c r="E3" s="101"/>
    </row>
    <row r="4" spans="1:2" ht="13.5" customHeight="1" thickBot="1">
      <c r="A4" s="74" t="s">
        <v>33</v>
      </c>
      <c r="B4" s="75" t="s">
        <v>34</v>
      </c>
    </row>
    <row r="5" spans="1:4" ht="13.5" customHeight="1">
      <c r="A5" s="76" t="s">
        <v>21</v>
      </c>
      <c r="B5" s="77">
        <v>84</v>
      </c>
      <c r="C5" s="78"/>
      <c r="D5" s="63"/>
    </row>
    <row r="6" spans="1:4" ht="13.5" customHeight="1" thickBot="1">
      <c r="A6" s="79" t="s">
        <v>22</v>
      </c>
      <c r="B6" s="80">
        <v>0</v>
      </c>
      <c r="C6" s="78"/>
      <c r="D6" s="63"/>
    </row>
    <row r="7" spans="1:2" ht="13.5" customHeight="1" thickBot="1">
      <c r="A7" s="4" t="s">
        <v>3</v>
      </c>
      <c r="B7" s="81">
        <f>SUM(B5:B6)</f>
        <v>84</v>
      </c>
    </row>
    <row r="8" spans="1:12" ht="13.5" customHeight="1">
      <c r="A8" s="3" t="s">
        <v>2</v>
      </c>
      <c r="I8" s="73"/>
      <c r="K8" s="73"/>
      <c r="L8" s="73"/>
    </row>
    <row r="9" spans="1:256" ht="13.5" customHeight="1">
      <c r="A9" s="1" t="s">
        <v>5</v>
      </c>
      <c r="B9" s="82"/>
      <c r="C9" s="82"/>
      <c r="D9" s="82"/>
      <c r="E9" s="82"/>
      <c r="F9" s="8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1" ht="19.5" customHeight="1">
      <c r="A11" s="2" t="s">
        <v>179</v>
      </c>
    </row>
    <row r="12" ht="6.75" customHeight="1" thickBot="1"/>
    <row r="13" spans="1:2" ht="13.5" thickBot="1">
      <c r="A13" s="176">
        <v>2010</v>
      </c>
      <c r="B13" s="176"/>
    </row>
    <row r="14" spans="1:2" ht="13.5" customHeight="1" thickBot="1">
      <c r="A14" s="74" t="s">
        <v>33</v>
      </c>
      <c r="B14" s="75" t="s">
        <v>34</v>
      </c>
    </row>
    <row r="15" spans="1:3" ht="13.5" customHeight="1">
      <c r="A15" s="20" t="s">
        <v>183</v>
      </c>
      <c r="B15" s="77">
        <v>81</v>
      </c>
      <c r="C15" s="63"/>
    </row>
    <row r="16" spans="1:2" ht="13.5" customHeight="1" thickBot="1">
      <c r="A16" s="21" t="s">
        <v>164</v>
      </c>
      <c r="B16" s="83">
        <v>3</v>
      </c>
    </row>
    <row r="17" spans="1:2" ht="13.5" customHeight="1" thickBot="1">
      <c r="A17" s="4" t="s">
        <v>3</v>
      </c>
      <c r="B17" s="81">
        <f>SUM(B15:B16)</f>
        <v>84</v>
      </c>
    </row>
    <row r="18" ht="13.5" customHeight="1">
      <c r="A18" s="3" t="s">
        <v>2</v>
      </c>
    </row>
    <row r="19" spans="1:256" ht="13.5" customHeight="1">
      <c r="A19" s="1" t="s">
        <v>5</v>
      </c>
      <c r="B19" s="82"/>
      <c r="C19" s="82"/>
      <c r="D19" s="82"/>
      <c r="E19" s="82"/>
      <c r="F19" s="8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1" ht="19.5" customHeight="1">
      <c r="A21" s="2" t="s">
        <v>180</v>
      </c>
    </row>
    <row r="22" ht="6.75" customHeight="1" thickBot="1"/>
    <row r="23" spans="1:2" ht="13.5" customHeight="1" thickBot="1">
      <c r="A23" s="176">
        <v>2010</v>
      </c>
      <c r="B23" s="176"/>
    </row>
    <row r="24" spans="1:5" ht="13.5" customHeight="1" thickBot="1">
      <c r="A24" s="74" t="s">
        <v>4</v>
      </c>
      <c r="B24" s="75" t="s">
        <v>76</v>
      </c>
      <c r="E24" s="63"/>
    </row>
    <row r="25" spans="1:5" ht="13.5" customHeight="1">
      <c r="A25" s="20" t="s">
        <v>13</v>
      </c>
      <c r="B25" s="77">
        <v>79</v>
      </c>
      <c r="C25" s="63"/>
      <c r="E25" s="63"/>
    </row>
    <row r="26" spans="1:5" ht="13.5" customHeight="1">
      <c r="A26" s="21" t="s">
        <v>61</v>
      </c>
      <c r="B26" s="83">
        <v>1</v>
      </c>
      <c r="C26" s="63"/>
      <c r="E26" s="63"/>
    </row>
    <row r="27" spans="1:5" ht="13.5" customHeight="1">
      <c r="A27" s="21" t="s">
        <v>20</v>
      </c>
      <c r="B27" s="83">
        <v>1</v>
      </c>
      <c r="C27" s="63"/>
      <c r="E27" s="63"/>
    </row>
    <row r="28" spans="1:5" ht="13.5" customHeight="1">
      <c r="A28" s="21" t="s">
        <v>77</v>
      </c>
      <c r="B28" s="83">
        <v>1</v>
      </c>
      <c r="C28" s="63"/>
      <c r="E28" s="63"/>
    </row>
    <row r="29" spans="1:5" ht="13.5" customHeight="1">
      <c r="A29" s="21" t="s">
        <v>64</v>
      </c>
      <c r="B29" s="83">
        <v>1</v>
      </c>
      <c r="C29" s="63"/>
      <c r="E29" s="63"/>
    </row>
    <row r="30" spans="1:5" ht="13.5" customHeight="1" thickBot="1">
      <c r="A30" s="16" t="s">
        <v>165</v>
      </c>
      <c r="B30" s="83">
        <v>1</v>
      </c>
      <c r="C30" s="63"/>
      <c r="E30" s="63"/>
    </row>
    <row r="31" spans="1:3" ht="13.5" customHeight="1" thickBot="1">
      <c r="A31" s="4" t="s">
        <v>3</v>
      </c>
      <c r="B31" s="81">
        <f>SUM(B25:B30)</f>
        <v>84</v>
      </c>
      <c r="C31" s="63"/>
    </row>
    <row r="32" ht="13.5" customHeight="1">
      <c r="A32" s="3" t="s">
        <v>2</v>
      </c>
    </row>
    <row r="33" spans="1:256" ht="13.5" customHeight="1">
      <c r="A33" s="1" t="s">
        <v>5</v>
      </c>
      <c r="B33" s="82"/>
      <c r="C33" s="82"/>
      <c r="D33" s="82"/>
      <c r="E33" s="82"/>
      <c r="F33" s="8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" ht="12.75">
      <c r="A34" s="84"/>
      <c r="B34" s="85"/>
    </row>
    <row r="35" spans="1:6" s="7" customFormat="1" ht="19.5" customHeight="1">
      <c r="A35" s="8" t="s">
        <v>181</v>
      </c>
      <c r="B35" s="61"/>
      <c r="C35" s="61"/>
      <c r="D35" s="61"/>
      <c r="E35" s="61"/>
      <c r="F35" s="61"/>
    </row>
    <row r="36" ht="9.75" customHeight="1" thickBot="1"/>
    <row r="37" spans="1:4" ht="13.5" customHeight="1" thickBot="1">
      <c r="A37" s="176">
        <v>2010</v>
      </c>
      <c r="B37" s="176"/>
      <c r="C37" s="176"/>
      <c r="D37" s="176"/>
    </row>
    <row r="38" spans="1:6" ht="13.5" customHeight="1" thickBot="1">
      <c r="A38" s="74" t="s">
        <v>36</v>
      </c>
      <c r="B38" s="86" t="s">
        <v>12</v>
      </c>
      <c r="C38" s="75" t="s">
        <v>16</v>
      </c>
      <c r="D38" s="75" t="s">
        <v>3</v>
      </c>
      <c r="F38" s="63"/>
    </row>
    <row r="39" spans="1:6" ht="13.5" customHeight="1">
      <c r="A39" s="20" t="s">
        <v>38</v>
      </c>
      <c r="B39" s="77">
        <v>168</v>
      </c>
      <c r="C39" s="77">
        <v>70</v>
      </c>
      <c r="D39" s="161">
        <f aca="true" t="shared" si="0" ref="D39:D48">SUM(B39:C39)</f>
        <v>238</v>
      </c>
      <c r="F39" s="63"/>
    </row>
    <row r="40" spans="1:4" ht="13.5" customHeight="1">
      <c r="A40" s="87" t="s">
        <v>37</v>
      </c>
      <c r="B40" s="88">
        <v>84</v>
      </c>
      <c r="C40" s="88">
        <v>63</v>
      </c>
      <c r="D40" s="162">
        <f t="shared" si="0"/>
        <v>147</v>
      </c>
    </row>
    <row r="41" spans="1:4" ht="13.5" customHeight="1">
      <c r="A41" s="21" t="s">
        <v>166</v>
      </c>
      <c r="B41" s="83">
        <v>107</v>
      </c>
      <c r="C41" s="83">
        <v>6</v>
      </c>
      <c r="D41" s="162">
        <f t="shared" si="0"/>
        <v>113</v>
      </c>
    </row>
    <row r="42" spans="1:4" ht="13.5" customHeight="1">
      <c r="A42" s="21" t="s">
        <v>39</v>
      </c>
      <c r="B42" s="83">
        <v>40</v>
      </c>
      <c r="C42" s="83">
        <v>8</v>
      </c>
      <c r="D42" s="162">
        <f t="shared" si="0"/>
        <v>48</v>
      </c>
    </row>
    <row r="43" spans="1:4" ht="13.5" customHeight="1">
      <c r="A43" s="16" t="s">
        <v>42</v>
      </c>
      <c r="B43" s="83">
        <v>23</v>
      </c>
      <c r="C43" s="83">
        <v>4</v>
      </c>
      <c r="D43" s="162">
        <f t="shared" si="0"/>
        <v>27</v>
      </c>
    </row>
    <row r="44" spans="1:4" ht="27" customHeight="1">
      <c r="A44" s="21" t="s">
        <v>41</v>
      </c>
      <c r="B44" s="83">
        <v>13</v>
      </c>
      <c r="C44" s="83">
        <v>0</v>
      </c>
      <c r="D44" s="162">
        <f t="shared" si="0"/>
        <v>13</v>
      </c>
    </row>
    <row r="45" spans="1:4" ht="13.5" customHeight="1">
      <c r="A45" s="21" t="s">
        <v>161</v>
      </c>
      <c r="B45" s="83">
        <v>7</v>
      </c>
      <c r="C45" s="83">
        <v>6</v>
      </c>
      <c r="D45" s="162">
        <f t="shared" si="0"/>
        <v>13</v>
      </c>
    </row>
    <row r="46" spans="1:6" ht="13.5" customHeight="1">
      <c r="A46" s="16" t="s">
        <v>167</v>
      </c>
      <c r="B46" s="83">
        <v>10</v>
      </c>
      <c r="C46" s="83">
        <v>1</v>
      </c>
      <c r="D46" s="162">
        <f t="shared" si="0"/>
        <v>11</v>
      </c>
      <c r="F46" s="63"/>
    </row>
    <row r="47" spans="1:4" ht="13.5" customHeight="1" thickBot="1">
      <c r="A47" s="89" t="s">
        <v>40</v>
      </c>
      <c r="B47" s="80">
        <v>5</v>
      </c>
      <c r="C47" s="80">
        <v>2</v>
      </c>
      <c r="D47" s="163">
        <f t="shared" si="0"/>
        <v>7</v>
      </c>
    </row>
    <row r="48" spans="1:6" ht="13.5" customHeight="1" thickBot="1">
      <c r="A48" s="4" t="s">
        <v>3</v>
      </c>
      <c r="B48" s="81">
        <f>SUM(B39:B47)</f>
        <v>457</v>
      </c>
      <c r="C48" s="81">
        <f>SUM(C39:C47)</f>
        <v>160</v>
      </c>
      <c r="D48" s="81">
        <f t="shared" si="0"/>
        <v>617</v>
      </c>
      <c r="F48" s="63"/>
    </row>
    <row r="49" ht="13.5" customHeight="1">
      <c r="A49" s="3" t="s">
        <v>35</v>
      </c>
    </row>
    <row r="50" spans="1:256" ht="13.5" customHeight="1">
      <c r="A50" s="1" t="s">
        <v>5</v>
      </c>
      <c r="B50" s="82"/>
      <c r="C50" s="82"/>
      <c r="D50" s="82"/>
      <c r="E50" s="82"/>
      <c r="F50" s="8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</sheetData>
  <sheetProtection/>
  <mergeCells count="3">
    <mergeCell ref="A13:B13"/>
    <mergeCell ref="A23:B23"/>
    <mergeCell ref="A37:D37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2013-10-05T08:34:58Z</cp:lastPrinted>
  <dcterms:created xsi:type="dcterms:W3CDTF">2006-02-24T09:38:25Z</dcterms:created>
  <dcterms:modified xsi:type="dcterms:W3CDTF">2013-10-20T23:41:30Z</dcterms:modified>
  <cp:category/>
  <cp:version/>
  <cp:contentType/>
  <cp:contentStatus/>
</cp:coreProperties>
</file>