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355" windowHeight="5835" tabRatio="601" activeTab="0"/>
  </bookViews>
  <sheets>
    <sheet name="22." sheetId="1" r:id="rId1"/>
    <sheet name="22.1-2" sheetId="2" r:id="rId2"/>
    <sheet name="22.3-4" sheetId="3" r:id="rId3"/>
    <sheet name="22.5-7" sheetId="4" r:id="rId4"/>
    <sheet name="22.8-9" sheetId="5" r:id="rId5"/>
    <sheet name="22.10-13" sheetId="6" r:id="rId6"/>
    <sheet name="22.14-15" sheetId="7" r:id="rId7"/>
  </sheets>
  <definedNames/>
  <calcPr fullCalcOnLoad="1"/>
</workbook>
</file>

<file path=xl/sharedStrings.xml><?xml version="1.0" encoding="utf-8"?>
<sst xmlns="http://schemas.openxmlformats.org/spreadsheetml/2006/main" count="250" uniqueCount="124">
  <si>
    <t>Total</t>
  </si>
  <si>
    <t>Dental care transactions</t>
  </si>
  <si>
    <t>Branch</t>
  </si>
  <si>
    <t>Ministry</t>
  </si>
  <si>
    <t>Members</t>
  </si>
  <si>
    <t>Beneficiaries</t>
  </si>
  <si>
    <t>Husband / Wife / Son / Daughter</t>
  </si>
  <si>
    <t>Presidency of the Republic</t>
  </si>
  <si>
    <t>Parliament</t>
  </si>
  <si>
    <t>Presidency of the Council of Ministers</t>
  </si>
  <si>
    <t>Ministry of Justice</t>
  </si>
  <si>
    <t>Ministry of Foreign Affairs and Emigrants</t>
  </si>
  <si>
    <t>Ministry of Interior and Municipalities</t>
  </si>
  <si>
    <t>Ministry of Finance</t>
  </si>
  <si>
    <t>Minsitry of Education and Higher Education</t>
  </si>
  <si>
    <t>Ministry of General Health</t>
  </si>
  <si>
    <t>Ministry of Labour</t>
  </si>
  <si>
    <t>Ministry of Information</t>
  </si>
  <si>
    <t>Ministry of Public Works and of Transport</t>
  </si>
  <si>
    <t>Ministry of Agriculture</t>
  </si>
  <si>
    <t>Ministry of Economy and Trade</t>
  </si>
  <si>
    <t>Ministry of Telecommunications</t>
  </si>
  <si>
    <t>Central Administration for Statistics</t>
  </si>
  <si>
    <t>Ministry of Energy and Water</t>
  </si>
  <si>
    <t>Ministry of Tourism</t>
  </si>
  <si>
    <t>Lebanese University</t>
  </si>
  <si>
    <t>Civil Servants Fund</t>
  </si>
  <si>
    <t>Directorate General of Municpal and Villages Affairs</t>
  </si>
  <si>
    <t>Directorate General of Land and Sea Transport</t>
  </si>
  <si>
    <t>Directorate General of Vocational and Techniacal Education</t>
  </si>
  <si>
    <t>Ministry of Social Affairs</t>
  </si>
  <si>
    <t>Ministry of Administrative Rehabilitation</t>
  </si>
  <si>
    <t>Agricultural Research</t>
  </si>
  <si>
    <t>Lodging General Institution</t>
  </si>
  <si>
    <t>Directorate General  for Petroleum</t>
  </si>
  <si>
    <t>Research and Pedagogic Development Center</t>
  </si>
  <si>
    <t>Ministry of Environment</t>
  </si>
  <si>
    <t>Ministry of Displaced</t>
  </si>
  <si>
    <t>Directorate General of Emigrants</t>
  </si>
  <si>
    <t>Ministry of Culture</t>
  </si>
  <si>
    <t>Ministry of Industry</t>
  </si>
  <si>
    <t>Municipality of Saida</t>
  </si>
  <si>
    <t>National Institute for Administration</t>
  </si>
  <si>
    <t>Ministry of Youth and Soprts</t>
  </si>
  <si>
    <t>Beneficiairies</t>
  </si>
  <si>
    <t xml:space="preserve"> Branch</t>
  </si>
  <si>
    <t>Central Administration</t>
  </si>
  <si>
    <t>Beirut and Mount-Lebanon Branch</t>
  </si>
  <si>
    <t>North Lebanon Branch</t>
  </si>
  <si>
    <t>Bekaa Branch</t>
  </si>
  <si>
    <t>South Lebanon Branch</t>
  </si>
  <si>
    <t>Nabatieh Branch</t>
  </si>
  <si>
    <t>Previewed global sum for medical care contributions</t>
  </si>
  <si>
    <t>Central Administration paid sums</t>
  </si>
  <si>
    <t>Paid sums at Beirut and Mount Lebanon</t>
  </si>
  <si>
    <t>Paid sums at North Lebanon</t>
  </si>
  <si>
    <t>Paid sums at Bekaa</t>
  </si>
  <si>
    <t>Paid sums at South Lebanon</t>
  </si>
  <si>
    <t>Paid sums at Nabatieh</t>
  </si>
  <si>
    <t>Percentage of paid sums compared to previewed sums</t>
  </si>
  <si>
    <t>Average annual cost by beneficiary from medical care</t>
  </si>
  <si>
    <t>Average annual cost by beneficiary from dental care</t>
  </si>
  <si>
    <t>Patients</t>
  </si>
  <si>
    <t>Hospitalisation days</t>
  </si>
  <si>
    <t>Total / Average</t>
  </si>
  <si>
    <t>Type</t>
  </si>
  <si>
    <t>% of paid value</t>
  </si>
  <si>
    <t>Previewed values on education contributions</t>
  </si>
  <si>
    <t>Paid value</t>
  </si>
  <si>
    <t>Previewed values on marriage contributions</t>
  </si>
  <si>
    <t>Previewed values on birth contributions</t>
  </si>
  <si>
    <t>Previewed values on death contributions</t>
  </si>
  <si>
    <t>Contribution type</t>
  </si>
  <si>
    <t>Education contributions</t>
  </si>
  <si>
    <t>Marriage contributions</t>
  </si>
  <si>
    <t>Death contibutions</t>
  </si>
  <si>
    <t>Difference between years</t>
  </si>
  <si>
    <t>Death contributions</t>
  </si>
  <si>
    <t>Birth contributions</t>
  </si>
  <si>
    <t>Expense</t>
  </si>
  <si>
    <t>Medical care contributions</t>
  </si>
  <si>
    <t>Hospitalisation fees</t>
  </si>
  <si>
    <t>Year 2009 in LBP</t>
  </si>
  <si>
    <t>Expense type</t>
  </si>
  <si>
    <t>Medical care contribution</t>
  </si>
  <si>
    <t>Registered medical care contributions transactions</t>
  </si>
  <si>
    <t>Increase / Decrease</t>
  </si>
  <si>
    <t>LBP</t>
  </si>
  <si>
    <t>22. CIVIL SERVANTS' FUND</t>
  </si>
  <si>
    <t>Ministry of Defense</t>
  </si>
  <si>
    <t>All beneficiaries</t>
  </si>
  <si>
    <t>Family beneficiaries</t>
  </si>
  <si>
    <t>Father / Mother</t>
  </si>
  <si>
    <t>Brother / Sister</t>
  </si>
  <si>
    <t>New family beneficiaries</t>
  </si>
  <si>
    <t>New members</t>
  </si>
  <si>
    <t>All New beneficiaries</t>
  </si>
  <si>
    <t>Table 22.2 - New members and beneficiaries</t>
  </si>
  <si>
    <t>Table 22.1 - Existing members and beneficiaries</t>
  </si>
  <si>
    <t>Table 22.3 - Members and beneficiaries distributed by branch</t>
  </si>
  <si>
    <t>Source: Civil Servants' Fund</t>
  </si>
  <si>
    <t>Table 22.5 - Paid medical care contributions</t>
  </si>
  <si>
    <t>Table 22.4 - Medical care contributions transactions</t>
  </si>
  <si>
    <t>Table 22.8 - Previewed sums for hospitalisation</t>
  </si>
  <si>
    <t>Table 22.6 - Civil Servants Fund: Compared registered transactions</t>
  </si>
  <si>
    <t>Table 22.7 - Dental care contributions</t>
  </si>
  <si>
    <t>Table 22.9 - Hospitalisation statistics</t>
  </si>
  <si>
    <t>Due value. LBP</t>
  </si>
  <si>
    <t>Daily cost. LBP</t>
  </si>
  <si>
    <t>Cost by patient. LBP</t>
  </si>
  <si>
    <t>Patients compared to beneficiaries. %</t>
  </si>
  <si>
    <t>Education</t>
  </si>
  <si>
    <t>Death</t>
  </si>
  <si>
    <t>Birth</t>
  </si>
  <si>
    <t>Marriage</t>
  </si>
  <si>
    <t>Contributions number. 2009</t>
  </si>
  <si>
    <t>Table 22.10 - Social contributions and aids demands transactions</t>
  </si>
  <si>
    <t>Table 22.11 - Previewed and effective sums of social contributions</t>
  </si>
  <si>
    <t>Table 22.12 - Paid sums on contributions by type</t>
  </si>
  <si>
    <t>Table 22.13 - Paid sums on contributions by branch</t>
  </si>
  <si>
    <t>Table 22.14 - All expenses</t>
  </si>
  <si>
    <t>Table 22.15 - Paid sums on contributions by branches</t>
  </si>
  <si>
    <t>Hospitalization fees</t>
  </si>
  <si>
    <t>Contributions in 2009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</si>
</sst>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0_);\(0.00\)"/>
    <numFmt numFmtId="213" formatCode="[$-3001]dd\ mmmm\,\ yyyy"/>
    <numFmt numFmtId="214" formatCode="[$-3001]hh:mm:ss\ AM/PM"/>
    <numFmt numFmtId="215" formatCode="_(* #,##0.0_);_(* \(#,##0.0\);_(* &quot;-&quot;_);_(@_)"/>
  </numFmts>
  <fonts count="46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 readingOrder="1"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 readingOrder="1"/>
    </xf>
    <xf numFmtId="191" fontId="11" fillId="0" borderId="0" xfId="42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7" fontId="11" fillId="0" borderId="0" xfId="42" applyNumberFormat="1" applyFont="1" applyFill="1" applyBorder="1" applyAlignment="1">
      <alignment vertical="center"/>
    </xf>
    <xf numFmtId="191" fontId="11" fillId="0" borderId="0" xfId="42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191" fontId="9" fillId="0" borderId="11" xfId="42" applyNumberFormat="1" applyFont="1" applyFill="1" applyBorder="1" applyAlignment="1">
      <alignment vertical="center"/>
    </xf>
    <xf numFmtId="191" fontId="9" fillId="0" borderId="12" xfId="42" applyNumberFormat="1" applyFont="1" applyFill="1" applyBorder="1" applyAlignment="1">
      <alignment vertical="center"/>
    </xf>
    <xf numFmtId="191" fontId="9" fillId="0" borderId="13" xfId="42" applyNumberFormat="1" applyFont="1" applyFill="1" applyBorder="1" applyAlignment="1">
      <alignment vertical="center"/>
    </xf>
    <xf numFmtId="191" fontId="11" fillId="0" borderId="10" xfId="42" applyNumberFormat="1" applyFont="1" applyFill="1" applyBorder="1" applyAlignment="1">
      <alignment vertical="center"/>
    </xf>
    <xf numFmtId="191" fontId="9" fillId="0" borderId="12" xfId="42" applyNumberFormat="1" applyFont="1" applyFill="1" applyBorder="1" applyAlignment="1">
      <alignment horizontal="right" vertical="center"/>
    </xf>
    <xf numFmtId="191" fontId="9" fillId="0" borderId="15" xfId="42" applyNumberFormat="1" applyFont="1" applyFill="1" applyBorder="1" applyAlignment="1">
      <alignment horizontal="right" vertical="center"/>
    </xf>
    <xf numFmtId="191" fontId="11" fillId="0" borderId="12" xfId="42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37" fontId="9" fillId="0" borderId="0" xfId="42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3" fontId="9" fillId="0" borderId="11" xfId="42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 vertical="center"/>
    </xf>
    <xf numFmtId="3" fontId="9" fillId="0" borderId="12" xfId="42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3" fontId="9" fillId="0" borderId="13" xfId="42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right" vertical="center"/>
    </xf>
    <xf numFmtId="37" fontId="5" fillId="0" borderId="0" xfId="0" applyNumberFormat="1" applyFont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191" fontId="9" fillId="0" borderId="14" xfId="42" applyNumberFormat="1" applyFont="1" applyFill="1" applyBorder="1" applyAlignment="1">
      <alignment horizontal="right" vertical="center"/>
    </xf>
    <xf numFmtId="191" fontId="11" fillId="0" borderId="14" xfId="42" applyNumberFormat="1" applyFont="1" applyFill="1" applyBorder="1" applyAlignment="1">
      <alignment horizontal="right" vertical="center"/>
    </xf>
    <xf numFmtId="191" fontId="11" fillId="0" borderId="12" xfId="42" applyNumberFormat="1" applyFont="1" applyFill="1" applyBorder="1" applyAlignment="1">
      <alignment horizontal="right" vertical="center"/>
    </xf>
    <xf numFmtId="191" fontId="11" fillId="0" borderId="15" xfId="42" applyNumberFormat="1" applyFont="1" applyFill="1" applyBorder="1" applyAlignment="1">
      <alignment horizontal="right" vertical="center"/>
    </xf>
    <xf numFmtId="191" fontId="11" fillId="0" borderId="10" xfId="42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wrapText="1" readingOrder="1"/>
    </xf>
    <xf numFmtId="37" fontId="9" fillId="0" borderId="12" xfId="42" applyNumberFormat="1" applyFont="1" applyFill="1" applyBorder="1" applyAlignment="1">
      <alignment vertical="center" wrapText="1"/>
    </xf>
    <xf numFmtId="37" fontId="11" fillId="0" borderId="10" xfId="42" applyNumberFormat="1" applyFont="1" applyFill="1" applyBorder="1" applyAlignment="1">
      <alignment vertical="center" wrapText="1"/>
    </xf>
    <xf numFmtId="37" fontId="9" fillId="0" borderId="11" xfId="42" applyNumberFormat="1" applyFont="1" applyFill="1" applyBorder="1" applyAlignment="1">
      <alignment vertical="center" wrapText="1"/>
    </xf>
    <xf numFmtId="37" fontId="9" fillId="0" borderId="13" xfId="42" applyNumberFormat="1" applyFont="1" applyFill="1" applyBorder="1" applyAlignment="1">
      <alignment vertical="center" wrapText="1"/>
    </xf>
    <xf numFmtId="172" fontId="11" fillId="0" borderId="11" xfId="0" applyNumberFormat="1" applyFont="1" applyFill="1" applyBorder="1" applyAlignment="1">
      <alignment horizontal="right" vertical="center"/>
    </xf>
    <xf numFmtId="37" fontId="11" fillId="0" borderId="13" xfId="42" applyNumberFormat="1" applyFont="1" applyFill="1" applyBorder="1" applyAlignment="1">
      <alignment vertical="center"/>
    </xf>
    <xf numFmtId="171" fontId="5" fillId="0" borderId="0" xfId="0" applyNumberFormat="1" applyFont="1" applyFill="1" applyAlignment="1">
      <alignment vertical="center"/>
    </xf>
    <xf numFmtId="191" fontId="9" fillId="0" borderId="15" xfId="42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 wrapText="1"/>
    </xf>
    <xf numFmtId="191" fontId="11" fillId="33" borderId="16" xfId="42" applyNumberFormat="1" applyFont="1" applyFill="1" applyBorder="1" applyAlignment="1">
      <alignment vertical="center" wrapText="1"/>
    </xf>
    <xf numFmtId="191" fontId="11" fillId="0" borderId="16" xfId="42" applyNumberFormat="1" applyFont="1" applyFill="1" applyBorder="1" applyAlignment="1">
      <alignment vertical="center" wrapText="1"/>
    </xf>
    <xf numFmtId="191" fontId="9" fillId="0" borderId="14" xfId="42" applyNumberFormat="1" applyFont="1" applyFill="1" applyBorder="1" applyAlignment="1">
      <alignment vertical="center"/>
    </xf>
    <xf numFmtId="191" fontId="11" fillId="0" borderId="11" xfId="0" applyNumberFormat="1" applyFont="1" applyFill="1" applyBorder="1" applyAlignment="1">
      <alignment vertical="center"/>
    </xf>
    <xf numFmtId="191" fontId="11" fillId="0" borderId="12" xfId="0" applyNumberFormat="1" applyFont="1" applyFill="1" applyBorder="1" applyAlignment="1">
      <alignment vertical="center"/>
    </xf>
    <xf numFmtId="191" fontId="11" fillId="0" borderId="15" xfId="0" applyNumberFormat="1" applyFont="1" applyFill="1" applyBorder="1" applyAlignment="1">
      <alignment vertical="center"/>
    </xf>
    <xf numFmtId="191" fontId="11" fillId="0" borderId="10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horizontal="right" vertical="center"/>
    </xf>
    <xf numFmtId="2" fontId="9" fillId="0" borderId="12" xfId="0" applyNumberFormat="1" applyFont="1" applyFill="1" applyBorder="1" applyAlignment="1">
      <alignment horizontal="right" vertical="center"/>
    </xf>
    <xf numFmtId="2" fontId="9" fillId="0" borderId="13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 vertical="center"/>
    </xf>
    <xf numFmtId="198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1" fontId="9" fillId="0" borderId="0" xfId="42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185" fontId="5" fillId="0" borderId="0" xfId="60" applyNumberFormat="1" applyFont="1" applyAlignment="1">
      <alignment vertical="center"/>
    </xf>
    <xf numFmtId="0" fontId="7" fillId="0" borderId="0" xfId="0" applyFont="1" applyFill="1" applyAlignment="1">
      <alignment horizontal="left" vertical="center" readingOrder="1"/>
    </xf>
    <xf numFmtId="37" fontId="9" fillId="0" borderId="14" xfId="42" applyNumberFormat="1" applyFont="1" applyFill="1" applyBorder="1" applyAlignment="1">
      <alignment horizontal="right" vertical="center" wrapText="1"/>
    </xf>
    <xf numFmtId="37" fontId="9" fillId="0" borderId="12" xfId="42" applyNumberFormat="1" applyFont="1" applyFill="1" applyBorder="1" applyAlignment="1">
      <alignment horizontal="right" vertical="center" wrapText="1"/>
    </xf>
    <xf numFmtId="37" fontId="9" fillId="0" borderId="15" xfId="42" applyNumberFormat="1" applyFont="1" applyFill="1" applyBorder="1" applyAlignment="1">
      <alignment horizontal="right" vertical="center" wrapText="1"/>
    </xf>
    <xf numFmtId="37" fontId="11" fillId="0" borderId="10" xfId="42" applyNumberFormat="1" applyFont="1" applyFill="1" applyBorder="1" applyAlignment="1">
      <alignment horizontal="right" vertical="center" wrapText="1"/>
    </xf>
    <xf numFmtId="185" fontId="9" fillId="0" borderId="0" xfId="60" applyNumberFormat="1" applyFont="1" applyBorder="1" applyAlignment="1">
      <alignment vertical="center"/>
    </xf>
    <xf numFmtId="191" fontId="9" fillId="0" borderId="11" xfId="42" applyNumberFormat="1" applyFont="1" applyFill="1" applyBorder="1" applyAlignment="1">
      <alignment horizontal="right" vertical="center"/>
    </xf>
    <xf numFmtId="191" fontId="9" fillId="0" borderId="13" xfId="42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42" applyNumberFormat="1" applyFont="1" applyFill="1" applyBorder="1" applyAlignment="1">
      <alignment horizontal="right" vertical="center"/>
    </xf>
    <xf numFmtId="185" fontId="5" fillId="0" borderId="0" xfId="60" applyNumberFormat="1" applyFont="1" applyFill="1" applyAlignment="1">
      <alignment vertical="center"/>
    </xf>
    <xf numFmtId="191" fontId="11" fillId="0" borderId="11" xfId="42" applyNumberFormat="1" applyFont="1" applyFill="1" applyBorder="1" applyAlignment="1">
      <alignment vertical="center"/>
    </xf>
    <xf numFmtId="191" fontId="11" fillId="0" borderId="13" xfId="42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 readingOrder="1"/>
    </xf>
    <xf numFmtId="0" fontId="10" fillId="0" borderId="10" xfId="0" applyFont="1" applyBorder="1" applyAlignment="1">
      <alignment horizontal="center" vertical="center" readingOrder="1"/>
    </xf>
    <xf numFmtId="0" fontId="10" fillId="0" borderId="18" xfId="0" applyFont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 readingOrder="1"/>
    </xf>
    <xf numFmtId="0" fontId="8" fillId="0" borderId="19" xfId="0" applyFont="1" applyBorder="1" applyAlignment="1">
      <alignment horizontal="center" vertical="center"/>
    </xf>
    <xf numFmtId="172" fontId="9" fillId="0" borderId="11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sheetData>
    <row r="1" spans="1:11" ht="26.25" thickBot="1">
      <c r="A1" s="99" t="s">
        <v>88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71"/>
  <sheetViews>
    <sheetView zoomScale="102" zoomScaleNormal="102" zoomScalePageLayoutView="0" workbookViewId="0" topLeftCell="A1">
      <selection activeCell="A1" sqref="A1"/>
    </sheetView>
  </sheetViews>
  <sheetFormatPr defaultColWidth="9.140625" defaultRowHeight="12.75"/>
  <cols>
    <col min="1" max="1" width="37.140625" style="3" customWidth="1"/>
    <col min="2" max="6" width="11.7109375" style="3" customWidth="1"/>
    <col min="7" max="16384" width="9.140625" style="3" customWidth="1"/>
  </cols>
  <sheetData>
    <row r="1" ht="19.5" customHeight="1">
      <c r="A1" s="2" t="s">
        <v>98</v>
      </c>
    </row>
    <row r="2" ht="6.75" customHeight="1" thickBot="1">
      <c r="A2" s="1"/>
    </row>
    <row r="3" spans="2:6" ht="13.5" customHeight="1" thickBot="1">
      <c r="B3" s="102">
        <v>2009</v>
      </c>
      <c r="C3" s="102"/>
      <c r="D3" s="102"/>
      <c r="E3" s="102"/>
      <c r="F3" s="102"/>
    </row>
    <row r="4" spans="1:6" ht="13.5" customHeight="1" thickBot="1">
      <c r="A4" s="108" t="s">
        <v>3</v>
      </c>
      <c r="B4" s="106" t="s">
        <v>4</v>
      </c>
      <c r="C4" s="104" t="s">
        <v>91</v>
      </c>
      <c r="D4" s="104"/>
      <c r="E4" s="104"/>
      <c r="F4" s="106" t="s">
        <v>90</v>
      </c>
    </row>
    <row r="5" spans="1:6" ht="39" thickBot="1">
      <c r="A5" s="109"/>
      <c r="B5" s="107"/>
      <c r="C5" s="83" t="s">
        <v>6</v>
      </c>
      <c r="D5" s="83" t="s">
        <v>92</v>
      </c>
      <c r="E5" s="83" t="s">
        <v>93</v>
      </c>
      <c r="F5" s="107"/>
    </row>
    <row r="6" spans="1:6" s="1" customFormat="1" ht="16.5" customHeight="1">
      <c r="A6" s="43" t="s">
        <v>14</v>
      </c>
      <c r="B6" s="46">
        <v>41534</v>
      </c>
      <c r="C6" s="46">
        <v>102839</v>
      </c>
      <c r="D6" s="46">
        <v>18587</v>
      </c>
      <c r="E6" s="46">
        <v>1293</v>
      </c>
      <c r="F6" s="47">
        <f aca="true" t="shared" si="0" ref="F6:F43">SUM(B6:E6)</f>
        <v>164253</v>
      </c>
    </row>
    <row r="7" spans="1:6" s="1" customFormat="1" ht="16.5" customHeight="1">
      <c r="A7" s="44" t="s">
        <v>21</v>
      </c>
      <c r="B7" s="48">
        <v>5832</v>
      </c>
      <c r="C7" s="48">
        <v>13821</v>
      </c>
      <c r="D7" s="48">
        <v>1682</v>
      </c>
      <c r="E7" s="48">
        <v>150</v>
      </c>
      <c r="F7" s="49">
        <f t="shared" si="0"/>
        <v>21485</v>
      </c>
    </row>
    <row r="8" spans="1:6" s="1" customFormat="1" ht="16.5" customHeight="1">
      <c r="A8" s="44" t="s">
        <v>13</v>
      </c>
      <c r="B8" s="48">
        <v>6202</v>
      </c>
      <c r="C8" s="48">
        <v>11089</v>
      </c>
      <c r="D8" s="48">
        <v>2012</v>
      </c>
      <c r="E8" s="48">
        <v>104</v>
      </c>
      <c r="F8" s="49">
        <f t="shared" si="0"/>
        <v>19407</v>
      </c>
    </row>
    <row r="9" spans="1:6" s="1" customFormat="1" ht="16.5" customHeight="1">
      <c r="A9" s="44" t="s">
        <v>15</v>
      </c>
      <c r="B9" s="48">
        <v>2665</v>
      </c>
      <c r="C9" s="48">
        <v>5758</v>
      </c>
      <c r="D9" s="48">
        <v>347</v>
      </c>
      <c r="E9" s="48">
        <v>24</v>
      </c>
      <c r="F9" s="49">
        <f t="shared" si="0"/>
        <v>8794</v>
      </c>
    </row>
    <row r="10" spans="1:6" s="1" customFormat="1" ht="16.5" customHeight="1">
      <c r="A10" s="44" t="s">
        <v>10</v>
      </c>
      <c r="B10" s="48">
        <v>2428</v>
      </c>
      <c r="C10" s="48">
        <v>4889</v>
      </c>
      <c r="D10" s="48">
        <v>703</v>
      </c>
      <c r="E10" s="48">
        <v>35</v>
      </c>
      <c r="F10" s="49">
        <f t="shared" si="0"/>
        <v>8055</v>
      </c>
    </row>
    <row r="11" spans="1:6" s="1" customFormat="1" ht="16.5" customHeight="1">
      <c r="A11" s="44" t="s">
        <v>9</v>
      </c>
      <c r="B11" s="48">
        <v>2116</v>
      </c>
      <c r="C11" s="48">
        <v>4724</v>
      </c>
      <c r="D11" s="48">
        <v>612</v>
      </c>
      <c r="E11" s="48">
        <v>37</v>
      </c>
      <c r="F11" s="49">
        <f t="shared" si="0"/>
        <v>7489</v>
      </c>
    </row>
    <row r="12" spans="1:6" s="1" customFormat="1" ht="16.5" customHeight="1">
      <c r="A12" s="44" t="s">
        <v>18</v>
      </c>
      <c r="B12" s="48">
        <v>2120</v>
      </c>
      <c r="C12" s="48">
        <v>4521</v>
      </c>
      <c r="D12" s="48">
        <v>426</v>
      </c>
      <c r="E12" s="48">
        <v>29</v>
      </c>
      <c r="F12" s="49">
        <f t="shared" si="0"/>
        <v>7096</v>
      </c>
    </row>
    <row r="13" spans="1:6" s="1" customFormat="1" ht="16.5" customHeight="1">
      <c r="A13" s="44" t="s">
        <v>12</v>
      </c>
      <c r="B13" s="48">
        <v>1510</v>
      </c>
      <c r="C13" s="48">
        <v>3545</v>
      </c>
      <c r="D13" s="48">
        <v>395</v>
      </c>
      <c r="E13" s="48">
        <v>19</v>
      </c>
      <c r="F13" s="49">
        <f t="shared" si="0"/>
        <v>5469</v>
      </c>
    </row>
    <row r="14" spans="1:6" s="1" customFormat="1" ht="16.5" customHeight="1">
      <c r="A14" s="44" t="s">
        <v>19</v>
      </c>
      <c r="B14" s="48">
        <v>1485</v>
      </c>
      <c r="C14" s="48">
        <v>3505</v>
      </c>
      <c r="D14" s="48">
        <v>396</v>
      </c>
      <c r="E14" s="48">
        <v>26</v>
      </c>
      <c r="F14" s="49">
        <f t="shared" si="0"/>
        <v>5412</v>
      </c>
    </row>
    <row r="15" spans="1:6" s="1" customFormat="1" ht="16.5" customHeight="1">
      <c r="A15" s="44" t="s">
        <v>25</v>
      </c>
      <c r="B15" s="48">
        <v>1334</v>
      </c>
      <c r="C15" s="48">
        <v>3333</v>
      </c>
      <c r="D15" s="48">
        <v>480</v>
      </c>
      <c r="E15" s="48">
        <v>16</v>
      </c>
      <c r="F15" s="49">
        <f t="shared" si="0"/>
        <v>5163</v>
      </c>
    </row>
    <row r="16" spans="1:6" s="1" customFormat="1" ht="16.5" customHeight="1">
      <c r="A16" s="44" t="s">
        <v>8</v>
      </c>
      <c r="B16" s="48">
        <v>949</v>
      </c>
      <c r="C16" s="48">
        <v>2577</v>
      </c>
      <c r="D16" s="48">
        <v>333</v>
      </c>
      <c r="E16" s="48">
        <v>18</v>
      </c>
      <c r="F16" s="49">
        <f t="shared" si="0"/>
        <v>3877</v>
      </c>
    </row>
    <row r="17" spans="1:6" s="1" customFormat="1" ht="16.5" customHeight="1">
      <c r="A17" s="44" t="s">
        <v>29</v>
      </c>
      <c r="B17" s="48">
        <v>795</v>
      </c>
      <c r="C17" s="48">
        <v>2295</v>
      </c>
      <c r="D17" s="48">
        <v>505</v>
      </c>
      <c r="E17" s="48">
        <v>19</v>
      </c>
      <c r="F17" s="49">
        <f t="shared" si="0"/>
        <v>3614</v>
      </c>
    </row>
    <row r="18" spans="1:6" s="1" customFormat="1" ht="16.5" customHeight="1">
      <c r="A18" s="44" t="s">
        <v>17</v>
      </c>
      <c r="B18" s="48">
        <v>948</v>
      </c>
      <c r="C18" s="48">
        <v>2074</v>
      </c>
      <c r="D18" s="48">
        <v>52</v>
      </c>
      <c r="E18" s="48">
        <v>5</v>
      </c>
      <c r="F18" s="49">
        <f t="shared" si="0"/>
        <v>3079</v>
      </c>
    </row>
    <row r="19" spans="1:6" s="1" customFormat="1" ht="16.5" customHeight="1">
      <c r="A19" s="44" t="s">
        <v>11</v>
      </c>
      <c r="B19" s="48">
        <v>749</v>
      </c>
      <c r="C19" s="48">
        <v>1212</v>
      </c>
      <c r="D19" s="48">
        <v>255</v>
      </c>
      <c r="E19" s="48">
        <v>12</v>
      </c>
      <c r="F19" s="49">
        <f t="shared" si="0"/>
        <v>2228</v>
      </c>
    </row>
    <row r="20" spans="1:6" s="1" customFormat="1" ht="16.5" customHeight="1">
      <c r="A20" s="44" t="s">
        <v>23</v>
      </c>
      <c r="B20" s="48">
        <v>426</v>
      </c>
      <c r="C20" s="48">
        <v>1026</v>
      </c>
      <c r="D20" s="48">
        <v>115</v>
      </c>
      <c r="E20" s="48">
        <v>8</v>
      </c>
      <c r="F20" s="49">
        <f t="shared" si="0"/>
        <v>1575</v>
      </c>
    </row>
    <row r="21" spans="1:6" s="1" customFormat="1" ht="16.5" customHeight="1">
      <c r="A21" s="44" t="s">
        <v>20</v>
      </c>
      <c r="B21" s="48">
        <v>473</v>
      </c>
      <c r="C21" s="48">
        <v>953</v>
      </c>
      <c r="D21" s="48">
        <v>99</v>
      </c>
      <c r="E21" s="48">
        <v>17</v>
      </c>
      <c r="F21" s="49">
        <f t="shared" si="0"/>
        <v>1542</v>
      </c>
    </row>
    <row r="22" spans="1:6" s="1" customFormat="1" ht="16.5" customHeight="1">
      <c r="A22" s="44" t="s">
        <v>16</v>
      </c>
      <c r="B22" s="48">
        <v>332</v>
      </c>
      <c r="C22" s="48">
        <v>735</v>
      </c>
      <c r="D22" s="48">
        <v>98</v>
      </c>
      <c r="E22" s="48">
        <v>3</v>
      </c>
      <c r="F22" s="49">
        <f t="shared" si="0"/>
        <v>1168</v>
      </c>
    </row>
    <row r="23" spans="1:6" s="1" customFormat="1" ht="16.5" customHeight="1">
      <c r="A23" s="44" t="s">
        <v>28</v>
      </c>
      <c r="B23" s="48">
        <v>302</v>
      </c>
      <c r="C23" s="48">
        <v>715</v>
      </c>
      <c r="D23" s="48">
        <v>138</v>
      </c>
      <c r="E23" s="48">
        <v>11</v>
      </c>
      <c r="F23" s="49">
        <f t="shared" si="0"/>
        <v>1166</v>
      </c>
    </row>
    <row r="24" spans="1:6" s="1" customFormat="1" ht="16.5" customHeight="1">
      <c r="A24" s="44" t="s">
        <v>26</v>
      </c>
      <c r="B24" s="48">
        <v>301</v>
      </c>
      <c r="C24" s="48">
        <v>695</v>
      </c>
      <c r="D24" s="48">
        <v>155</v>
      </c>
      <c r="E24" s="48">
        <v>13</v>
      </c>
      <c r="F24" s="49">
        <f t="shared" si="0"/>
        <v>1164</v>
      </c>
    </row>
    <row r="25" spans="1:6" s="1" customFormat="1" ht="16.5" customHeight="1">
      <c r="A25" s="44" t="s">
        <v>24</v>
      </c>
      <c r="B25" s="48">
        <v>310</v>
      </c>
      <c r="C25" s="48">
        <v>586</v>
      </c>
      <c r="D25" s="48">
        <v>70</v>
      </c>
      <c r="E25" s="48">
        <v>4</v>
      </c>
      <c r="F25" s="49">
        <f t="shared" si="0"/>
        <v>970</v>
      </c>
    </row>
    <row r="26" spans="1:6" s="1" customFormat="1" ht="16.5" customHeight="1">
      <c r="A26" s="44" t="s">
        <v>37</v>
      </c>
      <c r="B26" s="48">
        <v>229</v>
      </c>
      <c r="C26" s="48">
        <v>612</v>
      </c>
      <c r="D26" s="48">
        <v>2</v>
      </c>
      <c r="E26" s="48">
        <v>0</v>
      </c>
      <c r="F26" s="49">
        <f t="shared" si="0"/>
        <v>843</v>
      </c>
    </row>
    <row r="27" spans="1:6" s="1" customFormat="1" ht="16.5" customHeight="1">
      <c r="A27" s="44" t="s">
        <v>30</v>
      </c>
      <c r="B27" s="48">
        <v>186</v>
      </c>
      <c r="C27" s="48">
        <v>441</v>
      </c>
      <c r="D27" s="48">
        <v>79</v>
      </c>
      <c r="E27" s="48">
        <v>3</v>
      </c>
      <c r="F27" s="49">
        <f t="shared" si="0"/>
        <v>709</v>
      </c>
    </row>
    <row r="28" spans="1:6" s="1" customFormat="1" ht="16.5" customHeight="1">
      <c r="A28" s="44" t="s">
        <v>39</v>
      </c>
      <c r="B28" s="48">
        <v>195</v>
      </c>
      <c r="C28" s="48">
        <v>458</v>
      </c>
      <c r="D28" s="48">
        <v>35</v>
      </c>
      <c r="E28" s="48">
        <v>1</v>
      </c>
      <c r="F28" s="49">
        <f t="shared" si="0"/>
        <v>689</v>
      </c>
    </row>
    <row r="29" spans="1:6" s="1" customFormat="1" ht="16.5" customHeight="1">
      <c r="A29" s="44" t="s">
        <v>33</v>
      </c>
      <c r="B29" s="48">
        <v>161</v>
      </c>
      <c r="C29" s="48">
        <v>322</v>
      </c>
      <c r="D29" s="48">
        <v>23</v>
      </c>
      <c r="E29" s="48">
        <v>0</v>
      </c>
      <c r="F29" s="49">
        <f t="shared" si="0"/>
        <v>506</v>
      </c>
    </row>
    <row r="30" spans="1:6" s="1" customFormat="1" ht="16.5" customHeight="1">
      <c r="A30" s="44" t="s">
        <v>40</v>
      </c>
      <c r="B30" s="48">
        <v>100</v>
      </c>
      <c r="C30" s="48">
        <v>192</v>
      </c>
      <c r="D30" s="48">
        <v>40</v>
      </c>
      <c r="E30" s="48">
        <v>4</v>
      </c>
      <c r="F30" s="49">
        <f t="shared" si="0"/>
        <v>336</v>
      </c>
    </row>
    <row r="31" spans="1:6" s="1" customFormat="1" ht="16.5" customHeight="1">
      <c r="A31" s="44" t="s">
        <v>41</v>
      </c>
      <c r="B31" s="48">
        <v>112</v>
      </c>
      <c r="C31" s="48">
        <v>164</v>
      </c>
      <c r="D31" s="48">
        <v>33</v>
      </c>
      <c r="E31" s="48">
        <v>0</v>
      </c>
      <c r="F31" s="49">
        <f t="shared" si="0"/>
        <v>309</v>
      </c>
    </row>
    <row r="32" spans="1:6" s="1" customFormat="1" ht="16.5" customHeight="1">
      <c r="A32" s="44" t="s">
        <v>36</v>
      </c>
      <c r="B32" s="48">
        <v>81</v>
      </c>
      <c r="C32" s="48">
        <v>159</v>
      </c>
      <c r="D32" s="48">
        <v>25</v>
      </c>
      <c r="E32" s="48">
        <v>0</v>
      </c>
      <c r="F32" s="49">
        <f t="shared" si="0"/>
        <v>265</v>
      </c>
    </row>
    <row r="33" spans="1:6" s="1" customFormat="1" ht="16.5" customHeight="1">
      <c r="A33" s="44" t="s">
        <v>38</v>
      </c>
      <c r="B33" s="48">
        <v>69</v>
      </c>
      <c r="C33" s="48">
        <v>146</v>
      </c>
      <c r="D33" s="48">
        <v>48</v>
      </c>
      <c r="E33" s="48">
        <v>1</v>
      </c>
      <c r="F33" s="49">
        <f t="shared" si="0"/>
        <v>264</v>
      </c>
    </row>
    <row r="34" spans="1:6" s="1" customFormat="1" ht="16.5" customHeight="1">
      <c r="A34" s="44" t="s">
        <v>22</v>
      </c>
      <c r="B34" s="48">
        <v>83</v>
      </c>
      <c r="C34" s="48">
        <v>139</v>
      </c>
      <c r="D34" s="48">
        <v>27</v>
      </c>
      <c r="E34" s="48">
        <v>7</v>
      </c>
      <c r="F34" s="49">
        <f t="shared" si="0"/>
        <v>256</v>
      </c>
    </row>
    <row r="35" spans="1:6" s="1" customFormat="1" ht="16.5" customHeight="1">
      <c r="A35" s="44" t="s">
        <v>35</v>
      </c>
      <c r="B35" s="48">
        <v>56</v>
      </c>
      <c r="C35" s="48">
        <v>148</v>
      </c>
      <c r="D35" s="48">
        <v>19</v>
      </c>
      <c r="E35" s="48">
        <v>1</v>
      </c>
      <c r="F35" s="49">
        <f t="shared" si="0"/>
        <v>224</v>
      </c>
    </row>
    <row r="36" spans="1:6" s="1" customFormat="1" ht="16.5" customHeight="1">
      <c r="A36" s="44" t="s">
        <v>7</v>
      </c>
      <c r="B36" s="48">
        <v>54</v>
      </c>
      <c r="C36" s="48">
        <v>100</v>
      </c>
      <c r="D36" s="48">
        <v>0</v>
      </c>
      <c r="E36" s="48">
        <v>1</v>
      </c>
      <c r="F36" s="49">
        <f t="shared" si="0"/>
        <v>155</v>
      </c>
    </row>
    <row r="37" spans="1:6" s="1" customFormat="1" ht="16.5" customHeight="1">
      <c r="A37" s="44" t="s">
        <v>34</v>
      </c>
      <c r="B37" s="48">
        <v>39</v>
      </c>
      <c r="C37" s="48">
        <v>66</v>
      </c>
      <c r="D37" s="48">
        <v>21</v>
      </c>
      <c r="E37" s="48">
        <v>2</v>
      </c>
      <c r="F37" s="49">
        <f t="shared" si="0"/>
        <v>128</v>
      </c>
    </row>
    <row r="38" spans="1:6" s="1" customFormat="1" ht="16.5" customHeight="1">
      <c r="A38" s="44" t="s">
        <v>42</v>
      </c>
      <c r="B38" s="48">
        <v>26</v>
      </c>
      <c r="C38" s="48">
        <v>75</v>
      </c>
      <c r="D38" s="48">
        <v>5</v>
      </c>
      <c r="E38" s="48">
        <v>1</v>
      </c>
      <c r="F38" s="49">
        <f t="shared" si="0"/>
        <v>107</v>
      </c>
    </row>
    <row r="39" spans="1:6" s="1" customFormat="1" ht="16.5" customHeight="1">
      <c r="A39" s="44" t="s">
        <v>43</v>
      </c>
      <c r="B39" s="48">
        <v>26</v>
      </c>
      <c r="C39" s="48">
        <v>75</v>
      </c>
      <c r="D39" s="48">
        <v>5</v>
      </c>
      <c r="E39" s="48">
        <v>1</v>
      </c>
      <c r="F39" s="49">
        <f t="shared" si="0"/>
        <v>107</v>
      </c>
    </row>
    <row r="40" spans="1:6" s="1" customFormat="1" ht="16.5" customHeight="1">
      <c r="A40" s="44" t="s">
        <v>32</v>
      </c>
      <c r="B40" s="48">
        <v>51</v>
      </c>
      <c r="C40" s="48">
        <v>44</v>
      </c>
      <c r="D40" s="48">
        <v>0</v>
      </c>
      <c r="E40" s="48">
        <v>1</v>
      </c>
      <c r="F40" s="49">
        <f t="shared" si="0"/>
        <v>96</v>
      </c>
    </row>
    <row r="41" spans="1:6" s="1" customFormat="1" ht="16.5" customHeight="1">
      <c r="A41" s="44" t="s">
        <v>27</v>
      </c>
      <c r="B41" s="48">
        <v>20</v>
      </c>
      <c r="C41" s="48">
        <v>49</v>
      </c>
      <c r="D41" s="48">
        <v>2</v>
      </c>
      <c r="E41" s="48">
        <v>0</v>
      </c>
      <c r="F41" s="49">
        <f t="shared" si="0"/>
        <v>71</v>
      </c>
    </row>
    <row r="42" spans="1:6" s="4" customFormat="1" ht="16.5" customHeight="1">
      <c r="A42" s="44" t="s">
        <v>31</v>
      </c>
      <c r="B42" s="48">
        <v>12</v>
      </c>
      <c r="C42" s="48">
        <v>21</v>
      </c>
      <c r="D42" s="48">
        <v>0</v>
      </c>
      <c r="E42" s="48">
        <v>0</v>
      </c>
      <c r="F42" s="49">
        <f t="shared" si="0"/>
        <v>33</v>
      </c>
    </row>
    <row r="43" spans="1:6" s="1" customFormat="1" ht="16.5" customHeight="1" thickBot="1">
      <c r="A43" s="45" t="s">
        <v>89</v>
      </c>
      <c r="B43" s="50">
        <v>9</v>
      </c>
      <c r="C43" s="50">
        <v>17</v>
      </c>
      <c r="D43" s="50">
        <v>2</v>
      </c>
      <c r="E43" s="50">
        <v>0</v>
      </c>
      <c r="F43" s="51">
        <f t="shared" si="0"/>
        <v>28</v>
      </c>
    </row>
    <row r="44" spans="1:6" s="1" customFormat="1" ht="16.5" customHeight="1" thickBot="1">
      <c r="A44" s="17" t="s">
        <v>0</v>
      </c>
      <c r="B44" s="32">
        <f>SUM(B6:B43)</f>
        <v>74320</v>
      </c>
      <c r="C44" s="32">
        <f>SUM(C6:C43)</f>
        <v>174120</v>
      </c>
      <c r="D44" s="32">
        <f>SUM(D6:D43)</f>
        <v>27826</v>
      </c>
      <c r="E44" s="32">
        <f>SUM(E6:E43)</f>
        <v>1866</v>
      </c>
      <c r="F44" s="32">
        <f>SUM(F6:F43)</f>
        <v>278132</v>
      </c>
    </row>
    <row r="45" spans="1:5" ht="13.5" customHeight="1">
      <c r="A45" s="1" t="s">
        <v>100</v>
      </c>
      <c r="E45" s="84"/>
    </row>
    <row r="46" ht="12.75">
      <c r="E46" s="84"/>
    </row>
    <row r="47" spans="1:6" ht="19.5" customHeight="1">
      <c r="A47" s="2" t="s">
        <v>97</v>
      </c>
      <c r="B47" s="1"/>
      <c r="C47" s="1"/>
      <c r="D47" s="5"/>
      <c r="E47" s="5"/>
      <c r="F47" s="5"/>
    </row>
    <row r="48" spans="1:6" ht="13.5" thickBot="1">
      <c r="A48" s="5"/>
      <c r="B48" s="1"/>
      <c r="C48" s="1"/>
      <c r="D48" s="5"/>
      <c r="E48" s="5"/>
      <c r="F48" s="5"/>
    </row>
    <row r="49" spans="1:6" ht="13.5" customHeight="1" thickBot="1">
      <c r="A49" s="5"/>
      <c r="B49" s="103">
        <v>2009</v>
      </c>
      <c r="C49" s="103"/>
      <c r="D49" s="103"/>
      <c r="E49" s="103"/>
      <c r="F49" s="103"/>
    </row>
    <row r="50" spans="1:6" s="29" customFormat="1" ht="13.5" customHeight="1" thickBot="1">
      <c r="A50" s="104" t="s">
        <v>3</v>
      </c>
      <c r="B50" s="105" t="s">
        <v>95</v>
      </c>
      <c r="C50" s="104" t="s">
        <v>94</v>
      </c>
      <c r="D50" s="104"/>
      <c r="E50" s="104"/>
      <c r="F50" s="106" t="s">
        <v>96</v>
      </c>
    </row>
    <row r="51" spans="1:6" s="29" customFormat="1" ht="39" thickBot="1">
      <c r="A51" s="104"/>
      <c r="B51" s="105"/>
      <c r="C51" s="83" t="s">
        <v>6</v>
      </c>
      <c r="D51" s="83" t="s">
        <v>92</v>
      </c>
      <c r="E51" s="83" t="s">
        <v>93</v>
      </c>
      <c r="F51" s="107"/>
    </row>
    <row r="52" spans="1:6" ht="16.5" customHeight="1">
      <c r="A52" s="43" t="s">
        <v>14</v>
      </c>
      <c r="B52" s="23">
        <v>690</v>
      </c>
      <c r="C52" s="23">
        <v>432</v>
      </c>
      <c r="D52" s="23">
        <v>232</v>
      </c>
      <c r="E52" s="23">
        <v>6</v>
      </c>
      <c r="F52" s="18">
        <f aca="true" t="shared" si="1" ref="F52:F69">SUM(B52:E52)</f>
        <v>1360</v>
      </c>
    </row>
    <row r="53" spans="1:6" ht="16.5" customHeight="1">
      <c r="A53" s="44" t="s">
        <v>13</v>
      </c>
      <c r="B53" s="25">
        <v>130</v>
      </c>
      <c r="C53" s="25">
        <v>12</v>
      </c>
      <c r="D53" s="25">
        <v>35</v>
      </c>
      <c r="E53" s="25">
        <v>1</v>
      </c>
      <c r="F53" s="19">
        <f t="shared" si="1"/>
        <v>178</v>
      </c>
    </row>
    <row r="54" spans="1:6" ht="16.5" customHeight="1">
      <c r="A54" s="44" t="s">
        <v>18</v>
      </c>
      <c r="B54" s="25">
        <v>62</v>
      </c>
      <c r="C54" s="25">
        <v>57</v>
      </c>
      <c r="D54" s="25">
        <v>16</v>
      </c>
      <c r="E54" s="25">
        <v>0</v>
      </c>
      <c r="F54" s="19">
        <f t="shared" si="1"/>
        <v>135</v>
      </c>
    </row>
    <row r="55" spans="1:6" ht="16.5" customHeight="1">
      <c r="A55" s="44" t="s">
        <v>8</v>
      </c>
      <c r="B55" s="25">
        <v>80</v>
      </c>
      <c r="C55" s="25">
        <v>53</v>
      </c>
      <c r="D55" s="25">
        <v>0</v>
      </c>
      <c r="E55" s="25">
        <v>0</v>
      </c>
      <c r="F55" s="19">
        <f t="shared" si="1"/>
        <v>133</v>
      </c>
    </row>
    <row r="56" spans="1:6" ht="16.5" customHeight="1">
      <c r="A56" s="44" t="s">
        <v>19</v>
      </c>
      <c r="B56" s="25">
        <v>53</v>
      </c>
      <c r="C56" s="25">
        <v>41</v>
      </c>
      <c r="D56" s="25">
        <v>11</v>
      </c>
      <c r="E56" s="25">
        <v>0</v>
      </c>
      <c r="F56" s="19">
        <f t="shared" si="1"/>
        <v>105</v>
      </c>
    </row>
    <row r="57" spans="1:6" ht="16.5" customHeight="1">
      <c r="A57" s="44" t="s">
        <v>20</v>
      </c>
      <c r="B57" s="25">
        <v>80</v>
      </c>
      <c r="C57" s="25">
        <v>18</v>
      </c>
      <c r="D57" s="25">
        <v>2</v>
      </c>
      <c r="E57" s="25">
        <v>0</v>
      </c>
      <c r="F57" s="19">
        <f t="shared" si="1"/>
        <v>100</v>
      </c>
    </row>
    <row r="58" spans="1:6" ht="16.5" customHeight="1">
      <c r="A58" s="44" t="s">
        <v>41</v>
      </c>
      <c r="B58" s="25">
        <v>49</v>
      </c>
      <c r="C58" s="25">
        <v>6</v>
      </c>
      <c r="D58" s="25">
        <v>2</v>
      </c>
      <c r="E58" s="25">
        <v>0</v>
      </c>
      <c r="F58" s="19">
        <f t="shared" si="1"/>
        <v>57</v>
      </c>
    </row>
    <row r="59" spans="1:6" ht="16.5" customHeight="1">
      <c r="A59" s="44" t="s">
        <v>15</v>
      </c>
      <c r="B59" s="25">
        <v>30</v>
      </c>
      <c r="C59" s="25">
        <v>18</v>
      </c>
      <c r="D59" s="25">
        <v>0</v>
      </c>
      <c r="E59" s="25">
        <v>0</v>
      </c>
      <c r="F59" s="19">
        <f t="shared" si="1"/>
        <v>48</v>
      </c>
    </row>
    <row r="60" spans="1:6" ht="16.5" customHeight="1">
      <c r="A60" s="44" t="s">
        <v>26</v>
      </c>
      <c r="B60" s="25">
        <v>19</v>
      </c>
      <c r="C60" s="25">
        <v>12</v>
      </c>
      <c r="D60" s="25">
        <v>6</v>
      </c>
      <c r="E60" s="25">
        <v>0</v>
      </c>
      <c r="F60" s="19">
        <f t="shared" si="1"/>
        <v>37</v>
      </c>
    </row>
    <row r="61" spans="1:6" ht="16.5" customHeight="1">
      <c r="A61" s="44" t="s">
        <v>9</v>
      </c>
      <c r="B61" s="25">
        <v>11</v>
      </c>
      <c r="C61" s="25">
        <v>8</v>
      </c>
      <c r="D61" s="25">
        <v>3</v>
      </c>
      <c r="E61" s="25">
        <v>1</v>
      </c>
      <c r="F61" s="19">
        <f t="shared" si="1"/>
        <v>23</v>
      </c>
    </row>
    <row r="62" spans="1:6" ht="16.5" customHeight="1">
      <c r="A62" s="44" t="s">
        <v>24</v>
      </c>
      <c r="B62" s="25">
        <v>19</v>
      </c>
      <c r="C62" s="25">
        <v>0</v>
      </c>
      <c r="D62" s="25">
        <v>0</v>
      </c>
      <c r="E62" s="25">
        <v>0</v>
      </c>
      <c r="F62" s="19">
        <f t="shared" si="1"/>
        <v>19</v>
      </c>
    </row>
    <row r="63" spans="1:6" ht="16.5" customHeight="1">
      <c r="A63" s="44" t="s">
        <v>30</v>
      </c>
      <c r="B63" s="25">
        <v>7</v>
      </c>
      <c r="C63" s="25">
        <v>4</v>
      </c>
      <c r="D63" s="25">
        <v>0</v>
      </c>
      <c r="E63" s="25">
        <v>0</v>
      </c>
      <c r="F63" s="19">
        <f t="shared" si="1"/>
        <v>11</v>
      </c>
    </row>
    <row r="64" spans="1:6" ht="16.5" customHeight="1">
      <c r="A64" s="44" t="s">
        <v>11</v>
      </c>
      <c r="B64" s="25">
        <v>2</v>
      </c>
      <c r="C64" s="25">
        <v>7</v>
      </c>
      <c r="D64" s="25">
        <v>0</v>
      </c>
      <c r="E64" s="25">
        <v>0</v>
      </c>
      <c r="F64" s="19">
        <f t="shared" si="1"/>
        <v>9</v>
      </c>
    </row>
    <row r="65" spans="1:6" ht="16.5" customHeight="1">
      <c r="A65" s="44" t="s">
        <v>12</v>
      </c>
      <c r="B65" s="25">
        <v>6</v>
      </c>
      <c r="C65" s="25">
        <v>0</v>
      </c>
      <c r="D65" s="25">
        <v>2</v>
      </c>
      <c r="E65" s="25">
        <v>0</v>
      </c>
      <c r="F65" s="19">
        <f t="shared" si="1"/>
        <v>8</v>
      </c>
    </row>
    <row r="66" spans="1:6" ht="16.5" customHeight="1">
      <c r="A66" s="44" t="s">
        <v>16</v>
      </c>
      <c r="B66" s="25">
        <v>4</v>
      </c>
      <c r="C66" s="25">
        <v>3</v>
      </c>
      <c r="D66" s="25">
        <v>0</v>
      </c>
      <c r="E66" s="25">
        <v>0</v>
      </c>
      <c r="F66" s="19">
        <f t="shared" si="1"/>
        <v>7</v>
      </c>
    </row>
    <row r="67" spans="1:6" ht="16.5" customHeight="1">
      <c r="A67" s="44" t="s">
        <v>10</v>
      </c>
      <c r="B67" s="25">
        <v>3</v>
      </c>
      <c r="C67" s="25">
        <v>0</v>
      </c>
      <c r="D67" s="25">
        <v>0</v>
      </c>
      <c r="E67" s="25">
        <v>0</v>
      </c>
      <c r="F67" s="19">
        <f t="shared" si="1"/>
        <v>3</v>
      </c>
    </row>
    <row r="68" spans="1:6" ht="16.5" customHeight="1">
      <c r="A68" s="44" t="s">
        <v>23</v>
      </c>
      <c r="B68" s="25">
        <v>1</v>
      </c>
      <c r="C68" s="25">
        <v>0</v>
      </c>
      <c r="D68" s="25">
        <v>2</v>
      </c>
      <c r="E68" s="25">
        <v>0</v>
      </c>
      <c r="F68" s="19">
        <f t="shared" si="1"/>
        <v>3</v>
      </c>
    </row>
    <row r="69" spans="1:6" ht="16.5" customHeight="1" thickBot="1">
      <c r="A69" s="44" t="s">
        <v>17</v>
      </c>
      <c r="B69" s="25">
        <v>1</v>
      </c>
      <c r="C69" s="25">
        <v>0</v>
      </c>
      <c r="D69" s="25">
        <v>0</v>
      </c>
      <c r="E69" s="25">
        <v>0</v>
      </c>
      <c r="F69" s="19">
        <f t="shared" si="1"/>
        <v>1</v>
      </c>
    </row>
    <row r="70" spans="1:6" ht="16.5" customHeight="1" thickBot="1">
      <c r="A70" s="17" t="s">
        <v>0</v>
      </c>
      <c r="B70" s="20">
        <f>SUM(B52:B69)</f>
        <v>1247</v>
      </c>
      <c r="C70" s="20">
        <f>SUM(C52:C69)</f>
        <v>671</v>
      </c>
      <c r="D70" s="20">
        <f>SUM(D52:D69)</f>
        <v>311</v>
      </c>
      <c r="E70" s="20">
        <f>SUM(E52:E69)</f>
        <v>8</v>
      </c>
      <c r="F70" s="20">
        <f>SUM(F52:F69)</f>
        <v>2237</v>
      </c>
    </row>
    <row r="71" spans="1:6" ht="13.5" customHeight="1">
      <c r="A71" s="1" t="s">
        <v>100</v>
      </c>
      <c r="B71" s="1"/>
      <c r="C71" s="1"/>
      <c r="D71" s="5"/>
      <c r="E71" s="5"/>
      <c r="F71" s="5"/>
    </row>
  </sheetData>
  <sheetProtection/>
  <mergeCells count="10">
    <mergeCell ref="B3:F3"/>
    <mergeCell ref="B49:F49"/>
    <mergeCell ref="A50:A51"/>
    <mergeCell ref="B50:B51"/>
    <mergeCell ref="C50:E50"/>
    <mergeCell ref="F50:F51"/>
    <mergeCell ref="F4:F5"/>
    <mergeCell ref="A4:A5"/>
    <mergeCell ref="B4:B5"/>
    <mergeCell ref="C4:E4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2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4" width="22.7109375" style="0" customWidth="1"/>
  </cols>
  <sheetData>
    <row r="1" spans="1:8" s="1" customFormat="1" ht="19.5" customHeight="1">
      <c r="A1" s="86" t="s">
        <v>99</v>
      </c>
      <c r="B1" s="59"/>
      <c r="C1" s="59"/>
      <c r="D1" s="59"/>
      <c r="E1" s="59"/>
      <c r="F1" s="2"/>
      <c r="G1" s="2"/>
      <c r="H1" s="2"/>
    </row>
    <row r="2" s="1" customFormat="1" ht="6.75" customHeight="1" thickBot="1"/>
    <row r="3" spans="2:4" s="14" customFormat="1" ht="13.5" customHeight="1" thickBot="1">
      <c r="B3" s="108">
        <v>2009</v>
      </c>
      <c r="C3" s="108"/>
      <c r="D3" s="108"/>
    </row>
    <row r="4" spans="1:6" s="14" customFormat="1" ht="13.5" customHeight="1" thickBot="1">
      <c r="A4" s="21" t="s">
        <v>45</v>
      </c>
      <c r="B4" s="83" t="s">
        <v>4</v>
      </c>
      <c r="C4" s="83" t="s">
        <v>44</v>
      </c>
      <c r="D4" s="83" t="s">
        <v>0</v>
      </c>
      <c r="E4" s="12"/>
      <c r="F4" s="28"/>
    </row>
    <row r="5" spans="1:6" s="1" customFormat="1" ht="16.5" customHeight="1">
      <c r="A5" s="27" t="s">
        <v>46</v>
      </c>
      <c r="B5" s="54">
        <v>25223</v>
      </c>
      <c r="C5" s="54">
        <v>59794</v>
      </c>
      <c r="D5" s="55">
        <f aca="true" t="shared" si="0" ref="D5:D10">B5+C5</f>
        <v>85017</v>
      </c>
      <c r="E5" s="52"/>
      <c r="F5" s="42"/>
    </row>
    <row r="6" spans="1:6" s="1" customFormat="1" ht="16.5" customHeight="1">
      <c r="A6" s="24" t="s">
        <v>48</v>
      </c>
      <c r="B6" s="37">
        <v>14587</v>
      </c>
      <c r="C6" s="37">
        <v>43214</v>
      </c>
      <c r="D6" s="56">
        <f t="shared" si="0"/>
        <v>57801</v>
      </c>
      <c r="E6" s="7"/>
      <c r="F6" s="42"/>
    </row>
    <row r="7" spans="1:6" s="1" customFormat="1" ht="16.5" customHeight="1">
      <c r="A7" s="24" t="s">
        <v>47</v>
      </c>
      <c r="B7" s="37">
        <v>15467</v>
      </c>
      <c r="C7" s="37">
        <v>39793</v>
      </c>
      <c r="D7" s="56">
        <f t="shared" si="0"/>
        <v>55260</v>
      </c>
      <c r="E7" s="7"/>
      <c r="F7" s="42"/>
    </row>
    <row r="8" spans="1:6" s="1" customFormat="1" ht="16.5" customHeight="1">
      <c r="A8" s="24" t="s">
        <v>49</v>
      </c>
      <c r="B8" s="37">
        <v>8021</v>
      </c>
      <c r="C8" s="37">
        <v>26407</v>
      </c>
      <c r="D8" s="56">
        <f t="shared" si="0"/>
        <v>34428</v>
      </c>
      <c r="E8" s="7"/>
      <c r="F8" s="42"/>
    </row>
    <row r="9" spans="1:6" s="1" customFormat="1" ht="16.5" customHeight="1">
      <c r="A9" s="24" t="s">
        <v>50</v>
      </c>
      <c r="B9" s="37">
        <v>7980</v>
      </c>
      <c r="C9" s="37">
        <v>25004</v>
      </c>
      <c r="D9" s="56">
        <f t="shared" si="0"/>
        <v>32984</v>
      </c>
      <c r="E9" s="7"/>
      <c r="F9" s="42"/>
    </row>
    <row r="10" spans="1:6" s="1" customFormat="1" ht="16.5" customHeight="1" thickBot="1">
      <c r="A10" s="53" t="s">
        <v>51</v>
      </c>
      <c r="B10" s="38">
        <v>3020</v>
      </c>
      <c r="C10" s="38">
        <v>9522</v>
      </c>
      <c r="D10" s="57">
        <f t="shared" si="0"/>
        <v>12542</v>
      </c>
      <c r="E10" s="7"/>
      <c r="F10" s="42"/>
    </row>
    <row r="11" spans="1:4" s="1" customFormat="1" ht="16.5" customHeight="1" thickBot="1">
      <c r="A11" s="21" t="s">
        <v>0</v>
      </c>
      <c r="B11" s="58">
        <f>SUM(B5:B10)</f>
        <v>74298</v>
      </c>
      <c r="C11" s="58">
        <f>SUM(C5:C10)</f>
        <v>203734</v>
      </c>
      <c r="D11" s="58">
        <f>SUM(D5:D10)</f>
        <v>278032</v>
      </c>
    </row>
    <row r="12" spans="1:6" s="1" customFormat="1" ht="13.5" customHeight="1">
      <c r="A12" s="1" t="s">
        <v>100</v>
      </c>
      <c r="F12" s="85"/>
    </row>
    <row r="13" s="1" customFormat="1" ht="12.75"/>
    <row r="14" spans="1:8" s="1" customFormat="1" ht="19.5" customHeight="1">
      <c r="A14" s="86" t="s">
        <v>102</v>
      </c>
      <c r="B14" s="59"/>
      <c r="C14" s="59"/>
      <c r="D14" s="59"/>
      <c r="E14" s="59"/>
      <c r="F14" s="59"/>
      <c r="G14" s="59"/>
      <c r="H14" s="59"/>
    </row>
    <row r="15" s="1" customFormat="1" ht="6.75" customHeight="1" thickBot="1"/>
    <row r="16" spans="1:2" s="1" customFormat="1" ht="13.5" customHeight="1" thickBot="1">
      <c r="A16" s="103">
        <v>2009</v>
      </c>
      <c r="B16" s="103"/>
    </row>
    <row r="17" spans="1:2" s="1" customFormat="1" ht="27" customHeight="1" thickBot="1">
      <c r="A17" s="21" t="s">
        <v>45</v>
      </c>
      <c r="B17" s="83" t="s">
        <v>85</v>
      </c>
    </row>
    <row r="18" spans="1:2" s="1" customFormat="1" ht="16.5" customHeight="1">
      <c r="A18" s="27" t="s">
        <v>46</v>
      </c>
      <c r="B18" s="87">
        <v>35065</v>
      </c>
    </row>
    <row r="19" spans="1:2" s="1" customFormat="1" ht="16.5" customHeight="1">
      <c r="A19" s="24" t="s">
        <v>47</v>
      </c>
      <c r="B19" s="88">
        <v>28720</v>
      </c>
    </row>
    <row r="20" spans="1:2" s="1" customFormat="1" ht="16.5" customHeight="1">
      <c r="A20" s="24" t="s">
        <v>49</v>
      </c>
      <c r="B20" s="88">
        <v>21070</v>
      </c>
    </row>
    <row r="21" spans="1:2" s="1" customFormat="1" ht="16.5" customHeight="1">
      <c r="A21" s="24" t="s">
        <v>48</v>
      </c>
      <c r="B21" s="88">
        <v>9675</v>
      </c>
    </row>
    <row r="22" spans="1:2" s="1" customFormat="1" ht="16.5" customHeight="1">
      <c r="A22" s="24" t="s">
        <v>50</v>
      </c>
      <c r="B22" s="88">
        <v>9203</v>
      </c>
    </row>
    <row r="23" spans="1:2" s="1" customFormat="1" ht="16.5" customHeight="1" thickBot="1">
      <c r="A23" s="53" t="s">
        <v>51</v>
      </c>
      <c r="B23" s="89">
        <v>7359</v>
      </c>
    </row>
    <row r="24" spans="1:5" s="1" customFormat="1" ht="16.5" customHeight="1" thickBot="1">
      <c r="A24" s="21" t="s">
        <v>0</v>
      </c>
      <c r="B24" s="90">
        <f>SUM(B18:B23)</f>
        <v>111092</v>
      </c>
      <c r="D24"/>
      <c r="E24"/>
    </row>
    <row r="25" spans="1:5" s="1" customFormat="1" ht="13.5" customHeight="1">
      <c r="A25" s="1" t="s">
        <v>100</v>
      </c>
      <c r="D25"/>
      <c r="E25"/>
    </row>
    <row r="26" spans="4:5" s="1" customFormat="1" ht="12.75">
      <c r="D26"/>
      <c r="E26"/>
    </row>
    <row r="126" spans="4:5" ht="12.75">
      <c r="D126" s="3"/>
      <c r="E126" s="3"/>
    </row>
    <row r="127" spans="4:5" ht="12.75">
      <c r="D127" s="3"/>
      <c r="E127" s="3"/>
    </row>
    <row r="128" spans="4:5" ht="12.75">
      <c r="D128" s="3"/>
      <c r="E128" s="3"/>
    </row>
    <row r="129" spans="4:5" ht="12.75">
      <c r="D129" s="3"/>
      <c r="E129" s="3"/>
    </row>
    <row r="130" spans="4:5" ht="12.75">
      <c r="D130" s="3"/>
      <c r="E130" s="3"/>
    </row>
    <row r="131" spans="4:5" ht="12.75">
      <c r="D131" s="3"/>
      <c r="E131" s="3"/>
    </row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pans="4:5" s="3" customFormat="1" ht="12.75">
      <c r="D269"/>
      <c r="E269"/>
    </row>
    <row r="270" spans="4:5" s="3" customFormat="1" ht="12.75">
      <c r="D270"/>
      <c r="E270"/>
    </row>
    <row r="271" spans="4:5" s="3" customFormat="1" ht="12.75">
      <c r="D271"/>
      <c r="E271"/>
    </row>
    <row r="272" spans="4:5" s="3" customFormat="1" ht="12.75">
      <c r="D272"/>
      <c r="E272"/>
    </row>
    <row r="273" spans="4:5" s="3" customFormat="1" ht="12.75">
      <c r="D273"/>
      <c r="E273"/>
    </row>
    <row r="274" spans="4:5" s="3" customFormat="1" ht="12.75">
      <c r="D274"/>
      <c r="E274"/>
    </row>
  </sheetData>
  <sheetProtection/>
  <mergeCells count="2">
    <mergeCell ref="B3:D3"/>
    <mergeCell ref="A16:B16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57421875" style="0" customWidth="1"/>
    <col min="2" max="2" width="20.140625" style="0" customWidth="1"/>
    <col min="3" max="3" width="14.7109375" style="0" bestFit="1" customWidth="1"/>
    <col min="4" max="4" width="16.57421875" style="0" customWidth="1"/>
  </cols>
  <sheetData>
    <row r="1" s="1" customFormat="1" ht="19.5" customHeight="1">
      <c r="A1" s="2" t="s">
        <v>101</v>
      </c>
    </row>
    <row r="2" s="1" customFormat="1" ht="6.75" customHeight="1" thickBot="1"/>
    <row r="3" spans="1:2" s="1" customFormat="1" ht="13.5" customHeight="1" thickBot="1">
      <c r="A3" s="103">
        <v>2009</v>
      </c>
      <c r="B3" s="103"/>
    </row>
    <row r="4" spans="1:2" s="1" customFormat="1" ht="13.5" customHeight="1" thickBot="1">
      <c r="A4" s="21" t="s">
        <v>2</v>
      </c>
      <c r="B4" s="83" t="s">
        <v>87</v>
      </c>
    </row>
    <row r="5" spans="1:4" s="1" customFormat="1" ht="13.5" customHeight="1">
      <c r="A5" s="22" t="s">
        <v>52</v>
      </c>
      <c r="B5" s="62">
        <v>67700000000</v>
      </c>
      <c r="D5" s="85"/>
    </row>
    <row r="6" spans="1:2" s="1" customFormat="1" ht="13.5" customHeight="1">
      <c r="A6" s="24" t="s">
        <v>53</v>
      </c>
      <c r="B6" s="60">
        <v>24389402000</v>
      </c>
    </row>
    <row r="7" spans="1:2" s="1" customFormat="1" ht="13.5" customHeight="1">
      <c r="A7" s="24" t="s">
        <v>55</v>
      </c>
      <c r="B7" s="60">
        <v>14097189000</v>
      </c>
    </row>
    <row r="8" spans="1:2" s="1" customFormat="1" ht="13.5" customHeight="1">
      <c r="A8" s="24" t="s">
        <v>54</v>
      </c>
      <c r="B8" s="60">
        <v>12142777000</v>
      </c>
    </row>
    <row r="9" spans="1:2" s="1" customFormat="1" ht="13.5" customHeight="1">
      <c r="A9" s="24" t="s">
        <v>56</v>
      </c>
      <c r="B9" s="60">
        <v>5979962000</v>
      </c>
    </row>
    <row r="10" spans="1:2" s="1" customFormat="1" ht="13.5" customHeight="1">
      <c r="A10" s="24" t="s">
        <v>57</v>
      </c>
      <c r="B10" s="60">
        <v>5973309000</v>
      </c>
    </row>
    <row r="11" spans="1:2" s="1" customFormat="1" ht="13.5" customHeight="1" thickBot="1">
      <c r="A11" s="31" t="s">
        <v>58</v>
      </c>
      <c r="B11" s="63">
        <v>4714255000</v>
      </c>
    </row>
    <row r="12" spans="1:2" s="1" customFormat="1" ht="13.5" customHeight="1" thickBot="1">
      <c r="A12" s="21" t="s">
        <v>0</v>
      </c>
      <c r="B12" s="61">
        <f>SUM(B5:B11)</f>
        <v>134996894000</v>
      </c>
    </row>
    <row r="13" spans="1:2" s="1" customFormat="1" ht="13.5" customHeight="1">
      <c r="A13" s="40" t="s">
        <v>59</v>
      </c>
      <c r="B13" s="64">
        <v>99.4</v>
      </c>
    </row>
    <row r="14" spans="1:2" s="1" customFormat="1" ht="13.5" customHeight="1" thickBot="1">
      <c r="A14" s="41" t="s">
        <v>60</v>
      </c>
      <c r="B14" s="65">
        <v>242047</v>
      </c>
    </row>
    <row r="15" s="1" customFormat="1" ht="13.5" customHeight="1">
      <c r="A15" s="1" t="s">
        <v>100</v>
      </c>
    </row>
    <row r="16" spans="1:2" s="1" customFormat="1" ht="12.75">
      <c r="A16" s="9"/>
      <c r="B16" s="15"/>
    </row>
    <row r="17" spans="1:4" s="1" customFormat="1" ht="19.5" customHeight="1">
      <c r="A17" s="110" t="s">
        <v>104</v>
      </c>
      <c r="B17" s="110"/>
      <c r="C17" s="110"/>
      <c r="D17" s="110"/>
    </row>
    <row r="18" s="1" customFormat="1" ht="6.75" customHeight="1" thickBot="1"/>
    <row r="19" spans="1:4" s="1" customFormat="1" ht="13.5" customHeight="1" thickBot="1">
      <c r="A19" s="21" t="s">
        <v>45</v>
      </c>
      <c r="B19" s="83">
        <v>2008</v>
      </c>
      <c r="C19" s="95">
        <v>2009</v>
      </c>
      <c r="D19" s="83" t="s">
        <v>86</v>
      </c>
    </row>
    <row r="20" spans="1:4" s="1" customFormat="1" ht="16.5" customHeight="1">
      <c r="A20" s="22" t="s">
        <v>49</v>
      </c>
      <c r="B20" s="33">
        <v>572</v>
      </c>
      <c r="C20" s="33">
        <v>2700</v>
      </c>
      <c r="D20" s="72">
        <f aca="true" t="shared" si="0" ref="D20:D26">C20-B20</f>
        <v>2128</v>
      </c>
    </row>
    <row r="21" spans="1:4" s="1" customFormat="1" ht="16.5" customHeight="1">
      <c r="A21" s="24" t="s">
        <v>47</v>
      </c>
      <c r="B21" s="34">
        <v>5641</v>
      </c>
      <c r="C21" s="34">
        <v>5964</v>
      </c>
      <c r="D21" s="73">
        <f t="shared" si="0"/>
        <v>323</v>
      </c>
    </row>
    <row r="22" spans="1:4" s="1" customFormat="1" ht="16.5" customHeight="1">
      <c r="A22" s="24" t="s">
        <v>46</v>
      </c>
      <c r="B22" s="34">
        <v>14968</v>
      </c>
      <c r="C22" s="34">
        <v>15162</v>
      </c>
      <c r="D22" s="73">
        <f t="shared" si="0"/>
        <v>194</v>
      </c>
    </row>
    <row r="23" spans="1:4" s="1" customFormat="1" ht="16.5" customHeight="1">
      <c r="A23" s="24" t="s">
        <v>50</v>
      </c>
      <c r="B23" s="34">
        <v>1550</v>
      </c>
      <c r="C23" s="34">
        <v>1412</v>
      </c>
      <c r="D23" s="73">
        <f t="shared" si="0"/>
        <v>-138</v>
      </c>
    </row>
    <row r="24" spans="1:4" s="1" customFormat="1" ht="16.5" customHeight="1">
      <c r="A24" s="24" t="s">
        <v>51</v>
      </c>
      <c r="B24" s="34">
        <v>4308</v>
      </c>
      <c r="C24" s="34">
        <v>3739</v>
      </c>
      <c r="D24" s="73">
        <f t="shared" si="0"/>
        <v>-569</v>
      </c>
    </row>
    <row r="25" spans="1:4" s="1" customFormat="1" ht="16.5" customHeight="1" thickBot="1">
      <c r="A25" s="53" t="s">
        <v>48</v>
      </c>
      <c r="B25" s="67">
        <v>11136</v>
      </c>
      <c r="C25" s="67">
        <v>8847</v>
      </c>
      <c r="D25" s="74">
        <f t="shared" si="0"/>
        <v>-2289</v>
      </c>
    </row>
    <row r="26" spans="1:4" s="1" customFormat="1" ht="16.5" customHeight="1" thickBot="1">
      <c r="A26" s="21" t="s">
        <v>0</v>
      </c>
      <c r="B26" s="36">
        <f>SUM(B20:B25)</f>
        <v>38175</v>
      </c>
      <c r="C26" s="36">
        <f>SUM(C20:C25)</f>
        <v>37824</v>
      </c>
      <c r="D26" s="75">
        <f t="shared" si="0"/>
        <v>-351</v>
      </c>
    </row>
    <row r="27" s="1" customFormat="1" ht="13.5" customHeight="1">
      <c r="A27" s="1" t="s">
        <v>100</v>
      </c>
    </row>
    <row r="28" s="1" customFormat="1" ht="12.75" customHeight="1"/>
    <row r="29" s="1" customFormat="1" ht="19.5" customHeight="1">
      <c r="A29" s="2" t="s">
        <v>105</v>
      </c>
    </row>
    <row r="30" s="1" customFormat="1" ht="6.75" customHeight="1" thickBot="1"/>
    <row r="31" spans="1:3" s="1" customFormat="1" ht="13.5" customHeight="1" thickBot="1">
      <c r="A31" s="104">
        <v>2009</v>
      </c>
      <c r="B31" s="104"/>
      <c r="C31" s="104"/>
    </row>
    <row r="32" spans="1:3" s="1" customFormat="1" ht="13.5" customHeight="1" thickBot="1">
      <c r="A32" s="21" t="s">
        <v>45</v>
      </c>
      <c r="B32" s="83" t="s">
        <v>1</v>
      </c>
      <c r="C32" s="83" t="s">
        <v>107</v>
      </c>
    </row>
    <row r="33" spans="1:3" s="14" customFormat="1" ht="13.5" customHeight="1">
      <c r="A33" s="27" t="s">
        <v>46</v>
      </c>
      <c r="B33" s="71">
        <v>3476</v>
      </c>
      <c r="C33" s="71">
        <v>1705292000</v>
      </c>
    </row>
    <row r="34" spans="1:3" s="14" customFormat="1" ht="13.5" customHeight="1">
      <c r="A34" s="24" t="s">
        <v>47</v>
      </c>
      <c r="B34" s="34">
        <v>1982</v>
      </c>
      <c r="C34" s="34">
        <v>1020943000</v>
      </c>
    </row>
    <row r="35" spans="1:3" s="14" customFormat="1" ht="13.5" customHeight="1">
      <c r="A35" s="24" t="s">
        <v>48</v>
      </c>
      <c r="B35" s="34">
        <v>2255</v>
      </c>
      <c r="C35" s="34">
        <v>894919000</v>
      </c>
    </row>
    <row r="36" spans="1:3" s="14" customFormat="1" ht="13.5" customHeight="1">
      <c r="A36" s="24" t="s">
        <v>49</v>
      </c>
      <c r="B36" s="34">
        <v>1594</v>
      </c>
      <c r="C36" s="34">
        <v>858185000</v>
      </c>
    </row>
    <row r="37" spans="1:3" s="14" customFormat="1" ht="13.5" customHeight="1">
      <c r="A37" s="24" t="s">
        <v>51</v>
      </c>
      <c r="B37" s="34">
        <v>1194</v>
      </c>
      <c r="C37" s="34">
        <v>677772000</v>
      </c>
    </row>
    <row r="38" spans="1:3" s="14" customFormat="1" ht="13.5" customHeight="1" thickBot="1">
      <c r="A38" s="53" t="s">
        <v>50</v>
      </c>
      <c r="B38" s="67">
        <v>1170</v>
      </c>
      <c r="C38" s="67">
        <v>559332000</v>
      </c>
    </row>
    <row r="39" spans="1:4" s="14" customFormat="1" ht="13.5" customHeight="1" thickBot="1">
      <c r="A39" s="21" t="s">
        <v>0</v>
      </c>
      <c r="B39" s="36">
        <f>SUM(B33:B38)</f>
        <v>11671</v>
      </c>
      <c r="C39" s="36">
        <f>SUM(C33:C38)</f>
        <v>5716443000</v>
      </c>
      <c r="D39" s="66"/>
    </row>
    <row r="40" spans="1:3" s="14" customFormat="1" ht="13.5" customHeight="1" thickBot="1">
      <c r="A40" s="68" t="s">
        <v>61</v>
      </c>
      <c r="B40" s="69"/>
      <c r="C40" s="70">
        <v>20560</v>
      </c>
    </row>
    <row r="41" s="1" customFormat="1" ht="13.5" customHeight="1">
      <c r="A41" s="1" t="s">
        <v>100</v>
      </c>
    </row>
    <row r="42" s="1" customFormat="1" ht="9.75" customHeight="1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</sheetData>
  <sheetProtection/>
  <mergeCells count="3">
    <mergeCell ref="A17:D17"/>
    <mergeCell ref="A3:B3"/>
    <mergeCell ref="A31:C31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K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8515625" style="1" customWidth="1"/>
    <col min="2" max="8" width="16.28125" style="1" customWidth="1"/>
    <col min="9" max="16384" width="9.00390625" style="1" customWidth="1"/>
  </cols>
  <sheetData>
    <row r="1" spans="1:8" ht="19.5" customHeight="1">
      <c r="A1" s="2" t="s">
        <v>103</v>
      </c>
      <c r="B1" s="2"/>
      <c r="C1" s="2"/>
      <c r="D1" s="2"/>
      <c r="E1" s="59"/>
      <c r="F1" s="59"/>
      <c r="H1" s="10"/>
    </row>
    <row r="2" ht="6.75" customHeight="1" thickBot="1"/>
    <row r="3" spans="1:2" ht="13.5" customHeight="1" thickBot="1">
      <c r="A3" s="111">
        <v>2009</v>
      </c>
      <c r="B3" s="111"/>
    </row>
    <row r="4" spans="1:2" ht="13.5" customHeight="1" thickBot="1">
      <c r="A4" s="21" t="s">
        <v>45</v>
      </c>
      <c r="B4" s="94" t="s">
        <v>87</v>
      </c>
    </row>
    <row r="5" spans="1:3" ht="13.5" customHeight="1">
      <c r="A5" s="27" t="s">
        <v>46</v>
      </c>
      <c r="B5" s="71">
        <v>33252413000</v>
      </c>
      <c r="C5" s="91"/>
    </row>
    <row r="6" spans="1:3" ht="13.5" customHeight="1">
      <c r="A6" s="24" t="s">
        <v>48</v>
      </c>
      <c r="B6" s="34">
        <v>6379501000</v>
      </c>
      <c r="C6" s="91"/>
    </row>
    <row r="7" spans="1:3" ht="13.5" customHeight="1">
      <c r="A7" s="24" t="s">
        <v>47</v>
      </c>
      <c r="B7" s="34">
        <v>6066309000</v>
      </c>
      <c r="C7" s="91"/>
    </row>
    <row r="8" spans="1:3" ht="13.5" customHeight="1">
      <c r="A8" s="24" t="s">
        <v>50</v>
      </c>
      <c r="B8" s="34">
        <v>4386049000</v>
      </c>
      <c r="C8" s="91"/>
    </row>
    <row r="9" spans="1:5" ht="13.5" customHeight="1">
      <c r="A9" s="24" t="s">
        <v>49</v>
      </c>
      <c r="B9" s="34">
        <v>3980783000</v>
      </c>
      <c r="C9" s="91"/>
      <c r="E9" s="7"/>
    </row>
    <row r="10" spans="1:6" ht="13.5" customHeight="1" thickBot="1">
      <c r="A10" s="53" t="s">
        <v>51</v>
      </c>
      <c r="B10" s="67">
        <v>1264242000</v>
      </c>
      <c r="C10" s="91"/>
      <c r="D10" s="7"/>
      <c r="E10" s="7"/>
      <c r="F10" s="7"/>
    </row>
    <row r="11" spans="1:6" ht="13.5" customHeight="1" thickBot="1">
      <c r="A11" s="21" t="s">
        <v>0</v>
      </c>
      <c r="B11" s="36">
        <f>SUM(B5:B10)</f>
        <v>55329297000</v>
      </c>
      <c r="C11" s="91"/>
      <c r="D11" s="7"/>
      <c r="F11" s="7"/>
    </row>
    <row r="12" ht="13.5" customHeight="1">
      <c r="A12" s="1" t="s">
        <v>100</v>
      </c>
    </row>
    <row r="13" ht="13.5" customHeight="1"/>
    <row r="14" spans="1:11" ht="19.5" customHeight="1">
      <c r="A14" s="2" t="s">
        <v>106</v>
      </c>
      <c r="J14" s="5"/>
      <c r="K14" s="5"/>
    </row>
    <row r="15" spans="10:11" ht="6.75" customHeight="1" thickBot="1">
      <c r="J15" s="5"/>
      <c r="K15" s="5"/>
    </row>
    <row r="16" spans="1:11" ht="13.5" customHeight="1" thickBot="1">
      <c r="A16" s="104">
        <v>2009</v>
      </c>
      <c r="B16" s="104"/>
      <c r="C16" s="104"/>
      <c r="D16" s="104"/>
      <c r="E16" s="104"/>
      <c r="F16" s="104"/>
      <c r="G16" s="104"/>
      <c r="H16" s="104"/>
      <c r="J16" s="5"/>
      <c r="K16" s="5"/>
    </row>
    <row r="17" spans="1:10" ht="26.25" thickBot="1">
      <c r="A17" s="21" t="s">
        <v>2</v>
      </c>
      <c r="B17" s="83" t="s">
        <v>5</v>
      </c>
      <c r="C17" s="83" t="s">
        <v>62</v>
      </c>
      <c r="D17" s="83" t="s">
        <v>63</v>
      </c>
      <c r="E17" s="83" t="s">
        <v>107</v>
      </c>
      <c r="F17" s="83" t="s">
        <v>108</v>
      </c>
      <c r="G17" s="83" t="s">
        <v>109</v>
      </c>
      <c r="H17" s="83" t="s">
        <v>110</v>
      </c>
      <c r="I17" s="5"/>
      <c r="J17" s="5"/>
    </row>
    <row r="18" spans="1:10" ht="16.5" customHeight="1">
      <c r="A18" s="22" t="s">
        <v>46</v>
      </c>
      <c r="B18" s="92">
        <v>85017</v>
      </c>
      <c r="C18" s="92">
        <v>15008</v>
      </c>
      <c r="D18" s="46">
        <v>23104</v>
      </c>
      <c r="E18" s="92">
        <v>33087594000</v>
      </c>
      <c r="F18" s="92">
        <v>1432115</v>
      </c>
      <c r="G18" s="92">
        <v>2204664</v>
      </c>
      <c r="H18" s="76">
        <f aca="true" t="shared" si="0" ref="H18:H23">(C18/B18)*100</f>
        <v>17.652940000235247</v>
      </c>
      <c r="I18" s="5"/>
      <c r="J18" s="5"/>
    </row>
    <row r="19" spans="1:10" ht="16.5" customHeight="1">
      <c r="A19" s="24" t="s">
        <v>48</v>
      </c>
      <c r="B19" s="37">
        <v>57801</v>
      </c>
      <c r="C19" s="37">
        <v>5305</v>
      </c>
      <c r="D19" s="37">
        <v>13232</v>
      </c>
      <c r="E19" s="37">
        <v>6379501000</v>
      </c>
      <c r="F19" s="37">
        <v>482127</v>
      </c>
      <c r="G19" s="37">
        <v>1202545</v>
      </c>
      <c r="H19" s="77">
        <f t="shared" si="0"/>
        <v>9.178041902389232</v>
      </c>
      <c r="I19" s="5"/>
      <c r="J19" s="5"/>
    </row>
    <row r="20" spans="1:10" ht="16.5" customHeight="1">
      <c r="A20" s="24" t="s">
        <v>47</v>
      </c>
      <c r="B20" s="37">
        <v>55260</v>
      </c>
      <c r="C20" s="37">
        <v>3903</v>
      </c>
      <c r="D20" s="37">
        <v>13458</v>
      </c>
      <c r="E20" s="37">
        <v>6194201000</v>
      </c>
      <c r="F20" s="37">
        <v>460279</v>
      </c>
      <c r="G20" s="37">
        <v>1587036</v>
      </c>
      <c r="H20" s="77">
        <f t="shared" si="0"/>
        <v>7.062975027144408</v>
      </c>
      <c r="I20" s="5"/>
      <c r="J20" s="5"/>
    </row>
    <row r="21" spans="1:10" ht="16.5" customHeight="1">
      <c r="A21" s="24" t="s">
        <v>49</v>
      </c>
      <c r="B21" s="37">
        <v>32984</v>
      </c>
      <c r="C21" s="37">
        <v>2909</v>
      </c>
      <c r="D21" s="37">
        <v>5827</v>
      </c>
      <c r="E21" s="37">
        <v>4396049000</v>
      </c>
      <c r="F21" s="37">
        <v>754427</v>
      </c>
      <c r="G21" s="37">
        <v>1511189</v>
      </c>
      <c r="H21" s="77">
        <f t="shared" si="0"/>
        <v>8.819427601261218</v>
      </c>
      <c r="I21" s="5"/>
      <c r="J21" s="5"/>
    </row>
    <row r="22" spans="1:10" ht="16.5" customHeight="1">
      <c r="A22" s="24" t="s">
        <v>50</v>
      </c>
      <c r="B22" s="37">
        <v>34428</v>
      </c>
      <c r="C22" s="37">
        <v>1848</v>
      </c>
      <c r="D22" s="37">
        <v>3657</v>
      </c>
      <c r="E22" s="37">
        <v>2095971000</v>
      </c>
      <c r="F22" s="37">
        <v>573139</v>
      </c>
      <c r="G22" s="37">
        <v>1134183</v>
      </c>
      <c r="H22" s="77">
        <f t="shared" si="0"/>
        <v>5.367723945625653</v>
      </c>
      <c r="I22" s="5"/>
      <c r="J22" s="5"/>
    </row>
    <row r="23" spans="1:10" ht="16.5" customHeight="1" thickBot="1">
      <c r="A23" s="31" t="s">
        <v>51</v>
      </c>
      <c r="B23" s="93">
        <v>12542</v>
      </c>
      <c r="C23" s="93">
        <v>1387</v>
      </c>
      <c r="D23" s="93">
        <v>4499</v>
      </c>
      <c r="E23" s="93">
        <v>11326234</v>
      </c>
      <c r="F23" s="93">
        <v>294784</v>
      </c>
      <c r="G23" s="93">
        <v>956188</v>
      </c>
      <c r="H23" s="78">
        <f t="shared" si="0"/>
        <v>11.058842289905916</v>
      </c>
      <c r="I23" s="5"/>
      <c r="J23" s="5"/>
    </row>
    <row r="24" spans="1:10" ht="16.5" customHeight="1" thickBot="1">
      <c r="A24" s="21" t="s">
        <v>64</v>
      </c>
      <c r="B24" s="58">
        <f>SUM(B18:B23)</f>
        <v>278032</v>
      </c>
      <c r="C24" s="58">
        <f>SUM(C18:C23)</f>
        <v>30360</v>
      </c>
      <c r="D24" s="58">
        <f>SUM(D18:D23)</f>
        <v>63777</v>
      </c>
      <c r="E24" s="58">
        <f>SUM(E18:E23)</f>
        <v>52164642234</v>
      </c>
      <c r="F24" s="58">
        <f>AVERAGE(F18:F23)</f>
        <v>666145.1666666666</v>
      </c>
      <c r="G24" s="58">
        <f>AVERAGE(G18:G23)</f>
        <v>1432634.1666666667</v>
      </c>
      <c r="H24" s="79">
        <f>AVERAGE(H18:H23)</f>
        <v>9.856658461093614</v>
      </c>
      <c r="I24" s="5"/>
      <c r="J24" s="5"/>
    </row>
    <row r="25" spans="1:11" ht="13.5" customHeight="1">
      <c r="A25" s="1" t="s">
        <v>100</v>
      </c>
      <c r="J25" s="5"/>
      <c r="K25" s="5"/>
    </row>
    <row r="26" spans="1:10" ht="12.75">
      <c r="A26" s="6"/>
      <c r="B26" s="11"/>
      <c r="C26" s="11"/>
      <c r="D26" s="11"/>
      <c r="E26" s="11"/>
      <c r="F26" s="11"/>
      <c r="G26" s="11"/>
      <c r="H26" s="13"/>
      <c r="I26" s="5"/>
      <c r="J26" s="5"/>
    </row>
  </sheetData>
  <sheetProtection/>
  <mergeCells count="2">
    <mergeCell ref="A16:H16"/>
    <mergeCell ref="A3:B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E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57421875" style="81" customWidth="1"/>
    <col min="2" max="5" width="14.7109375" style="81" customWidth="1"/>
    <col min="6" max="16384" width="9.140625" style="81" customWidth="1"/>
  </cols>
  <sheetData>
    <row r="1" s="14" customFormat="1" ht="19.5" customHeight="1">
      <c r="A1" s="2" t="s">
        <v>116</v>
      </c>
    </row>
    <row r="2" s="14" customFormat="1" ht="6.75" customHeight="1" thickBot="1"/>
    <row r="3" spans="1:5" s="14" customFormat="1" ht="13.5" customHeight="1" thickBot="1">
      <c r="A3" s="8"/>
      <c r="B3" s="104" t="s">
        <v>115</v>
      </c>
      <c r="C3" s="104"/>
      <c r="D3" s="104"/>
      <c r="E3" s="104"/>
    </row>
    <row r="4" spans="1:5" s="14" customFormat="1" ht="13.5" thickBot="1">
      <c r="A4" s="21" t="s">
        <v>45</v>
      </c>
      <c r="B4" s="83" t="s">
        <v>111</v>
      </c>
      <c r="C4" s="83" t="s">
        <v>114</v>
      </c>
      <c r="D4" s="83" t="s">
        <v>113</v>
      </c>
      <c r="E4" s="83" t="s">
        <v>112</v>
      </c>
    </row>
    <row r="5" spans="1:5" s="14" customFormat="1" ht="16.5" customHeight="1">
      <c r="A5" s="22" t="s">
        <v>46</v>
      </c>
      <c r="B5" s="33">
        <v>6243</v>
      </c>
      <c r="C5" s="33">
        <v>276</v>
      </c>
      <c r="D5" s="33">
        <v>574</v>
      </c>
      <c r="E5" s="33">
        <v>675</v>
      </c>
    </row>
    <row r="6" spans="1:5" s="14" customFormat="1" ht="16.5" customHeight="1">
      <c r="A6" s="24" t="s">
        <v>48</v>
      </c>
      <c r="B6" s="34">
        <v>5351</v>
      </c>
      <c r="C6" s="34">
        <v>73</v>
      </c>
      <c r="D6" s="34">
        <v>378</v>
      </c>
      <c r="E6" s="34">
        <v>471</v>
      </c>
    </row>
    <row r="7" spans="1:5" s="14" customFormat="1" ht="16.5" customHeight="1">
      <c r="A7" s="24" t="s">
        <v>47</v>
      </c>
      <c r="B7" s="34">
        <v>4980</v>
      </c>
      <c r="C7" s="34">
        <v>52</v>
      </c>
      <c r="D7" s="34">
        <v>203</v>
      </c>
      <c r="E7" s="34">
        <v>356</v>
      </c>
    </row>
    <row r="8" spans="1:5" s="14" customFormat="1" ht="16.5" customHeight="1">
      <c r="A8" s="24" t="s">
        <v>49</v>
      </c>
      <c r="B8" s="34">
        <v>3369</v>
      </c>
      <c r="C8" s="34">
        <v>78</v>
      </c>
      <c r="D8" s="34">
        <v>211</v>
      </c>
      <c r="E8" s="34">
        <v>186</v>
      </c>
    </row>
    <row r="9" spans="1:5" s="14" customFormat="1" ht="16.5" customHeight="1">
      <c r="A9" s="24" t="s">
        <v>50</v>
      </c>
      <c r="B9" s="34">
        <v>2588</v>
      </c>
      <c r="C9" s="34">
        <v>51</v>
      </c>
      <c r="D9" s="34">
        <v>173</v>
      </c>
      <c r="E9" s="34">
        <v>203</v>
      </c>
    </row>
    <row r="10" spans="1:5" s="14" customFormat="1" ht="16.5" customHeight="1" thickBot="1">
      <c r="A10" s="31" t="s">
        <v>51</v>
      </c>
      <c r="B10" s="35">
        <v>2055</v>
      </c>
      <c r="C10" s="35">
        <v>41</v>
      </c>
      <c r="D10" s="35">
        <v>133</v>
      </c>
      <c r="E10" s="35">
        <v>125</v>
      </c>
    </row>
    <row r="11" spans="1:5" s="14" customFormat="1" ht="16.5" customHeight="1" thickBot="1">
      <c r="A11" s="21" t="s">
        <v>0</v>
      </c>
      <c r="B11" s="36">
        <f>SUM(B5:B10)</f>
        <v>24586</v>
      </c>
      <c r="C11" s="36">
        <v>526</v>
      </c>
      <c r="D11" s="36">
        <v>1482</v>
      </c>
      <c r="E11" s="36">
        <v>1612</v>
      </c>
    </row>
    <row r="12" s="14" customFormat="1" ht="13.5" customHeight="1">
      <c r="A12" s="1" t="s">
        <v>100</v>
      </c>
    </row>
    <row r="13" spans="1:5" s="14" customFormat="1" ht="12.75">
      <c r="A13" s="6"/>
      <c r="B13" s="16"/>
      <c r="C13" s="16"/>
      <c r="D13" s="16"/>
      <c r="E13" s="16"/>
    </row>
    <row r="14" s="14" customFormat="1" ht="19.5" customHeight="1">
      <c r="A14" s="2" t="s">
        <v>117</v>
      </c>
    </row>
    <row r="15" s="14" customFormat="1" ht="6.75" customHeight="1" thickBot="1"/>
    <row r="16" spans="1:3" s="14" customFormat="1" ht="13.5" customHeight="1" thickBot="1">
      <c r="A16" s="8"/>
      <c r="B16" s="104">
        <v>2009</v>
      </c>
      <c r="C16" s="104"/>
    </row>
    <row r="17" spans="1:3" s="14" customFormat="1" ht="13.5" customHeight="1" thickBot="1">
      <c r="A17" s="17" t="s">
        <v>65</v>
      </c>
      <c r="B17" s="21" t="s">
        <v>87</v>
      </c>
      <c r="C17" s="83" t="s">
        <v>66</v>
      </c>
    </row>
    <row r="18" spans="1:3" s="14" customFormat="1" ht="16.5" customHeight="1">
      <c r="A18" s="22" t="s">
        <v>67</v>
      </c>
      <c r="B18" s="33">
        <v>65508780000</v>
      </c>
      <c r="C18" s="112">
        <v>98.33</v>
      </c>
    </row>
    <row r="19" spans="1:4" s="14" customFormat="1" ht="16.5" customHeight="1" thickBot="1">
      <c r="A19" s="26" t="s">
        <v>68</v>
      </c>
      <c r="B19" s="35">
        <v>64415037000</v>
      </c>
      <c r="C19" s="113"/>
      <c r="D19" s="80"/>
    </row>
    <row r="20" spans="1:4" s="14" customFormat="1" ht="16.5" customHeight="1">
      <c r="A20" s="22" t="s">
        <v>69</v>
      </c>
      <c r="B20" s="33">
        <v>1300000000</v>
      </c>
      <c r="C20" s="112">
        <v>83.98</v>
      </c>
      <c r="D20" s="80"/>
    </row>
    <row r="21" spans="1:4" s="14" customFormat="1" ht="16.5" customHeight="1" thickBot="1">
      <c r="A21" s="26" t="s">
        <v>68</v>
      </c>
      <c r="B21" s="35">
        <v>1091714000</v>
      </c>
      <c r="C21" s="113"/>
      <c r="D21" s="80"/>
    </row>
    <row r="22" spans="1:4" s="14" customFormat="1" ht="16.5" customHeight="1">
      <c r="A22" s="22" t="s">
        <v>70</v>
      </c>
      <c r="B22" s="33">
        <v>900000000</v>
      </c>
      <c r="C22" s="112">
        <v>94.15</v>
      </c>
      <c r="D22" s="80"/>
    </row>
    <row r="23" spans="1:4" s="14" customFormat="1" ht="16.5" customHeight="1" thickBot="1">
      <c r="A23" s="26" t="s">
        <v>68</v>
      </c>
      <c r="B23" s="35">
        <v>874319000</v>
      </c>
      <c r="C23" s="113"/>
      <c r="D23" s="80"/>
    </row>
    <row r="24" spans="1:4" s="14" customFormat="1" ht="16.5" customHeight="1">
      <c r="A24" s="22" t="s">
        <v>71</v>
      </c>
      <c r="B24" s="33">
        <v>8409081000</v>
      </c>
      <c r="C24" s="112">
        <v>98.67</v>
      </c>
      <c r="D24" s="80"/>
    </row>
    <row r="25" spans="1:4" s="14" customFormat="1" ht="16.5" customHeight="1" thickBot="1">
      <c r="A25" s="26" t="s">
        <v>68</v>
      </c>
      <c r="B25" s="35">
        <v>8269891000</v>
      </c>
      <c r="C25" s="113"/>
      <c r="D25" s="80"/>
    </row>
    <row r="26" s="14" customFormat="1" ht="13.5" customHeight="1">
      <c r="A26" s="1" t="s">
        <v>100</v>
      </c>
    </row>
    <row r="27" s="14" customFormat="1" ht="12.75"/>
    <row r="28" s="14" customFormat="1" ht="19.5" customHeight="1">
      <c r="A28" s="2" t="s">
        <v>118</v>
      </c>
    </row>
    <row r="29" s="14" customFormat="1" ht="6.75" customHeight="1" thickBot="1"/>
    <row r="30" spans="1:2" s="14" customFormat="1" ht="13.5" customHeight="1" thickBot="1">
      <c r="A30" s="104">
        <v>2009</v>
      </c>
      <c r="B30" s="104"/>
    </row>
    <row r="31" spans="1:2" s="14" customFormat="1" ht="13.5" customHeight="1" thickBot="1">
      <c r="A31" s="17" t="s">
        <v>72</v>
      </c>
      <c r="B31" s="94" t="s">
        <v>87</v>
      </c>
    </row>
    <row r="32" spans="1:2" s="14" customFormat="1" ht="16.5" customHeight="1">
      <c r="A32" s="22" t="s">
        <v>73</v>
      </c>
      <c r="B32" s="33">
        <v>64415037000</v>
      </c>
    </row>
    <row r="33" spans="1:2" s="14" customFormat="1" ht="16.5" customHeight="1">
      <c r="A33" s="24" t="s">
        <v>75</v>
      </c>
      <c r="B33" s="34">
        <v>8296891000</v>
      </c>
    </row>
    <row r="34" spans="1:2" s="14" customFormat="1" ht="16.5" customHeight="1">
      <c r="A34" s="24" t="s">
        <v>74</v>
      </c>
      <c r="B34" s="34">
        <v>1091714000</v>
      </c>
    </row>
    <row r="35" spans="1:2" s="14" customFormat="1" ht="16.5" customHeight="1" thickBot="1">
      <c r="A35" s="31" t="s">
        <v>78</v>
      </c>
      <c r="B35" s="35">
        <v>874319000</v>
      </c>
    </row>
    <row r="36" spans="1:2" s="14" customFormat="1" ht="16.5" customHeight="1" thickBot="1">
      <c r="A36" s="21" t="s">
        <v>0</v>
      </c>
      <c r="B36" s="36">
        <f>SUM(B32:B35)</f>
        <v>74677961000</v>
      </c>
    </row>
    <row r="37" spans="1:2" s="14" customFormat="1" ht="16.5" customHeight="1" thickBot="1">
      <c r="A37" s="30" t="s">
        <v>76</v>
      </c>
      <c r="B37" s="36">
        <v>837438000</v>
      </c>
    </row>
    <row r="38" s="14" customFormat="1" ht="13.5" customHeight="1">
      <c r="A38" s="1" t="s">
        <v>100</v>
      </c>
    </row>
    <row r="39" s="14" customFormat="1" ht="12.75"/>
    <row r="40" s="14" customFormat="1" ht="19.5" customHeight="1">
      <c r="A40" s="2" t="s">
        <v>119</v>
      </c>
    </row>
    <row r="41" s="14" customFormat="1" ht="6.75" customHeight="1" thickBot="1"/>
    <row r="42" spans="1:5" s="14" customFormat="1" ht="13.5" customHeight="1" thickBot="1">
      <c r="A42" s="8"/>
      <c r="B42" s="104" t="s">
        <v>123</v>
      </c>
      <c r="C42" s="104"/>
      <c r="D42" s="104"/>
      <c r="E42" s="104"/>
    </row>
    <row r="43" spans="1:5" s="14" customFormat="1" ht="13.5" customHeight="1" thickBot="1">
      <c r="A43" s="8"/>
      <c r="B43" s="104" t="s">
        <v>87</v>
      </c>
      <c r="C43" s="104"/>
      <c r="D43" s="104"/>
      <c r="E43" s="104"/>
    </row>
    <row r="44" spans="1:5" s="14" customFormat="1" ht="13.5" thickBot="1">
      <c r="A44" s="21" t="s">
        <v>2</v>
      </c>
      <c r="B44" s="83" t="s">
        <v>111</v>
      </c>
      <c r="C44" s="83" t="s">
        <v>112</v>
      </c>
      <c r="D44" s="83" t="s">
        <v>113</v>
      </c>
      <c r="E44" s="83" t="s">
        <v>114</v>
      </c>
    </row>
    <row r="45" spans="1:5" s="14" customFormat="1" ht="15.75" customHeight="1">
      <c r="A45" s="22" t="s">
        <v>46</v>
      </c>
      <c r="B45" s="33">
        <v>16859428000</v>
      </c>
      <c r="C45" s="33">
        <v>514018000</v>
      </c>
      <c r="D45" s="33">
        <v>307300000</v>
      </c>
      <c r="E45" s="33">
        <v>3059621000</v>
      </c>
    </row>
    <row r="46" spans="1:5" s="14" customFormat="1" ht="15.75" customHeight="1">
      <c r="A46" s="24" t="s">
        <v>48</v>
      </c>
      <c r="B46" s="34">
        <v>13130661000</v>
      </c>
      <c r="C46" s="34">
        <v>148306000</v>
      </c>
      <c r="D46" s="34">
        <v>154444000</v>
      </c>
      <c r="E46" s="34">
        <v>1699292000</v>
      </c>
    </row>
    <row r="47" spans="1:5" s="14" customFormat="1" ht="15.75" customHeight="1">
      <c r="A47" s="24" t="s">
        <v>47</v>
      </c>
      <c r="B47" s="34">
        <v>11389572000</v>
      </c>
      <c r="C47" s="34">
        <v>97432000</v>
      </c>
      <c r="D47" s="34">
        <v>106025000</v>
      </c>
      <c r="E47" s="34">
        <v>1577592000</v>
      </c>
    </row>
    <row r="48" spans="1:5" s="14" customFormat="1" ht="15.75" customHeight="1">
      <c r="A48" s="24" t="s">
        <v>49</v>
      </c>
      <c r="B48" s="34">
        <v>9771535000</v>
      </c>
      <c r="C48" s="34">
        <v>147214000</v>
      </c>
      <c r="D48" s="34">
        <v>108660000</v>
      </c>
      <c r="E48" s="34">
        <v>645693000</v>
      </c>
    </row>
    <row r="49" spans="1:5" s="14" customFormat="1" ht="15.75" customHeight="1">
      <c r="A49" s="24" t="s">
        <v>50</v>
      </c>
      <c r="B49" s="34">
        <v>7244724000</v>
      </c>
      <c r="C49" s="34">
        <v>106564000</v>
      </c>
      <c r="D49" s="34">
        <v>96709000</v>
      </c>
      <c r="E49" s="34">
        <v>842205000</v>
      </c>
    </row>
    <row r="50" spans="1:5" s="14" customFormat="1" ht="15.75" customHeight="1" thickBot="1">
      <c r="A50" s="31" t="s">
        <v>51</v>
      </c>
      <c r="B50" s="35">
        <v>6019117000</v>
      </c>
      <c r="C50" s="35">
        <v>78270000</v>
      </c>
      <c r="D50" s="35">
        <v>74181000</v>
      </c>
      <c r="E50" s="35">
        <v>472488000</v>
      </c>
    </row>
    <row r="51" spans="1:5" s="14" customFormat="1" ht="16.5" customHeight="1" thickBot="1">
      <c r="A51" s="21" t="s">
        <v>0</v>
      </c>
      <c r="B51" s="36">
        <f>SUM(B45:B50)</f>
        <v>64415037000</v>
      </c>
      <c r="C51" s="36">
        <f>SUM(C45:C50)</f>
        <v>1091804000</v>
      </c>
      <c r="D51" s="36">
        <f>SUM(D45:D50)</f>
        <v>847319000</v>
      </c>
      <c r="E51" s="36">
        <f>SUM(E45:E50)</f>
        <v>8296891000</v>
      </c>
    </row>
    <row r="52" s="14" customFormat="1" ht="13.5" customHeight="1">
      <c r="A52" s="1" t="s">
        <v>100</v>
      </c>
    </row>
    <row r="56" s="14" customFormat="1" ht="12.75"/>
  </sheetData>
  <sheetProtection/>
  <mergeCells count="9">
    <mergeCell ref="B43:E43"/>
    <mergeCell ref="C24:C25"/>
    <mergeCell ref="A30:B30"/>
    <mergeCell ref="B42:E42"/>
    <mergeCell ref="B3:E3"/>
    <mergeCell ref="B16:C16"/>
    <mergeCell ref="C18:C19"/>
    <mergeCell ref="C20:C21"/>
    <mergeCell ref="C22:C2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81" customWidth="1"/>
    <col min="2" max="8" width="16.7109375" style="81" customWidth="1"/>
    <col min="9" max="16384" width="9.140625" style="81" customWidth="1"/>
  </cols>
  <sheetData>
    <row r="1" s="14" customFormat="1" ht="19.5" customHeight="1">
      <c r="A1" s="2" t="s">
        <v>120</v>
      </c>
    </row>
    <row r="2" s="14" customFormat="1" ht="6.75" customHeight="1" thickBot="1"/>
    <row r="3" spans="1:2" s="14" customFormat="1" ht="13.5" customHeight="1" thickBot="1">
      <c r="A3" s="104">
        <v>2009</v>
      </c>
      <c r="B3" s="104"/>
    </row>
    <row r="4" spans="1:2" s="14" customFormat="1" ht="13.5" customHeight="1" thickBot="1">
      <c r="A4" s="21" t="s">
        <v>79</v>
      </c>
      <c r="B4" s="94" t="s">
        <v>87</v>
      </c>
    </row>
    <row r="5" spans="1:10" s="14" customFormat="1" ht="16.5" customHeight="1">
      <c r="A5" s="22" t="s">
        <v>80</v>
      </c>
      <c r="B5" s="33">
        <v>67296894000</v>
      </c>
      <c r="C5" s="96"/>
      <c r="G5" s="81"/>
      <c r="H5" s="81"/>
      <c r="I5" s="81"/>
      <c r="J5" s="81"/>
    </row>
    <row r="6" spans="1:10" s="14" customFormat="1" ht="16.5" customHeight="1">
      <c r="A6" s="24" t="s">
        <v>77</v>
      </c>
      <c r="B6" s="34">
        <v>64415037000</v>
      </c>
      <c r="C6" s="96"/>
      <c r="G6" s="81"/>
      <c r="H6" s="81"/>
      <c r="I6" s="81"/>
      <c r="J6" s="81"/>
    </row>
    <row r="7" spans="1:10" s="14" customFormat="1" ht="16.5" customHeight="1">
      <c r="A7" s="24" t="s">
        <v>122</v>
      </c>
      <c r="B7" s="34">
        <v>54329297000</v>
      </c>
      <c r="C7" s="96"/>
      <c r="G7" s="81"/>
      <c r="H7" s="81"/>
      <c r="I7" s="81"/>
      <c r="J7" s="81"/>
    </row>
    <row r="8" spans="1:10" s="14" customFormat="1" ht="16.5" customHeight="1">
      <c r="A8" s="24" t="s">
        <v>73</v>
      </c>
      <c r="B8" s="34">
        <v>8296891000</v>
      </c>
      <c r="C8" s="96"/>
      <c r="G8" s="81"/>
      <c r="H8" s="81"/>
      <c r="I8" s="81"/>
      <c r="J8" s="81"/>
    </row>
    <row r="9" spans="1:10" s="14" customFormat="1" ht="16.5" customHeight="1">
      <c r="A9" s="24" t="s">
        <v>74</v>
      </c>
      <c r="B9" s="34">
        <v>1091714000</v>
      </c>
      <c r="C9" s="96"/>
      <c r="G9" s="81"/>
      <c r="H9" s="81"/>
      <c r="I9" s="81"/>
      <c r="J9" s="81"/>
    </row>
    <row r="10" spans="1:10" s="14" customFormat="1" ht="16.5" customHeight="1" thickBot="1">
      <c r="A10" s="31" t="s">
        <v>78</v>
      </c>
      <c r="B10" s="35">
        <v>847319000</v>
      </c>
      <c r="C10" s="96"/>
      <c r="G10" s="81"/>
      <c r="H10" s="81"/>
      <c r="I10" s="81"/>
      <c r="J10" s="81"/>
    </row>
    <row r="11" spans="1:10" s="14" customFormat="1" ht="16.5" customHeight="1" thickBot="1">
      <c r="A11" s="21" t="s">
        <v>0</v>
      </c>
      <c r="B11" s="36">
        <f>SUM(B5:B10)</f>
        <v>196277152000</v>
      </c>
      <c r="C11" s="96"/>
      <c r="G11" s="81"/>
      <c r="H11" s="81"/>
      <c r="I11" s="81"/>
      <c r="J11" s="81"/>
    </row>
    <row r="12" spans="1:10" s="14" customFormat="1" ht="13.5" customHeight="1">
      <c r="A12" s="1" t="s">
        <v>100</v>
      </c>
      <c r="G12" s="81"/>
      <c r="H12" s="81"/>
      <c r="I12" s="81"/>
      <c r="J12" s="81"/>
    </row>
    <row r="13" spans="1:10" s="14" customFormat="1" ht="13.5" customHeight="1">
      <c r="A13" s="1"/>
      <c r="G13" s="81"/>
      <c r="H13" s="81"/>
      <c r="I13" s="81"/>
      <c r="J13" s="81"/>
    </row>
    <row r="14" s="14" customFormat="1" ht="19.5" customHeight="1">
      <c r="A14" s="2" t="s">
        <v>121</v>
      </c>
    </row>
    <row r="15" s="14" customFormat="1" ht="6.75" customHeight="1" thickBot="1"/>
    <row r="16" spans="1:8" s="14" customFormat="1" ht="13.5" customHeight="1" thickBot="1">
      <c r="A16" s="104" t="s">
        <v>82</v>
      </c>
      <c r="B16" s="104"/>
      <c r="C16" s="104"/>
      <c r="D16" s="104"/>
      <c r="E16" s="104"/>
      <c r="F16" s="104"/>
      <c r="G16" s="104"/>
      <c r="H16" s="104"/>
    </row>
    <row r="17" spans="1:8" s="14" customFormat="1" ht="26.25" thickBot="1">
      <c r="A17" s="17" t="s">
        <v>83</v>
      </c>
      <c r="B17" s="83" t="s">
        <v>46</v>
      </c>
      <c r="C17" s="83" t="s">
        <v>47</v>
      </c>
      <c r="D17" s="83" t="s">
        <v>48</v>
      </c>
      <c r="E17" s="83" t="s">
        <v>49</v>
      </c>
      <c r="F17" s="83" t="s">
        <v>50</v>
      </c>
      <c r="G17" s="83" t="s">
        <v>51</v>
      </c>
      <c r="H17" s="83" t="s">
        <v>0</v>
      </c>
    </row>
    <row r="18" spans="1:10" s="14" customFormat="1" ht="16.5" customHeight="1">
      <c r="A18" s="22" t="s">
        <v>84</v>
      </c>
      <c r="B18" s="33">
        <v>24389402000</v>
      </c>
      <c r="C18" s="33">
        <v>12142777000</v>
      </c>
      <c r="D18" s="33">
        <v>14097189000</v>
      </c>
      <c r="E18" s="33">
        <v>5979962000</v>
      </c>
      <c r="F18" s="33">
        <v>4714255000</v>
      </c>
      <c r="G18" s="33">
        <v>5973309000</v>
      </c>
      <c r="H18" s="97">
        <f aca="true" t="shared" si="0" ref="H18:H23">SUM(B18:G18)</f>
        <v>67296894000</v>
      </c>
      <c r="J18" s="96"/>
    </row>
    <row r="19" spans="1:10" s="14" customFormat="1" ht="16.5" customHeight="1">
      <c r="A19" s="24" t="s">
        <v>81</v>
      </c>
      <c r="B19" s="34">
        <v>33252413000</v>
      </c>
      <c r="C19" s="34">
        <v>6066309000</v>
      </c>
      <c r="D19" s="34">
        <v>6379501000</v>
      </c>
      <c r="E19" s="34">
        <v>2980783000</v>
      </c>
      <c r="F19" s="34">
        <v>1264242000</v>
      </c>
      <c r="G19" s="34">
        <v>4386049000</v>
      </c>
      <c r="H19" s="39">
        <f t="shared" si="0"/>
        <v>54329297000</v>
      </c>
      <c r="J19" s="82"/>
    </row>
    <row r="20" spans="1:10" s="14" customFormat="1" ht="16.5" customHeight="1">
      <c r="A20" s="24" t="s">
        <v>77</v>
      </c>
      <c r="B20" s="34">
        <v>3059621000</v>
      </c>
      <c r="C20" s="34">
        <v>1577592000</v>
      </c>
      <c r="D20" s="34">
        <v>1699292000</v>
      </c>
      <c r="E20" s="34">
        <v>645693000</v>
      </c>
      <c r="F20" s="34">
        <v>472488000</v>
      </c>
      <c r="G20" s="34">
        <v>842205000</v>
      </c>
      <c r="H20" s="39">
        <f t="shared" si="0"/>
        <v>8296891000</v>
      </c>
      <c r="J20" s="82"/>
    </row>
    <row r="21" spans="1:8" s="14" customFormat="1" ht="16.5" customHeight="1">
      <c r="A21" s="24" t="s">
        <v>74</v>
      </c>
      <c r="B21" s="34">
        <v>514018000</v>
      </c>
      <c r="C21" s="34">
        <v>97342000</v>
      </c>
      <c r="D21" s="34">
        <v>148306000</v>
      </c>
      <c r="E21" s="34">
        <v>147214000</v>
      </c>
      <c r="F21" s="34">
        <v>78270000</v>
      </c>
      <c r="G21" s="34">
        <v>106564000</v>
      </c>
      <c r="H21" s="39">
        <f t="shared" si="0"/>
        <v>1091714000</v>
      </c>
    </row>
    <row r="22" spans="1:8" s="14" customFormat="1" ht="16.5" customHeight="1">
      <c r="A22" s="24" t="s">
        <v>78</v>
      </c>
      <c r="B22" s="34">
        <v>307300000</v>
      </c>
      <c r="C22" s="34">
        <v>106025000</v>
      </c>
      <c r="D22" s="34">
        <v>154444000</v>
      </c>
      <c r="E22" s="34">
        <v>108660000</v>
      </c>
      <c r="F22" s="34">
        <v>74181000</v>
      </c>
      <c r="G22" s="34">
        <v>96709000</v>
      </c>
      <c r="H22" s="39">
        <f t="shared" si="0"/>
        <v>847319000</v>
      </c>
    </row>
    <row r="23" spans="1:8" s="14" customFormat="1" ht="16.5" customHeight="1" thickBot="1">
      <c r="A23" s="31" t="s">
        <v>73</v>
      </c>
      <c r="B23" s="35">
        <v>16859428000</v>
      </c>
      <c r="C23" s="35">
        <v>11389572000</v>
      </c>
      <c r="D23" s="35">
        <v>13130661000</v>
      </c>
      <c r="E23" s="35">
        <v>9771535000</v>
      </c>
      <c r="F23" s="35">
        <v>6019117000</v>
      </c>
      <c r="G23" s="35">
        <v>7244724000</v>
      </c>
      <c r="H23" s="98">
        <f t="shared" si="0"/>
        <v>64415037000</v>
      </c>
    </row>
    <row r="24" spans="1:8" s="14" customFormat="1" ht="16.5" customHeight="1" thickBot="1">
      <c r="A24" s="21" t="s">
        <v>0</v>
      </c>
      <c r="B24" s="36">
        <f aca="true" t="shared" si="1" ref="B24:H24">SUM(B18:B23)</f>
        <v>78382182000</v>
      </c>
      <c r="C24" s="36">
        <f t="shared" si="1"/>
        <v>31379617000</v>
      </c>
      <c r="D24" s="36">
        <f t="shared" si="1"/>
        <v>35609393000</v>
      </c>
      <c r="E24" s="36">
        <f t="shared" si="1"/>
        <v>19633847000</v>
      </c>
      <c r="F24" s="36">
        <f t="shared" si="1"/>
        <v>12622553000</v>
      </c>
      <c r="G24" s="36">
        <f t="shared" si="1"/>
        <v>18649560000</v>
      </c>
      <c r="H24" s="36">
        <f t="shared" si="1"/>
        <v>196277152000</v>
      </c>
    </row>
    <row r="25" spans="1:8" s="14" customFormat="1" ht="13.5" customHeight="1">
      <c r="A25" s="1" t="s">
        <v>100</v>
      </c>
      <c r="B25" s="96"/>
      <c r="C25" s="96"/>
      <c r="D25" s="96"/>
      <c r="E25" s="96"/>
      <c r="F25" s="96"/>
      <c r="G25" s="96"/>
      <c r="H25" s="96"/>
    </row>
  </sheetData>
  <sheetProtection/>
  <mergeCells count="2">
    <mergeCell ref="A16:H16"/>
    <mergeCell ref="A3:B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2012-10-08T08:22:03Z</cp:lastPrinted>
  <dcterms:created xsi:type="dcterms:W3CDTF">2006-02-24T09:38:25Z</dcterms:created>
  <dcterms:modified xsi:type="dcterms:W3CDTF">2012-10-08T08:23:24Z</dcterms:modified>
  <cp:category/>
  <cp:version/>
  <cp:contentType/>
  <cp:contentStatus/>
</cp:coreProperties>
</file>