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<sst xmlns="http://schemas.openxmlformats.org/spreadsheetml/2006/main" count="210" uniqueCount="106">
  <si>
    <t>Baalbeck / بعلبك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</si>
  <si>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</si>
  <si>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</si>
  <si>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</si>
  <si>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</si>
  <si>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</si>
  <si>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</si>
  <si>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</si>
  <si>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</si>
  <si>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</si>
  <si>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</si>
  <si>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</si>
  <si>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</si>
  <si>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</si>
  <si>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</si>
  <si>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</si>
  <si>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</si>
  <si>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</si>
  <si>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</si>
  <si>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</si>
  <si>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</si>
  <si>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</si>
  <si>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</si>
  <si>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</si>
  <si>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</si>
  <si>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</si>
  <si>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</si>
  <si>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</si>
  <si>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</si>
  <si>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</si>
  <si>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</si>
  <si>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</si>
  <si>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</si>
  <si>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</si>
  <si>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</si>
  <si>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</si>
  <si>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</si>
  <si>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</si>
  <si>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</si>
  <si>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</si>
  <si>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</si>
  <si>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</si>
  <si>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</si>
  <si>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</si>
  <si>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</si>
  <si>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</si>
  <si>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</si>
  <si>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</si>
  <si>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</si>
  <si>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</si>
  <si>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</si>
  <si>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</si>
  <si>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</si>
  <si>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Moyenne / Average / المعدل</t>
  </si>
  <si>
    <t>5. ENERGY</t>
  </si>
  <si>
    <t>Tableau 5.1 - Energie / Table 5.1 - Energy / جدول رقم 5.1 - الطاقة</t>
  </si>
  <si>
    <t>Tableau 5.2 - Production des centrales de l'EDL / Table 5.2 - Energy: Production of EDL power stations  / جدول رقم 5.2 - الطاقة : إنتاج محطات الطاقة</t>
  </si>
  <si>
    <t>Tableau 5.3 - Industrie : Taux de participation des centrales de l'EDL / Table 5.3 - Industry : Energy: Participation rate of EDL power stations  / جدول رقم 5.3 - الصناعة : الطاقة : نسبة مشاركة محطات الطاقة</t>
  </si>
  <si>
    <t>Tableau 5.4 - Production sur le réseau Libanais. GWh / Table 5.4 - Production of the Lebanese network. GWh of EDL  / جدول رقم 5.4 -  :  إنتاج الشبكة اللبنانية</t>
  </si>
  <si>
    <t>Du navire / From Ship / من الباخرة</t>
  </si>
  <si>
    <t>Des navires / From ships / من الباخرتين</t>
  </si>
  <si>
    <t>(الذوق + الجية ) مولدات عكسية</t>
  </si>
  <si>
    <t xml:space="preserve">Total  / Total / مجموع </t>
  </si>
  <si>
    <t>Jieh / الجية</t>
  </si>
  <si>
    <t>Reciprocating Engines - Zouk</t>
  </si>
  <si>
    <t>Reciprocating Engines - Jieh</t>
  </si>
  <si>
    <t xml:space="preserve">الوحدة : طن متري
( Unit :(Metric Ton </t>
  </si>
  <si>
    <r>
      <t xml:space="preserve">                     </t>
    </r>
    <r>
      <rPr>
        <b/>
        <sz val="10"/>
        <rFont val="Times New Roman"/>
        <family val="1"/>
      </rPr>
      <t xml:space="preserve">                                                              الشهر
                                                                                 Month</t>
    </r>
    <r>
      <rPr>
        <sz val="10"/>
        <rFont val="Times New Roman"/>
        <family val="1"/>
      </rPr>
      <t xml:space="preserve">
       </t>
    </r>
    <r>
      <rPr>
        <b/>
        <sz val="10"/>
        <rFont val="Times New Roman"/>
        <family val="1"/>
      </rPr>
      <t>النوع
      Kind</t>
    </r>
  </si>
  <si>
    <t xml:space="preserve">كانون الثاني
January </t>
  </si>
  <si>
    <t xml:space="preserve">شباط
February </t>
  </si>
  <si>
    <t xml:space="preserve">آذار
March </t>
  </si>
  <si>
    <t xml:space="preserve">نيسان
April </t>
  </si>
  <si>
    <t>أيار
May</t>
  </si>
  <si>
    <t xml:space="preserve">حزيران
June </t>
  </si>
  <si>
    <t>تموز
July</t>
  </si>
  <si>
    <t>آب
August</t>
  </si>
  <si>
    <t>أيلول
September</t>
  </si>
  <si>
    <t>تشرين الأول
October</t>
  </si>
  <si>
    <t>تشرين الثاني
November</t>
  </si>
  <si>
    <t>كانون الأول
December</t>
  </si>
  <si>
    <t xml:space="preserve">
غاز سائل
Liquid Gas</t>
  </si>
  <si>
    <t>(برا) غاز سائل
Liquid Gas (Onshore)</t>
  </si>
  <si>
    <t>بترين خال من الرصاص 98 اوكتان
 Unleaded petrol 98 Octane</t>
  </si>
  <si>
    <t>بترين خال من الرصاص 95 اوكتان
 Unleaded petrol 95 Octane</t>
  </si>
  <si>
    <t>كاز طيران
Kerosene for aircraft</t>
  </si>
  <si>
    <t xml:space="preserve">(برا) كاز منزلي </t>
  </si>
  <si>
    <t>(ديزل أويل) مازوت مستورد من قبل القطاع الخاص
Imported oil by the private sector (Diesel )</t>
  </si>
  <si>
    <t>مازوت مستورد من قبل وزارة الطاقة والمياه لحساب مؤسسة كهرباء لبنان
Imported oil by the Ministry of Energy and Water for EDL</t>
  </si>
  <si>
    <t>مازوت مستورد من قبل وزارة الطاقة والمياه لتامينالسوق المحلي
Imported oil by the Ministry of Energy and Water for local marke</t>
  </si>
  <si>
    <t>فيول أويل مستورد من قبل وزارة الطاقة والمياه لحساب  مؤسسة كهرباء لبنان
Imported Fuel_oil by the Ministry of Energy and Water for EDL</t>
  </si>
  <si>
    <t>اسفلت براً
 Asphalt (Onshore)</t>
  </si>
  <si>
    <t>اسفلت بحراً
 Asphalt (Offshore)</t>
  </si>
  <si>
    <t xml:space="preserve">  المصدر :وزارة الطاقة والمياه اللبنانية - المديرية العامة للنفط
</t>
  </si>
  <si>
    <t xml:space="preserve">Total  / Total  / مجموع </t>
  </si>
  <si>
    <t>الشهر
Month</t>
  </si>
  <si>
    <t>مكان التفريغ</t>
  </si>
  <si>
    <r>
      <t xml:space="preserve">
       </t>
    </r>
    <r>
      <rPr>
        <b/>
        <sz val="10"/>
        <rFont val="Times New Roman"/>
        <family val="1"/>
      </rPr>
      <t>المادة</t>
    </r>
  </si>
  <si>
    <t>غاز اويل</t>
  </si>
  <si>
    <t>طرابلس والزهراني</t>
  </si>
  <si>
    <t xml:space="preserve">طرابلس </t>
  </si>
  <si>
    <t>الزهراني</t>
  </si>
  <si>
    <t xml:space="preserve">جدول5.5:  المشتقات الننفطية المستوردة شهريا ّ خلال العام 2016
Table:5.5 Monthly Imported Oil Products during 2016 </t>
  </si>
  <si>
    <t xml:space="preserve">اسفلت 
 Asphalt </t>
  </si>
  <si>
    <r>
      <t xml:space="preserve">فيول أويل لزوم الصناعيين 
</t>
    </r>
    <r>
      <rPr>
        <sz val="12"/>
        <color indexed="10"/>
        <rFont val="Times New Roman"/>
        <family val="1"/>
      </rPr>
      <t>Imported  Fuel_oil by the private sector (Diesel )</t>
    </r>
  </si>
  <si>
    <r>
      <t xml:space="preserve">  فيول مستورد من قبل منشأت النفط في طرابس والزهراني 
</t>
    </r>
    <r>
      <rPr>
        <sz val="12"/>
        <color indexed="10"/>
        <rFont val="Times New Roman"/>
        <family val="1"/>
      </rPr>
      <t>Imported Fuel_oil by the Ministry of Energy and Water for local marke</t>
    </r>
  </si>
  <si>
    <t xml:space="preserve">جدول5.5:  المشتقات الننفطية المستوردة شهريا ّ خلال العام 2016
Table:5.5 Monthly Imported Oil Products during 2018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</si>
</sst>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  <numFmt numFmtId="223" formatCode="[$-409]dddd\,\ mmmm\ dd\,\ yyyy"/>
    <numFmt numFmtId="224" formatCode="[$-409]h:mm:ss\ AM/PM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9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81" fontId="9" fillId="0" borderId="0" xfId="0" applyNumberFormat="1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textRotation="90" wrapText="1" readingOrder="1"/>
    </xf>
    <xf numFmtId="3" fontId="8" fillId="0" borderId="11" xfId="0" applyNumberFormat="1" applyFont="1" applyFill="1" applyBorder="1" applyAlignment="1">
      <alignment horizontal="center" vertical="center" wrapText="1" readingOrder="1"/>
    </xf>
    <xf numFmtId="181" fontId="8" fillId="0" borderId="11" xfId="42" applyNumberFormat="1" applyFont="1" applyFill="1" applyBorder="1" applyAlignment="1">
      <alignment horizontal="right" vertical="center" readingOrder="1"/>
    </xf>
    <xf numFmtId="181" fontId="8" fillId="0" borderId="11" xfId="0" applyNumberFormat="1" applyFont="1" applyFill="1" applyBorder="1" applyAlignment="1">
      <alignment vertical="center" readingOrder="1"/>
    </xf>
    <xf numFmtId="3" fontId="11" fillId="0" borderId="11" xfId="0" applyNumberFormat="1" applyFont="1" applyFill="1" applyBorder="1" applyAlignment="1">
      <alignment horizontal="center" vertical="center" wrapText="1" readingOrder="1"/>
    </xf>
    <xf numFmtId="181" fontId="11" fillId="0" borderId="11" xfId="42" applyNumberFormat="1" applyFont="1" applyFill="1" applyBorder="1" applyAlignment="1">
      <alignment horizontal="right" vertical="center" readingOrder="1"/>
    </xf>
    <xf numFmtId="3" fontId="9" fillId="0" borderId="12" xfId="0" applyNumberFormat="1" applyFont="1" applyFill="1" applyBorder="1" applyAlignment="1">
      <alignment horizontal="left" vertical="center" wrapText="1" readingOrder="1"/>
    </xf>
    <xf numFmtId="181" fontId="9" fillId="0" borderId="12" xfId="42" applyNumberFormat="1" applyFont="1" applyFill="1" applyBorder="1" applyAlignment="1">
      <alignment horizontal="right" vertical="center" readingOrder="1"/>
    </xf>
    <xf numFmtId="181" fontId="8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horizontal="left" vertical="center" wrapText="1" readingOrder="1"/>
    </xf>
    <xf numFmtId="181" fontId="9" fillId="0" borderId="13" xfId="42" applyNumberFormat="1" applyFont="1" applyFill="1" applyBorder="1" applyAlignment="1">
      <alignment horizontal="right" vertical="center" readingOrder="1"/>
    </xf>
    <xf numFmtId="202" fontId="9" fillId="0" borderId="14" xfId="42" applyNumberFormat="1" applyFont="1" applyFill="1" applyBorder="1" applyAlignment="1">
      <alignment horizontal="right" vertical="center" readingOrder="2"/>
    </xf>
    <xf numFmtId="181" fontId="8" fillId="0" borderId="13" xfId="0" applyNumberFormat="1" applyFont="1" applyFill="1" applyBorder="1" applyAlignment="1">
      <alignment vertical="center" readingOrder="1"/>
    </xf>
    <xf numFmtId="181" fontId="11" fillId="0" borderId="11" xfId="0" applyNumberFormat="1" applyFont="1" applyFill="1" applyBorder="1" applyAlignment="1">
      <alignment vertical="center" readingOrder="1"/>
    </xf>
    <xf numFmtId="3" fontId="9" fillId="0" borderId="15" xfId="0" applyNumberFormat="1" applyFont="1" applyFill="1" applyBorder="1" applyAlignment="1">
      <alignment horizontal="left" vertical="center" wrapText="1" readingOrder="1"/>
    </xf>
    <xf numFmtId="181" fontId="9" fillId="0" borderId="15" xfId="42" applyNumberFormat="1" applyFont="1" applyFill="1" applyBorder="1" applyAlignment="1">
      <alignment horizontal="right" vertical="center" readingOrder="1"/>
    </xf>
    <xf numFmtId="181" fontId="8" fillId="0" borderId="15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horizontal="right" vertical="center" wrapText="1" readingOrder="2"/>
    </xf>
    <xf numFmtId="181" fontId="9" fillId="0" borderId="10" xfId="42" applyNumberFormat="1" applyFont="1" applyFill="1" applyBorder="1" applyAlignment="1">
      <alignment horizontal="right" vertical="center" readingOrder="2"/>
    </xf>
    <xf numFmtId="181" fontId="8" fillId="0" borderId="10" xfId="0" applyNumberFormat="1" applyFont="1" applyFill="1" applyBorder="1" applyAlignment="1">
      <alignment horizontal="right" vertical="center" readingOrder="2"/>
    </xf>
    <xf numFmtId="181" fontId="9" fillId="0" borderId="0" xfId="0" applyNumberFormat="1" applyFont="1" applyFill="1" applyAlignment="1">
      <alignment horizontal="right" vertical="center" readingOrder="2"/>
    </xf>
    <xf numFmtId="0" fontId="9" fillId="0" borderId="0" xfId="0" applyFont="1" applyFill="1" applyAlignment="1">
      <alignment horizontal="right" vertical="center" readingOrder="2"/>
    </xf>
    <xf numFmtId="3" fontId="11" fillId="0" borderId="16" xfId="0" applyNumberFormat="1" applyFont="1" applyFill="1" applyBorder="1" applyAlignment="1">
      <alignment horizontal="left" vertical="center" wrapText="1" readingOrder="1"/>
    </xf>
    <xf numFmtId="181" fontId="9" fillId="0" borderId="16" xfId="42" applyNumberFormat="1" applyFont="1" applyFill="1" applyBorder="1" applyAlignment="1">
      <alignment horizontal="right" vertical="center" readingOrder="1"/>
    </xf>
    <xf numFmtId="181" fontId="8" fillId="0" borderId="16" xfId="0" applyNumberFormat="1" applyFont="1" applyFill="1" applyBorder="1" applyAlignment="1">
      <alignment vertical="center" readingOrder="1"/>
    </xf>
    <xf numFmtId="3" fontId="11" fillId="0" borderId="17" xfId="0" applyNumberFormat="1" applyFont="1" applyFill="1" applyBorder="1" applyAlignment="1">
      <alignment horizontal="center" vertical="center" wrapText="1" readingOrder="1"/>
    </xf>
    <xf numFmtId="3" fontId="9" fillId="0" borderId="18" xfId="0" applyNumberFormat="1" applyFont="1" applyFill="1" applyBorder="1" applyAlignment="1">
      <alignment horizontal="left" vertical="center" wrapText="1" readingOrder="1"/>
    </xf>
    <xf numFmtId="181" fontId="9" fillId="0" borderId="14" xfId="42" applyNumberFormat="1" applyFont="1" applyFill="1" applyBorder="1" applyAlignment="1">
      <alignment horizontal="right" vertical="center" readingOrder="1"/>
    </xf>
    <xf numFmtId="181" fontId="8" fillId="0" borderId="14" xfId="0" applyNumberFormat="1" applyFont="1" applyFill="1" applyBorder="1" applyAlignment="1">
      <alignment vertical="center" readingOrder="1"/>
    </xf>
    <xf numFmtId="181" fontId="9" fillId="0" borderId="0" xfId="0" applyNumberFormat="1" applyFont="1" applyFill="1" applyAlignment="1">
      <alignment horizontal="center" vertical="center" readingOrder="1"/>
    </xf>
    <xf numFmtId="0" fontId="9" fillId="0" borderId="0" xfId="0" applyFont="1" applyFill="1" applyAlignment="1">
      <alignment horizontal="center" vertical="center" readingOrder="1"/>
    </xf>
    <xf numFmtId="3" fontId="9" fillId="0" borderId="19" xfId="0" applyNumberFormat="1" applyFont="1" applyFill="1" applyBorder="1" applyAlignment="1">
      <alignment horizontal="left" vertical="center" wrapText="1" readingOrder="1"/>
    </xf>
    <xf numFmtId="3" fontId="9" fillId="0" borderId="10" xfId="0" applyNumberFormat="1" applyFont="1" applyFill="1" applyBorder="1" applyAlignment="1">
      <alignment horizontal="left" vertical="center" wrapText="1" readingOrder="1"/>
    </xf>
    <xf numFmtId="181" fontId="9" fillId="0" borderId="10" xfId="42" applyNumberFormat="1" applyFont="1" applyFill="1" applyBorder="1" applyAlignment="1">
      <alignment horizontal="right" vertical="center" readingOrder="1"/>
    </xf>
    <xf numFmtId="181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0" applyNumberFormat="1" applyFont="1" applyFill="1" applyBorder="1" applyAlignment="1">
      <alignment horizontal="right" vertical="center" wrapText="1" readingOrder="2"/>
    </xf>
    <xf numFmtId="181" fontId="9" fillId="0" borderId="20" xfId="42" applyNumberFormat="1" applyFont="1" applyFill="1" applyBorder="1" applyAlignment="1">
      <alignment horizontal="right" vertical="center" readingOrder="2"/>
    </xf>
    <xf numFmtId="181" fontId="8" fillId="0" borderId="20" xfId="0" applyNumberFormat="1" applyFont="1" applyFill="1" applyBorder="1" applyAlignment="1">
      <alignment horizontal="right" vertical="center" readingOrder="2"/>
    </xf>
    <xf numFmtId="181" fontId="9" fillId="0" borderId="20" xfId="42" applyNumberFormat="1" applyFont="1" applyFill="1" applyBorder="1" applyAlignment="1">
      <alignment horizontal="right" vertical="center" readingOrder="1"/>
    </xf>
    <xf numFmtId="181" fontId="8" fillId="0" borderId="20" xfId="0" applyNumberFormat="1" applyFont="1" applyFill="1" applyBorder="1" applyAlignment="1">
      <alignment vertical="center" readingOrder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0" fillId="33" borderId="22" xfId="62" applyFont="1" applyFill="1" applyBorder="1" applyAlignment="1">
      <alignment horizontal="center" vertical="center" wrapText="1" readingOrder="1"/>
      <protection/>
    </xf>
    <xf numFmtId="0" fontId="9" fillId="0" borderId="23" xfId="62" applyFont="1" applyFill="1" applyBorder="1" applyAlignment="1">
      <alignment horizontal="center" vertical="center" wrapText="1" readingOrder="1"/>
      <protection/>
    </xf>
    <xf numFmtId="3" fontId="9" fillId="0" borderId="23" xfId="4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1"/>
    </xf>
    <xf numFmtId="193" fontId="8" fillId="0" borderId="11" xfId="0" applyNumberFormat="1" applyFont="1" applyFill="1" applyBorder="1" applyAlignment="1">
      <alignment horizontal="right" vertical="center" wrapText="1" readingOrder="1"/>
    </xf>
    <xf numFmtId="0" fontId="11" fillId="0" borderId="11" xfId="0" applyFont="1" applyFill="1" applyBorder="1" applyAlignment="1">
      <alignment horizontal="center" vertical="center" wrapText="1" readingOrder="1"/>
    </xf>
    <xf numFmtId="193" fontId="11" fillId="0" borderId="11" xfId="42" applyNumberFormat="1" applyFont="1" applyFill="1" applyBorder="1" applyAlignment="1">
      <alignment horizontal="right" vertical="center" readingOrder="1"/>
    </xf>
    <xf numFmtId="193" fontId="8" fillId="0" borderId="11" xfId="42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left" vertical="center" wrapText="1" readingOrder="1"/>
    </xf>
    <xf numFmtId="193" fontId="9" fillId="0" borderId="12" xfId="42" applyNumberFormat="1" applyFont="1" applyBorder="1" applyAlignment="1">
      <alignment horizontal="right" vertical="center" readingOrder="1"/>
    </xf>
    <xf numFmtId="193" fontId="9" fillId="0" borderId="12" xfId="42" applyNumberFormat="1" applyFont="1" applyFill="1" applyBorder="1" applyAlignment="1">
      <alignment horizontal="right" vertical="center" readingOrder="1"/>
    </xf>
    <xf numFmtId="193" fontId="8" fillId="0" borderId="12" xfId="0" applyNumberFormat="1" applyFont="1" applyBorder="1" applyAlignment="1">
      <alignment vertical="center" readingOrder="1"/>
    </xf>
    <xf numFmtId="0" fontId="9" fillId="0" borderId="15" xfId="0" applyFont="1" applyFill="1" applyBorder="1" applyAlignment="1">
      <alignment horizontal="left" vertical="center" wrapText="1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8" fillId="0" borderId="15" xfId="0" applyNumberFormat="1" applyFont="1" applyBorder="1" applyAlignment="1">
      <alignment vertical="center" readingOrder="1"/>
    </xf>
    <xf numFmtId="219" fontId="9" fillId="0" borderId="15" xfId="42" applyNumberFormat="1" applyFont="1" applyBorder="1" applyAlignment="1">
      <alignment horizontal="right" vertical="center" readingOrder="1"/>
    </xf>
    <xf numFmtId="218" fontId="9" fillId="0" borderId="15" xfId="42" applyNumberFormat="1" applyFont="1" applyBorder="1" applyAlignment="1">
      <alignment horizontal="right" vertical="center" readingOrder="1"/>
    </xf>
    <xf numFmtId="0" fontId="9" fillId="0" borderId="13" xfId="0" applyFont="1" applyFill="1" applyBorder="1" applyAlignment="1">
      <alignment horizontal="left" vertical="center" wrapText="1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8" fillId="0" borderId="13" xfId="0" applyNumberFormat="1" applyFont="1" applyBorder="1" applyAlignment="1">
      <alignment vertical="center" readingOrder="1"/>
    </xf>
    <xf numFmtId="193" fontId="11" fillId="0" borderId="11" xfId="42" applyNumberFormat="1" applyFont="1" applyBorder="1" applyAlignment="1">
      <alignment horizontal="right" vertical="center" readingOrder="1"/>
    </xf>
    <xf numFmtId="0" fontId="13" fillId="0" borderId="0" xfId="0" applyFont="1" applyAlignment="1">
      <alignment/>
    </xf>
    <xf numFmtId="181" fontId="9" fillId="0" borderId="12" xfId="42" applyNumberFormat="1" applyFont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left" vertical="center" wrapText="1" readingOrder="1"/>
    </xf>
    <xf numFmtId="181" fontId="9" fillId="0" borderId="14" xfId="42" applyNumberFormat="1" applyFont="1" applyBorder="1" applyAlignment="1">
      <alignment horizontal="right" vertical="center" readingOrder="1"/>
    </xf>
    <xf numFmtId="193" fontId="8" fillId="0" borderId="14" xfId="0" applyNumberFormat="1" applyFont="1" applyBorder="1" applyAlignment="1">
      <alignment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181" fontId="9" fillId="0" borderId="15" xfId="42" applyNumberFormat="1" applyFont="1" applyBorder="1" applyAlignment="1">
      <alignment horizontal="right" vertical="center" readingOrder="1"/>
    </xf>
    <xf numFmtId="181" fontId="9" fillId="0" borderId="13" xfId="42" applyNumberFormat="1" applyFont="1" applyBorder="1" applyAlignment="1">
      <alignment horizontal="right" vertical="center" readingOrder="1"/>
    </xf>
    <xf numFmtId="219" fontId="8" fillId="0" borderId="13" xfId="0" applyNumberFormat="1" applyFont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202" fontId="8" fillId="0" borderId="10" xfId="42" applyNumberFormat="1" applyFont="1" applyBorder="1" applyAlignment="1">
      <alignment horizontal="right" vertical="center" readingOrder="1"/>
    </xf>
    <xf numFmtId="202" fontId="9" fillId="0" borderId="12" xfId="42" applyNumberFormat="1" applyFont="1" applyBorder="1" applyAlignment="1">
      <alignment horizontal="right" vertical="center" readingOrder="1"/>
    </xf>
    <xf numFmtId="202" fontId="9" fillId="0" borderId="12" xfId="42" applyNumberFormat="1" applyFont="1" applyFill="1" applyBorder="1" applyAlignment="1">
      <alignment horizontal="right" vertical="center" readingOrder="1"/>
    </xf>
    <xf numFmtId="202" fontId="8" fillId="0" borderId="16" xfId="0" applyNumberFormat="1" applyFont="1" applyBorder="1" applyAlignment="1">
      <alignment vertical="center" readingOrder="1"/>
    </xf>
    <xf numFmtId="0" fontId="9" fillId="0" borderId="19" xfId="0" applyFont="1" applyFill="1" applyBorder="1" applyAlignment="1">
      <alignment horizontal="left" vertical="center" wrapText="1" readingOrder="1"/>
    </xf>
    <xf numFmtId="202" fontId="9" fillId="0" borderId="15" xfId="42" applyNumberFormat="1" applyFont="1" applyBorder="1" applyAlignment="1">
      <alignment horizontal="right" vertical="center" readingOrder="1"/>
    </xf>
    <xf numFmtId="202" fontId="9" fillId="0" borderId="15" xfId="42" applyNumberFormat="1" applyFont="1" applyFill="1" applyBorder="1" applyAlignment="1">
      <alignment horizontal="right" vertical="center" readingOrder="1"/>
    </xf>
    <xf numFmtId="202" fontId="8" fillId="0" borderId="15" xfId="0" applyNumberFormat="1" applyFont="1" applyBorder="1" applyAlignment="1">
      <alignment vertical="center" readingOrder="1"/>
    </xf>
    <xf numFmtId="202" fontId="9" fillId="0" borderId="10" xfId="42" applyNumberFormat="1" applyFont="1" applyBorder="1" applyAlignment="1">
      <alignment horizontal="right" vertical="center" readingOrder="1"/>
    </xf>
    <xf numFmtId="202" fontId="9" fillId="0" borderId="10" xfId="42" applyNumberFormat="1" applyFont="1" applyFill="1" applyBorder="1" applyAlignment="1">
      <alignment horizontal="right" vertical="center" readingOrder="1"/>
    </xf>
    <xf numFmtId="202" fontId="8" fillId="0" borderId="10" xfId="0" applyNumberFormat="1" applyFont="1" applyBorder="1" applyAlignment="1">
      <alignment vertical="center" readingOrder="1"/>
    </xf>
    <xf numFmtId="3" fontId="8" fillId="0" borderId="11" xfId="42" applyNumberFormat="1" applyFont="1" applyBorder="1" applyAlignment="1">
      <alignment horizontal="right" vertical="center" readingOrder="1"/>
    </xf>
    <xf numFmtId="193" fontId="8" fillId="0" borderId="11" xfId="42" applyNumberFormat="1" applyFont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8" fillId="0" borderId="12" xfId="42" applyNumberFormat="1" applyFont="1" applyBorder="1" applyAlignment="1">
      <alignment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8" fillId="0" borderId="13" xfId="42" applyNumberFormat="1" applyFont="1" applyFill="1" applyBorder="1" applyAlignment="1">
      <alignment horizontal="right" vertical="center" readingOrder="1"/>
    </xf>
    <xf numFmtId="2" fontId="8" fillId="0" borderId="11" xfId="0" applyNumberFormat="1" applyFont="1" applyFill="1" applyBorder="1" applyAlignment="1">
      <alignment horizontal="right" vertical="center" wrapText="1" readingOrder="1"/>
    </xf>
    <xf numFmtId="2" fontId="11" fillId="0" borderId="11" xfId="42" applyNumberFormat="1" applyFont="1" applyFill="1" applyBorder="1" applyAlignment="1">
      <alignment horizontal="right" vertical="center" readingOrder="1"/>
    </xf>
    <xf numFmtId="2" fontId="8" fillId="0" borderId="11" xfId="42" applyNumberFormat="1" applyFont="1" applyFill="1" applyBorder="1" applyAlignment="1">
      <alignment horizontal="right" vertical="center" readingOrder="1"/>
    </xf>
    <xf numFmtId="2" fontId="9" fillId="0" borderId="12" xfId="42" applyNumberFormat="1" applyFont="1" applyBorder="1" applyAlignment="1">
      <alignment horizontal="right" vertical="center" readingOrder="1"/>
    </xf>
    <xf numFmtId="2" fontId="9" fillId="0" borderId="12" xfId="42" applyNumberFormat="1" applyFont="1" applyFill="1" applyBorder="1" applyAlignment="1">
      <alignment horizontal="right" vertical="center" readingOrder="1"/>
    </xf>
    <xf numFmtId="2" fontId="8" fillId="0" borderId="12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8" fillId="0" borderId="15" xfId="0" applyNumberFormat="1" applyFont="1" applyBorder="1" applyAlignment="1">
      <alignment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8" fillId="0" borderId="13" xfId="0" applyNumberFormat="1" applyFont="1" applyBorder="1" applyAlignment="1">
      <alignment vertical="center" readingOrder="1"/>
    </xf>
    <xf numFmtId="2" fontId="11" fillId="0" borderId="11" xfId="42" applyNumberFormat="1" applyFont="1" applyBorder="1" applyAlignment="1">
      <alignment horizontal="right" vertical="center" readingOrder="1"/>
    </xf>
    <xf numFmtId="2" fontId="9" fillId="0" borderId="14" xfId="42" applyNumberFormat="1" applyFont="1" applyBorder="1" applyAlignment="1">
      <alignment horizontal="right" vertical="center" readingOrder="1"/>
    </xf>
    <xf numFmtId="2" fontId="8" fillId="0" borderId="14" xfId="0" applyNumberFormat="1" applyFont="1" applyBorder="1" applyAlignment="1">
      <alignment vertical="center" readingOrder="1"/>
    </xf>
    <xf numFmtId="2" fontId="8" fillId="0" borderId="10" xfId="42" applyNumberFormat="1" applyFont="1" applyBorder="1" applyAlignment="1">
      <alignment horizontal="right" vertical="center" readingOrder="1"/>
    </xf>
    <xf numFmtId="0" fontId="9" fillId="0" borderId="16" xfId="0" applyFont="1" applyFill="1" applyBorder="1" applyAlignment="1">
      <alignment horizontal="left" vertical="center" wrapText="1" readingOrder="1"/>
    </xf>
    <xf numFmtId="4" fontId="9" fillId="0" borderId="16" xfId="42" applyNumberFormat="1" applyFont="1" applyBorder="1" applyAlignment="1">
      <alignment horizontal="right" vertical="center" readingOrder="1"/>
    </xf>
    <xf numFmtId="4" fontId="9" fillId="0" borderId="15" xfId="42" applyNumberFormat="1" applyFont="1" applyBorder="1" applyAlignment="1">
      <alignment horizontal="right" vertical="center" readingOrder="1"/>
    </xf>
    <xf numFmtId="0" fontId="9" fillId="0" borderId="18" xfId="0" applyFont="1" applyFill="1" applyBorder="1" applyAlignment="1">
      <alignment horizontal="left" vertical="center" wrapText="1" readingOrder="1"/>
    </xf>
    <xf numFmtId="4" fontId="9" fillId="0" borderId="14" xfId="42" applyNumberFormat="1" applyFont="1" applyBorder="1" applyAlignment="1">
      <alignment horizontal="right" vertical="center" readingOrder="1"/>
    </xf>
    <xf numFmtId="202" fontId="8" fillId="0" borderId="14" xfId="0" applyNumberFormat="1" applyFont="1" applyBorder="1" applyAlignment="1">
      <alignment vertical="center" readingOrder="1"/>
    </xf>
    <xf numFmtId="2" fontId="8" fillId="0" borderId="11" xfId="42" applyNumberFormat="1" applyFont="1" applyBorder="1" applyAlignment="1">
      <alignment horizontal="right" vertical="center" readingOrder="1"/>
    </xf>
    <xf numFmtId="2" fontId="8" fillId="0" borderId="13" xfId="42" applyNumberFormat="1" applyFont="1" applyFill="1" applyBorder="1" applyAlignment="1">
      <alignment horizontal="right" vertical="center" readingOrder="1"/>
    </xf>
    <xf numFmtId="0" fontId="13" fillId="0" borderId="0" xfId="0" applyFont="1" applyAlignment="1">
      <alignment/>
    </xf>
    <xf numFmtId="0" fontId="9" fillId="0" borderId="16" xfId="0" applyFont="1" applyFill="1" applyBorder="1" applyAlignment="1">
      <alignment horizontal="right" vertical="center" wrapText="1" readingOrder="1"/>
    </xf>
    <xf numFmtId="3" fontId="9" fillId="0" borderId="11" xfId="0" applyNumberFormat="1" applyFont="1" applyFill="1" applyBorder="1" applyAlignment="1">
      <alignment horizontal="right" vertical="center" wrapText="1" readingOrder="1"/>
    </xf>
    <xf numFmtId="0" fontId="11" fillId="0" borderId="16" xfId="0" applyFont="1" applyFill="1" applyBorder="1" applyAlignment="1">
      <alignment horizontal="right" vertical="center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221" fontId="9" fillId="0" borderId="12" xfId="0" applyNumberFormat="1" applyFont="1" applyFill="1" applyBorder="1" applyAlignment="1">
      <alignment horizontal="right" vertical="center" wrapText="1" readingOrder="1"/>
    </xf>
    <xf numFmtId="221" fontId="9" fillId="0" borderId="12" xfId="0" applyNumberFormat="1" applyFont="1" applyFill="1" applyBorder="1" applyAlignment="1">
      <alignment horizontal="right" vertical="center" readingOrder="1"/>
    </xf>
    <xf numFmtId="221" fontId="8" fillId="0" borderId="12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left" vertical="center" wrapText="1" readingOrder="1"/>
    </xf>
    <xf numFmtId="221" fontId="9" fillId="0" borderId="15" xfId="0" applyNumberFormat="1" applyFont="1" applyFill="1" applyBorder="1" applyAlignment="1">
      <alignment horizontal="right" vertical="center" wrapText="1" readingOrder="1"/>
    </xf>
    <xf numFmtId="221" fontId="9" fillId="0" borderId="15" xfId="0" applyNumberFormat="1" applyFont="1" applyFill="1" applyBorder="1" applyAlignment="1">
      <alignment horizontal="right" vertical="center" readingOrder="1"/>
    </xf>
    <xf numFmtId="221" fontId="8" fillId="0" borderId="15" xfId="0" applyNumberFormat="1" applyFont="1" applyFill="1" applyBorder="1" applyAlignment="1">
      <alignment horizontal="right" vertical="center" readingOrder="1"/>
    </xf>
    <xf numFmtId="221" fontId="9" fillId="0" borderId="15" xfId="42" applyNumberFormat="1" applyFont="1" applyFill="1" applyBorder="1" applyAlignment="1">
      <alignment horizontal="right" vertical="center" readingOrder="1"/>
    </xf>
    <xf numFmtId="221" fontId="9" fillId="0" borderId="15" xfId="42" applyNumberFormat="1" applyFont="1" applyBorder="1" applyAlignment="1">
      <alignment horizontal="right" vertical="center" readingOrder="1"/>
    </xf>
    <xf numFmtId="0" fontId="8" fillId="0" borderId="13" xfId="0" applyFont="1" applyFill="1" applyBorder="1" applyAlignment="1">
      <alignment horizontal="left" vertical="center" wrapText="1" readingOrder="1"/>
    </xf>
    <xf numFmtId="221" fontId="9" fillId="0" borderId="13" xfId="42" applyNumberFormat="1" applyFont="1" applyBorder="1" applyAlignment="1">
      <alignment horizontal="right" vertical="center" readingOrder="1"/>
    </xf>
    <xf numFmtId="221" fontId="9" fillId="0" borderId="13" xfId="42" applyNumberFormat="1" applyFont="1" applyFill="1" applyBorder="1" applyAlignment="1">
      <alignment horizontal="right" vertical="center" readingOrder="1"/>
    </xf>
    <xf numFmtId="221" fontId="8" fillId="0" borderId="11" xfId="42" applyNumberFormat="1" applyFont="1" applyBorder="1" applyAlignment="1">
      <alignment horizontal="right" vertical="center" readingOrder="1"/>
    </xf>
    <xf numFmtId="221" fontId="8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02" fontId="9" fillId="0" borderId="13" xfId="42" applyNumberFormat="1" applyFont="1" applyFill="1" applyBorder="1" applyAlignment="1">
      <alignment horizontal="right" vertical="center" readingOrder="2"/>
    </xf>
    <xf numFmtId="202" fontId="9" fillId="0" borderId="0" xfId="0" applyNumberFormat="1" applyFont="1" applyFill="1" applyAlignment="1">
      <alignment vertical="center" readingOrder="1"/>
    </xf>
    <xf numFmtId="202" fontId="8" fillId="0" borderId="10" xfId="0" applyNumberFormat="1" applyFont="1" applyFill="1" applyBorder="1" applyAlignment="1">
      <alignment horizontal="center" vertical="center" textRotation="90" wrapText="1" readingOrder="1"/>
    </xf>
    <xf numFmtId="202" fontId="8" fillId="0" borderId="11" xfId="42" applyNumberFormat="1" applyFont="1" applyFill="1" applyBorder="1" applyAlignment="1">
      <alignment horizontal="right" vertical="center" readingOrder="1"/>
    </xf>
    <xf numFmtId="202" fontId="11" fillId="0" borderId="11" xfId="42" applyNumberFormat="1" applyFont="1" applyFill="1" applyBorder="1" applyAlignment="1">
      <alignment horizontal="right" vertical="center" readingOrder="1"/>
    </xf>
    <xf numFmtId="202" fontId="9" fillId="0" borderId="12" xfId="42" applyNumberFormat="1" applyFont="1" applyFill="1" applyBorder="1" applyAlignment="1">
      <alignment horizontal="right" vertical="center" readingOrder="2"/>
    </xf>
    <xf numFmtId="202" fontId="9" fillId="0" borderId="15" xfId="42" applyNumberFormat="1" applyFont="1" applyFill="1" applyBorder="1" applyAlignment="1">
      <alignment horizontal="right" vertical="center" readingOrder="2"/>
    </xf>
    <xf numFmtId="202" fontId="9" fillId="0" borderId="10" xfId="42" applyNumberFormat="1" applyFont="1" applyFill="1" applyBorder="1" applyAlignment="1">
      <alignment horizontal="right" vertical="center" readingOrder="2"/>
    </xf>
    <xf numFmtId="202" fontId="9" fillId="0" borderId="16" xfId="42" applyNumberFormat="1" applyFont="1" applyFill="1" applyBorder="1" applyAlignment="1">
      <alignment horizontal="right" vertical="center" readingOrder="2"/>
    </xf>
    <xf numFmtId="202" fontId="9" fillId="0" borderId="11" xfId="42" applyNumberFormat="1" applyFont="1" applyFill="1" applyBorder="1" applyAlignment="1">
      <alignment horizontal="right" vertical="center" readingOrder="2"/>
    </xf>
    <xf numFmtId="202" fontId="9" fillId="0" borderId="20" xfId="42" applyNumberFormat="1" applyFont="1" applyFill="1" applyBorder="1" applyAlignment="1">
      <alignment horizontal="right" vertical="center" readingOrder="2"/>
    </xf>
    <xf numFmtId="202" fontId="8" fillId="0" borderId="11" xfId="0" applyNumberFormat="1" applyFont="1" applyFill="1" applyBorder="1" applyAlignment="1">
      <alignment horizontal="right" vertical="center" wrapText="1" readingOrder="1"/>
    </xf>
    <xf numFmtId="202" fontId="9" fillId="0" borderId="13" xfId="42" applyNumberFormat="1" applyFont="1" applyFill="1" applyBorder="1" applyAlignment="1">
      <alignment horizontal="right" vertical="center" readingOrder="1"/>
    </xf>
    <xf numFmtId="202" fontId="11" fillId="0" borderId="11" xfId="42" applyNumberFormat="1" applyFont="1" applyBorder="1" applyAlignment="1">
      <alignment horizontal="right" vertical="center" readingOrder="1"/>
    </xf>
    <xf numFmtId="202" fontId="9" fillId="0" borderId="14" xfId="42" applyNumberFormat="1" applyFont="1" applyFill="1" applyBorder="1" applyAlignment="1">
      <alignment horizontal="right" vertical="center" readingOrder="1"/>
    </xf>
    <xf numFmtId="202" fontId="8" fillId="0" borderId="11" xfId="42" applyNumberFormat="1" applyFont="1" applyBorder="1" applyAlignment="1">
      <alignment horizontal="right" vertical="center" readingOrder="1"/>
    </xf>
    <xf numFmtId="202" fontId="13" fillId="0" borderId="0" xfId="0" applyNumberFormat="1" applyFont="1" applyAlignment="1">
      <alignment/>
    </xf>
    <xf numFmtId="202" fontId="9" fillId="0" borderId="0" xfId="0" applyNumberFormat="1" applyFont="1" applyFill="1" applyBorder="1" applyAlignment="1">
      <alignment vertical="center" readingOrder="1"/>
    </xf>
    <xf numFmtId="202" fontId="9" fillId="0" borderId="14" xfId="42" applyNumberFormat="1" applyFont="1" applyFill="1" applyBorder="1" applyAlignment="1">
      <alignment horizontal="right" vertical="center" wrapText="1" readingOrder="2"/>
    </xf>
    <xf numFmtId="202" fontId="9" fillId="0" borderId="15" xfId="42" applyNumberFormat="1" applyFont="1" applyFill="1" applyBorder="1" applyAlignment="1">
      <alignment horizontal="right" vertical="center" wrapText="1" readingOrder="2"/>
    </xf>
    <xf numFmtId="202" fontId="9" fillId="0" borderId="10" xfId="42" applyNumberFormat="1" applyFont="1" applyFill="1" applyBorder="1" applyAlignment="1">
      <alignment horizontal="right" vertical="center" wrapText="1" readingOrder="2"/>
    </xf>
    <xf numFmtId="202" fontId="8" fillId="0" borderId="0" xfId="0" applyNumberFormat="1" applyFont="1" applyFill="1" applyAlignment="1">
      <alignment vertical="center" readingOrder="1"/>
    </xf>
    <xf numFmtId="202" fontId="9" fillId="0" borderId="16" xfId="0" applyNumberFormat="1" applyFont="1" applyFill="1" applyBorder="1" applyAlignment="1">
      <alignment horizontal="right" vertical="center" wrapText="1" readingOrder="1"/>
    </xf>
    <xf numFmtId="202" fontId="9" fillId="0" borderId="12" xfId="0" applyNumberFormat="1" applyFont="1" applyFill="1" applyBorder="1" applyAlignment="1">
      <alignment horizontal="right" vertical="center" wrapText="1" readingOrder="1"/>
    </xf>
    <xf numFmtId="202" fontId="9" fillId="0" borderId="15" xfId="0" applyNumberFormat="1" applyFont="1" applyFill="1" applyBorder="1" applyAlignment="1">
      <alignment horizontal="right" vertical="center" wrapText="1" readingOrder="1"/>
    </xf>
    <xf numFmtId="202" fontId="9" fillId="0" borderId="13" xfId="42" applyNumberFormat="1" applyFont="1" applyBorder="1" applyAlignment="1">
      <alignment horizontal="right" vertical="center" readingOrder="1"/>
    </xf>
    <xf numFmtId="202" fontId="8" fillId="0" borderId="11" xfId="0" applyNumberFormat="1" applyFont="1" applyBorder="1" applyAlignment="1">
      <alignment horizontal="right" vertical="center"/>
    </xf>
    <xf numFmtId="202" fontId="9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 readingOrder="1"/>
    </xf>
    <xf numFmtId="0" fontId="5" fillId="0" borderId="24" xfId="0" applyFont="1" applyFill="1" applyBorder="1" applyAlignment="1">
      <alignment vertical="center" wrapText="1"/>
    </xf>
    <xf numFmtId="0" fontId="10" fillId="33" borderId="25" xfId="62" applyFont="1" applyFill="1" applyBorder="1" applyAlignment="1">
      <alignment horizontal="center" vertical="center" wrapText="1" readingOrder="1"/>
      <protection/>
    </xf>
    <xf numFmtId="0" fontId="6" fillId="0" borderId="22" xfId="0" applyFont="1" applyFill="1" applyBorder="1" applyAlignment="1">
      <alignment horizontal="center" vertical="center" wrapText="1"/>
    </xf>
    <xf numFmtId="202" fontId="9" fillId="0" borderId="23" xfId="42" applyNumberFormat="1" applyFont="1" applyFill="1" applyBorder="1" applyAlignment="1">
      <alignment horizontal="center" vertical="center"/>
    </xf>
    <xf numFmtId="3" fontId="9" fillId="0" borderId="0" xfId="42" applyNumberFormat="1" applyFont="1" applyFill="1" applyBorder="1" applyAlignment="1">
      <alignment horizontal="center" vertical="center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10" fontId="9" fillId="0" borderId="12" xfId="42" applyNumberFormat="1" applyFont="1" applyFill="1" applyBorder="1" applyAlignment="1">
      <alignment horizontal="right" vertical="center" readingOrder="1"/>
    </xf>
    <xf numFmtId="10" fontId="9" fillId="0" borderId="12" xfId="65" applyNumberFormat="1" applyFont="1" applyFill="1" applyBorder="1" applyAlignment="1">
      <alignment horizontal="right" vertical="center" readingOrder="1"/>
    </xf>
    <xf numFmtId="10" fontId="13" fillId="0" borderId="0" xfId="65" applyNumberFormat="1" applyFont="1" applyAlignment="1">
      <alignment horizontal="right"/>
    </xf>
    <xf numFmtId="10" fontId="9" fillId="0" borderId="15" xfId="65" applyNumberFormat="1" applyFont="1" applyFill="1" applyBorder="1" applyAlignment="1">
      <alignment horizontal="right" vertical="center" readingOrder="1"/>
    </xf>
    <xf numFmtId="10" fontId="9" fillId="0" borderId="13" xfId="65" applyNumberFormat="1" applyFont="1" applyFill="1" applyBorder="1" applyAlignment="1">
      <alignment horizontal="right" vertical="center" readingOrder="1"/>
    </xf>
    <xf numFmtId="10" fontId="9" fillId="0" borderId="16" xfId="65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wrapText="1" readingOrder="1"/>
    </xf>
    <xf numFmtId="2" fontId="8" fillId="0" borderId="14" xfId="0" applyNumberFormat="1" applyFont="1" applyBorder="1" applyAlignment="1">
      <alignment horizontal="right" vertical="center" readingOrder="1"/>
    </xf>
    <xf numFmtId="202" fontId="11" fillId="0" borderId="16" xfId="42" applyNumberFormat="1" applyFont="1" applyBorder="1" applyAlignment="1">
      <alignment horizontal="right" vertical="center" readingOrder="1"/>
    </xf>
    <xf numFmtId="10" fontId="9" fillId="0" borderId="26" xfId="65" applyNumberFormat="1" applyFont="1" applyFill="1" applyBorder="1" applyAlignment="1">
      <alignment horizontal="right" vertical="center" readingOrder="1"/>
    </xf>
    <xf numFmtId="202" fontId="13" fillId="0" borderId="27" xfId="0" applyNumberFormat="1" applyFont="1" applyBorder="1" applyAlignment="1">
      <alignment horizontal="right"/>
    </xf>
    <xf numFmtId="10" fontId="13" fillId="0" borderId="27" xfId="65" applyNumberFormat="1" applyFont="1" applyBorder="1" applyAlignment="1">
      <alignment horizontal="right"/>
    </xf>
    <xf numFmtId="10" fontId="9" fillId="0" borderId="28" xfId="65" applyNumberFormat="1" applyFont="1" applyFill="1" applyBorder="1" applyAlignment="1">
      <alignment horizontal="right" vertical="center" readingOrder="1"/>
    </xf>
    <xf numFmtId="10" fontId="9" fillId="0" borderId="29" xfId="65" applyNumberFormat="1" applyFont="1" applyFill="1" applyBorder="1" applyAlignment="1">
      <alignment horizontal="right" vertical="center" readingOrder="1"/>
    </xf>
    <xf numFmtId="10" fontId="9" fillId="0" borderId="30" xfId="65" applyNumberFormat="1" applyFont="1" applyFill="1" applyBorder="1" applyAlignment="1">
      <alignment horizontal="right" vertical="center" readingOrder="1"/>
    </xf>
    <xf numFmtId="10" fontId="9" fillId="0" borderId="12" xfId="65" applyNumberFormat="1" applyFont="1" applyBorder="1" applyAlignment="1">
      <alignment horizontal="right" vertical="center" readingOrder="1"/>
    </xf>
    <xf numFmtId="10" fontId="9" fillId="0" borderId="14" xfId="65" applyNumberFormat="1" applyFont="1" applyBorder="1" applyAlignment="1">
      <alignment horizontal="right" vertical="center" readingOrder="1"/>
    </xf>
    <xf numFmtId="10" fontId="9" fillId="0" borderId="15" xfId="65" applyNumberFormat="1" applyFont="1" applyBorder="1" applyAlignment="1">
      <alignment horizontal="right" vertical="center" readingOrder="1"/>
    </xf>
    <xf numFmtId="10" fontId="9" fillId="0" borderId="13" xfId="65" applyNumberFormat="1" applyFont="1" applyBorder="1" applyAlignment="1">
      <alignment horizontal="right" vertical="center" readingOrder="1"/>
    </xf>
    <xf numFmtId="10" fontId="9" fillId="0" borderId="0" xfId="65" applyNumberFormat="1" applyFont="1" applyFill="1" applyBorder="1" applyAlignment="1">
      <alignment horizontal="right" vertical="center" readingOrder="1"/>
    </xf>
    <xf numFmtId="0" fontId="7" fillId="0" borderId="17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31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221" fontId="8" fillId="34" borderId="16" xfId="42" applyNumberFormat="1" applyFont="1" applyFill="1" applyBorder="1" applyAlignment="1">
      <alignment horizontal="right" vertical="center" readingOrder="1"/>
    </xf>
    <xf numFmtId="221" fontId="8" fillId="34" borderId="10" xfId="42" applyNumberFormat="1" applyFont="1" applyFill="1" applyBorder="1" applyAlignment="1">
      <alignment horizontal="right" vertical="center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8" fillId="0" borderId="16" xfId="0" applyFont="1" applyFill="1" applyBorder="1" applyAlignment="1">
      <alignment horizontal="right" vertical="center" wrapText="1" readingOrder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33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35" xfId="62" applyFont="1" applyFill="1" applyBorder="1" applyAlignment="1">
      <alignment horizontal="center" vertical="center" wrapText="1" readingOrder="1"/>
      <protection/>
    </xf>
    <xf numFmtId="0" fontId="9" fillId="0" borderId="27" xfId="62" applyFont="1" applyFill="1" applyBorder="1" applyAlignment="1">
      <alignment horizontal="center" vertical="center" wrapText="1" readingOrder="1"/>
      <protection/>
    </xf>
    <xf numFmtId="0" fontId="9" fillId="0" borderId="36" xfId="62" applyFont="1" applyFill="1" applyBorder="1" applyAlignment="1">
      <alignment horizontal="center" vertical="center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199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3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140625" defaultRowHeight="12.75"/>
  <cols>
    <col min="1" max="1" width="28.57421875" style="1" customWidth="1"/>
    <col min="2" max="2" width="35.00390625" style="1" customWidth="1"/>
    <col min="3" max="3" width="13.140625" style="1" customWidth="1"/>
    <col min="4" max="4" width="15.7109375" style="143" bestFit="1" customWidth="1"/>
    <col min="5" max="5" width="13.140625" style="159" customWidth="1"/>
    <col min="6" max="16384" width="13.140625" style="1" customWidth="1"/>
  </cols>
  <sheetData>
    <row r="1" spans="1:3" ht="19.5" customHeight="1">
      <c r="A1" s="4" t="s">
        <v>55</v>
      </c>
      <c r="B1" s="4"/>
      <c r="C1" s="4"/>
    </row>
    <row r="2" ht="12.75" customHeight="1">
      <c r="A2" s="1" t="s">
        <v>22</v>
      </c>
    </row>
    <row r="3" ht="12.75" customHeight="1">
      <c r="A3" s="1" t="s">
        <v>23</v>
      </c>
    </row>
    <row r="4" ht="6.75" customHeight="1" thickBot="1"/>
    <row r="5" spans="3:15" ht="13.5" customHeight="1" thickBot="1">
      <c r="C5" s="202">
        <v>2018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3:15" ht="109.5" thickBot="1">
      <c r="C6" s="6" t="s">
        <v>1</v>
      </c>
      <c r="D6" s="144" t="s">
        <v>2</v>
      </c>
      <c r="E6" s="144" t="s">
        <v>3</v>
      </c>
      <c r="F6" s="6" t="s">
        <v>4</v>
      </c>
      <c r="G6" s="6" t="s">
        <v>5</v>
      </c>
      <c r="H6" s="6" t="s">
        <v>6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62</v>
      </c>
    </row>
    <row r="7" spans="1:16" ht="48" thickBot="1">
      <c r="A7" s="203" t="s">
        <v>12</v>
      </c>
      <c r="B7" s="7" t="s">
        <v>7</v>
      </c>
      <c r="C7" s="8">
        <f aca="true" t="shared" si="0" ref="C7:N7">C8+C11</f>
        <v>777309</v>
      </c>
      <c r="D7" s="145">
        <f t="shared" si="0"/>
        <v>0</v>
      </c>
      <c r="E7" s="145">
        <f t="shared" si="0"/>
        <v>0</v>
      </c>
      <c r="F7" s="8">
        <f t="shared" si="0"/>
        <v>0</v>
      </c>
      <c r="G7" s="8">
        <f>G8+G11</f>
        <v>0</v>
      </c>
      <c r="H7" s="8">
        <f>H8+H11</f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16">SUM(C7:N7)</f>
        <v>777309</v>
      </c>
      <c r="P7" s="3"/>
    </row>
    <row r="8" spans="1:16" ht="45" customHeight="1" thickBot="1">
      <c r="A8" s="204"/>
      <c r="B8" s="10" t="s">
        <v>24</v>
      </c>
      <c r="C8" s="11">
        <f>SUM(C9:C10)</f>
        <v>6989</v>
      </c>
      <c r="D8" s="146">
        <f aca="true" t="shared" si="2" ref="D8:N8">SUM(D9:D10)</f>
        <v>0</v>
      </c>
      <c r="E8" s="146">
        <f t="shared" si="2"/>
        <v>0</v>
      </c>
      <c r="F8" s="11">
        <f t="shared" si="2"/>
        <v>0</v>
      </c>
      <c r="G8" s="11">
        <f>SUM(G9:G10)</f>
        <v>0</v>
      </c>
      <c r="H8" s="11">
        <f>SUM(H9:H10)</f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1"/>
        <v>6989</v>
      </c>
      <c r="P8" s="3"/>
    </row>
    <row r="9" spans="1:16" ht="45" customHeight="1">
      <c r="A9" s="204"/>
      <c r="B9" s="12" t="s">
        <v>8</v>
      </c>
      <c r="C9" s="13">
        <v>1544</v>
      </c>
      <c r="D9" s="147"/>
      <c r="E9" s="147"/>
      <c r="F9" s="13"/>
      <c r="G9" s="13"/>
      <c r="H9" s="13"/>
      <c r="I9" s="13"/>
      <c r="J9" s="13"/>
      <c r="K9" s="13"/>
      <c r="L9" s="13"/>
      <c r="M9" s="13"/>
      <c r="N9" s="13"/>
      <c r="O9" s="14">
        <f t="shared" si="1"/>
        <v>1544</v>
      </c>
      <c r="P9" s="3"/>
    </row>
    <row r="10" spans="1:16" ht="45" customHeight="1" thickBot="1">
      <c r="A10" s="204"/>
      <c r="B10" s="15" t="s">
        <v>9</v>
      </c>
      <c r="C10" s="16">
        <v>5445</v>
      </c>
      <c r="D10" s="142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8">
        <f t="shared" si="1"/>
        <v>5445</v>
      </c>
      <c r="P10" s="3"/>
    </row>
    <row r="11" spans="1:16" ht="45" customHeight="1" thickBot="1">
      <c r="A11" s="204"/>
      <c r="B11" s="10" t="s">
        <v>25</v>
      </c>
      <c r="C11" s="11">
        <f>SUM(C12:C15)</f>
        <v>770320</v>
      </c>
      <c r="D11" s="146">
        <f aca="true" t="shared" si="3" ref="D11:N11">SUM(D12:D15)</f>
        <v>0</v>
      </c>
      <c r="E11" s="146">
        <f t="shared" si="3"/>
        <v>0</v>
      </c>
      <c r="F11" s="11">
        <f t="shared" si="3"/>
        <v>0</v>
      </c>
      <c r="G11" s="11">
        <f>SUM(G12:G15)</f>
        <v>0</v>
      </c>
      <c r="H11" s="11">
        <f>SUM(H12:H15)</f>
        <v>0</v>
      </c>
      <c r="I11" s="11">
        <f>SUM(I12:I15)</f>
        <v>0</v>
      </c>
      <c r="J11" s="11">
        <f>SUM(J12:J15)</f>
        <v>0</v>
      </c>
      <c r="K11" s="11">
        <f>SUM(K12:K15)</f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9">
        <f t="shared" si="1"/>
        <v>770320</v>
      </c>
      <c r="P11" s="3"/>
    </row>
    <row r="12" spans="1:16" ht="45" customHeight="1">
      <c r="A12" s="204"/>
      <c r="B12" s="12" t="s">
        <v>10</v>
      </c>
      <c r="C12" s="13">
        <v>185845</v>
      </c>
      <c r="D12" s="147"/>
      <c r="E12" s="147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1"/>
        <v>185845</v>
      </c>
      <c r="P12" s="3"/>
    </row>
    <row r="13" spans="1:16" ht="45" customHeight="1">
      <c r="A13" s="204"/>
      <c r="B13" s="20" t="s">
        <v>13</v>
      </c>
      <c r="C13" s="21">
        <v>52407</v>
      </c>
      <c r="D13" s="148"/>
      <c r="E13" s="148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1"/>
        <v>52407</v>
      </c>
      <c r="P13" s="3"/>
    </row>
    <row r="14" spans="1:16" ht="45" customHeight="1">
      <c r="A14" s="204"/>
      <c r="B14" s="20" t="s">
        <v>9</v>
      </c>
      <c r="C14" s="21">
        <v>0</v>
      </c>
      <c r="D14" s="148"/>
      <c r="E14" s="148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1"/>
        <v>0</v>
      </c>
      <c r="P14" s="3"/>
    </row>
    <row r="15" spans="1:16" ht="45" customHeight="1" thickBot="1">
      <c r="A15" s="204"/>
      <c r="B15" s="15" t="s">
        <v>11</v>
      </c>
      <c r="C15" s="16">
        <v>532068</v>
      </c>
      <c r="D15" s="142"/>
      <c r="E15" s="142"/>
      <c r="F15" s="16"/>
      <c r="G15" s="16"/>
      <c r="H15" s="16"/>
      <c r="I15" s="16"/>
      <c r="J15" s="16"/>
      <c r="K15" s="16"/>
      <c r="L15" s="16"/>
      <c r="M15" s="16"/>
      <c r="N15" s="16"/>
      <c r="O15" s="18">
        <f t="shared" si="1"/>
        <v>532068</v>
      </c>
      <c r="P15" s="3"/>
    </row>
    <row r="16" spans="1:16" s="27" customFormat="1" ht="45" customHeight="1" thickBot="1">
      <c r="A16" s="204"/>
      <c r="B16" s="23" t="s">
        <v>61</v>
      </c>
      <c r="C16" s="24">
        <v>185850</v>
      </c>
      <c r="D16" s="149"/>
      <c r="E16" s="149"/>
      <c r="F16" s="24"/>
      <c r="G16" s="24"/>
      <c r="H16" s="24"/>
      <c r="I16" s="24"/>
      <c r="J16" s="24"/>
      <c r="K16" s="24"/>
      <c r="L16" s="24"/>
      <c r="M16" s="24"/>
      <c r="N16" s="24"/>
      <c r="O16" s="25">
        <f t="shared" si="1"/>
        <v>185850</v>
      </c>
      <c r="P16" s="26"/>
    </row>
    <row r="17" spans="1:16" ht="45" customHeight="1" thickBot="1">
      <c r="A17" s="204"/>
      <c r="B17" s="7" t="s">
        <v>26</v>
      </c>
      <c r="C17" s="11"/>
      <c r="D17" s="11"/>
      <c r="E17" s="146"/>
      <c r="F17" s="11"/>
      <c r="G17" s="11"/>
      <c r="H17" s="11"/>
      <c r="I17" s="11"/>
      <c r="J17" s="11"/>
      <c r="K17" s="11"/>
      <c r="L17" s="11"/>
      <c r="M17" s="11"/>
      <c r="N17" s="11"/>
      <c r="O17" s="8">
        <f>O18+O19</f>
        <v>291084</v>
      </c>
      <c r="P17" s="3"/>
    </row>
    <row r="18" spans="1:16" ht="45" customHeight="1" thickBot="1">
      <c r="A18" s="204"/>
      <c r="B18" s="28" t="s">
        <v>24</v>
      </c>
      <c r="C18" s="29">
        <v>46119</v>
      </c>
      <c r="D18" s="150"/>
      <c r="E18" s="150"/>
      <c r="F18" s="29"/>
      <c r="G18" s="29"/>
      <c r="H18" s="29"/>
      <c r="I18" s="29"/>
      <c r="J18" s="29"/>
      <c r="K18" s="29"/>
      <c r="L18" s="29"/>
      <c r="M18" s="29"/>
      <c r="N18" s="29"/>
      <c r="O18" s="30">
        <f aca="true" t="shared" si="4" ref="O18:O24">SUM(C18:N18)</f>
        <v>46119</v>
      </c>
      <c r="P18" s="3"/>
    </row>
    <row r="19" spans="1:16" ht="45" customHeight="1" thickBot="1">
      <c r="A19" s="204"/>
      <c r="B19" s="31" t="s">
        <v>25</v>
      </c>
      <c r="C19" s="11">
        <f>SUM(C20:C22)</f>
        <v>244965</v>
      </c>
      <c r="D19" s="146">
        <f aca="true" t="shared" si="5" ref="D19:O19">SUM(D20:D22)</f>
        <v>0</v>
      </c>
      <c r="E19" s="146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8">
        <f t="shared" si="5"/>
        <v>244965</v>
      </c>
      <c r="P19" s="3"/>
    </row>
    <row r="20" spans="1:16" s="36" customFormat="1" ht="45" customHeight="1">
      <c r="A20" s="204"/>
      <c r="B20" s="32" t="s">
        <v>15</v>
      </c>
      <c r="C20" s="33">
        <v>0</v>
      </c>
      <c r="D20" s="17"/>
      <c r="E20" s="160"/>
      <c r="F20" s="33"/>
      <c r="G20" s="33"/>
      <c r="H20" s="33"/>
      <c r="I20" s="33"/>
      <c r="J20" s="33"/>
      <c r="K20" s="33"/>
      <c r="L20" s="33"/>
      <c r="M20" s="33"/>
      <c r="N20" s="33"/>
      <c r="O20" s="34">
        <f t="shared" si="4"/>
        <v>0</v>
      </c>
      <c r="P20" s="35"/>
    </row>
    <row r="21" spans="1:16" s="36" customFormat="1" ht="45" customHeight="1">
      <c r="A21" s="204"/>
      <c r="B21" s="37" t="s">
        <v>60</v>
      </c>
      <c r="C21" s="21">
        <v>244965</v>
      </c>
      <c r="D21" s="148"/>
      <c r="E21" s="16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4"/>
        <v>244965</v>
      </c>
      <c r="P21" s="35"/>
    </row>
    <row r="22" spans="1:16" s="36" customFormat="1" ht="45" customHeight="1" thickBot="1">
      <c r="A22" s="204"/>
      <c r="B22" s="38" t="s">
        <v>47</v>
      </c>
      <c r="C22" s="39">
        <v>0</v>
      </c>
      <c r="D22" s="149"/>
      <c r="E22" s="162"/>
      <c r="F22" s="39"/>
      <c r="G22" s="39"/>
      <c r="H22" s="39"/>
      <c r="I22" s="39"/>
      <c r="J22" s="39"/>
      <c r="K22" s="39"/>
      <c r="L22" s="39"/>
      <c r="M22" s="39"/>
      <c r="N22" s="39"/>
      <c r="O22" s="34">
        <f>SUM(C22:N22)</f>
        <v>0</v>
      </c>
      <c r="P22" s="35"/>
    </row>
    <row r="23" spans="1:16" ht="48" thickBot="1">
      <c r="A23" s="204"/>
      <c r="B23" s="7" t="s">
        <v>14</v>
      </c>
      <c r="C23" s="8">
        <f>C24+C25</f>
        <v>1254254</v>
      </c>
      <c r="D23" s="145">
        <f aca="true" t="shared" si="6" ref="D23:O23">D24+D25</f>
        <v>0</v>
      </c>
      <c r="E23" s="145">
        <f t="shared" si="6"/>
        <v>0</v>
      </c>
      <c r="F23" s="8">
        <f t="shared" si="6"/>
        <v>0</v>
      </c>
      <c r="G23" s="8">
        <f>G24+G25</f>
        <v>0</v>
      </c>
      <c r="H23" s="8">
        <f>H24+H25</f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1068404</v>
      </c>
      <c r="P23" s="3"/>
    </row>
    <row r="24" spans="1:16" ht="45" customHeight="1" thickBot="1">
      <c r="A24" s="204"/>
      <c r="B24" s="10" t="s">
        <v>24</v>
      </c>
      <c r="C24" s="40">
        <v>53119</v>
      </c>
      <c r="D24" s="151"/>
      <c r="E24" s="151"/>
      <c r="F24" s="40"/>
      <c r="G24" s="40"/>
      <c r="H24" s="40"/>
      <c r="I24" s="40"/>
      <c r="J24" s="40"/>
      <c r="K24" s="40"/>
      <c r="L24" s="40"/>
      <c r="M24" s="40"/>
      <c r="N24" s="40"/>
      <c r="O24" s="19">
        <f t="shared" si="4"/>
        <v>53119</v>
      </c>
      <c r="P24" s="3"/>
    </row>
    <row r="25" spans="1:16" ht="45" customHeight="1" thickBot="1">
      <c r="A25" s="204"/>
      <c r="B25" s="10" t="s">
        <v>25</v>
      </c>
      <c r="C25" s="11">
        <f>SUM(C26:C32)</f>
        <v>1201135</v>
      </c>
      <c r="D25" s="146">
        <f aca="true" t="shared" si="7" ref="D25:O25">SUM(D26:D32)</f>
        <v>0</v>
      </c>
      <c r="E25" s="146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>SUM(N26:N32)</f>
        <v>0</v>
      </c>
      <c r="O25" s="11">
        <f t="shared" si="7"/>
        <v>1015285</v>
      </c>
      <c r="P25" s="3"/>
    </row>
    <row r="26" spans="1:16" ht="45" customHeight="1">
      <c r="A26" s="204"/>
      <c r="B26" s="12" t="s">
        <v>10</v>
      </c>
      <c r="C26" s="13">
        <v>185845</v>
      </c>
      <c r="D26" s="147"/>
      <c r="E26" s="147"/>
      <c r="F26" s="13"/>
      <c r="G26" s="13"/>
      <c r="H26" s="13"/>
      <c r="I26" s="13"/>
      <c r="J26" s="13"/>
      <c r="K26" s="13"/>
      <c r="L26" s="13"/>
      <c r="M26" s="13"/>
      <c r="N26" s="13"/>
      <c r="O26" s="14">
        <f aca="true" t="shared" si="8" ref="O26:O32">SUM(C26:N26)</f>
        <v>185845</v>
      </c>
      <c r="P26" s="3"/>
    </row>
    <row r="27" spans="1:16" ht="45" customHeight="1">
      <c r="A27" s="204"/>
      <c r="B27" s="20" t="s">
        <v>13</v>
      </c>
      <c r="C27" s="21">
        <v>52407</v>
      </c>
      <c r="D27" s="148"/>
      <c r="E27" s="148"/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8"/>
        <v>52407</v>
      </c>
      <c r="P27" s="3"/>
    </row>
    <row r="28" spans="1:16" ht="45" customHeight="1">
      <c r="A28" s="204"/>
      <c r="B28" s="20" t="s">
        <v>11</v>
      </c>
      <c r="C28" s="21">
        <v>532068</v>
      </c>
      <c r="D28" s="148"/>
      <c r="E28" s="148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8"/>
        <v>532068</v>
      </c>
      <c r="P28" s="3"/>
    </row>
    <row r="29" spans="1:16" s="27" customFormat="1" ht="45" customHeight="1">
      <c r="A29" s="204"/>
      <c r="B29" s="41" t="s">
        <v>61</v>
      </c>
      <c r="C29" s="42">
        <v>185850</v>
      </c>
      <c r="D29" s="152"/>
      <c r="E29" s="15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26"/>
    </row>
    <row r="30" spans="1:16" ht="45" customHeight="1">
      <c r="A30" s="204"/>
      <c r="B30" s="37" t="s">
        <v>15</v>
      </c>
      <c r="C30" s="44">
        <v>0</v>
      </c>
      <c r="D30" s="152"/>
      <c r="E30" s="152"/>
      <c r="F30" s="44"/>
      <c r="G30" s="44"/>
      <c r="H30" s="44"/>
      <c r="I30" s="44"/>
      <c r="J30" s="44"/>
      <c r="K30" s="44"/>
      <c r="L30" s="44"/>
      <c r="M30" s="44"/>
      <c r="N30" s="44"/>
      <c r="O30" s="45">
        <f t="shared" si="8"/>
        <v>0</v>
      </c>
      <c r="P30" s="3"/>
    </row>
    <row r="31" spans="1:16" s="36" customFormat="1" ht="45" customHeight="1">
      <c r="A31" s="204"/>
      <c r="B31" s="37" t="s">
        <v>60</v>
      </c>
      <c r="C31" s="21">
        <v>244965</v>
      </c>
      <c r="D31" s="148"/>
      <c r="E31" s="161"/>
      <c r="F31" s="21"/>
      <c r="G31" s="21"/>
      <c r="H31" s="21"/>
      <c r="I31" s="21"/>
      <c r="J31" s="44"/>
      <c r="K31" s="21"/>
      <c r="L31" s="21"/>
      <c r="M31" s="21"/>
      <c r="N31" s="21"/>
      <c r="O31" s="22">
        <f t="shared" si="8"/>
        <v>244965</v>
      </c>
      <c r="P31" s="35"/>
    </row>
    <row r="32" spans="1:16" ht="45" customHeight="1" thickBot="1">
      <c r="A32" s="205"/>
      <c r="B32" s="38" t="s">
        <v>46</v>
      </c>
      <c r="C32" s="16">
        <v>0</v>
      </c>
      <c r="D32" s="142"/>
      <c r="E32" s="142"/>
      <c r="F32" s="16"/>
      <c r="G32" s="16"/>
      <c r="H32" s="16"/>
      <c r="I32" s="16"/>
      <c r="J32" s="16"/>
      <c r="K32" s="16"/>
      <c r="L32" s="16"/>
      <c r="M32" s="16"/>
      <c r="N32" s="16"/>
      <c r="O32" s="22">
        <f t="shared" si="8"/>
        <v>0</v>
      </c>
      <c r="P32" s="3"/>
    </row>
  </sheetData>
  <sheetProtection/>
  <mergeCells count="2">
    <mergeCell ref="C5:O5"/>
    <mergeCell ref="A7:A3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63"/>
  <sheetViews>
    <sheetView zoomScalePageLayoutView="0" workbookViewId="0" topLeftCell="A1">
      <selection activeCell="A1" sqref="A1"/>
    </sheetView>
  </sheetViews>
  <sheetFormatPr defaultColWidth="26.28125" defaultRowHeight="12.75"/>
  <cols>
    <col min="1" max="1" width="26.28125" style="122" customWidth="1"/>
    <col min="2" max="3" width="26.28125" style="72" customWidth="1"/>
    <col min="4" max="4" width="26.28125" style="158" customWidth="1"/>
    <col min="5" max="16384" width="26.28125" style="72" customWidth="1"/>
  </cols>
  <sheetData>
    <row r="1" spans="1:5" s="1" customFormat="1" ht="19.5" customHeight="1">
      <c r="A1" s="4" t="s">
        <v>56</v>
      </c>
      <c r="B1" s="4"/>
      <c r="C1" s="4"/>
      <c r="D1" s="143"/>
      <c r="E1" s="5"/>
    </row>
    <row r="2" spans="1:5" s="1" customFormat="1" ht="12.75" customHeight="1">
      <c r="A2" s="1" t="s">
        <v>22</v>
      </c>
      <c r="D2" s="143"/>
      <c r="E2" s="5"/>
    </row>
    <row r="3" spans="4:5" s="1" customFormat="1" ht="6.75" customHeight="1" thickBot="1">
      <c r="D3" s="143"/>
      <c r="E3" s="5"/>
    </row>
    <row r="4" spans="3:15" s="1" customFormat="1" ht="13.5" customHeight="1" thickBot="1">
      <c r="C4" s="202">
        <v>2018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3:15" s="1" customFormat="1" ht="114" thickBot="1">
      <c r="C5" s="6" t="s">
        <v>1</v>
      </c>
      <c r="D5" s="144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93</v>
      </c>
    </row>
    <row r="6" spans="1:15" s="1" customFormat="1" ht="16.5" thickBot="1">
      <c r="A6" s="203" t="s">
        <v>12</v>
      </c>
      <c r="B6" s="206" t="s">
        <v>27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1" customFormat="1" ht="32.25" thickBot="1">
      <c r="A7" s="204"/>
      <c r="B7" s="52" t="s">
        <v>28</v>
      </c>
      <c r="C7" s="53">
        <f>C8+C14+C25</f>
        <v>34794.67999999999</v>
      </c>
      <c r="D7" s="153">
        <f aca="true" t="shared" si="0" ref="D7:O7">D8+D14+D25</f>
        <v>0</v>
      </c>
      <c r="E7" s="53">
        <f t="shared" si="0"/>
        <v>0</v>
      </c>
      <c r="F7" s="53">
        <f t="shared" si="0"/>
        <v>0</v>
      </c>
      <c r="G7" s="53">
        <f>G8+G14+G25</f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34794.67999999999</v>
      </c>
    </row>
    <row r="8" spans="1:15" s="1" customFormat="1" ht="32.25" thickBot="1">
      <c r="A8" s="204"/>
      <c r="B8" s="54" t="s">
        <v>29</v>
      </c>
      <c r="C8" s="55">
        <f>SUM(C9:C13)</f>
        <v>33593.545</v>
      </c>
      <c r="D8" s="146">
        <f aca="true" t="shared" si="1" ref="D8:O8">SUM(D9:D13)</f>
        <v>0</v>
      </c>
      <c r="E8" s="55">
        <f t="shared" si="1"/>
        <v>0</v>
      </c>
      <c r="F8" s="55">
        <f t="shared" si="1"/>
        <v>0</v>
      </c>
      <c r="G8" s="55">
        <f>SUM(G9:G13)</f>
        <v>0</v>
      </c>
      <c r="H8" s="55">
        <f t="shared" si="1"/>
        <v>0</v>
      </c>
      <c r="I8" s="55">
        <f t="shared" si="1"/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6">
        <f t="shared" si="1"/>
        <v>0</v>
      </c>
      <c r="O8" s="55">
        <f t="shared" si="1"/>
        <v>33593.545</v>
      </c>
    </row>
    <row r="9" spans="1:15" s="1" customFormat="1" ht="15.75">
      <c r="A9" s="204"/>
      <c r="B9" s="57" t="s">
        <v>30</v>
      </c>
      <c r="C9" s="58">
        <v>33574</v>
      </c>
      <c r="D9" s="84"/>
      <c r="E9" s="59"/>
      <c r="F9" s="58"/>
      <c r="G9" s="58"/>
      <c r="H9" s="58"/>
      <c r="I9" s="58"/>
      <c r="J9" s="58"/>
      <c r="K9" s="58"/>
      <c r="L9" s="58"/>
      <c r="M9" s="58"/>
      <c r="N9" s="58"/>
      <c r="O9" s="60">
        <f>SUM(C9:N9)</f>
        <v>33574</v>
      </c>
    </row>
    <row r="10" spans="1:15" s="1" customFormat="1" ht="31.5">
      <c r="A10" s="204"/>
      <c r="B10" s="61" t="s">
        <v>31</v>
      </c>
      <c r="C10" s="62">
        <v>10.43</v>
      </c>
      <c r="D10" s="88"/>
      <c r="E10" s="63"/>
      <c r="F10" s="62"/>
      <c r="G10" s="62"/>
      <c r="I10" s="62"/>
      <c r="J10" s="62"/>
      <c r="K10" s="62"/>
      <c r="L10" s="62"/>
      <c r="M10" s="62"/>
      <c r="N10" s="62"/>
      <c r="O10" s="64">
        <f>SUM(C10:N10)</f>
        <v>10.43</v>
      </c>
    </row>
    <row r="11" spans="1:15" s="1" customFormat="1" ht="15.75">
      <c r="A11" s="204"/>
      <c r="B11" s="61" t="s">
        <v>32</v>
      </c>
      <c r="C11" s="62">
        <v>2.116</v>
      </c>
      <c r="D11" s="88"/>
      <c r="E11" s="63"/>
      <c r="F11" s="62"/>
      <c r="G11" s="62"/>
      <c r="H11" s="62"/>
      <c r="I11" s="62"/>
      <c r="J11" s="62"/>
      <c r="K11" s="62"/>
      <c r="L11" s="62"/>
      <c r="M11" s="62"/>
      <c r="N11" s="62"/>
      <c r="O11" s="64">
        <f>SUM(C11:N11)</f>
        <v>2.116</v>
      </c>
    </row>
    <row r="12" spans="1:15" s="1" customFormat="1" ht="15.75">
      <c r="A12" s="204"/>
      <c r="B12" s="61" t="s">
        <v>8</v>
      </c>
      <c r="C12" s="62">
        <v>1.554</v>
      </c>
      <c r="D12" s="88"/>
      <c r="E12" s="63"/>
      <c r="F12" s="62"/>
      <c r="G12" s="62"/>
      <c r="H12" s="65"/>
      <c r="I12" s="65"/>
      <c r="J12" s="66"/>
      <c r="K12" s="65"/>
      <c r="L12" s="65"/>
      <c r="M12" s="65"/>
      <c r="N12" s="65"/>
      <c r="O12" s="64">
        <f>SUM(C12:N12)</f>
        <v>1.554</v>
      </c>
    </row>
    <row r="13" spans="1:15" s="1" customFormat="1" ht="16.5" thickBot="1">
      <c r="A13" s="204"/>
      <c r="B13" s="67" t="s">
        <v>9</v>
      </c>
      <c r="C13" s="68">
        <v>5.445</v>
      </c>
      <c r="D13" s="154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70">
        <f>SUM(C13:N13)</f>
        <v>5.445</v>
      </c>
    </row>
    <row r="14" spans="1:19" s="1" customFormat="1" ht="48" thickBot="1">
      <c r="A14" s="204"/>
      <c r="B14" s="54" t="s">
        <v>33</v>
      </c>
      <c r="C14" s="71">
        <f>SUM(C15:C24)</f>
        <v>956.1699999999998</v>
      </c>
      <c r="D14" s="155">
        <f aca="true" t="shared" si="2" ref="D14:O14">SUM(D15:D24)</f>
        <v>0</v>
      </c>
      <c r="E14" s="71">
        <f t="shared" si="2"/>
        <v>0</v>
      </c>
      <c r="F14" s="71">
        <f t="shared" si="2"/>
        <v>0</v>
      </c>
      <c r="G14" s="71">
        <f>SUM(G15:G24)</f>
        <v>0</v>
      </c>
      <c r="H14" s="71">
        <f t="shared" si="2"/>
        <v>0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 t="shared" si="2"/>
        <v>0</v>
      </c>
      <c r="M14" s="71">
        <f t="shared" si="2"/>
        <v>0</v>
      </c>
      <c r="N14" s="71">
        <f t="shared" si="2"/>
        <v>0</v>
      </c>
      <c r="O14" s="71">
        <f t="shared" si="2"/>
        <v>956.1699999999998</v>
      </c>
      <c r="S14" s="72"/>
    </row>
    <row r="15" spans="1:15" s="1" customFormat="1" ht="15.75">
      <c r="A15" s="204"/>
      <c r="B15" s="57" t="s">
        <v>34</v>
      </c>
      <c r="C15" s="73">
        <v>126.8</v>
      </c>
      <c r="D15" s="84"/>
      <c r="E15" s="13"/>
      <c r="F15" s="73"/>
      <c r="G15" s="73"/>
      <c r="H15" s="73"/>
      <c r="I15" s="73"/>
      <c r="J15" s="73"/>
      <c r="K15" s="73"/>
      <c r="L15" s="73"/>
      <c r="M15" s="73"/>
      <c r="N15" s="73"/>
      <c r="O15" s="60">
        <f aca="true" t="shared" si="3" ref="O15:O24">SUM(C15:N15)</f>
        <v>126.8</v>
      </c>
    </row>
    <row r="16" spans="1:15" s="1" customFormat="1" ht="15.75">
      <c r="A16" s="204"/>
      <c r="B16" s="74" t="s">
        <v>63</v>
      </c>
      <c r="C16" s="75">
        <v>59.045</v>
      </c>
      <c r="D16" s="156"/>
      <c r="E16" s="33"/>
      <c r="F16" s="75"/>
      <c r="G16" s="75"/>
      <c r="H16" s="75"/>
      <c r="I16" s="75"/>
      <c r="J16" s="75"/>
      <c r="K16" s="75"/>
      <c r="L16" s="75"/>
      <c r="M16" s="75"/>
      <c r="N16" s="75"/>
      <c r="O16" s="76">
        <f t="shared" si="3"/>
        <v>59.045</v>
      </c>
    </row>
    <row r="17" spans="1:15" s="1" customFormat="1" ht="31.5">
      <c r="A17" s="204"/>
      <c r="B17" s="77" t="s">
        <v>64</v>
      </c>
      <c r="C17" s="75">
        <v>140.089</v>
      </c>
      <c r="D17" s="156"/>
      <c r="E17" s="33"/>
      <c r="F17" s="75"/>
      <c r="G17" s="75"/>
      <c r="H17" s="75"/>
      <c r="I17" s="75"/>
      <c r="J17" s="75"/>
      <c r="K17" s="75"/>
      <c r="L17" s="75"/>
      <c r="M17" s="75"/>
      <c r="N17" s="75"/>
      <c r="O17" s="76">
        <f t="shared" si="3"/>
        <v>140.089</v>
      </c>
    </row>
    <row r="18" spans="1:15" s="1" customFormat="1" ht="15.75">
      <c r="A18" s="204"/>
      <c r="B18" s="77" t="s">
        <v>65</v>
      </c>
      <c r="C18" s="75">
        <v>45.761</v>
      </c>
      <c r="D18" s="156"/>
      <c r="E18" s="33"/>
      <c r="F18" s="75"/>
      <c r="G18" s="75"/>
      <c r="H18" s="75"/>
      <c r="I18" s="75"/>
      <c r="J18" s="75"/>
      <c r="K18" s="75"/>
      <c r="L18" s="75"/>
      <c r="M18" s="75"/>
      <c r="N18" s="75"/>
      <c r="O18" s="76">
        <f t="shared" si="3"/>
        <v>45.761</v>
      </c>
    </row>
    <row r="19" spans="1:15" s="1" customFormat="1" ht="15.75">
      <c r="A19" s="204"/>
      <c r="B19" s="74" t="s">
        <v>35</v>
      </c>
      <c r="C19" s="171">
        <v>0</v>
      </c>
      <c r="D19" s="156"/>
      <c r="E19" s="33"/>
      <c r="F19" s="75"/>
      <c r="G19" s="75"/>
      <c r="H19" s="171"/>
      <c r="I19" s="75"/>
      <c r="J19" s="75"/>
      <c r="K19" s="75"/>
      <c r="L19" s="75"/>
      <c r="M19" s="75"/>
      <c r="N19" s="75"/>
      <c r="O19" s="76">
        <f t="shared" si="3"/>
        <v>0</v>
      </c>
    </row>
    <row r="20" spans="1:15" s="1" customFormat="1" ht="15.75">
      <c r="A20" s="204"/>
      <c r="B20" s="74" t="s">
        <v>36</v>
      </c>
      <c r="C20" s="75">
        <v>301.53</v>
      </c>
      <c r="D20" s="156"/>
      <c r="E20" s="33"/>
      <c r="F20" s="75"/>
      <c r="G20" s="75"/>
      <c r="H20" s="75"/>
      <c r="I20" s="75"/>
      <c r="J20" s="75"/>
      <c r="K20" s="75"/>
      <c r="L20" s="75"/>
      <c r="M20" s="75"/>
      <c r="N20" s="75"/>
      <c r="O20" s="76">
        <f t="shared" si="3"/>
        <v>301.53</v>
      </c>
    </row>
    <row r="21" spans="1:15" s="1" customFormat="1" ht="15.75">
      <c r="A21" s="204"/>
      <c r="B21" s="74" t="s">
        <v>37</v>
      </c>
      <c r="C21" s="75">
        <v>230.538</v>
      </c>
      <c r="D21" s="156"/>
      <c r="E21" s="33"/>
      <c r="F21" s="75"/>
      <c r="G21" s="75"/>
      <c r="H21" s="75"/>
      <c r="I21" s="75"/>
      <c r="J21" s="75"/>
      <c r="K21" s="75"/>
      <c r="L21" s="75"/>
      <c r="M21" s="75"/>
      <c r="N21" s="75"/>
      <c r="O21" s="76">
        <f t="shared" si="3"/>
        <v>230.538</v>
      </c>
    </row>
    <row r="22" spans="1:15" s="1" customFormat="1" ht="15.75">
      <c r="A22" s="204"/>
      <c r="B22" s="61" t="s">
        <v>0</v>
      </c>
      <c r="C22" s="78">
        <v>11.112</v>
      </c>
      <c r="D22" s="88"/>
      <c r="E22" s="21"/>
      <c r="F22" s="78"/>
      <c r="G22" s="78"/>
      <c r="H22" s="78"/>
      <c r="I22" s="78"/>
      <c r="J22" s="75"/>
      <c r="K22" s="78"/>
      <c r="L22" s="78"/>
      <c r="M22" s="78"/>
      <c r="N22" s="78"/>
      <c r="O22" s="76">
        <f t="shared" si="3"/>
        <v>11.112</v>
      </c>
    </row>
    <row r="23" spans="1:15" s="1" customFormat="1" ht="15.75">
      <c r="A23" s="204"/>
      <c r="B23" s="61" t="s">
        <v>38</v>
      </c>
      <c r="C23" s="78">
        <v>41.295</v>
      </c>
      <c r="D23" s="88"/>
      <c r="E23" s="21"/>
      <c r="F23" s="78"/>
      <c r="G23" s="78"/>
      <c r="H23" s="78"/>
      <c r="I23" s="78"/>
      <c r="J23" s="78"/>
      <c r="K23" s="78"/>
      <c r="L23" s="78"/>
      <c r="M23" s="78"/>
      <c r="N23" s="78"/>
      <c r="O23" s="76">
        <f t="shared" si="3"/>
        <v>41.295</v>
      </c>
    </row>
    <row r="24" spans="1:15" s="1" customFormat="1" ht="16.5" thickBot="1">
      <c r="A24" s="204"/>
      <c r="B24" s="67" t="s">
        <v>39</v>
      </c>
      <c r="C24" s="79">
        <v>0</v>
      </c>
      <c r="D24" s="154"/>
      <c r="E24" s="16"/>
      <c r="F24" s="79"/>
      <c r="G24" s="79"/>
      <c r="H24" s="79"/>
      <c r="I24" s="79"/>
      <c r="J24" s="79"/>
      <c r="K24" s="79"/>
      <c r="L24" s="79"/>
      <c r="M24" s="79"/>
      <c r="N24" s="79"/>
      <c r="O24" s="80">
        <f t="shared" si="3"/>
        <v>0</v>
      </c>
    </row>
    <row r="25" spans="1:15" s="1" customFormat="1" ht="48" thickBot="1">
      <c r="A25" s="204"/>
      <c r="B25" s="81" t="s">
        <v>40</v>
      </c>
      <c r="C25" s="82">
        <f>SUM(C26:C28)</f>
        <v>244.965</v>
      </c>
      <c r="D25" s="82">
        <f aca="true" t="shared" si="4" ref="D25:O25">SUM(D26:D28)</f>
        <v>0</v>
      </c>
      <c r="E25" s="82">
        <f t="shared" si="4"/>
        <v>0</v>
      </c>
      <c r="F25" s="82">
        <f t="shared" si="4"/>
        <v>0</v>
      </c>
      <c r="G25" s="82">
        <f>SUM(G26:G28)</f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>
        <f t="shared" si="4"/>
        <v>0</v>
      </c>
      <c r="N25" s="82">
        <f t="shared" si="4"/>
        <v>0</v>
      </c>
      <c r="O25" s="82">
        <f t="shared" si="4"/>
        <v>244.965</v>
      </c>
    </row>
    <row r="26" spans="1:15" s="1" customFormat="1" ht="31.5">
      <c r="A26" s="204"/>
      <c r="B26" s="57" t="s">
        <v>41</v>
      </c>
      <c r="C26" s="83">
        <v>0</v>
      </c>
      <c r="D26" s="84"/>
      <c r="E26" s="84"/>
      <c r="F26" s="83"/>
      <c r="G26" s="83"/>
      <c r="H26" s="83"/>
      <c r="I26" s="83"/>
      <c r="J26" s="83"/>
      <c r="K26" s="83"/>
      <c r="L26" s="83"/>
      <c r="M26" s="83"/>
      <c r="N26" s="83"/>
      <c r="O26" s="85">
        <f>SUM(C26:N26)</f>
        <v>0</v>
      </c>
    </row>
    <row r="27" spans="1:15" s="1" customFormat="1" ht="47.25">
      <c r="A27" s="204"/>
      <c r="B27" s="86" t="s">
        <v>42</v>
      </c>
      <c r="C27" s="87">
        <v>0</v>
      </c>
      <c r="D27" s="88"/>
      <c r="E27" s="88"/>
      <c r="F27" s="87"/>
      <c r="G27" s="87"/>
      <c r="H27" s="87"/>
      <c r="I27" s="87"/>
      <c r="J27" s="87"/>
      <c r="K27" s="87"/>
      <c r="L27" s="87"/>
      <c r="M27" s="87"/>
      <c r="N27" s="87"/>
      <c r="O27" s="89">
        <f>SUM(C27:N27)</f>
        <v>0</v>
      </c>
    </row>
    <row r="28" spans="1:15" s="1" customFormat="1" ht="32.25" thickBot="1">
      <c r="A28" s="204"/>
      <c r="B28" s="86" t="s">
        <v>59</v>
      </c>
      <c r="C28" s="90">
        <v>244.965</v>
      </c>
      <c r="D28" s="91"/>
      <c r="E28" s="91"/>
      <c r="F28" s="90"/>
      <c r="G28" s="90"/>
      <c r="H28" s="90"/>
      <c r="I28" s="90"/>
      <c r="J28" s="90"/>
      <c r="K28" s="90"/>
      <c r="L28" s="90"/>
      <c r="M28" s="90"/>
      <c r="N28" s="90"/>
      <c r="O28" s="92">
        <f>SUM(C28:N28)</f>
        <v>244.965</v>
      </c>
    </row>
    <row r="29" spans="1:15" s="1" customFormat="1" ht="79.5" thickBot="1">
      <c r="A29" s="204"/>
      <c r="B29" s="52" t="s">
        <v>43</v>
      </c>
      <c r="C29" s="93">
        <f>SUM(C30:C31)</f>
        <v>1625</v>
      </c>
      <c r="D29" s="157">
        <f aca="true" t="shared" si="5" ref="D29:N29">SUM(D30:D31)</f>
        <v>0</v>
      </c>
      <c r="E29" s="93">
        <f t="shared" si="5"/>
        <v>0</v>
      </c>
      <c r="F29" s="94">
        <f t="shared" si="5"/>
        <v>0</v>
      </c>
      <c r="G29" s="93">
        <f>SUM(G30:G31)</f>
        <v>0</v>
      </c>
      <c r="H29" s="93">
        <f>SUM(H30:H31)</f>
        <v>0</v>
      </c>
      <c r="I29" s="93">
        <f t="shared" si="5"/>
        <v>0</v>
      </c>
      <c r="J29" s="93">
        <f t="shared" si="5"/>
        <v>0</v>
      </c>
      <c r="K29" s="93">
        <f t="shared" si="5"/>
        <v>0</v>
      </c>
      <c r="L29" s="93">
        <f t="shared" si="5"/>
        <v>0</v>
      </c>
      <c r="M29" s="93">
        <f t="shared" si="5"/>
        <v>0</v>
      </c>
      <c r="N29" s="93">
        <f t="shared" si="5"/>
        <v>0</v>
      </c>
      <c r="O29" s="93">
        <f>SUM(O30:O31)</f>
        <v>1625</v>
      </c>
    </row>
    <row r="30" spans="1:15" s="1" customFormat="1" ht="31.5">
      <c r="A30" s="204"/>
      <c r="B30" s="57" t="s">
        <v>44</v>
      </c>
      <c r="C30" s="95">
        <v>72</v>
      </c>
      <c r="D30" s="177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>
        <f>SUM(C30:N30)</f>
        <v>72</v>
      </c>
    </row>
    <row r="31" spans="1:15" s="1" customFormat="1" ht="32.25" thickBot="1">
      <c r="A31" s="205"/>
      <c r="B31" s="67" t="s">
        <v>25</v>
      </c>
      <c r="C31" s="97">
        <v>1553</v>
      </c>
      <c r="D31" s="178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>
        <f>SUM(C31:N31)</f>
        <v>1553</v>
      </c>
    </row>
    <row r="33" spans="1:15" ht="15.75">
      <c r="A33" s="4" t="s">
        <v>57</v>
      </c>
      <c r="B33" s="4"/>
      <c r="C33" s="4"/>
      <c r="D33" s="143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 t="s">
        <v>22</v>
      </c>
      <c r="B34" s="1"/>
      <c r="C34" s="1"/>
      <c r="D34" s="143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6.75" customHeight="1" thickBot="1">
      <c r="A35" s="1"/>
      <c r="B35" s="1"/>
      <c r="C35" s="1"/>
      <c r="D35" s="143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 customHeight="1" thickBot="1">
      <c r="A36" s="1"/>
      <c r="B36" s="1"/>
      <c r="C36" s="202">
        <v>2018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</row>
    <row r="37" spans="1:15" ht="114" thickBot="1">
      <c r="A37" s="1"/>
      <c r="B37" s="1"/>
      <c r="C37" s="6" t="s">
        <v>1</v>
      </c>
      <c r="D37" s="144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93</v>
      </c>
    </row>
    <row r="38" spans="1:15" ht="13.5" customHeight="1" thickBot="1">
      <c r="A38" s="203" t="s">
        <v>45</v>
      </c>
      <c r="B38" s="206" t="s">
        <v>27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32.25" thickBot="1">
      <c r="A39" s="204"/>
      <c r="B39" s="52" t="s">
        <v>28</v>
      </c>
      <c r="C39" s="99">
        <f aca="true" t="shared" si="6" ref="C39:O39">C40+C46+C57</f>
        <v>1</v>
      </c>
      <c r="D39" s="153">
        <f t="shared" si="6"/>
        <v>0</v>
      </c>
      <c r="E39" s="99">
        <f t="shared" si="6"/>
        <v>0</v>
      </c>
      <c r="F39" s="99">
        <f t="shared" si="6"/>
        <v>0</v>
      </c>
      <c r="G39" s="99">
        <f t="shared" si="6"/>
        <v>0</v>
      </c>
      <c r="H39" s="99">
        <f t="shared" si="6"/>
        <v>0</v>
      </c>
      <c r="I39" s="99">
        <f t="shared" si="6"/>
        <v>0</v>
      </c>
      <c r="J39" s="99">
        <f t="shared" si="6"/>
        <v>0</v>
      </c>
      <c r="K39" s="99">
        <f t="shared" si="6"/>
        <v>0</v>
      </c>
      <c r="L39" s="99">
        <f t="shared" si="6"/>
        <v>0</v>
      </c>
      <c r="M39" s="99">
        <f t="shared" si="6"/>
        <v>0</v>
      </c>
      <c r="N39" s="99">
        <f t="shared" si="6"/>
        <v>0</v>
      </c>
      <c r="O39" s="99">
        <f t="shared" si="6"/>
        <v>1</v>
      </c>
    </row>
    <row r="40" spans="1:15" ht="32.25" thickBot="1">
      <c r="A40" s="204"/>
      <c r="B40" s="54" t="s">
        <v>29</v>
      </c>
      <c r="C40" s="100">
        <f>SUM(C41:C45)</f>
        <v>0.0423</v>
      </c>
      <c r="D40" s="145">
        <f aca="true" t="shared" si="7" ref="D40:O40">SUM(D41:D45)</f>
        <v>0</v>
      </c>
      <c r="E40" s="100">
        <f t="shared" si="7"/>
        <v>0</v>
      </c>
      <c r="F40" s="100">
        <f t="shared" si="7"/>
        <v>0</v>
      </c>
      <c r="G40" s="100">
        <f t="shared" si="7"/>
        <v>0</v>
      </c>
      <c r="H40" s="100">
        <f t="shared" si="7"/>
        <v>0</v>
      </c>
      <c r="I40" s="100">
        <f t="shared" si="7"/>
        <v>0</v>
      </c>
      <c r="J40" s="100">
        <f t="shared" si="7"/>
        <v>0</v>
      </c>
      <c r="K40" s="100">
        <f t="shared" si="7"/>
        <v>0</v>
      </c>
      <c r="L40" s="100">
        <f t="shared" si="7"/>
        <v>0</v>
      </c>
      <c r="M40" s="100">
        <f t="shared" si="7"/>
        <v>0</v>
      </c>
      <c r="N40" s="101">
        <f t="shared" si="7"/>
        <v>0</v>
      </c>
      <c r="O40" s="100">
        <f t="shared" si="7"/>
        <v>0.0423</v>
      </c>
    </row>
    <row r="41" spans="1:15" ht="16.5" thickBot="1">
      <c r="A41" s="204"/>
      <c r="B41" s="57" t="s">
        <v>30</v>
      </c>
      <c r="C41" s="180">
        <v>0.0268</v>
      </c>
      <c r="D41" s="179"/>
      <c r="E41" s="180"/>
      <c r="F41" s="180"/>
      <c r="G41" s="180"/>
      <c r="H41" s="180"/>
      <c r="I41" s="180"/>
      <c r="J41" s="180"/>
      <c r="K41" s="180"/>
      <c r="L41" s="180"/>
      <c r="M41" s="102"/>
      <c r="N41" s="102"/>
      <c r="O41" s="104">
        <f>SUM(C41:N41)</f>
        <v>0.0268</v>
      </c>
    </row>
    <row r="42" spans="1:15" ht="32.25" thickBot="1">
      <c r="A42" s="204"/>
      <c r="B42" s="61" t="s">
        <v>31</v>
      </c>
      <c r="C42" s="180">
        <v>0.0083</v>
      </c>
      <c r="D42" s="179"/>
      <c r="E42" s="180"/>
      <c r="F42" s="180"/>
      <c r="G42" s="180"/>
      <c r="H42" s="180"/>
      <c r="I42" s="180"/>
      <c r="J42" s="180"/>
      <c r="K42" s="180"/>
      <c r="L42" s="180"/>
      <c r="M42" s="105"/>
      <c r="N42" s="105"/>
      <c r="O42" s="106">
        <f>SUM(C42:N42)</f>
        <v>0.0083</v>
      </c>
    </row>
    <row r="43" spans="1:15" ht="16.5" thickBot="1">
      <c r="A43" s="204"/>
      <c r="B43" s="61" t="s">
        <v>32</v>
      </c>
      <c r="C43" s="180">
        <v>0.0017</v>
      </c>
      <c r="D43" s="179"/>
      <c r="E43" s="180"/>
      <c r="F43" s="180"/>
      <c r="G43" s="180"/>
      <c r="H43" s="180"/>
      <c r="I43" s="180"/>
      <c r="J43" s="180"/>
      <c r="K43" s="180"/>
      <c r="L43" s="180"/>
      <c r="M43" s="105"/>
      <c r="N43" s="105"/>
      <c r="O43" s="106">
        <f>SUM(C43:N43)</f>
        <v>0.0017</v>
      </c>
    </row>
    <row r="44" spans="1:15" ht="16.5" thickBot="1">
      <c r="A44" s="204"/>
      <c r="B44" s="61" t="s">
        <v>8</v>
      </c>
      <c r="C44" s="180">
        <v>0.0012</v>
      </c>
      <c r="D44" s="179"/>
      <c r="E44" s="180"/>
      <c r="F44" s="180"/>
      <c r="G44" s="180"/>
      <c r="H44" s="180"/>
      <c r="I44" s="180"/>
      <c r="J44" s="180"/>
      <c r="K44" s="180"/>
      <c r="L44" s="180"/>
      <c r="M44" s="105"/>
      <c r="N44" s="105"/>
      <c r="O44" s="106">
        <f>SUM(C44:N44)</f>
        <v>0.0012</v>
      </c>
    </row>
    <row r="45" spans="1:15" ht="16.5" thickBot="1">
      <c r="A45" s="204"/>
      <c r="B45" s="67" t="s">
        <v>9</v>
      </c>
      <c r="C45" s="180">
        <v>0.0043</v>
      </c>
      <c r="D45" s="179"/>
      <c r="E45" s="180"/>
      <c r="F45" s="180"/>
      <c r="G45" s="180"/>
      <c r="H45" s="180"/>
      <c r="I45" s="180"/>
      <c r="J45" s="180"/>
      <c r="K45" s="180"/>
      <c r="L45" s="180"/>
      <c r="M45" s="107"/>
      <c r="N45" s="107"/>
      <c r="O45" s="109">
        <f>SUM(C45:N45)</f>
        <v>0.0043</v>
      </c>
    </row>
    <row r="46" spans="1:15" ht="48" thickBot="1">
      <c r="A46" s="204"/>
      <c r="B46" s="54" t="s">
        <v>33</v>
      </c>
      <c r="C46" s="110">
        <f>SUM(C47:C56)</f>
        <v>0.7624</v>
      </c>
      <c r="D46" s="187">
        <f>SUM(D47:D56)</f>
        <v>0</v>
      </c>
      <c r="E46" s="110">
        <f aca="true" t="shared" si="8" ref="E46:O46">SUM(E47:E56)</f>
        <v>0</v>
      </c>
      <c r="F46" s="110">
        <f t="shared" si="8"/>
        <v>0</v>
      </c>
      <c r="G46" s="110">
        <f t="shared" si="8"/>
        <v>0</v>
      </c>
      <c r="H46" s="110">
        <f>SUM(H47:H56)</f>
        <v>0</v>
      </c>
      <c r="I46" s="110">
        <f t="shared" si="8"/>
        <v>0</v>
      </c>
      <c r="J46" s="110">
        <f t="shared" si="8"/>
        <v>0</v>
      </c>
      <c r="K46" s="110">
        <f t="shared" si="8"/>
        <v>0</v>
      </c>
      <c r="L46" s="110">
        <f t="shared" si="8"/>
        <v>0</v>
      </c>
      <c r="M46" s="110">
        <f t="shared" si="8"/>
        <v>0</v>
      </c>
      <c r="N46" s="110">
        <f t="shared" si="8"/>
        <v>0</v>
      </c>
      <c r="O46" s="110">
        <f t="shared" si="8"/>
        <v>0.7624</v>
      </c>
    </row>
    <row r="47" spans="1:15" ht="16.5" thickBot="1">
      <c r="A47" s="204"/>
      <c r="B47" s="57" t="s">
        <v>34</v>
      </c>
      <c r="C47" s="194">
        <v>0.1011</v>
      </c>
      <c r="D47" s="188"/>
      <c r="E47" s="180"/>
      <c r="F47" s="180"/>
      <c r="G47" s="180"/>
      <c r="H47" s="180"/>
      <c r="I47" s="180"/>
      <c r="J47" s="180"/>
      <c r="K47" s="180"/>
      <c r="L47" s="180"/>
      <c r="M47" s="102"/>
      <c r="N47" s="102"/>
      <c r="O47" s="104">
        <f aca="true" t="shared" si="9" ref="O47:O56">SUM(C47:N47)</f>
        <v>0.1011</v>
      </c>
    </row>
    <row r="48" spans="1:15" s="170" customFormat="1" ht="16.5" thickBot="1">
      <c r="A48" s="204"/>
      <c r="B48" s="185" t="s">
        <v>35</v>
      </c>
      <c r="C48" s="181">
        <v>0</v>
      </c>
      <c r="D48" s="189"/>
      <c r="E48" s="103"/>
      <c r="F48" s="180"/>
      <c r="G48" s="180"/>
      <c r="H48" s="180"/>
      <c r="I48" s="180"/>
      <c r="J48" s="180"/>
      <c r="K48" s="180"/>
      <c r="L48" s="180"/>
      <c r="M48" s="111"/>
      <c r="N48" s="111"/>
      <c r="O48" s="186">
        <f t="shared" si="9"/>
        <v>0</v>
      </c>
    </row>
    <row r="49" spans="1:15" ht="16.5" thickBot="1">
      <c r="A49" s="204"/>
      <c r="B49" s="74" t="s">
        <v>63</v>
      </c>
      <c r="C49" s="195">
        <v>0.0471</v>
      </c>
      <c r="D49" s="190"/>
      <c r="E49" s="180"/>
      <c r="F49" s="180"/>
      <c r="G49" s="180"/>
      <c r="H49" s="180"/>
      <c r="I49" s="180"/>
      <c r="J49" s="180"/>
      <c r="K49" s="180"/>
      <c r="L49" s="180"/>
      <c r="M49" s="111"/>
      <c r="N49" s="111"/>
      <c r="O49" s="112">
        <f t="shared" si="9"/>
        <v>0.0471</v>
      </c>
    </row>
    <row r="50" spans="1:15" ht="32.25" thickBot="1">
      <c r="A50" s="204"/>
      <c r="B50" s="74" t="s">
        <v>64</v>
      </c>
      <c r="C50" s="195">
        <v>0.1117</v>
      </c>
      <c r="D50" s="191"/>
      <c r="E50" s="180"/>
      <c r="F50" s="180"/>
      <c r="G50" s="180"/>
      <c r="H50" s="180"/>
      <c r="I50" s="180"/>
      <c r="J50" s="180"/>
      <c r="K50" s="180"/>
      <c r="L50" s="180"/>
      <c r="M50" s="111"/>
      <c r="N50" s="111"/>
      <c r="O50" s="112">
        <f t="shared" si="9"/>
        <v>0.1117</v>
      </c>
    </row>
    <row r="51" spans="1:15" ht="16.5" thickBot="1">
      <c r="A51" s="204"/>
      <c r="B51" s="74" t="s">
        <v>65</v>
      </c>
      <c r="C51" s="195">
        <v>0.0365</v>
      </c>
      <c r="D51" s="191"/>
      <c r="E51" s="180"/>
      <c r="F51" s="180"/>
      <c r="G51" s="180"/>
      <c r="H51" s="180"/>
      <c r="I51" s="180"/>
      <c r="J51" s="180"/>
      <c r="K51" s="180"/>
      <c r="L51" s="180"/>
      <c r="M51" s="111"/>
      <c r="N51" s="111"/>
      <c r="O51" s="112">
        <f t="shared" si="9"/>
        <v>0.0365</v>
      </c>
    </row>
    <row r="52" spans="1:15" ht="16.5" thickBot="1">
      <c r="A52" s="204"/>
      <c r="B52" s="74" t="s">
        <v>36</v>
      </c>
      <c r="C52" s="195">
        <v>0.2404</v>
      </c>
      <c r="D52" s="191"/>
      <c r="E52" s="180"/>
      <c r="F52" s="180"/>
      <c r="G52" s="180"/>
      <c r="H52" s="180"/>
      <c r="I52" s="180"/>
      <c r="J52" s="180"/>
      <c r="K52" s="180"/>
      <c r="L52" s="180"/>
      <c r="M52" s="111"/>
      <c r="N52" s="111"/>
      <c r="O52" s="112">
        <f t="shared" si="9"/>
        <v>0.2404</v>
      </c>
    </row>
    <row r="53" spans="1:15" ht="16.5" thickBot="1">
      <c r="A53" s="204"/>
      <c r="B53" s="74" t="s">
        <v>37</v>
      </c>
      <c r="C53" s="195">
        <v>0.1838</v>
      </c>
      <c r="D53" s="191"/>
      <c r="E53" s="180"/>
      <c r="F53" s="180"/>
      <c r="G53" s="180"/>
      <c r="H53" s="180"/>
      <c r="I53" s="180"/>
      <c r="J53" s="180"/>
      <c r="K53" s="180"/>
      <c r="L53" s="180"/>
      <c r="M53" s="111"/>
      <c r="N53" s="111"/>
      <c r="O53" s="112">
        <f t="shared" si="9"/>
        <v>0.1838</v>
      </c>
    </row>
    <row r="54" spans="1:15" ht="16.5" thickBot="1">
      <c r="A54" s="204"/>
      <c r="B54" s="61" t="s">
        <v>0</v>
      </c>
      <c r="C54" s="196">
        <v>0.0089</v>
      </c>
      <c r="D54" s="191"/>
      <c r="E54" s="180"/>
      <c r="F54" s="180"/>
      <c r="G54" s="180"/>
      <c r="H54" s="180"/>
      <c r="I54" s="180"/>
      <c r="J54" s="180"/>
      <c r="K54" s="180"/>
      <c r="L54" s="180"/>
      <c r="M54" s="105"/>
      <c r="N54" s="105"/>
      <c r="O54" s="112">
        <f t="shared" si="9"/>
        <v>0.0089</v>
      </c>
    </row>
    <row r="55" spans="1:15" ht="16.5" thickBot="1">
      <c r="A55" s="204"/>
      <c r="B55" s="61" t="s">
        <v>38</v>
      </c>
      <c r="C55" s="196">
        <v>0.0329</v>
      </c>
      <c r="D55" s="192"/>
      <c r="E55" s="180"/>
      <c r="F55" s="180"/>
      <c r="G55" s="180"/>
      <c r="H55" s="180"/>
      <c r="I55" s="180"/>
      <c r="J55" s="180"/>
      <c r="K55" s="180"/>
      <c r="L55" s="180"/>
      <c r="M55" s="105"/>
      <c r="N55" s="105"/>
      <c r="O55" s="112">
        <f t="shared" si="9"/>
        <v>0.0329</v>
      </c>
    </row>
    <row r="56" spans="1:15" ht="16.5" thickBot="1">
      <c r="A56" s="204"/>
      <c r="B56" s="67" t="s">
        <v>39</v>
      </c>
      <c r="C56" s="197">
        <v>0</v>
      </c>
      <c r="D56" s="193"/>
      <c r="E56" s="180"/>
      <c r="F56" s="180"/>
      <c r="G56" s="180"/>
      <c r="H56" s="180"/>
      <c r="I56" s="180"/>
      <c r="J56" s="180"/>
      <c r="K56" s="180"/>
      <c r="L56" s="180"/>
      <c r="M56" s="107"/>
      <c r="N56" s="107"/>
      <c r="O56" s="109">
        <f t="shared" si="9"/>
        <v>0</v>
      </c>
    </row>
    <row r="57" spans="1:15" ht="48" thickBot="1">
      <c r="A57" s="204"/>
      <c r="B57" s="81" t="s">
        <v>40</v>
      </c>
      <c r="C57" s="113">
        <f>SUM(C58:C60)</f>
        <v>0.1953</v>
      </c>
      <c r="D57" s="82">
        <f aca="true" t="shared" si="10" ref="D57:O57">SUM(D58:D60)</f>
        <v>0</v>
      </c>
      <c r="E57" s="113">
        <f t="shared" si="10"/>
        <v>0</v>
      </c>
      <c r="F57" s="113">
        <f t="shared" si="10"/>
        <v>0</v>
      </c>
      <c r="G57" s="113">
        <f t="shared" si="10"/>
        <v>0</v>
      </c>
      <c r="H57" s="113">
        <f t="shared" si="10"/>
        <v>0</v>
      </c>
      <c r="I57" s="113">
        <f t="shared" si="10"/>
        <v>0</v>
      </c>
      <c r="J57" s="113">
        <f t="shared" si="10"/>
        <v>0</v>
      </c>
      <c r="K57" s="113">
        <f t="shared" si="10"/>
        <v>0</v>
      </c>
      <c r="L57" s="113">
        <f t="shared" si="10"/>
        <v>0</v>
      </c>
      <c r="M57" s="113">
        <f t="shared" si="10"/>
        <v>0</v>
      </c>
      <c r="N57" s="113">
        <f t="shared" si="10"/>
        <v>0</v>
      </c>
      <c r="O57" s="113">
        <f t="shared" si="10"/>
        <v>0.1953</v>
      </c>
    </row>
    <row r="58" spans="1:15" s="1" customFormat="1" ht="31.5">
      <c r="A58" s="204"/>
      <c r="B58" s="114" t="s">
        <v>41</v>
      </c>
      <c r="C58" s="184">
        <v>0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15"/>
      <c r="O58" s="85">
        <f>SUM(C58:N58)</f>
        <v>0</v>
      </c>
    </row>
    <row r="59" spans="1:15" s="1" customFormat="1" ht="47.25">
      <c r="A59" s="204"/>
      <c r="B59" s="86" t="s">
        <v>42</v>
      </c>
      <c r="C59" s="182"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16"/>
      <c r="O59" s="89">
        <f>SUM(C59:N59)</f>
        <v>0</v>
      </c>
    </row>
    <row r="60" spans="1:15" s="1" customFormat="1" ht="32.25" thickBot="1">
      <c r="A60" s="204"/>
      <c r="B60" s="117" t="s">
        <v>59</v>
      </c>
      <c r="C60" s="182">
        <v>0.1953</v>
      </c>
      <c r="D60" s="182"/>
      <c r="E60" s="182"/>
      <c r="F60" s="198"/>
      <c r="G60" s="87"/>
      <c r="H60" s="87"/>
      <c r="I60" s="87"/>
      <c r="J60" s="87"/>
      <c r="K60" s="87"/>
      <c r="L60" s="87"/>
      <c r="M60" s="87"/>
      <c r="N60" s="118"/>
      <c r="O60" s="119">
        <f>SUM(C60:N60)</f>
        <v>0.1953</v>
      </c>
    </row>
    <row r="61" spans="1:15" ht="79.5" thickBot="1">
      <c r="A61" s="204"/>
      <c r="B61" s="52" t="s">
        <v>43</v>
      </c>
      <c r="C61" s="120">
        <f aca="true" t="shared" si="11" ref="C61:O61">SUM(C62:C63)</f>
        <v>1</v>
      </c>
      <c r="D61" s="157">
        <f t="shared" si="11"/>
        <v>0</v>
      </c>
      <c r="E61" s="120">
        <f t="shared" si="11"/>
        <v>0</v>
      </c>
      <c r="F61" s="120">
        <f t="shared" si="11"/>
        <v>0</v>
      </c>
      <c r="G61" s="120">
        <f t="shared" si="11"/>
        <v>0</v>
      </c>
      <c r="H61" s="120">
        <f t="shared" si="11"/>
        <v>0</v>
      </c>
      <c r="I61" s="120">
        <f t="shared" si="11"/>
        <v>0</v>
      </c>
      <c r="J61" s="120">
        <f t="shared" si="11"/>
        <v>0</v>
      </c>
      <c r="K61" s="120">
        <f t="shared" si="11"/>
        <v>0</v>
      </c>
      <c r="L61" s="120">
        <f>SUM(L62:L63)</f>
        <v>0</v>
      </c>
      <c r="M61" s="120">
        <f t="shared" si="11"/>
        <v>0</v>
      </c>
      <c r="N61" s="120">
        <f t="shared" si="11"/>
        <v>0</v>
      </c>
      <c r="O61" s="120">
        <f t="shared" si="11"/>
        <v>1</v>
      </c>
    </row>
    <row r="62" spans="1:15" ht="31.5">
      <c r="A62" s="204"/>
      <c r="B62" s="57" t="s">
        <v>44</v>
      </c>
      <c r="C62" s="180">
        <v>1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03"/>
      <c r="N62" s="103"/>
      <c r="O62" s="104">
        <f>SUM(C62:N62)</f>
        <v>1</v>
      </c>
    </row>
    <row r="63" spans="1:15" ht="32.25" thickBot="1">
      <c r="A63" s="205"/>
      <c r="B63" s="67" t="s">
        <v>25</v>
      </c>
      <c r="C63" s="183">
        <v>0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08"/>
      <c r="N63" s="108"/>
      <c r="O63" s="121">
        <f>SUM(C63:N63)</f>
        <v>0</v>
      </c>
    </row>
  </sheetData>
  <sheetProtection/>
  <mergeCells count="6">
    <mergeCell ref="C36:O36"/>
    <mergeCell ref="B38:O38"/>
    <mergeCell ref="C4:O4"/>
    <mergeCell ref="A6:A31"/>
    <mergeCell ref="B6:O6"/>
    <mergeCell ref="A38:A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7109375" style="141" customWidth="1"/>
    <col min="2" max="2" width="16.421875" style="169" customWidth="1"/>
    <col min="3" max="11" width="16.421875" style="141" customWidth="1"/>
    <col min="12" max="16384" width="9.140625" style="141" customWidth="1"/>
  </cols>
  <sheetData>
    <row r="1" spans="1:5" s="1" customFormat="1" ht="19.5" customHeight="1">
      <c r="A1" s="4" t="s">
        <v>58</v>
      </c>
      <c r="B1" s="163"/>
      <c r="C1" s="4"/>
      <c r="E1" s="5"/>
    </row>
    <row r="2" spans="1:5" s="1" customFormat="1" ht="12.75" customHeight="1">
      <c r="A2" s="1" t="s">
        <v>22</v>
      </c>
      <c r="B2" s="143"/>
      <c r="E2" s="5"/>
    </row>
    <row r="3" spans="2:5" s="1" customFormat="1" ht="6.75" customHeight="1" thickBot="1">
      <c r="B3" s="143"/>
      <c r="E3" s="5"/>
    </row>
    <row r="4" spans="2:11" s="1" customFormat="1" ht="13.5" customHeight="1" thickBot="1">
      <c r="B4" s="202">
        <v>2018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2:11" s="1" customFormat="1" ht="34.5" customHeight="1" thickBot="1">
      <c r="B5" s="209" t="s">
        <v>29</v>
      </c>
      <c r="C5" s="209"/>
      <c r="D5" s="209" t="s">
        <v>33</v>
      </c>
      <c r="E5" s="209"/>
      <c r="F5" s="206" t="s">
        <v>48</v>
      </c>
      <c r="G5" s="206"/>
      <c r="H5" s="206"/>
      <c r="I5" s="206"/>
      <c r="J5" s="210" t="s">
        <v>28</v>
      </c>
      <c r="K5" s="210" t="s">
        <v>49</v>
      </c>
    </row>
    <row r="6" spans="2:11" s="1" customFormat="1" ht="34.5" customHeight="1" thickBot="1">
      <c r="B6" s="164" t="s">
        <v>50</v>
      </c>
      <c r="C6" s="123" t="s">
        <v>51</v>
      </c>
      <c r="D6" s="123" t="s">
        <v>50</v>
      </c>
      <c r="E6" s="123" t="s">
        <v>51</v>
      </c>
      <c r="F6" s="123" t="s">
        <v>41</v>
      </c>
      <c r="G6" s="123" t="s">
        <v>42</v>
      </c>
      <c r="H6" s="124" t="s">
        <v>60</v>
      </c>
      <c r="I6" s="125" t="s">
        <v>52</v>
      </c>
      <c r="J6" s="211"/>
      <c r="K6" s="211"/>
    </row>
    <row r="7" spans="1:11" s="1" customFormat="1" ht="24.75" customHeight="1">
      <c r="A7" s="126" t="s">
        <v>1</v>
      </c>
      <c r="B7" s="165">
        <v>1.554</v>
      </c>
      <c r="C7" s="127">
        <v>5.445</v>
      </c>
      <c r="D7" s="128">
        <v>956.17</v>
      </c>
      <c r="E7" s="128">
        <v>0</v>
      </c>
      <c r="F7" s="128">
        <v>0</v>
      </c>
      <c r="G7" s="128">
        <v>0</v>
      </c>
      <c r="H7" s="128">
        <v>244.965</v>
      </c>
      <c r="I7" s="128">
        <v>46.119</v>
      </c>
      <c r="J7" s="129">
        <f>SUM(B7:I7)</f>
        <v>1254.253</v>
      </c>
      <c r="K7" s="129">
        <f>J7</f>
        <v>1254.253</v>
      </c>
    </row>
    <row r="8" spans="1:11" s="1" customFormat="1" ht="24.75" customHeight="1">
      <c r="A8" s="130" t="s">
        <v>2</v>
      </c>
      <c r="B8" s="166"/>
      <c r="C8" s="131"/>
      <c r="D8" s="132"/>
      <c r="E8" s="132"/>
      <c r="F8" s="132"/>
      <c r="G8" s="132"/>
      <c r="H8" s="132"/>
      <c r="I8" s="132"/>
      <c r="J8" s="133">
        <f aca="true" t="shared" si="0" ref="J8:J18">SUM(B8:I8)</f>
        <v>0</v>
      </c>
      <c r="K8" s="133">
        <f>J7+J8</f>
        <v>1254.253</v>
      </c>
    </row>
    <row r="9" spans="1:11" s="1" customFormat="1" ht="24.75" customHeight="1">
      <c r="A9" s="130" t="s">
        <v>3</v>
      </c>
      <c r="B9" s="166"/>
      <c r="C9" s="131"/>
      <c r="D9" s="132"/>
      <c r="E9" s="132"/>
      <c r="F9" s="132"/>
      <c r="G9" s="132"/>
      <c r="H9" s="132"/>
      <c r="I9" s="132"/>
      <c r="J9" s="133">
        <f t="shared" si="0"/>
        <v>0</v>
      </c>
      <c r="K9" s="133">
        <f aca="true" t="shared" si="1" ref="K9:K18">K8+J9</f>
        <v>1254.253</v>
      </c>
    </row>
    <row r="10" spans="1:11" s="1" customFormat="1" ht="24.75" customHeight="1">
      <c r="A10" s="130" t="s">
        <v>4</v>
      </c>
      <c r="B10" s="88"/>
      <c r="C10" s="134"/>
      <c r="D10" s="134"/>
      <c r="E10" s="134"/>
      <c r="F10" s="134"/>
      <c r="G10" s="134"/>
      <c r="H10" s="134"/>
      <c r="I10" s="134"/>
      <c r="J10" s="133">
        <f t="shared" si="0"/>
        <v>0</v>
      </c>
      <c r="K10" s="133">
        <f t="shared" si="1"/>
        <v>1254.253</v>
      </c>
    </row>
    <row r="11" spans="1:11" s="1" customFormat="1" ht="24.75" customHeight="1">
      <c r="A11" s="130" t="s">
        <v>5</v>
      </c>
      <c r="B11" s="87"/>
      <c r="C11" s="134"/>
      <c r="D11" s="134"/>
      <c r="E11" s="135"/>
      <c r="F11" s="135"/>
      <c r="G11" s="135"/>
      <c r="H11" s="135"/>
      <c r="I11" s="135"/>
      <c r="J11" s="133">
        <f t="shared" si="0"/>
        <v>0</v>
      </c>
      <c r="K11" s="133">
        <f t="shared" si="1"/>
        <v>1254.253</v>
      </c>
    </row>
    <row r="12" spans="1:11" s="1" customFormat="1" ht="24.75" customHeight="1">
      <c r="A12" s="130" t="s">
        <v>6</v>
      </c>
      <c r="B12" s="87"/>
      <c r="C12" s="134"/>
      <c r="D12" s="134"/>
      <c r="E12" s="135"/>
      <c r="F12" s="135"/>
      <c r="G12" s="135"/>
      <c r="H12" s="135"/>
      <c r="I12" s="135"/>
      <c r="J12" s="133">
        <f t="shared" si="0"/>
        <v>0</v>
      </c>
      <c r="K12" s="133">
        <f t="shared" si="1"/>
        <v>1254.253</v>
      </c>
    </row>
    <row r="13" spans="1:11" s="1" customFormat="1" ht="24.75" customHeight="1">
      <c r="A13" s="130" t="s">
        <v>16</v>
      </c>
      <c r="B13" s="87"/>
      <c r="C13" s="135"/>
      <c r="D13" s="135"/>
      <c r="E13" s="135"/>
      <c r="F13" s="135"/>
      <c r="G13" s="135"/>
      <c r="H13" s="135"/>
      <c r="I13" s="135"/>
      <c r="J13" s="133">
        <f t="shared" si="0"/>
        <v>0</v>
      </c>
      <c r="K13" s="133">
        <f t="shared" si="1"/>
        <v>1254.253</v>
      </c>
    </row>
    <row r="14" spans="1:11" s="1" customFormat="1" ht="24.75" customHeight="1">
      <c r="A14" s="130" t="s">
        <v>17</v>
      </c>
      <c r="B14" s="87"/>
      <c r="C14" s="134"/>
      <c r="D14" s="134"/>
      <c r="E14" s="135"/>
      <c r="F14" s="135"/>
      <c r="G14" s="135"/>
      <c r="H14" s="135"/>
      <c r="I14" s="135"/>
      <c r="J14" s="133">
        <f t="shared" si="0"/>
        <v>0</v>
      </c>
      <c r="K14" s="133">
        <f t="shared" si="1"/>
        <v>1254.253</v>
      </c>
    </row>
    <row r="15" spans="1:11" s="1" customFormat="1" ht="24.75" customHeight="1">
      <c r="A15" s="130" t="s">
        <v>18</v>
      </c>
      <c r="B15" s="87"/>
      <c r="C15" s="134"/>
      <c r="D15" s="134"/>
      <c r="E15" s="135"/>
      <c r="F15" s="135"/>
      <c r="G15" s="135"/>
      <c r="H15" s="135"/>
      <c r="I15" s="135"/>
      <c r="J15" s="133">
        <f t="shared" si="0"/>
        <v>0</v>
      </c>
      <c r="K15" s="133">
        <f>K14+J15</f>
        <v>1254.253</v>
      </c>
    </row>
    <row r="16" spans="1:11" s="1" customFormat="1" ht="24.75" customHeight="1">
      <c r="A16" s="130" t="s">
        <v>19</v>
      </c>
      <c r="B16" s="87"/>
      <c r="C16" s="135"/>
      <c r="D16" s="135"/>
      <c r="E16" s="135"/>
      <c r="F16" s="135"/>
      <c r="G16" s="135"/>
      <c r="H16" s="135"/>
      <c r="I16" s="135"/>
      <c r="J16" s="133">
        <f t="shared" si="0"/>
        <v>0</v>
      </c>
      <c r="K16" s="133">
        <f>K15+J16</f>
        <v>1254.253</v>
      </c>
    </row>
    <row r="17" spans="1:11" s="1" customFormat="1" ht="24.75" customHeight="1">
      <c r="A17" s="130" t="s">
        <v>20</v>
      </c>
      <c r="B17" s="87"/>
      <c r="C17" s="134"/>
      <c r="D17" s="134"/>
      <c r="E17" s="135"/>
      <c r="F17" s="135"/>
      <c r="G17" s="135"/>
      <c r="H17" s="135"/>
      <c r="I17" s="135"/>
      <c r="J17" s="133">
        <f t="shared" si="0"/>
        <v>0</v>
      </c>
      <c r="K17" s="133">
        <f>K16+J17</f>
        <v>1254.253</v>
      </c>
    </row>
    <row r="18" spans="1:11" s="1" customFormat="1" ht="24.75" customHeight="1" thickBot="1">
      <c r="A18" s="136" t="s">
        <v>21</v>
      </c>
      <c r="B18" s="167"/>
      <c r="C18" s="138"/>
      <c r="D18" s="138"/>
      <c r="E18" s="137"/>
      <c r="F18" s="137"/>
      <c r="G18" s="137"/>
      <c r="H18" s="137"/>
      <c r="I18" s="137"/>
      <c r="J18" s="133">
        <f t="shared" si="0"/>
        <v>0</v>
      </c>
      <c r="K18" s="133">
        <f t="shared" si="1"/>
        <v>1254.253</v>
      </c>
    </row>
    <row r="19" spans="1:11" s="1" customFormat="1" ht="24.75" customHeight="1" thickBot="1">
      <c r="A19" s="52" t="s">
        <v>93</v>
      </c>
      <c r="B19" s="157">
        <f>SUM(B7:B18)</f>
        <v>1.554</v>
      </c>
      <c r="C19" s="139">
        <f>SUM(C7:C18)</f>
        <v>5.445</v>
      </c>
      <c r="D19" s="139">
        <f aca="true" t="shared" si="2" ref="D19:I19">SUM(D7:D18)</f>
        <v>956.17</v>
      </c>
      <c r="E19" s="139">
        <f t="shared" si="2"/>
        <v>0</v>
      </c>
      <c r="F19" s="139">
        <f t="shared" si="2"/>
        <v>0</v>
      </c>
      <c r="G19" s="139">
        <f t="shared" si="2"/>
        <v>0</v>
      </c>
      <c r="H19" s="139">
        <f t="shared" si="2"/>
        <v>244.965</v>
      </c>
      <c r="I19" s="139">
        <f t="shared" si="2"/>
        <v>46.119</v>
      </c>
      <c r="J19" s="139">
        <f>SUM(B19:I19)</f>
        <v>1254.253</v>
      </c>
      <c r="K19" s="207">
        <f>J19</f>
        <v>1254.253</v>
      </c>
    </row>
    <row r="20" spans="1:11" ht="24.75" customHeight="1" thickBot="1">
      <c r="A20" s="52" t="s">
        <v>53</v>
      </c>
      <c r="B20" s="168">
        <f>AVERAGE(B7:B18)</f>
        <v>1.554</v>
      </c>
      <c r="C20" s="140">
        <f aca="true" t="shared" si="3" ref="C20:I20">AVERAGE(C7:C18)</f>
        <v>5.445</v>
      </c>
      <c r="D20" s="140">
        <f t="shared" si="3"/>
        <v>956.17</v>
      </c>
      <c r="E20" s="140">
        <f t="shared" si="3"/>
        <v>0</v>
      </c>
      <c r="F20" s="140">
        <f t="shared" si="3"/>
        <v>0</v>
      </c>
      <c r="G20" s="140">
        <f t="shared" si="3"/>
        <v>0</v>
      </c>
      <c r="H20" s="140">
        <f t="shared" si="3"/>
        <v>244.965</v>
      </c>
      <c r="I20" s="140">
        <f t="shared" si="3"/>
        <v>46.119</v>
      </c>
      <c r="J20" s="140">
        <f>AVERAGE(J7:J18)</f>
        <v>104.52108333333332</v>
      </c>
      <c r="K20" s="208"/>
    </row>
  </sheetData>
  <sheetProtection/>
  <mergeCells count="7">
    <mergeCell ref="K19:K20"/>
    <mergeCell ref="B4:K4"/>
    <mergeCell ref="B5:C5"/>
    <mergeCell ref="D5:E5"/>
    <mergeCell ref="F5:I5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A1" sqref="A1:M1"/>
    </sheetView>
  </sheetViews>
  <sheetFormatPr defaultColWidth="9.140625" defaultRowHeight="12.75"/>
  <cols>
    <col min="1" max="1" width="61.7109375" style="0" customWidth="1"/>
    <col min="2" max="13" width="13.7109375" style="0" customWidth="1"/>
  </cols>
  <sheetData>
    <row r="1" spans="1:13" ht="48.75" customHeight="1">
      <c r="A1" s="212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3" ht="42.75" customHeight="1" thickBot="1">
      <c r="A2" s="46" t="s">
        <v>66</v>
      </c>
      <c r="B2" s="47"/>
      <c r="C2" s="47"/>
    </row>
    <row r="3" spans="1:13" ht="93" customHeight="1">
      <c r="A3" s="48" t="s">
        <v>67</v>
      </c>
      <c r="B3" s="49" t="s">
        <v>68</v>
      </c>
      <c r="C3" s="49" t="s">
        <v>69</v>
      </c>
      <c r="D3" s="49" t="s">
        <v>70</v>
      </c>
      <c r="E3" s="49" t="s">
        <v>71</v>
      </c>
      <c r="F3" s="49" t="s">
        <v>72</v>
      </c>
      <c r="G3" s="49" t="s">
        <v>73</v>
      </c>
      <c r="H3" s="49" t="s">
        <v>74</v>
      </c>
      <c r="I3" s="49" t="s">
        <v>75</v>
      </c>
      <c r="J3" s="49" t="s">
        <v>76</v>
      </c>
      <c r="K3" s="49" t="s">
        <v>77</v>
      </c>
      <c r="L3" s="49" t="s">
        <v>78</v>
      </c>
      <c r="M3" s="49" t="s">
        <v>79</v>
      </c>
    </row>
    <row r="4" spans="1:13" ht="54" customHeight="1">
      <c r="A4" s="50" t="s">
        <v>80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45" customHeight="1">
      <c r="A5" s="50" t="s">
        <v>81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45" customHeight="1">
      <c r="A6" s="50" t="s">
        <v>82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45" customHeight="1">
      <c r="A7" s="50" t="s">
        <v>83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45" customHeight="1">
      <c r="A8" s="50" t="s">
        <v>84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45" customHeight="1">
      <c r="A9" s="50" t="s">
        <v>85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45" customHeight="1">
      <c r="A10" s="50" t="s">
        <v>86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70.5" customHeight="1">
      <c r="A11" s="50" t="s">
        <v>87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45" customHeight="1">
      <c r="A12" s="50" t="s">
        <v>88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45" customHeight="1">
      <c r="A13" s="50" t="s">
        <v>103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45" customHeight="1">
      <c r="A14" s="50" t="s">
        <v>89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45" customHeight="1">
      <c r="A15" s="50" t="s">
        <v>104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45" customHeight="1">
      <c r="A16" s="50" t="s">
        <v>90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45" customHeight="1">
      <c r="A17" s="50" t="s">
        <v>91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45" customHeight="1">
      <c r="A18" s="50" t="s">
        <v>102</v>
      </c>
      <c r="B18" s="51"/>
      <c r="C18" s="51"/>
      <c r="D18" s="51"/>
      <c r="E18" s="51"/>
      <c r="F18" s="51"/>
      <c r="G18" s="51"/>
      <c r="H18" s="51"/>
      <c r="I18" s="51"/>
      <c r="J18" s="51"/>
      <c r="K18" s="176"/>
      <c r="L18" s="176"/>
      <c r="M18" s="176"/>
    </row>
    <row r="20" spans="1:13" ht="25.5" customHeight="1">
      <c r="A20" s="214" t="s">
        <v>92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5"/>
    </row>
  </sheetData>
  <sheetProtection/>
  <mergeCells count="2">
    <mergeCell ref="A1:M1"/>
    <mergeCell ref="A20:M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C1">
      <selection activeCell="A1" sqref="A1:N1"/>
    </sheetView>
  </sheetViews>
  <sheetFormatPr defaultColWidth="9.140625" defaultRowHeight="12.75"/>
  <cols>
    <col min="1" max="2" width="61.7109375" style="0" customWidth="1"/>
    <col min="3" max="5" width="13.7109375" style="0" customWidth="1"/>
    <col min="6" max="6" width="15.421875" style="0" bestFit="1" customWidth="1"/>
    <col min="7" max="14" width="13.7109375" style="0" customWidth="1"/>
  </cols>
  <sheetData>
    <row r="1" spans="1:14" ht="48.75" customHeight="1">
      <c r="A1" s="212" t="s">
        <v>101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4" ht="42.75" customHeight="1">
      <c r="A2" s="46" t="s">
        <v>66</v>
      </c>
      <c r="B2" s="46"/>
      <c r="C2" s="47"/>
      <c r="D2" s="47"/>
    </row>
    <row r="3" spans="1:14" ht="42.75" customHeight="1" thickBot="1">
      <c r="A3" s="46"/>
      <c r="C3" s="216" t="s">
        <v>94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93" customHeight="1">
      <c r="A4" s="172" t="s">
        <v>96</v>
      </c>
      <c r="B4" s="174" t="s">
        <v>95</v>
      </c>
      <c r="C4" s="173" t="s">
        <v>68</v>
      </c>
      <c r="D4" s="173" t="s">
        <v>69</v>
      </c>
      <c r="E4" s="173" t="s">
        <v>70</v>
      </c>
      <c r="F4" s="173" t="s">
        <v>71</v>
      </c>
      <c r="G4" s="173" t="s">
        <v>72</v>
      </c>
      <c r="H4" s="173" t="s">
        <v>73</v>
      </c>
      <c r="I4" s="173" t="s">
        <v>74</v>
      </c>
      <c r="J4" s="173" t="s">
        <v>75</v>
      </c>
      <c r="K4" s="173" t="s">
        <v>76</v>
      </c>
      <c r="L4" s="173" t="s">
        <v>77</v>
      </c>
      <c r="M4" s="173" t="s">
        <v>78</v>
      </c>
      <c r="N4" s="173" t="s">
        <v>79</v>
      </c>
    </row>
    <row r="5" spans="1:14" ht="54" customHeight="1">
      <c r="A5" s="218" t="s">
        <v>97</v>
      </c>
      <c r="B5" s="50" t="s">
        <v>98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45" customHeight="1">
      <c r="A6" s="219"/>
      <c r="B6" s="50" t="s">
        <v>99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45" customHeight="1">
      <c r="A7" s="220"/>
      <c r="B7" s="50" t="s">
        <v>100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9" spans="1:14" ht="25.5" customHeight="1">
      <c r="A9" s="214" t="s">
        <v>92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</sheetData>
  <sheetProtection/>
  <mergeCells count="4">
    <mergeCell ref="A1:N1"/>
    <mergeCell ref="A9:N9"/>
    <mergeCell ref="C3:N3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malzahab</cp:lastModifiedBy>
  <cp:lastPrinted>2010-01-25T19:53:52Z</cp:lastPrinted>
  <dcterms:created xsi:type="dcterms:W3CDTF">2006-02-24T09:38:25Z</dcterms:created>
  <dcterms:modified xsi:type="dcterms:W3CDTF">2018-02-26T08:07:34Z</dcterms:modified>
  <cp:category/>
  <cp:version/>
  <cp:contentType/>
  <cp:contentStatus/>
</cp:coreProperties>
</file>