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4260" tabRatio="601" activeTab="0"/>
  </bookViews>
  <sheets>
    <sheet name="الفهرس" sheetId="1" r:id="rId1"/>
    <sheet name="جدول 1-2" sheetId="2" r:id="rId2"/>
    <sheet name="جدول 3-4" sheetId="3" r:id="rId3"/>
  </sheets>
  <definedNames/>
  <calcPr fullCalcOnLoad="1"/>
</workbook>
</file>

<file path=xl/sharedStrings.xml><?xml version="1.0" encoding="utf-8"?>
<sst xmlns="http://schemas.openxmlformats.org/spreadsheetml/2006/main" count="386" uniqueCount="61">
  <si>
    <t>Source:  Kafalat SAL</t>
  </si>
  <si>
    <t xml:space="preserve"> كانون ثاني
January</t>
  </si>
  <si>
    <t>شباط
February</t>
  </si>
  <si>
    <t xml:space="preserve">آذار
March </t>
  </si>
  <si>
    <t xml:space="preserve"> نيسان
April</t>
  </si>
  <si>
    <t>أيار
May</t>
  </si>
  <si>
    <t xml:space="preserve"> حزيران
June</t>
  </si>
  <si>
    <t>تموز
July</t>
  </si>
  <si>
    <t>آب
Augest</t>
  </si>
  <si>
    <t>أيلول
September</t>
  </si>
  <si>
    <t>تشرين أول
October</t>
  </si>
  <si>
    <t>تشرين ثاني
November</t>
  </si>
  <si>
    <t>كانون أول
December</t>
  </si>
  <si>
    <t>المحافظة 
Mohafaza</t>
  </si>
  <si>
    <t>البرنامج
Program</t>
  </si>
  <si>
    <t xml:space="preserve">البرنامج الاساسي
Kafalat Basic </t>
  </si>
  <si>
    <t>الشهر 
Month</t>
  </si>
  <si>
    <t xml:space="preserve">البقاع
Bekaa </t>
  </si>
  <si>
    <t xml:space="preserve">لبنان الجنوبي 
South Lebanon
</t>
  </si>
  <si>
    <t>لبنان الشمالي 
North Lebanon</t>
  </si>
  <si>
    <t>النبطية 
Nabatiyeh</t>
  </si>
  <si>
    <t>بيروت 
Beirut</t>
  </si>
  <si>
    <t xml:space="preserve">
االبرنامج الأساسي_تفويض
Kafalat Basic Designation  </t>
  </si>
  <si>
    <t>لبنان الجنوبي 
South Lebanon</t>
  </si>
  <si>
    <t xml:space="preserve">كل البرامج 
All Programs
</t>
  </si>
  <si>
    <t>الأشجار
Trees</t>
  </si>
  <si>
    <t xml:space="preserve">B  الطاقة 
  Energy B
  </t>
  </si>
  <si>
    <t xml:space="preserve"> المبتدئة والإبتكار 
Beginner and Innovation
 </t>
  </si>
  <si>
    <t xml:space="preserve">
 برنامج الإبتكار
Innovation Program</t>
  </si>
  <si>
    <t xml:space="preserve">
 البرنامج الإضافي
Kafalat Plus</t>
  </si>
  <si>
    <t xml:space="preserve">
 صغار المزارعين
 small farmers</t>
  </si>
  <si>
    <t xml:space="preserve"> صغار المزارعين
 small farmers
 </t>
  </si>
  <si>
    <t>كل البرامج 
All Programs</t>
  </si>
  <si>
    <t xml:space="preserve">زراعة
Agriculture
 </t>
  </si>
  <si>
    <t xml:space="preserve">سياحة
Tourism
 </t>
  </si>
  <si>
    <t xml:space="preserve">صناعة 
Industry
</t>
  </si>
  <si>
    <t>القطاع الاقتصادي
Economic sector</t>
  </si>
  <si>
    <t xml:space="preserve"> المجموع
Total</t>
  </si>
  <si>
    <t>المجموع العام
Grand Total</t>
  </si>
  <si>
    <t>المجموع 
Total</t>
  </si>
  <si>
    <t xml:space="preserve"> المجموع 
Total  </t>
  </si>
  <si>
    <t>الوحدة : ليرة لبنانية</t>
  </si>
  <si>
    <t>Unit : LP</t>
  </si>
  <si>
    <t xml:space="preserve">  المصدر: كفالات ش. م.ل</t>
  </si>
  <si>
    <t>صفحة :1 
sheet :1</t>
  </si>
  <si>
    <t>صفحة :2 
sheet :2</t>
  </si>
  <si>
    <t xml:space="preserve">تقنيات متخصصة 
High Technology
</t>
  </si>
  <si>
    <t xml:space="preserve">انتاج حرفي 
Traditional Crafts
</t>
  </si>
  <si>
    <t xml:space="preserve"> تسليفات القروض
Loans</t>
  </si>
  <si>
    <t xml:space="preserve">
جدول 1: عدد القروض المصدرة شهرياّ حسب  المحافظة  خلال العام 2016
Table 1:  The number of exporting loans  per month  by Mohafaza for 2016 </t>
  </si>
  <si>
    <t xml:space="preserve">جدول 1: عدد القروض المصدرة شهرياّ حسب  المحافظة  خلال العام 2016
Table 1:  The number of exporting loans  per month  by Mohafaza for 2016 </t>
  </si>
  <si>
    <t xml:space="preserve">جدول 2: قيمة القروض المصدرة  شهرياّ حسب  المحافظة  خلال العام 2016
Table 2:  The value of exporting loans per month  by Mohafaza for 2016 </t>
  </si>
  <si>
    <t xml:space="preserve">جدول 3:عدد القروض المصدرة  شهريا بحسب  القطاع الإقتصادي خلال العام 2016 
Table 3:  The number of exporting loans  per month  by Economic sector for 2016   
</t>
  </si>
  <si>
    <t>جدول 4: قيمة القروض المصدرة  شهرياّ بحسب  القطاع الاقتصادي  خلال العام 2016
Table 4:  The value of exporting loans per month  by Economic sector for 2016</t>
  </si>
  <si>
    <t xml:space="preserve">جدول 3:عدد القروض المصدرة  شهريا بحسب  القطاع الإقتصادي خلال العام 2016 
Table 3:  The number of exporting loans  per month  by Economic sector for 2016   
</t>
  </si>
  <si>
    <t xml:space="preserve">
جدول 4: قيمة القروض المصدرة  شهرياّ بحسب  القطاع الاقتصادي  خلال العام 2016
Table 4:  The value of exporting loans per month  by Economic sector for 2016   </t>
  </si>
  <si>
    <t xml:space="preserve">
جدول 2: قيمة القروض المصدرة  شهرياّ حسب  المحافظة  خلال العام 2016
Table 2:  The value of exporting loans per month  by Mohafaza for 2016   </t>
  </si>
  <si>
    <t xml:space="preserve">
البرنامج الأساسي_تفويض
Kafalat Basic Designation  </t>
  </si>
  <si>
    <t xml:space="preserve">A  الطاقة 
  Energy A
  </t>
  </si>
  <si>
    <t xml:space="preserve">جبل لبنان
Monut Lebanon </t>
  </si>
  <si>
    <t>المجموع 
 Total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</si>
</sst>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* #,##0_-;_-* #,##0\-;_-* &quot;-&quot;_-;_-@_-"/>
    <numFmt numFmtId="178" formatCode="_-&quot;ل.ل.&quot;\ * #,##0.00_-;_-&quot;ل.ل.&quot;\ * #,##0.00\-;_-&quot;ل.ل.&quot;\ * &quot;-&quot;??_-;_-@_-"/>
    <numFmt numFmtId="179" formatCode="_-* #,##0.00_-;_-* #,##0.00\-;_-* &quot;-&quot;??_-;_-@_-"/>
    <numFmt numFmtId="180" formatCode="0.0"/>
    <numFmt numFmtId="181" formatCode="###\ ###\ ###"/>
    <numFmt numFmtId="182" formatCode="_-&quot;ر.س.&quot;\ * #,##0.00_-;_-&quot;ر.س.&quot;\ * #,##0.00\-;_-&quot;ر.س.&quot;\ * &quot;-&quot;??_-;_-@_-"/>
    <numFmt numFmtId="183" formatCode="_-&quot;ر.س.&quot;\ * #,##0_-;_-&quot;ر.س.&quot;\ * #,##0\-;_-&quot;ر.س.&quot;\ * &quot;-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0.0%"/>
    <numFmt numFmtId="194" formatCode="0.000%"/>
    <numFmt numFmtId="195" formatCode="0.0;[Red]0.0"/>
    <numFmt numFmtId="196" formatCode="###\ ###\ ###.#"/>
    <numFmt numFmtId="197" formatCode="###\ ###\ ##0.0"/>
    <numFmt numFmtId="198" formatCode="_(* #,##0.0_);_(* \(#,##0.0\);_(* &quot;-&quot;??_);_(@_)"/>
    <numFmt numFmtId="199" formatCode="_(* #,##0_);_(* \(#,##0\);_(* &quot;-&quot;??_);_(@_)"/>
    <numFmt numFmtId="200" formatCode="_-* #,##0_-;_-* #,##0\-;_-* &quot;-&quot;??_-;_-@_-"/>
    <numFmt numFmtId="201" formatCode="_(* #,##0.000_);_(* \(#,##0.000\);_(* &quot;-&quot;??_);_(@_)"/>
    <numFmt numFmtId="202" formatCode="_(* #,##0.0000_);_(* \(#,##0.0000\);_(* &quot;-&quot;??_);_(@_)"/>
    <numFmt numFmtId="203" formatCode="_-* #,##0.0_-;_-* #,##0.0\-;_-* &quot;-&quot;?_-;_-@_-"/>
    <numFmt numFmtId="204" formatCode="0.00000000"/>
    <numFmt numFmtId="205" formatCode="#,##0.0"/>
    <numFmt numFmtId="206" formatCode="_-* #,##0.0_-;_-* #,##0.0\-;_-* &quot;-&quot;??_-;_-@_-"/>
    <numFmt numFmtId="207" formatCode="_-* #,##0.000_-;_-* #,##0.000\-;_-* &quot;-&quot;??_-;_-@_-"/>
    <numFmt numFmtId="208" formatCode="_-* #,##0.0000_-;_-* #,##0.0000\-;_-* &quot;-&quot;??_-;_-@_-"/>
    <numFmt numFmtId="209" formatCode="_-* #,##0.00000_-;_-* #,##0.00000\-;_-* &quot;-&quot;??_-;_-@_-"/>
    <numFmt numFmtId="210" formatCode="#,##0.000"/>
    <numFmt numFmtId="211" formatCode="#,##0.0000"/>
    <numFmt numFmtId="212" formatCode="0.00_ ;\-0.00\ "/>
    <numFmt numFmtId="213" formatCode="B1mmm\-yy"/>
    <numFmt numFmtId="214" formatCode="_(* #,##0.00000_);_(* \(#,##0.00000\);_(* &quot;-&quot;??_);_(@_)"/>
    <numFmt numFmtId="215" formatCode="_(* #,##0.000000_);_(* \(#,##0.000000\);_(* &quot;-&quot;??_);_(@_)"/>
    <numFmt numFmtId="216" formatCode="_(* #,##0.0000000_);_(* \(#,##0.0000000\);_(* &quot;-&quot;??_);_(@_)"/>
    <numFmt numFmtId="217" formatCode="_(* #,##0.00000000_);_(* \(#,##0.00000000\);_(* &quot;-&quot;??_);_(@_)"/>
    <numFmt numFmtId="218" formatCode="_(* #,##0.000000000_);_(* \(#,##0.000000000\);_(* &quot;-&quot;??_);_(@_)"/>
    <numFmt numFmtId="219" formatCode="#,##0_ ;\-#,##0\ "/>
    <numFmt numFmtId="220" formatCode="_-* #,##0\ _€_-;\-* #,##0\ _€_-;_-* &quot;-&quot;??\ _€_-;_-@_-"/>
    <numFmt numFmtId="221" formatCode="0.000000000"/>
    <numFmt numFmtId="222" formatCode="0.0000000000"/>
    <numFmt numFmtId="223" formatCode="[$-409]dddd\,\ mmmm\ dd\,\ yyyy"/>
    <numFmt numFmtId="224" formatCode="[$-409]h:mm:ss\ AM/PM"/>
  </numFmts>
  <fonts count="44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Raleway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2" fillId="0" borderId="0" applyNumberFormat="0">
      <alignment horizontal="right"/>
      <protection/>
    </xf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61" applyFont="1" applyFill="1" applyAlignment="1">
      <alignment vertical="center" readingOrder="1"/>
      <protection/>
    </xf>
    <xf numFmtId="0" fontId="7" fillId="0" borderId="0" xfId="61" applyFont="1" applyFill="1" applyAlignment="1">
      <alignment horizontal="center" vertical="center" wrapText="1" readingOrder="1"/>
      <protection/>
    </xf>
    <xf numFmtId="0" fontId="7" fillId="0" borderId="0" xfId="61" applyFont="1" applyFill="1" applyAlignment="1">
      <alignment horizontal="center" vertical="center" readingOrder="1"/>
      <protection/>
    </xf>
    <xf numFmtId="0" fontId="6" fillId="0" borderId="0" xfId="61" applyFont="1" applyFill="1" applyAlignment="1">
      <alignment horizontal="center" vertical="center" readingOrder="1"/>
      <protection/>
    </xf>
    <xf numFmtId="0" fontId="3" fillId="0" borderId="0" xfId="61" applyFont="1" applyFill="1" applyAlignment="1">
      <alignment vertical="center" readingOrder="1"/>
      <protection/>
    </xf>
    <xf numFmtId="0" fontId="7" fillId="0" borderId="0" xfId="64" applyFont="1" applyFill="1" applyBorder="1" applyAlignment="1">
      <alignment horizontal="center" vertical="center" wrapText="1" readingOrder="1"/>
      <protection/>
    </xf>
    <xf numFmtId="0" fontId="8" fillId="0" borderId="0" xfId="61" applyFont="1" applyFill="1" applyAlignment="1">
      <alignment vertical="center" readingOrder="1"/>
      <protection/>
    </xf>
    <xf numFmtId="3" fontId="3" fillId="0" borderId="0" xfId="61" applyNumberFormat="1" applyFont="1" applyFill="1" applyAlignment="1">
      <alignment vertical="center" readingOrder="1"/>
      <protection/>
    </xf>
    <xf numFmtId="199" fontId="3" fillId="0" borderId="0" xfId="44" applyNumberFormat="1" applyFont="1" applyFill="1" applyAlignment="1">
      <alignment vertical="center" readingOrder="1"/>
    </xf>
    <xf numFmtId="3" fontId="7" fillId="0" borderId="0" xfId="44" applyNumberFormat="1" applyFont="1" applyFill="1" applyBorder="1" applyAlignment="1">
      <alignment horizontal="center" vertical="center" readingOrder="1"/>
    </xf>
    <xf numFmtId="0" fontId="3" fillId="0" borderId="10" xfId="61" applyFont="1" applyFill="1" applyBorder="1" applyAlignment="1">
      <alignment vertical="center" readingOrder="1"/>
      <protection/>
    </xf>
    <xf numFmtId="199" fontId="3" fillId="0" borderId="10" xfId="44" applyNumberFormat="1" applyFont="1" applyFill="1" applyBorder="1" applyAlignment="1">
      <alignment vertical="center" readingOrder="1"/>
    </xf>
    <xf numFmtId="199" fontId="3" fillId="0" borderId="0" xfId="61" applyNumberFormat="1" applyFont="1" applyFill="1" applyAlignment="1">
      <alignment vertical="center" readingOrder="1"/>
      <protection/>
    </xf>
    <xf numFmtId="0" fontId="7" fillId="0" borderId="0" xfId="61" applyFont="1" applyAlignment="1">
      <alignment horizontal="center" vertical="center" readingOrder="1"/>
      <protection/>
    </xf>
    <xf numFmtId="0" fontId="6" fillId="0" borderId="0" xfId="61" applyFont="1" applyAlignment="1">
      <alignment vertical="center" readingOrder="1"/>
      <protection/>
    </xf>
    <xf numFmtId="0" fontId="6" fillId="0" borderId="0" xfId="61" applyFont="1" applyFill="1" applyBorder="1" applyAlignment="1">
      <alignment vertical="center" readingOrder="1"/>
      <protection/>
    </xf>
    <xf numFmtId="0" fontId="8" fillId="0" borderId="0" xfId="61" applyFont="1" applyFill="1" applyAlignment="1">
      <alignment horizontal="center" vertical="center" readingOrder="1"/>
      <protection/>
    </xf>
    <xf numFmtId="0" fontId="7" fillId="0" borderId="11" xfId="64" applyFont="1" applyFill="1" applyBorder="1" applyAlignment="1">
      <alignment horizontal="center" vertical="center" wrapText="1" readingOrder="1"/>
      <protection/>
    </xf>
    <xf numFmtId="0" fontId="7" fillId="0" borderId="11" xfId="0" applyFont="1" applyFill="1" applyBorder="1" applyAlignment="1">
      <alignment horizontal="center" vertical="center" wrapText="1" readingOrder="2"/>
    </xf>
    <xf numFmtId="0" fontId="7" fillId="0" borderId="11" xfId="0" applyFont="1" applyFill="1" applyBorder="1" applyAlignment="1">
      <alignment horizontal="center" vertical="center" wrapText="1" readingOrder="1"/>
    </xf>
    <xf numFmtId="3" fontId="6" fillId="0" borderId="11" xfId="44" applyNumberFormat="1" applyFont="1" applyFill="1" applyBorder="1" applyAlignment="1">
      <alignment horizontal="center" vertical="center" readingOrder="1"/>
    </xf>
    <xf numFmtId="3" fontId="6" fillId="33" borderId="11" xfId="44" applyNumberFormat="1" applyFont="1" applyFill="1" applyBorder="1" applyAlignment="1">
      <alignment horizontal="center" vertical="center" readingOrder="1"/>
    </xf>
    <xf numFmtId="3" fontId="7" fillId="0" borderId="11" xfId="44" applyNumberFormat="1" applyFont="1" applyFill="1" applyBorder="1" applyAlignment="1">
      <alignment horizontal="center" vertical="center" readingOrder="1"/>
    </xf>
    <xf numFmtId="199" fontId="7" fillId="0" borderId="11" xfId="44" applyNumberFormat="1" applyFont="1" applyFill="1" applyBorder="1" applyAlignment="1">
      <alignment horizontal="center" vertical="center" readingOrder="1"/>
    </xf>
    <xf numFmtId="0" fontId="3" fillId="0" borderId="0" xfId="61" applyFont="1" applyFill="1" applyBorder="1" applyAlignment="1">
      <alignment vertical="center" readingOrder="1"/>
      <protection/>
    </xf>
    <xf numFmtId="0" fontId="7" fillId="34" borderId="11" xfId="64" applyFont="1" applyFill="1" applyBorder="1" applyAlignment="1">
      <alignment horizontal="center" vertical="center" wrapText="1" readingOrder="1"/>
      <protection/>
    </xf>
    <xf numFmtId="0" fontId="7" fillId="0" borderId="0" xfId="64" applyFont="1" applyFill="1" applyBorder="1" applyAlignment="1">
      <alignment vertical="center" textRotation="90" wrapText="1" readingOrder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61" applyFont="1" applyBorder="1" applyAlignment="1">
      <alignment horizontal="center" vertical="center" readingOrder="1"/>
      <protection/>
    </xf>
    <xf numFmtId="199" fontId="7" fillId="0" borderId="0" xfId="44" applyNumberFormat="1" applyFont="1" applyFill="1" applyBorder="1" applyAlignment="1">
      <alignment horizontal="center" vertical="center" readingOrder="1"/>
    </xf>
    <xf numFmtId="3" fontId="7" fillId="0" borderId="0" xfId="61" applyNumberFormat="1" applyFont="1" applyFill="1" applyBorder="1" applyAlignment="1">
      <alignment horizontal="center" vertical="center" readingOrder="1"/>
      <protection/>
    </xf>
    <xf numFmtId="0" fontId="3" fillId="0" borderId="11" xfId="61" applyFont="1" applyFill="1" applyBorder="1" applyAlignment="1">
      <alignment horizontal="center" vertical="center" readingOrder="1"/>
      <protection/>
    </xf>
    <xf numFmtId="0" fontId="7" fillId="0" borderId="12" xfId="0" applyFont="1" applyFill="1" applyBorder="1" applyAlignment="1">
      <alignment horizontal="center" vertical="center" wrapText="1" readingOrder="1"/>
    </xf>
    <xf numFmtId="199" fontId="7" fillId="0" borderId="13" xfId="44" applyNumberFormat="1" applyFont="1" applyFill="1" applyBorder="1" applyAlignment="1">
      <alignment horizontal="center" vertical="center" readingOrder="1"/>
    </xf>
    <xf numFmtId="0" fontId="7" fillId="0" borderId="0" xfId="64" applyFont="1" applyFill="1" applyBorder="1" applyAlignment="1">
      <alignment vertical="center" wrapText="1" readingOrder="1"/>
      <protection/>
    </xf>
    <xf numFmtId="1" fontId="7" fillId="0" borderId="0" xfId="44" applyNumberFormat="1" applyFont="1" applyFill="1" applyBorder="1" applyAlignment="1">
      <alignment horizontal="center" vertical="center" readingOrder="1"/>
    </xf>
    <xf numFmtId="3" fontId="7" fillId="0" borderId="11" xfId="61" applyNumberFormat="1" applyFont="1" applyFill="1" applyBorder="1" applyAlignment="1">
      <alignment horizontal="center" vertical="center" readingOrder="1"/>
      <protection/>
    </xf>
    <xf numFmtId="0" fontId="7" fillId="0" borderId="14" xfId="64" applyFont="1" applyFill="1" applyBorder="1" applyAlignment="1">
      <alignment vertical="center" wrapText="1" readingOrder="1"/>
      <protection/>
    </xf>
    <xf numFmtId="0" fontId="7" fillId="0" borderId="0" xfId="64" applyFont="1" applyFill="1" applyBorder="1" applyAlignment="1">
      <alignment horizontal="right" vertical="center" wrapText="1" readingOrder="1"/>
      <protection/>
    </xf>
    <xf numFmtId="0" fontId="3" fillId="0" borderId="0" xfId="0" applyFont="1" applyBorder="1" applyAlignment="1">
      <alignment vertical="center" textRotation="90" wrapText="1" readingOrder="1"/>
    </xf>
    <xf numFmtId="0" fontId="7" fillId="0" borderId="0" xfId="61" applyFont="1" applyFill="1" applyBorder="1" applyAlignment="1">
      <alignment horizontal="right" vertical="center" readingOrder="1"/>
      <protection/>
    </xf>
    <xf numFmtId="0" fontId="3" fillId="0" borderId="0" xfId="0" applyFont="1" applyBorder="1" applyAlignment="1">
      <alignment vertical="center" readingOrder="1"/>
    </xf>
    <xf numFmtId="0" fontId="3" fillId="0" borderId="0" xfId="0" applyFont="1" applyAlignment="1">
      <alignment vertical="center" readingOrder="1"/>
    </xf>
    <xf numFmtId="0" fontId="3" fillId="0" borderId="0" xfId="0" applyFont="1" applyBorder="1" applyAlignment="1">
      <alignment vertical="center" wrapText="1" readingOrder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 readingOrder="1"/>
    </xf>
    <xf numFmtId="0" fontId="7" fillId="0" borderId="0" xfId="61" applyFont="1" applyFill="1" applyBorder="1" applyAlignment="1">
      <alignment horizontal="center" vertical="center" readingOrder="1"/>
      <protection/>
    </xf>
    <xf numFmtId="0" fontId="7" fillId="0" borderId="0" xfId="61" applyFont="1" applyFill="1" applyBorder="1" applyAlignment="1">
      <alignment vertical="center" readingOrder="1"/>
      <protection/>
    </xf>
    <xf numFmtId="0" fontId="3" fillId="0" borderId="0" xfId="61" applyFont="1" applyFill="1" applyAlignment="1">
      <alignment horizontal="center" vertical="center" readingOrder="1"/>
      <protection/>
    </xf>
    <xf numFmtId="3" fontId="6" fillId="0" borderId="11" xfId="61" applyNumberFormat="1" applyFont="1" applyFill="1" applyBorder="1" applyAlignment="1">
      <alignment horizontal="center" vertical="center" readingOrder="1"/>
      <protection/>
    </xf>
    <xf numFmtId="0" fontId="7" fillId="0" borderId="0" xfId="61" applyFont="1" applyFill="1" applyBorder="1" applyAlignment="1">
      <alignment vertical="center" wrapText="1" readingOrder="1"/>
      <protection/>
    </xf>
    <xf numFmtId="0" fontId="7" fillId="0" borderId="15" xfId="61" applyFont="1" applyFill="1" applyBorder="1" applyAlignment="1">
      <alignment vertical="center" wrapText="1" readingOrder="1"/>
      <protection/>
    </xf>
    <xf numFmtId="0" fontId="7" fillId="0" borderId="16" xfId="61" applyFont="1" applyFill="1" applyBorder="1" applyAlignment="1">
      <alignment vertical="center" wrapText="1" readingOrder="1"/>
      <protection/>
    </xf>
    <xf numFmtId="0" fontId="7" fillId="0" borderId="17" xfId="0" applyFont="1" applyBorder="1" applyAlignment="1">
      <alignment horizontal="center" vertical="center" wrapText="1" readingOrder="1"/>
    </xf>
    <xf numFmtId="0" fontId="7" fillId="0" borderId="18" xfId="0" applyFont="1" applyBorder="1" applyAlignment="1">
      <alignment horizontal="center" vertical="center" wrapText="1" readingOrder="1"/>
    </xf>
    <xf numFmtId="0" fontId="7" fillId="0" borderId="19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7" fillId="34" borderId="11" xfId="64" applyFont="1" applyFill="1" applyBorder="1" applyAlignment="1">
      <alignment horizontal="center" vertical="center" wrapText="1" readingOrder="1"/>
      <protection/>
    </xf>
    <xf numFmtId="0" fontId="7" fillId="0" borderId="20" xfId="61" applyFont="1" applyFill="1" applyBorder="1" applyAlignment="1">
      <alignment horizontal="right" vertical="center" wrapText="1" readingOrder="1"/>
      <protection/>
    </xf>
    <xf numFmtId="0" fontId="7" fillId="0" borderId="0" xfId="61" applyFont="1" applyFill="1" applyBorder="1" applyAlignment="1">
      <alignment horizontal="right" vertical="center" wrapText="1" readingOrder="1"/>
      <protection/>
    </xf>
    <xf numFmtId="0" fontId="7" fillId="0" borderId="12" xfId="61" applyFont="1" applyFill="1" applyBorder="1" applyAlignment="1">
      <alignment horizontal="center" vertical="center" wrapText="1" readingOrder="1"/>
      <protection/>
    </xf>
    <xf numFmtId="0" fontId="7" fillId="0" borderId="15" xfId="61" applyFont="1" applyFill="1" applyBorder="1" applyAlignment="1">
      <alignment horizontal="center" vertical="center" wrapText="1" readingOrder="1"/>
      <protection/>
    </xf>
    <xf numFmtId="0" fontId="7" fillId="0" borderId="11" xfId="64" applyFont="1" applyFill="1" applyBorder="1" applyAlignment="1">
      <alignment horizontal="center" vertical="center" wrapText="1" readingOrder="1"/>
      <protection/>
    </xf>
    <xf numFmtId="0" fontId="7" fillId="0" borderId="11" xfId="61" applyFont="1" applyFill="1" applyBorder="1" applyAlignment="1">
      <alignment horizontal="center" vertical="center" wrapText="1" readingOrder="1"/>
      <protection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0" xfId="61" applyFont="1" applyFill="1" applyAlignment="1">
      <alignment horizontal="right" vertical="center" wrapText="1" readingOrder="1"/>
      <protection/>
    </xf>
    <xf numFmtId="0" fontId="7" fillId="0" borderId="21" xfId="64" applyFont="1" applyFill="1" applyBorder="1" applyAlignment="1">
      <alignment horizontal="center" vertical="center" wrapText="1" readingOrder="1"/>
      <protection/>
    </xf>
    <xf numFmtId="0" fontId="7" fillId="0" borderId="13" xfId="64" applyFont="1" applyFill="1" applyBorder="1" applyAlignment="1">
      <alignment horizontal="center" vertical="center" wrapText="1" readingOrder="1"/>
      <protection/>
    </xf>
    <xf numFmtId="0" fontId="8" fillId="0" borderId="0" xfId="0" applyFont="1" applyBorder="1" applyAlignment="1">
      <alignment horizontal="righ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S_Arabic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rmal_bourse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13"/>
  <sheetViews>
    <sheetView rightToLeft="1" tabSelected="1" zoomScalePageLayoutView="0" workbookViewId="0" topLeftCell="A1">
      <selection activeCell="A1" sqref="A1:K1"/>
    </sheetView>
  </sheetViews>
  <sheetFormatPr defaultColWidth="9.140625" defaultRowHeight="12.75"/>
  <cols>
    <col min="1" max="10" width="9.140625" style="46" customWidth="1"/>
    <col min="11" max="14" width="9.140625" style="45" customWidth="1"/>
    <col min="15" max="16384" width="9.140625" style="46" customWidth="1"/>
  </cols>
  <sheetData>
    <row r="1" spans="1:11" ht="109.5" customHeight="1" thickBot="1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3" spans="1:11" ht="32.25" customHeight="1">
      <c r="A3" s="60" t="s">
        <v>50</v>
      </c>
      <c r="B3" s="60"/>
      <c r="C3" s="60"/>
      <c r="D3" s="60"/>
      <c r="E3" s="60"/>
      <c r="F3" s="60"/>
      <c r="G3" s="60"/>
      <c r="H3" s="60"/>
      <c r="I3" s="60"/>
      <c r="J3" s="60"/>
      <c r="K3" s="47" t="s">
        <v>44</v>
      </c>
    </row>
    <row r="4" ht="15">
      <c r="O4" s="48"/>
    </row>
    <row r="5" spans="1:15" ht="36" customHeight="1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60"/>
      <c r="K5" s="47" t="s">
        <v>44</v>
      </c>
      <c r="O5" s="48"/>
    </row>
    <row r="6" ht="15">
      <c r="O6" s="48"/>
    </row>
    <row r="7" spans="1:15" ht="35.25" customHeight="1">
      <c r="A7" s="60" t="s">
        <v>52</v>
      </c>
      <c r="B7" s="60"/>
      <c r="C7" s="60"/>
      <c r="D7" s="60"/>
      <c r="E7" s="60"/>
      <c r="F7" s="60"/>
      <c r="G7" s="60"/>
      <c r="H7" s="60"/>
      <c r="I7" s="60"/>
      <c r="J7" s="60"/>
      <c r="K7" s="47" t="s">
        <v>45</v>
      </c>
      <c r="O7" s="48"/>
    </row>
    <row r="8" ht="15">
      <c r="O8" s="48"/>
    </row>
    <row r="9" spans="1:11" ht="30.75" customHeight="1">
      <c r="A9" s="60" t="s">
        <v>53</v>
      </c>
      <c r="B9" s="60"/>
      <c r="C9" s="60"/>
      <c r="D9" s="60"/>
      <c r="E9" s="60"/>
      <c r="F9" s="60"/>
      <c r="G9" s="60"/>
      <c r="H9" s="60"/>
      <c r="I9" s="60"/>
      <c r="J9" s="60"/>
      <c r="K9" s="47" t="s">
        <v>45</v>
      </c>
    </row>
    <row r="13" ht="15">
      <c r="J13" s="49"/>
    </row>
  </sheetData>
  <sheetProtection/>
  <mergeCells count="5">
    <mergeCell ref="A1:K1"/>
    <mergeCell ref="A3:J3"/>
    <mergeCell ref="A5:J5"/>
    <mergeCell ref="A7:J7"/>
    <mergeCell ref="A9:J9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4"/>
  <sheetViews>
    <sheetView rightToLeft="1" zoomScale="88" zoomScaleNormal="88" zoomScalePageLayoutView="0" workbookViewId="0" topLeftCell="A1">
      <selection activeCell="O150" sqref="O150:O151"/>
    </sheetView>
  </sheetViews>
  <sheetFormatPr defaultColWidth="9.140625" defaultRowHeight="12.75"/>
  <cols>
    <col min="1" max="1" width="22.00390625" style="4" customWidth="1"/>
    <col min="2" max="2" width="19.8515625" style="3" customWidth="1"/>
    <col min="3" max="3" width="17.00390625" style="5" customWidth="1"/>
    <col min="4" max="4" width="15.8515625" style="5" customWidth="1"/>
    <col min="5" max="5" width="16.421875" style="5" customWidth="1"/>
    <col min="6" max="6" width="16.140625" style="5" customWidth="1"/>
    <col min="7" max="7" width="15.8515625" style="5" customWidth="1"/>
    <col min="8" max="8" width="16.00390625" style="5" customWidth="1"/>
    <col min="9" max="9" width="16.140625" style="5" customWidth="1"/>
    <col min="10" max="10" width="14.8515625" style="5" customWidth="1"/>
    <col min="11" max="11" width="16.57421875" style="5" customWidth="1"/>
    <col min="12" max="12" width="15.00390625" style="5" customWidth="1"/>
    <col min="13" max="13" width="15.57421875" style="5" customWidth="1"/>
    <col min="14" max="14" width="15.28125" style="5" customWidth="1"/>
    <col min="15" max="15" width="18.8515625" style="17" customWidth="1"/>
    <col min="16" max="16" width="11.00390625" style="5" bestFit="1" customWidth="1"/>
    <col min="17" max="17" width="14.00390625" style="5" bestFit="1" customWidth="1"/>
    <col min="18" max="18" width="9.140625" style="5" customWidth="1"/>
    <col min="19" max="19" width="17.7109375" style="5" bestFit="1" customWidth="1"/>
    <col min="20" max="16384" width="9.140625" style="5" customWidth="1"/>
  </cols>
  <sheetData>
    <row r="1" spans="1:15" s="1" customFormat="1" ht="46.5" customHeight="1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2:15" s="1" customFormat="1" ht="15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32.25" customHeight="1">
      <c r="A3" s="67" t="s">
        <v>14</v>
      </c>
      <c r="B3" s="67" t="s">
        <v>13</v>
      </c>
      <c r="C3" s="67" t="s">
        <v>16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 t="s">
        <v>38</v>
      </c>
    </row>
    <row r="4" spans="1:15" s="1" customFormat="1" ht="50.25" customHeight="1">
      <c r="A4" s="67"/>
      <c r="B4" s="67"/>
      <c r="C4" s="19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12</v>
      </c>
      <c r="O4" s="68"/>
    </row>
    <row r="5" spans="1:15" ht="31.5" customHeight="1">
      <c r="A5" s="61" t="s">
        <v>15</v>
      </c>
      <c r="B5" s="18" t="s">
        <v>59</v>
      </c>
      <c r="C5" s="21">
        <v>15</v>
      </c>
      <c r="D5" s="21">
        <v>13</v>
      </c>
      <c r="E5" s="21">
        <v>14</v>
      </c>
      <c r="F5" s="21">
        <v>19</v>
      </c>
      <c r="G5" s="21">
        <v>18</v>
      </c>
      <c r="H5" s="21">
        <v>25</v>
      </c>
      <c r="I5" s="21">
        <v>24</v>
      </c>
      <c r="J5" s="21">
        <v>18</v>
      </c>
      <c r="K5" s="21">
        <v>22</v>
      </c>
      <c r="L5" s="21">
        <v>20</v>
      </c>
      <c r="M5" s="21">
        <v>22</v>
      </c>
      <c r="N5" s="21">
        <v>21</v>
      </c>
      <c r="O5" s="24">
        <f>SUM(C5:N5)</f>
        <v>231</v>
      </c>
    </row>
    <row r="6" spans="1:15" ht="32.25" customHeight="1">
      <c r="A6" s="61"/>
      <c r="B6" s="18" t="s">
        <v>17</v>
      </c>
      <c r="C6" s="21">
        <v>6</v>
      </c>
      <c r="D6" s="21">
        <v>9</v>
      </c>
      <c r="E6" s="21">
        <v>13</v>
      </c>
      <c r="F6" s="21">
        <v>7</v>
      </c>
      <c r="G6" s="21">
        <v>2</v>
      </c>
      <c r="H6" s="21">
        <v>12</v>
      </c>
      <c r="I6" s="21">
        <v>11</v>
      </c>
      <c r="J6" s="21">
        <v>12</v>
      </c>
      <c r="K6" s="21">
        <v>5</v>
      </c>
      <c r="L6" s="21">
        <v>11</v>
      </c>
      <c r="M6" s="21">
        <v>4</v>
      </c>
      <c r="N6" s="21">
        <v>6</v>
      </c>
      <c r="O6" s="24">
        <f aca="true" t="shared" si="0" ref="O6:O69">SUM(C6:N6)</f>
        <v>98</v>
      </c>
    </row>
    <row r="7" spans="1:15" ht="33.75" customHeight="1">
      <c r="A7" s="61"/>
      <c r="B7" s="18" t="s">
        <v>18</v>
      </c>
      <c r="C7" s="21">
        <v>3</v>
      </c>
      <c r="D7" s="21">
        <v>5</v>
      </c>
      <c r="E7" s="21">
        <v>3</v>
      </c>
      <c r="F7" s="21">
        <v>3</v>
      </c>
      <c r="G7" s="21">
        <v>3</v>
      </c>
      <c r="H7" s="21">
        <v>8</v>
      </c>
      <c r="I7" s="21">
        <v>4</v>
      </c>
      <c r="J7" s="21">
        <v>6</v>
      </c>
      <c r="K7" s="21">
        <v>7</v>
      </c>
      <c r="L7" s="21">
        <v>8</v>
      </c>
      <c r="M7" s="21">
        <v>9</v>
      </c>
      <c r="N7" s="21">
        <v>8</v>
      </c>
      <c r="O7" s="24">
        <f t="shared" si="0"/>
        <v>67</v>
      </c>
    </row>
    <row r="8" spans="1:15" ht="43.5" customHeight="1">
      <c r="A8" s="61"/>
      <c r="B8" s="18" t="s">
        <v>19</v>
      </c>
      <c r="C8" s="21">
        <v>4</v>
      </c>
      <c r="D8" s="21">
        <v>3</v>
      </c>
      <c r="E8" s="21">
        <v>7</v>
      </c>
      <c r="F8" s="21">
        <v>6</v>
      </c>
      <c r="G8" s="21">
        <v>6</v>
      </c>
      <c r="H8" s="21">
        <v>5</v>
      </c>
      <c r="I8" s="21">
        <v>5</v>
      </c>
      <c r="J8" s="21">
        <v>3</v>
      </c>
      <c r="K8" s="21">
        <v>5</v>
      </c>
      <c r="L8" s="21">
        <v>2</v>
      </c>
      <c r="M8" s="21">
        <v>8</v>
      </c>
      <c r="N8" s="21">
        <v>3</v>
      </c>
      <c r="O8" s="24">
        <f t="shared" si="0"/>
        <v>57</v>
      </c>
    </row>
    <row r="9" spans="1:15" ht="40.5" customHeight="1">
      <c r="A9" s="61"/>
      <c r="B9" s="18" t="s">
        <v>20</v>
      </c>
      <c r="C9" s="21">
        <v>2</v>
      </c>
      <c r="D9" s="21">
        <v>6</v>
      </c>
      <c r="E9" s="21">
        <v>4</v>
      </c>
      <c r="F9" s="21">
        <v>3</v>
      </c>
      <c r="G9" s="21">
        <v>4</v>
      </c>
      <c r="H9" s="21">
        <v>0</v>
      </c>
      <c r="I9" s="21">
        <v>4</v>
      </c>
      <c r="J9" s="21">
        <v>3</v>
      </c>
      <c r="K9" s="21">
        <v>6</v>
      </c>
      <c r="L9" s="21">
        <v>2</v>
      </c>
      <c r="M9" s="21">
        <v>5</v>
      </c>
      <c r="N9" s="21">
        <v>2</v>
      </c>
      <c r="O9" s="24">
        <f t="shared" si="0"/>
        <v>41</v>
      </c>
    </row>
    <row r="10" spans="1:15" ht="41.25" customHeight="1">
      <c r="A10" s="61"/>
      <c r="B10" s="18" t="s">
        <v>21</v>
      </c>
      <c r="C10" s="21">
        <v>1</v>
      </c>
      <c r="D10" s="21">
        <v>0</v>
      </c>
      <c r="E10" s="21">
        <v>2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  <c r="K10" s="21">
        <v>5</v>
      </c>
      <c r="L10" s="21">
        <v>2</v>
      </c>
      <c r="M10" s="22">
        <v>4</v>
      </c>
      <c r="N10" s="21">
        <v>1</v>
      </c>
      <c r="O10" s="24">
        <f t="shared" si="0"/>
        <v>20</v>
      </c>
    </row>
    <row r="11" spans="1:15" ht="44.25" customHeight="1">
      <c r="A11" s="66" t="s">
        <v>39</v>
      </c>
      <c r="B11" s="66"/>
      <c r="C11" s="23">
        <f>SUM(C5:C10)</f>
        <v>31</v>
      </c>
      <c r="D11" s="23">
        <f aca="true" t="shared" si="1" ref="D11:N11">SUM(D5:D10)</f>
        <v>36</v>
      </c>
      <c r="E11" s="23">
        <f t="shared" si="1"/>
        <v>43</v>
      </c>
      <c r="F11" s="23">
        <f t="shared" si="1"/>
        <v>39</v>
      </c>
      <c r="G11" s="23">
        <f t="shared" si="1"/>
        <v>34</v>
      </c>
      <c r="H11" s="23">
        <f t="shared" si="1"/>
        <v>51</v>
      </c>
      <c r="I11" s="23">
        <f t="shared" si="1"/>
        <v>49</v>
      </c>
      <c r="J11" s="23">
        <f t="shared" si="1"/>
        <v>43</v>
      </c>
      <c r="K11" s="23">
        <f t="shared" si="1"/>
        <v>50</v>
      </c>
      <c r="L11" s="23">
        <f t="shared" si="1"/>
        <v>45</v>
      </c>
      <c r="M11" s="23">
        <f t="shared" si="1"/>
        <v>52</v>
      </c>
      <c r="N11" s="23">
        <f t="shared" si="1"/>
        <v>41</v>
      </c>
      <c r="O11" s="24">
        <f t="shared" si="0"/>
        <v>514</v>
      </c>
    </row>
    <row r="12" spans="1:15" s="1" customFormat="1" ht="30" customHeight="1">
      <c r="A12" s="61" t="s">
        <v>57</v>
      </c>
      <c r="B12" s="18" t="s">
        <v>59</v>
      </c>
      <c r="C12" s="21">
        <v>1</v>
      </c>
      <c r="D12" s="21">
        <v>0</v>
      </c>
      <c r="E12" s="21">
        <v>0</v>
      </c>
      <c r="F12" s="21">
        <v>2</v>
      </c>
      <c r="G12" s="21">
        <v>1</v>
      </c>
      <c r="H12" s="21">
        <v>0</v>
      </c>
      <c r="I12" s="21">
        <v>0</v>
      </c>
      <c r="J12" s="21">
        <v>3</v>
      </c>
      <c r="K12" s="21">
        <v>0</v>
      </c>
      <c r="L12" s="21">
        <v>1</v>
      </c>
      <c r="M12" s="21">
        <v>0</v>
      </c>
      <c r="N12" s="21">
        <v>3</v>
      </c>
      <c r="O12" s="24">
        <f t="shared" si="0"/>
        <v>11</v>
      </c>
    </row>
    <row r="13" spans="1:15" s="1" customFormat="1" ht="30" customHeight="1">
      <c r="A13" s="61"/>
      <c r="B13" s="18" t="s">
        <v>17</v>
      </c>
      <c r="C13" s="21">
        <v>3</v>
      </c>
      <c r="D13" s="21">
        <v>2</v>
      </c>
      <c r="E13" s="21">
        <v>0</v>
      </c>
      <c r="F13" s="21">
        <v>1</v>
      </c>
      <c r="G13" s="21">
        <v>2</v>
      </c>
      <c r="H13" s="21">
        <v>1</v>
      </c>
      <c r="I13" s="21">
        <v>0</v>
      </c>
      <c r="J13" s="21">
        <v>0</v>
      </c>
      <c r="K13" s="21">
        <v>1</v>
      </c>
      <c r="L13" s="21">
        <v>0</v>
      </c>
      <c r="M13" s="21">
        <v>0</v>
      </c>
      <c r="N13" s="21">
        <v>0</v>
      </c>
      <c r="O13" s="24">
        <f t="shared" si="0"/>
        <v>10</v>
      </c>
    </row>
    <row r="14" spans="1:15" s="1" customFormat="1" ht="30" customHeight="1">
      <c r="A14" s="61"/>
      <c r="B14" s="18" t="s">
        <v>18</v>
      </c>
      <c r="C14" s="21">
        <v>0</v>
      </c>
      <c r="D14" s="21">
        <v>0</v>
      </c>
      <c r="E14" s="21">
        <v>1</v>
      </c>
      <c r="F14" s="21">
        <v>0</v>
      </c>
      <c r="G14" s="21">
        <v>1</v>
      </c>
      <c r="H14" s="21">
        <v>0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1</v>
      </c>
      <c r="O14" s="24">
        <f t="shared" si="0"/>
        <v>5</v>
      </c>
    </row>
    <row r="15" spans="1:15" s="1" customFormat="1" ht="30" customHeight="1">
      <c r="A15" s="61"/>
      <c r="B15" s="18" t="s">
        <v>19</v>
      </c>
      <c r="C15" s="21">
        <v>2</v>
      </c>
      <c r="D15" s="21">
        <v>0</v>
      </c>
      <c r="E15" s="21">
        <v>0</v>
      </c>
      <c r="F15" s="21">
        <v>2</v>
      </c>
      <c r="G15" s="21">
        <v>1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1</v>
      </c>
      <c r="N15" s="21">
        <v>0</v>
      </c>
      <c r="O15" s="24">
        <f t="shared" si="0"/>
        <v>6</v>
      </c>
    </row>
    <row r="16" spans="1:15" s="1" customFormat="1" ht="30" customHeight="1">
      <c r="A16" s="61"/>
      <c r="B16" s="18" t="s">
        <v>20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1</v>
      </c>
      <c r="I16" s="21">
        <v>1</v>
      </c>
      <c r="J16" s="21">
        <v>2</v>
      </c>
      <c r="K16" s="21">
        <v>1</v>
      </c>
      <c r="L16" s="21">
        <v>2</v>
      </c>
      <c r="M16" s="21">
        <v>1</v>
      </c>
      <c r="N16" s="21">
        <v>0</v>
      </c>
      <c r="O16" s="24">
        <f t="shared" si="0"/>
        <v>8</v>
      </c>
    </row>
    <row r="17" spans="1:15" s="1" customFormat="1" ht="30" customHeight="1">
      <c r="A17" s="61"/>
      <c r="B17" s="18" t="s">
        <v>21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1</v>
      </c>
      <c r="N17" s="21">
        <v>0</v>
      </c>
      <c r="O17" s="24">
        <f t="shared" si="0"/>
        <v>1</v>
      </c>
    </row>
    <row r="18" spans="1:15" s="1" customFormat="1" ht="42.75" customHeight="1">
      <c r="A18" s="66" t="s">
        <v>37</v>
      </c>
      <c r="B18" s="66"/>
      <c r="C18" s="23">
        <f>SUM(C12:C17)</f>
        <v>6</v>
      </c>
      <c r="D18" s="23">
        <f aca="true" t="shared" si="2" ref="D18:N18">SUM(D12:D17)</f>
        <v>2</v>
      </c>
      <c r="E18" s="23">
        <f t="shared" si="2"/>
        <v>1</v>
      </c>
      <c r="F18" s="23">
        <f t="shared" si="2"/>
        <v>5</v>
      </c>
      <c r="G18" s="23">
        <f t="shared" si="2"/>
        <v>5</v>
      </c>
      <c r="H18" s="23">
        <f t="shared" si="2"/>
        <v>2</v>
      </c>
      <c r="I18" s="23">
        <f t="shared" si="2"/>
        <v>2</v>
      </c>
      <c r="J18" s="23">
        <f t="shared" si="2"/>
        <v>6</v>
      </c>
      <c r="K18" s="23">
        <f t="shared" si="2"/>
        <v>2</v>
      </c>
      <c r="L18" s="23">
        <f t="shared" si="2"/>
        <v>3</v>
      </c>
      <c r="M18" s="23">
        <f t="shared" si="2"/>
        <v>3</v>
      </c>
      <c r="N18" s="23">
        <f t="shared" si="2"/>
        <v>4</v>
      </c>
      <c r="O18" s="24">
        <f t="shared" si="0"/>
        <v>41</v>
      </c>
    </row>
    <row r="19" spans="1:15" s="7" customFormat="1" ht="30" customHeight="1">
      <c r="A19" s="61" t="s">
        <v>29</v>
      </c>
      <c r="B19" s="18" t="s">
        <v>59</v>
      </c>
      <c r="C19" s="21">
        <v>5</v>
      </c>
      <c r="D19" s="21">
        <v>6</v>
      </c>
      <c r="E19" s="21">
        <v>6</v>
      </c>
      <c r="F19" s="21">
        <v>3</v>
      </c>
      <c r="G19" s="21">
        <v>5</v>
      </c>
      <c r="H19" s="21">
        <v>4</v>
      </c>
      <c r="I19" s="21">
        <v>3</v>
      </c>
      <c r="J19" s="21">
        <v>1</v>
      </c>
      <c r="K19" s="21">
        <v>4</v>
      </c>
      <c r="L19" s="21">
        <v>1</v>
      </c>
      <c r="M19" s="21">
        <v>2</v>
      </c>
      <c r="N19" s="21">
        <v>2</v>
      </c>
      <c r="O19" s="24">
        <f t="shared" si="0"/>
        <v>42</v>
      </c>
    </row>
    <row r="20" spans="1:15" s="7" customFormat="1" ht="30" customHeight="1">
      <c r="A20" s="61"/>
      <c r="B20" s="18" t="s">
        <v>17</v>
      </c>
      <c r="C20" s="21">
        <v>2</v>
      </c>
      <c r="D20" s="21">
        <v>2</v>
      </c>
      <c r="E20" s="21">
        <v>0</v>
      </c>
      <c r="F20" s="21">
        <v>3</v>
      </c>
      <c r="G20" s="21">
        <v>1</v>
      </c>
      <c r="H20" s="21">
        <v>0</v>
      </c>
      <c r="I20" s="21">
        <v>2</v>
      </c>
      <c r="J20" s="21">
        <v>0</v>
      </c>
      <c r="K20" s="21">
        <v>1</v>
      </c>
      <c r="L20" s="21">
        <v>0</v>
      </c>
      <c r="M20" s="21">
        <v>0</v>
      </c>
      <c r="N20" s="21">
        <v>0</v>
      </c>
      <c r="O20" s="24">
        <f t="shared" si="0"/>
        <v>11</v>
      </c>
    </row>
    <row r="21" spans="1:15" ht="30" customHeight="1">
      <c r="A21" s="61"/>
      <c r="B21" s="18" t="s">
        <v>18</v>
      </c>
      <c r="C21" s="21">
        <v>1</v>
      </c>
      <c r="D21" s="21">
        <v>0</v>
      </c>
      <c r="E21" s="21">
        <v>0</v>
      </c>
      <c r="F21" s="21">
        <v>1</v>
      </c>
      <c r="G21" s="21">
        <v>0</v>
      </c>
      <c r="H21" s="21">
        <v>2</v>
      </c>
      <c r="I21" s="21">
        <v>0</v>
      </c>
      <c r="J21" s="21">
        <v>0</v>
      </c>
      <c r="K21" s="21">
        <v>0</v>
      </c>
      <c r="L21" s="21">
        <v>0</v>
      </c>
      <c r="M21" s="21">
        <v>1</v>
      </c>
      <c r="N21" s="21">
        <v>0</v>
      </c>
      <c r="O21" s="24">
        <f t="shared" si="0"/>
        <v>5</v>
      </c>
    </row>
    <row r="22" spans="1:15" ht="30" customHeight="1">
      <c r="A22" s="61"/>
      <c r="B22" s="18" t="s">
        <v>19</v>
      </c>
      <c r="C22" s="21">
        <v>1</v>
      </c>
      <c r="D22" s="21">
        <v>1</v>
      </c>
      <c r="E22" s="21">
        <v>1</v>
      </c>
      <c r="F22" s="21">
        <v>1</v>
      </c>
      <c r="G22" s="21">
        <v>0</v>
      </c>
      <c r="H22" s="21">
        <v>1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4">
        <f t="shared" si="0"/>
        <v>5</v>
      </c>
    </row>
    <row r="23" spans="1:15" ht="30" customHeight="1">
      <c r="A23" s="61"/>
      <c r="B23" s="18" t="s">
        <v>20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4">
        <f t="shared" si="0"/>
        <v>0</v>
      </c>
    </row>
    <row r="24" spans="1:15" ht="30" customHeight="1">
      <c r="A24" s="61"/>
      <c r="B24" s="18" t="s">
        <v>21</v>
      </c>
      <c r="C24" s="21">
        <v>0</v>
      </c>
      <c r="D24" s="21">
        <v>3</v>
      </c>
      <c r="E24" s="21">
        <v>2</v>
      </c>
      <c r="F24" s="21">
        <v>2</v>
      </c>
      <c r="G24" s="21">
        <v>0</v>
      </c>
      <c r="H24" s="21">
        <v>1</v>
      </c>
      <c r="I24" s="21">
        <v>1</v>
      </c>
      <c r="J24" s="21">
        <v>1</v>
      </c>
      <c r="K24" s="21">
        <v>0</v>
      </c>
      <c r="L24" s="21">
        <v>0</v>
      </c>
      <c r="M24" s="21">
        <v>1</v>
      </c>
      <c r="N24" s="21">
        <v>2</v>
      </c>
      <c r="O24" s="24">
        <f t="shared" si="0"/>
        <v>13</v>
      </c>
    </row>
    <row r="25" spans="1:17" ht="42.75" customHeight="1">
      <c r="A25" s="66" t="s">
        <v>37</v>
      </c>
      <c r="B25" s="66"/>
      <c r="C25" s="23">
        <f>SUM(C19:C24)</f>
        <v>9</v>
      </c>
      <c r="D25" s="23">
        <f aca="true" t="shared" si="3" ref="D25:N25">SUM(D19:D24)</f>
        <v>12</v>
      </c>
      <c r="E25" s="23">
        <f t="shared" si="3"/>
        <v>9</v>
      </c>
      <c r="F25" s="23">
        <f t="shared" si="3"/>
        <v>10</v>
      </c>
      <c r="G25" s="23">
        <f t="shared" si="3"/>
        <v>6</v>
      </c>
      <c r="H25" s="23">
        <f t="shared" si="3"/>
        <v>8</v>
      </c>
      <c r="I25" s="23">
        <f t="shared" si="3"/>
        <v>6</v>
      </c>
      <c r="J25" s="23">
        <f t="shared" si="3"/>
        <v>2</v>
      </c>
      <c r="K25" s="23">
        <f t="shared" si="3"/>
        <v>5</v>
      </c>
      <c r="L25" s="23">
        <f t="shared" si="3"/>
        <v>1</v>
      </c>
      <c r="M25" s="23">
        <f t="shared" si="3"/>
        <v>4</v>
      </c>
      <c r="N25" s="23">
        <f t="shared" si="3"/>
        <v>4</v>
      </c>
      <c r="O25" s="24">
        <f t="shared" si="0"/>
        <v>76</v>
      </c>
      <c r="Q25" s="8"/>
    </row>
    <row r="26" spans="1:15" ht="30" customHeight="1">
      <c r="A26" s="61" t="s">
        <v>28</v>
      </c>
      <c r="B26" s="18" t="s">
        <v>59</v>
      </c>
      <c r="C26" s="21">
        <v>0</v>
      </c>
      <c r="D26" s="21">
        <v>0</v>
      </c>
      <c r="E26" s="21">
        <v>0</v>
      </c>
      <c r="F26" s="21">
        <v>0</v>
      </c>
      <c r="G26" s="21">
        <v>1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4">
        <f t="shared" si="0"/>
        <v>1</v>
      </c>
    </row>
    <row r="27" spans="1:15" ht="30" customHeight="1">
      <c r="A27" s="61"/>
      <c r="B27" s="18" t="s">
        <v>17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4">
        <f t="shared" si="0"/>
        <v>0</v>
      </c>
    </row>
    <row r="28" spans="1:15" ht="30" customHeight="1">
      <c r="A28" s="61"/>
      <c r="B28" s="18" t="s">
        <v>18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4">
        <f t="shared" si="0"/>
        <v>0</v>
      </c>
    </row>
    <row r="29" spans="1:15" ht="30" customHeight="1">
      <c r="A29" s="61"/>
      <c r="B29" s="18" t="s">
        <v>19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4">
        <f t="shared" si="0"/>
        <v>0</v>
      </c>
    </row>
    <row r="30" spans="1:15" ht="30" customHeight="1">
      <c r="A30" s="61"/>
      <c r="B30" s="18" t="s">
        <v>20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4">
        <f t="shared" si="0"/>
        <v>0</v>
      </c>
    </row>
    <row r="31" spans="1:15" ht="30" customHeight="1">
      <c r="A31" s="61"/>
      <c r="B31" s="18" t="s">
        <v>21</v>
      </c>
      <c r="C31" s="21">
        <v>0</v>
      </c>
      <c r="D31" s="21">
        <v>0</v>
      </c>
      <c r="E31" s="21">
        <v>0</v>
      </c>
      <c r="F31" s="21">
        <v>1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4">
        <f t="shared" si="0"/>
        <v>1</v>
      </c>
    </row>
    <row r="32" spans="1:17" ht="42.75" customHeight="1">
      <c r="A32" s="66" t="s">
        <v>37</v>
      </c>
      <c r="B32" s="66"/>
      <c r="C32" s="23">
        <f>SUM(C26:C31)</f>
        <v>0</v>
      </c>
      <c r="D32" s="23">
        <f aca="true" t="shared" si="4" ref="D32:N32">SUM(D26:D31)</f>
        <v>0</v>
      </c>
      <c r="E32" s="23">
        <f t="shared" si="4"/>
        <v>0</v>
      </c>
      <c r="F32" s="23">
        <f t="shared" si="4"/>
        <v>1</v>
      </c>
      <c r="G32" s="23">
        <f t="shared" si="4"/>
        <v>1</v>
      </c>
      <c r="H32" s="23">
        <f t="shared" si="4"/>
        <v>0</v>
      </c>
      <c r="I32" s="23">
        <f t="shared" si="4"/>
        <v>0</v>
      </c>
      <c r="J32" s="23">
        <f t="shared" si="4"/>
        <v>0</v>
      </c>
      <c r="K32" s="23">
        <f t="shared" si="4"/>
        <v>0</v>
      </c>
      <c r="L32" s="23">
        <f t="shared" si="4"/>
        <v>0</v>
      </c>
      <c r="M32" s="23">
        <f t="shared" si="4"/>
        <v>0</v>
      </c>
      <c r="N32" s="23">
        <f t="shared" si="4"/>
        <v>0</v>
      </c>
      <c r="O32" s="24">
        <f t="shared" si="0"/>
        <v>2</v>
      </c>
      <c r="Q32" s="9"/>
    </row>
    <row r="33" spans="1:15" ht="30" customHeight="1">
      <c r="A33" s="61" t="s">
        <v>31</v>
      </c>
      <c r="B33" s="18" t="s">
        <v>59</v>
      </c>
      <c r="C33" s="21">
        <v>0</v>
      </c>
      <c r="D33" s="21">
        <v>1</v>
      </c>
      <c r="E33" s="21">
        <v>0</v>
      </c>
      <c r="F33" s="21">
        <v>0</v>
      </c>
      <c r="G33" s="21">
        <v>1</v>
      </c>
      <c r="H33" s="21">
        <v>1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</v>
      </c>
      <c r="O33" s="24">
        <f t="shared" si="0"/>
        <v>4</v>
      </c>
    </row>
    <row r="34" spans="1:15" ht="30" customHeight="1">
      <c r="A34" s="61"/>
      <c r="B34" s="18" t="s">
        <v>17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1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4">
        <f t="shared" si="0"/>
        <v>1</v>
      </c>
    </row>
    <row r="35" spans="1:15" ht="30" customHeight="1">
      <c r="A35" s="61"/>
      <c r="B35" s="18" t="s">
        <v>18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4">
        <f t="shared" si="0"/>
        <v>0</v>
      </c>
    </row>
    <row r="36" spans="1:15" ht="30" customHeight="1">
      <c r="A36" s="61"/>
      <c r="B36" s="18" t="s">
        <v>19</v>
      </c>
      <c r="C36" s="21">
        <v>0</v>
      </c>
      <c r="D36" s="21">
        <v>0</v>
      </c>
      <c r="E36" s="21">
        <v>0</v>
      </c>
      <c r="F36" s="21">
        <v>2</v>
      </c>
      <c r="G36" s="21">
        <v>0</v>
      </c>
      <c r="H36" s="21">
        <v>0</v>
      </c>
      <c r="I36" s="21">
        <v>1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4">
        <f t="shared" si="0"/>
        <v>3</v>
      </c>
    </row>
    <row r="37" spans="1:15" ht="30" customHeight="1">
      <c r="A37" s="61"/>
      <c r="B37" s="18" t="s">
        <v>20</v>
      </c>
      <c r="C37" s="21">
        <v>0</v>
      </c>
      <c r="D37" s="21">
        <v>1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4">
        <f t="shared" si="0"/>
        <v>1</v>
      </c>
    </row>
    <row r="38" spans="1:15" ht="30" customHeight="1">
      <c r="A38" s="61"/>
      <c r="B38" s="18" t="s">
        <v>21</v>
      </c>
      <c r="C38" s="35">
        <v>0</v>
      </c>
      <c r="D38" s="21">
        <v>0</v>
      </c>
      <c r="E38" s="21">
        <v>0</v>
      </c>
      <c r="F38" s="21">
        <v>0</v>
      </c>
      <c r="G38" s="21">
        <v>0</v>
      </c>
      <c r="H38" s="35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4">
        <f t="shared" si="0"/>
        <v>0</v>
      </c>
    </row>
    <row r="39" spans="1:15" ht="42.75" customHeight="1">
      <c r="A39" s="66" t="s">
        <v>37</v>
      </c>
      <c r="B39" s="66"/>
      <c r="C39" s="23">
        <f>SUM(C33:C38)</f>
        <v>0</v>
      </c>
      <c r="D39" s="23">
        <f aca="true" t="shared" si="5" ref="D39:N39">SUM(D33:D38)</f>
        <v>2</v>
      </c>
      <c r="E39" s="23">
        <f t="shared" si="5"/>
        <v>0</v>
      </c>
      <c r="F39" s="23">
        <f t="shared" si="5"/>
        <v>2</v>
      </c>
      <c r="G39" s="23">
        <f t="shared" si="5"/>
        <v>1</v>
      </c>
      <c r="H39" s="23">
        <f t="shared" si="5"/>
        <v>2</v>
      </c>
      <c r="I39" s="23">
        <f t="shared" si="5"/>
        <v>1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3">
        <f t="shared" si="5"/>
        <v>0</v>
      </c>
      <c r="N39" s="23">
        <f t="shared" si="5"/>
        <v>1</v>
      </c>
      <c r="O39" s="24">
        <f t="shared" si="0"/>
        <v>9</v>
      </c>
    </row>
    <row r="40" spans="1:15" ht="30" customHeight="1">
      <c r="A40" s="61" t="s">
        <v>25</v>
      </c>
      <c r="B40" s="18" t="s">
        <v>59</v>
      </c>
      <c r="C40" s="21">
        <v>0</v>
      </c>
      <c r="D40" s="21">
        <v>3</v>
      </c>
      <c r="E40" s="21">
        <v>0</v>
      </c>
      <c r="F40" s="21">
        <v>1</v>
      </c>
      <c r="G40" s="21">
        <v>0</v>
      </c>
      <c r="H40" s="21">
        <v>2</v>
      </c>
      <c r="I40" s="21">
        <v>2</v>
      </c>
      <c r="J40" s="21">
        <v>1</v>
      </c>
      <c r="K40" s="21">
        <v>1</v>
      </c>
      <c r="L40" s="21">
        <v>2</v>
      </c>
      <c r="M40" s="21">
        <v>1</v>
      </c>
      <c r="N40" s="21">
        <v>3</v>
      </c>
      <c r="O40" s="24">
        <f t="shared" si="0"/>
        <v>16</v>
      </c>
    </row>
    <row r="41" spans="1:15" ht="30" customHeight="1">
      <c r="A41" s="61"/>
      <c r="B41" s="18" t="s">
        <v>17</v>
      </c>
      <c r="C41" s="21">
        <v>3</v>
      </c>
      <c r="D41" s="21">
        <v>3</v>
      </c>
      <c r="E41" s="21">
        <v>1</v>
      </c>
      <c r="F41" s="21">
        <v>3</v>
      </c>
      <c r="G41" s="21">
        <v>1</v>
      </c>
      <c r="H41" s="21">
        <v>4</v>
      </c>
      <c r="I41" s="21">
        <v>1</v>
      </c>
      <c r="J41" s="21">
        <v>2</v>
      </c>
      <c r="K41" s="21">
        <v>1</v>
      </c>
      <c r="L41" s="21">
        <v>3</v>
      </c>
      <c r="M41" s="21">
        <v>1</v>
      </c>
      <c r="N41" s="21">
        <v>1</v>
      </c>
      <c r="O41" s="24">
        <f t="shared" si="0"/>
        <v>24</v>
      </c>
    </row>
    <row r="42" spans="1:15" ht="30" customHeight="1">
      <c r="A42" s="61"/>
      <c r="B42" s="18" t="s">
        <v>18</v>
      </c>
      <c r="C42" s="21">
        <v>0</v>
      </c>
      <c r="D42" s="21">
        <v>2</v>
      </c>
      <c r="E42" s="21">
        <v>0</v>
      </c>
      <c r="F42" s="21">
        <v>0</v>
      </c>
      <c r="G42" s="21">
        <v>0</v>
      </c>
      <c r="H42" s="21">
        <v>2</v>
      </c>
      <c r="I42" s="21">
        <v>1</v>
      </c>
      <c r="J42" s="21">
        <v>0</v>
      </c>
      <c r="K42" s="21">
        <v>1</v>
      </c>
      <c r="L42" s="21">
        <v>1</v>
      </c>
      <c r="M42" s="21">
        <v>2</v>
      </c>
      <c r="N42" s="21">
        <v>0</v>
      </c>
      <c r="O42" s="24">
        <f t="shared" si="0"/>
        <v>9</v>
      </c>
    </row>
    <row r="43" spans="1:15" ht="30" customHeight="1">
      <c r="A43" s="61"/>
      <c r="B43" s="18" t="s">
        <v>19</v>
      </c>
      <c r="C43" s="21">
        <v>1</v>
      </c>
      <c r="D43" s="21">
        <v>0</v>
      </c>
      <c r="E43" s="21">
        <v>0</v>
      </c>
      <c r="F43" s="21">
        <v>1</v>
      </c>
      <c r="G43" s="21">
        <v>1</v>
      </c>
      <c r="H43" s="21">
        <v>1</v>
      </c>
      <c r="I43" s="21">
        <v>0</v>
      </c>
      <c r="J43" s="21">
        <v>1</v>
      </c>
      <c r="K43" s="21">
        <v>0</v>
      </c>
      <c r="L43" s="21">
        <v>0</v>
      </c>
      <c r="M43" s="21">
        <v>0</v>
      </c>
      <c r="N43" s="21">
        <v>1</v>
      </c>
      <c r="O43" s="24">
        <f t="shared" si="0"/>
        <v>6</v>
      </c>
    </row>
    <row r="44" spans="1:15" ht="30" customHeight="1">
      <c r="A44" s="61"/>
      <c r="B44" s="18" t="s">
        <v>20</v>
      </c>
      <c r="C44" s="21">
        <v>0</v>
      </c>
      <c r="D44" s="21">
        <v>0</v>
      </c>
      <c r="E44" s="21">
        <v>0</v>
      </c>
      <c r="F44" s="21">
        <v>0</v>
      </c>
      <c r="G44" s="21">
        <v>1</v>
      </c>
      <c r="H44" s="21">
        <v>0</v>
      </c>
      <c r="I44" s="21">
        <v>0</v>
      </c>
      <c r="J44" s="21">
        <v>0</v>
      </c>
      <c r="K44" s="21">
        <v>1</v>
      </c>
      <c r="L44" s="21">
        <v>0</v>
      </c>
      <c r="M44" s="22">
        <v>1</v>
      </c>
      <c r="N44" s="21">
        <v>1</v>
      </c>
      <c r="O44" s="24">
        <f t="shared" si="0"/>
        <v>4</v>
      </c>
    </row>
    <row r="45" spans="1:15" ht="30" customHeight="1">
      <c r="A45" s="26"/>
      <c r="B45" s="18" t="s">
        <v>21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4">
        <f t="shared" si="0"/>
        <v>0</v>
      </c>
    </row>
    <row r="46" spans="1:15" ht="42.75" customHeight="1">
      <c r="A46" s="66" t="s">
        <v>37</v>
      </c>
      <c r="B46" s="66"/>
      <c r="C46" s="23">
        <f>SUM(C40:C45)</f>
        <v>4</v>
      </c>
      <c r="D46" s="23">
        <f aca="true" t="shared" si="6" ref="D46:N46">SUM(D40:D45)</f>
        <v>8</v>
      </c>
      <c r="E46" s="23">
        <f t="shared" si="6"/>
        <v>1</v>
      </c>
      <c r="F46" s="23">
        <f t="shared" si="6"/>
        <v>5</v>
      </c>
      <c r="G46" s="23">
        <f t="shared" si="6"/>
        <v>3</v>
      </c>
      <c r="H46" s="23">
        <f t="shared" si="6"/>
        <v>9</v>
      </c>
      <c r="I46" s="23">
        <f t="shared" si="6"/>
        <v>4</v>
      </c>
      <c r="J46" s="23">
        <f t="shared" si="6"/>
        <v>4</v>
      </c>
      <c r="K46" s="23">
        <f t="shared" si="6"/>
        <v>4</v>
      </c>
      <c r="L46" s="23">
        <f t="shared" si="6"/>
        <v>6</v>
      </c>
      <c r="M46" s="23">
        <f t="shared" si="6"/>
        <v>5</v>
      </c>
      <c r="N46" s="23">
        <f t="shared" si="6"/>
        <v>6</v>
      </c>
      <c r="O46" s="24">
        <f t="shared" si="0"/>
        <v>59</v>
      </c>
    </row>
    <row r="47" spans="1:15" ht="33.75" customHeight="1">
      <c r="A47" s="61" t="s">
        <v>58</v>
      </c>
      <c r="B47" s="18" t="s">
        <v>59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4">
        <f t="shared" si="0"/>
        <v>0</v>
      </c>
    </row>
    <row r="48" spans="1:15" ht="33.75" customHeight="1">
      <c r="A48" s="61"/>
      <c r="B48" s="18" t="s">
        <v>17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4">
        <f t="shared" si="0"/>
        <v>0</v>
      </c>
    </row>
    <row r="49" spans="1:15" ht="33.75" customHeight="1">
      <c r="A49" s="61"/>
      <c r="B49" s="18" t="s">
        <v>18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4">
        <f t="shared" si="0"/>
        <v>0</v>
      </c>
    </row>
    <row r="50" spans="1:15" ht="33.75" customHeight="1">
      <c r="A50" s="61"/>
      <c r="B50" s="18" t="s">
        <v>19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1</v>
      </c>
      <c r="M50" s="23">
        <v>0</v>
      </c>
      <c r="N50" s="23">
        <v>0</v>
      </c>
      <c r="O50" s="24">
        <f t="shared" si="0"/>
        <v>1</v>
      </c>
    </row>
    <row r="51" spans="1:15" ht="33.75" customHeight="1">
      <c r="A51" s="61"/>
      <c r="B51" s="18" t="s">
        <v>20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4">
        <f t="shared" si="0"/>
        <v>0</v>
      </c>
    </row>
    <row r="52" spans="1:15" ht="33.75" customHeight="1">
      <c r="A52" s="61"/>
      <c r="B52" s="18" t="s">
        <v>21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4">
        <f t="shared" si="0"/>
        <v>0</v>
      </c>
    </row>
    <row r="53" spans="1:15" ht="39" customHeight="1">
      <c r="A53" s="66" t="s">
        <v>37</v>
      </c>
      <c r="B53" s="66"/>
      <c r="C53" s="23">
        <f>SUM(C47:C52)</f>
        <v>0</v>
      </c>
      <c r="D53" s="23">
        <f aca="true" t="shared" si="7" ref="D53:N53">SUM(D47:D52)</f>
        <v>0</v>
      </c>
      <c r="E53" s="23">
        <f t="shared" si="7"/>
        <v>0</v>
      </c>
      <c r="F53" s="23">
        <f t="shared" si="7"/>
        <v>0</v>
      </c>
      <c r="G53" s="23">
        <f t="shared" si="7"/>
        <v>0</v>
      </c>
      <c r="H53" s="23">
        <f t="shared" si="7"/>
        <v>0</v>
      </c>
      <c r="I53" s="23">
        <f t="shared" si="7"/>
        <v>0</v>
      </c>
      <c r="J53" s="23">
        <f t="shared" si="7"/>
        <v>0</v>
      </c>
      <c r="K53" s="23">
        <f t="shared" si="7"/>
        <v>0</v>
      </c>
      <c r="L53" s="23">
        <f t="shared" si="7"/>
        <v>1</v>
      </c>
      <c r="M53" s="23">
        <f t="shared" si="7"/>
        <v>0</v>
      </c>
      <c r="N53" s="23">
        <f t="shared" si="7"/>
        <v>0</v>
      </c>
      <c r="O53" s="24">
        <f t="shared" si="0"/>
        <v>1</v>
      </c>
    </row>
    <row r="54" spans="1:17" ht="30" customHeight="1">
      <c r="A54" s="61" t="s">
        <v>26</v>
      </c>
      <c r="B54" s="18" t="s">
        <v>59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4">
        <f t="shared" si="0"/>
        <v>0</v>
      </c>
      <c r="Q54" s="9"/>
    </row>
    <row r="55" spans="1:17" ht="30" customHeight="1">
      <c r="A55" s="61"/>
      <c r="B55" s="18" t="s">
        <v>17</v>
      </c>
      <c r="C55" s="21">
        <v>1</v>
      </c>
      <c r="D55" s="21">
        <v>0</v>
      </c>
      <c r="E55" s="21">
        <v>0</v>
      </c>
      <c r="F55" s="21">
        <v>0</v>
      </c>
      <c r="G55" s="21">
        <v>0</v>
      </c>
      <c r="H55" s="21">
        <v>2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4">
        <f t="shared" si="0"/>
        <v>3</v>
      </c>
      <c r="Q55" s="9"/>
    </row>
    <row r="56" spans="1:17" ht="30" customHeight="1">
      <c r="A56" s="61"/>
      <c r="B56" s="18" t="s">
        <v>18</v>
      </c>
      <c r="C56" s="21">
        <v>0</v>
      </c>
      <c r="D56" s="21">
        <v>1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4">
        <f t="shared" si="0"/>
        <v>1</v>
      </c>
      <c r="Q56" s="9"/>
    </row>
    <row r="57" spans="1:17" ht="30" customHeight="1">
      <c r="A57" s="61"/>
      <c r="B57" s="18" t="s">
        <v>19</v>
      </c>
      <c r="C57" s="21">
        <v>0</v>
      </c>
      <c r="D57" s="21">
        <v>0</v>
      </c>
      <c r="E57" s="21">
        <v>0</v>
      </c>
      <c r="F57" s="21">
        <v>1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4">
        <f t="shared" si="0"/>
        <v>1</v>
      </c>
      <c r="Q57" s="9"/>
    </row>
    <row r="58" spans="1:15" ht="30" customHeight="1">
      <c r="A58" s="61"/>
      <c r="B58" s="18" t="s">
        <v>20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4">
        <f t="shared" si="0"/>
        <v>0</v>
      </c>
    </row>
    <row r="59" spans="1:17" ht="30" customHeight="1">
      <c r="A59" s="61"/>
      <c r="B59" s="18" t="s">
        <v>21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4">
        <f t="shared" si="0"/>
        <v>0</v>
      </c>
      <c r="Q59" s="9"/>
    </row>
    <row r="60" spans="1:15" ht="42.75" customHeight="1">
      <c r="A60" s="66" t="s">
        <v>37</v>
      </c>
      <c r="B60" s="66"/>
      <c r="C60" s="23">
        <f>SUM(C54:C59)</f>
        <v>1</v>
      </c>
      <c r="D60" s="23">
        <f aca="true" t="shared" si="8" ref="D60:N60">SUM(D54:D59)</f>
        <v>1</v>
      </c>
      <c r="E60" s="23">
        <f t="shared" si="8"/>
        <v>0</v>
      </c>
      <c r="F60" s="23">
        <f t="shared" si="8"/>
        <v>1</v>
      </c>
      <c r="G60" s="23">
        <f t="shared" si="8"/>
        <v>0</v>
      </c>
      <c r="H60" s="23">
        <f t="shared" si="8"/>
        <v>2</v>
      </c>
      <c r="I60" s="23">
        <f t="shared" si="8"/>
        <v>0</v>
      </c>
      <c r="J60" s="23">
        <f t="shared" si="8"/>
        <v>0</v>
      </c>
      <c r="K60" s="23">
        <f t="shared" si="8"/>
        <v>0</v>
      </c>
      <c r="L60" s="23">
        <f t="shared" si="8"/>
        <v>0</v>
      </c>
      <c r="M60" s="23">
        <f t="shared" si="8"/>
        <v>0</v>
      </c>
      <c r="N60" s="23">
        <f t="shared" si="8"/>
        <v>0</v>
      </c>
      <c r="O60" s="24">
        <f t="shared" si="0"/>
        <v>5</v>
      </c>
    </row>
    <row r="61" spans="1:15" ht="30" customHeight="1">
      <c r="A61" s="61" t="s">
        <v>27</v>
      </c>
      <c r="B61" s="18" t="s">
        <v>59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4">
        <f t="shared" si="0"/>
        <v>0</v>
      </c>
    </row>
    <row r="62" spans="1:15" ht="30" customHeight="1">
      <c r="A62" s="61"/>
      <c r="B62" s="18" t="s">
        <v>17</v>
      </c>
      <c r="C62" s="21">
        <v>1</v>
      </c>
      <c r="D62" s="21">
        <v>1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4">
        <f t="shared" si="0"/>
        <v>2</v>
      </c>
    </row>
    <row r="63" spans="1:15" ht="30" customHeight="1">
      <c r="A63" s="61"/>
      <c r="B63" s="18" t="s">
        <v>18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4">
        <f t="shared" si="0"/>
        <v>0</v>
      </c>
    </row>
    <row r="64" spans="1:15" ht="30" customHeight="1">
      <c r="A64" s="61"/>
      <c r="B64" s="18" t="s">
        <v>19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4">
        <f t="shared" si="0"/>
        <v>0</v>
      </c>
    </row>
    <row r="65" spans="1:15" ht="30" customHeight="1">
      <c r="A65" s="61"/>
      <c r="B65" s="18" t="s">
        <v>20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4">
        <f t="shared" si="0"/>
        <v>0</v>
      </c>
    </row>
    <row r="66" spans="1:15" ht="30" customHeight="1">
      <c r="A66" s="61"/>
      <c r="B66" s="18" t="s">
        <v>21</v>
      </c>
      <c r="C66" s="21">
        <v>0</v>
      </c>
      <c r="D66" s="21">
        <v>1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4">
        <f t="shared" si="0"/>
        <v>1</v>
      </c>
    </row>
    <row r="67" spans="1:16" ht="42.75" customHeight="1">
      <c r="A67" s="66" t="s">
        <v>37</v>
      </c>
      <c r="B67" s="66"/>
      <c r="C67" s="23">
        <f>SUM(C61:C66)</f>
        <v>1</v>
      </c>
      <c r="D67" s="23">
        <f aca="true" t="shared" si="9" ref="D67:N67">SUM(D61:D66)</f>
        <v>2</v>
      </c>
      <c r="E67" s="23">
        <f t="shared" si="9"/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4">
        <f t="shared" si="0"/>
        <v>3</v>
      </c>
      <c r="P67" s="10"/>
    </row>
    <row r="68" spans="1:15" ht="30" customHeight="1">
      <c r="A68" s="61" t="s">
        <v>24</v>
      </c>
      <c r="B68" s="18" t="s">
        <v>59</v>
      </c>
      <c r="C68" s="21">
        <v>21</v>
      </c>
      <c r="D68" s="21">
        <v>23</v>
      </c>
      <c r="E68" s="21">
        <v>20</v>
      </c>
      <c r="F68" s="21">
        <v>25</v>
      </c>
      <c r="G68" s="21">
        <v>26</v>
      </c>
      <c r="H68" s="21">
        <v>32</v>
      </c>
      <c r="I68" s="21">
        <v>29</v>
      </c>
      <c r="J68" s="21">
        <v>23</v>
      </c>
      <c r="K68" s="21">
        <v>27</v>
      </c>
      <c r="L68" s="21">
        <v>24</v>
      </c>
      <c r="M68" s="21">
        <v>25</v>
      </c>
      <c r="N68" s="21">
        <v>30</v>
      </c>
      <c r="O68" s="24">
        <f t="shared" si="0"/>
        <v>305</v>
      </c>
    </row>
    <row r="69" spans="1:15" ht="30" customHeight="1">
      <c r="A69" s="61"/>
      <c r="B69" s="18" t="s">
        <v>17</v>
      </c>
      <c r="C69" s="21">
        <v>16</v>
      </c>
      <c r="D69" s="21">
        <v>17</v>
      </c>
      <c r="E69" s="21">
        <v>14</v>
      </c>
      <c r="F69" s="21">
        <v>14</v>
      </c>
      <c r="G69" s="21">
        <v>6</v>
      </c>
      <c r="H69" s="21">
        <v>20</v>
      </c>
      <c r="I69" s="21">
        <v>14</v>
      </c>
      <c r="J69" s="21">
        <v>14</v>
      </c>
      <c r="K69" s="21">
        <v>8</v>
      </c>
      <c r="L69" s="21">
        <v>14</v>
      </c>
      <c r="M69" s="21">
        <v>5</v>
      </c>
      <c r="N69" s="21">
        <v>7</v>
      </c>
      <c r="O69" s="24">
        <f t="shared" si="0"/>
        <v>149</v>
      </c>
    </row>
    <row r="70" spans="1:15" ht="30" customHeight="1">
      <c r="A70" s="61"/>
      <c r="B70" s="18" t="s">
        <v>18</v>
      </c>
      <c r="C70" s="21">
        <v>4</v>
      </c>
      <c r="D70" s="21">
        <v>8</v>
      </c>
      <c r="E70" s="21">
        <v>4</v>
      </c>
      <c r="F70" s="21">
        <v>4</v>
      </c>
      <c r="G70" s="21">
        <v>4</v>
      </c>
      <c r="H70" s="21">
        <v>12</v>
      </c>
      <c r="I70" s="21">
        <v>6</v>
      </c>
      <c r="J70" s="21">
        <v>7</v>
      </c>
      <c r="K70" s="21">
        <v>8</v>
      </c>
      <c r="L70" s="21">
        <v>9</v>
      </c>
      <c r="M70" s="21">
        <v>12</v>
      </c>
      <c r="N70" s="21">
        <v>9</v>
      </c>
      <c r="O70" s="24">
        <f>SUM(C70:N70)</f>
        <v>87</v>
      </c>
    </row>
    <row r="71" spans="1:15" ht="30" customHeight="1">
      <c r="A71" s="61"/>
      <c r="B71" s="18" t="s">
        <v>19</v>
      </c>
      <c r="C71" s="21">
        <v>8</v>
      </c>
      <c r="D71" s="21">
        <v>4</v>
      </c>
      <c r="E71" s="21">
        <v>8</v>
      </c>
      <c r="F71" s="21">
        <v>13</v>
      </c>
      <c r="G71" s="21">
        <v>8</v>
      </c>
      <c r="H71" s="21">
        <v>7</v>
      </c>
      <c r="I71" s="21">
        <v>6</v>
      </c>
      <c r="J71" s="21">
        <v>4</v>
      </c>
      <c r="K71" s="21">
        <v>5</v>
      </c>
      <c r="L71" s="21">
        <v>3</v>
      </c>
      <c r="M71" s="21">
        <v>9</v>
      </c>
      <c r="N71" s="21">
        <v>4</v>
      </c>
      <c r="O71" s="24">
        <f>SUM(C71:N71)</f>
        <v>79</v>
      </c>
    </row>
    <row r="72" spans="1:15" ht="30" customHeight="1">
      <c r="A72" s="61"/>
      <c r="B72" s="18" t="s">
        <v>20</v>
      </c>
      <c r="C72" s="21">
        <v>2</v>
      </c>
      <c r="D72" s="21">
        <v>7</v>
      </c>
      <c r="E72" s="21">
        <v>4</v>
      </c>
      <c r="F72" s="21">
        <v>3</v>
      </c>
      <c r="G72" s="21">
        <v>5</v>
      </c>
      <c r="H72" s="21">
        <v>1</v>
      </c>
      <c r="I72" s="21">
        <v>5</v>
      </c>
      <c r="J72" s="21">
        <v>5</v>
      </c>
      <c r="K72" s="21">
        <v>8</v>
      </c>
      <c r="L72" s="21">
        <v>4</v>
      </c>
      <c r="M72" s="21">
        <v>7</v>
      </c>
      <c r="N72" s="21">
        <v>3</v>
      </c>
      <c r="O72" s="24">
        <f>SUM(C72:N72)</f>
        <v>54</v>
      </c>
    </row>
    <row r="73" spans="1:15" ht="30" customHeight="1">
      <c r="A73" s="61"/>
      <c r="B73" s="18" t="s">
        <v>21</v>
      </c>
      <c r="C73" s="21">
        <v>1</v>
      </c>
      <c r="D73" s="21">
        <v>4</v>
      </c>
      <c r="E73" s="21">
        <v>4</v>
      </c>
      <c r="F73" s="21">
        <v>4</v>
      </c>
      <c r="G73" s="21">
        <v>1</v>
      </c>
      <c r="H73" s="21">
        <v>2</v>
      </c>
      <c r="I73" s="21">
        <v>2</v>
      </c>
      <c r="J73" s="21">
        <v>2</v>
      </c>
      <c r="K73" s="21">
        <v>5</v>
      </c>
      <c r="L73" s="21">
        <v>2</v>
      </c>
      <c r="M73" s="21">
        <v>6</v>
      </c>
      <c r="N73" s="21">
        <v>3</v>
      </c>
      <c r="O73" s="24">
        <f>SUM(C73:N73)</f>
        <v>36</v>
      </c>
    </row>
    <row r="74" spans="1:15" ht="42.75" customHeight="1">
      <c r="A74" s="66" t="s">
        <v>38</v>
      </c>
      <c r="B74" s="66"/>
      <c r="C74" s="23">
        <f>C11+C18+C25+C32+C39+C46+C53+C60+C67</f>
        <v>52</v>
      </c>
      <c r="D74" s="23">
        <f aca="true" t="shared" si="10" ref="D74:N74">D11+D18+D25+D32+D39+D46+D53+D60+D67</f>
        <v>63</v>
      </c>
      <c r="E74" s="23">
        <f t="shared" si="10"/>
        <v>54</v>
      </c>
      <c r="F74" s="23">
        <f t="shared" si="10"/>
        <v>63</v>
      </c>
      <c r="G74" s="23">
        <f t="shared" si="10"/>
        <v>50</v>
      </c>
      <c r="H74" s="23">
        <f t="shared" si="10"/>
        <v>74</v>
      </c>
      <c r="I74" s="23">
        <f t="shared" si="10"/>
        <v>62</v>
      </c>
      <c r="J74" s="23">
        <f t="shared" si="10"/>
        <v>55</v>
      </c>
      <c r="K74" s="23">
        <f t="shared" si="10"/>
        <v>61</v>
      </c>
      <c r="L74" s="23">
        <f t="shared" si="10"/>
        <v>56</v>
      </c>
      <c r="M74" s="23">
        <f t="shared" si="10"/>
        <v>64</v>
      </c>
      <c r="N74" s="23">
        <f t="shared" si="10"/>
        <v>56</v>
      </c>
      <c r="O74" s="23">
        <f>O11+O18+O25+O32+O39+O46+O53+O60+O67</f>
        <v>710</v>
      </c>
    </row>
    <row r="75" spans="1:15" ht="24.75" customHeight="1">
      <c r="A75" s="6"/>
      <c r="B75" s="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s="1" customFormat="1" ht="46.5" customHeight="1">
      <c r="A76" s="62" t="s">
        <v>56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54"/>
      <c r="M76" s="54"/>
      <c r="N76" s="54"/>
      <c r="O76" s="54"/>
    </row>
    <row r="77" spans="1:15" s="16" customFormat="1" ht="6.75" customHeight="1">
      <c r="A77" s="38"/>
      <c r="B77" s="50"/>
      <c r="O77" s="50"/>
    </row>
    <row r="78" spans="1:15" s="16" customFormat="1" ht="24" customHeight="1">
      <c r="A78" s="38" t="s">
        <v>41</v>
      </c>
      <c r="B78" s="50"/>
      <c r="D78" s="51" t="s">
        <v>42</v>
      </c>
      <c r="O78" s="50"/>
    </row>
    <row r="79" spans="1:15" s="1" customFormat="1" ht="6.75" customHeight="1">
      <c r="A79" s="41"/>
      <c r="B79" s="3"/>
      <c r="O79" s="3"/>
    </row>
    <row r="80" spans="1:15" s="1" customFormat="1" ht="31.5" customHeight="1">
      <c r="A80" s="67" t="s">
        <v>14</v>
      </c>
      <c r="B80" s="67" t="s">
        <v>13</v>
      </c>
      <c r="C80" s="64" t="s">
        <v>16</v>
      </c>
      <c r="D80" s="65"/>
      <c r="E80" s="65"/>
      <c r="F80" s="65"/>
      <c r="G80" s="65"/>
      <c r="H80" s="65"/>
      <c r="I80" s="65"/>
      <c r="J80" s="65"/>
      <c r="K80" s="65"/>
      <c r="L80" s="55"/>
      <c r="M80" s="55"/>
      <c r="N80" s="56"/>
      <c r="O80" s="68" t="s">
        <v>38</v>
      </c>
    </row>
    <row r="81" spans="1:15" s="1" customFormat="1" ht="50.25" customHeight="1">
      <c r="A81" s="67"/>
      <c r="B81" s="67"/>
      <c r="C81" s="19" t="s">
        <v>1</v>
      </c>
      <c r="D81" s="20" t="s">
        <v>2</v>
      </c>
      <c r="E81" s="20" t="s">
        <v>3</v>
      </c>
      <c r="F81" s="20" t="s">
        <v>4</v>
      </c>
      <c r="G81" s="20" t="s">
        <v>5</v>
      </c>
      <c r="H81" s="20" t="s">
        <v>6</v>
      </c>
      <c r="I81" s="20" t="s">
        <v>7</v>
      </c>
      <c r="J81" s="20" t="s">
        <v>8</v>
      </c>
      <c r="K81" s="20" t="s">
        <v>9</v>
      </c>
      <c r="L81" s="20" t="s">
        <v>10</v>
      </c>
      <c r="M81" s="20" t="s">
        <v>11</v>
      </c>
      <c r="N81" s="20" t="s">
        <v>12</v>
      </c>
      <c r="O81" s="68"/>
    </row>
    <row r="82" spans="1:15" ht="30" customHeight="1">
      <c r="A82" s="61" t="s">
        <v>15</v>
      </c>
      <c r="B82" s="18" t="s">
        <v>59</v>
      </c>
      <c r="C82" s="21">
        <v>2626000000</v>
      </c>
      <c r="D82" s="21">
        <v>2524500000</v>
      </c>
      <c r="E82" s="21">
        <v>2402500000</v>
      </c>
      <c r="F82" s="21">
        <v>2823298859</v>
      </c>
      <c r="G82" s="21">
        <v>3803094465</v>
      </c>
      <c r="H82" s="21">
        <v>4480500000</v>
      </c>
      <c r="I82" s="21">
        <v>4181500000</v>
      </c>
      <c r="J82" s="21">
        <v>3084100000</v>
      </c>
      <c r="K82" s="21">
        <v>4308500000</v>
      </c>
      <c r="L82" s="21">
        <v>3921500000</v>
      </c>
      <c r="M82" s="22">
        <v>2967099877</v>
      </c>
      <c r="N82" s="22">
        <v>4045000000</v>
      </c>
      <c r="O82" s="24">
        <f>SUM(C82:N82)</f>
        <v>41167593201</v>
      </c>
    </row>
    <row r="83" spans="1:15" ht="30" customHeight="1">
      <c r="A83" s="61"/>
      <c r="B83" s="18" t="s">
        <v>17</v>
      </c>
      <c r="C83" s="21">
        <v>1331400000</v>
      </c>
      <c r="D83" s="21">
        <v>1302200000</v>
      </c>
      <c r="E83" s="21">
        <v>1608000000</v>
      </c>
      <c r="F83" s="21">
        <v>965000000</v>
      </c>
      <c r="G83" s="21">
        <v>400000000</v>
      </c>
      <c r="H83" s="21">
        <v>2047000000</v>
      </c>
      <c r="I83" s="21">
        <v>2075000000</v>
      </c>
      <c r="J83" s="21">
        <v>1791750000</v>
      </c>
      <c r="K83" s="21">
        <v>1040000000</v>
      </c>
      <c r="L83" s="21">
        <v>1556000000</v>
      </c>
      <c r="M83" s="21">
        <v>505500000</v>
      </c>
      <c r="N83" s="21">
        <v>1050000000</v>
      </c>
      <c r="O83" s="24">
        <f>SUM(C83:N83)</f>
        <v>15671850000</v>
      </c>
    </row>
    <row r="84" spans="1:15" ht="30" customHeight="1">
      <c r="A84" s="61"/>
      <c r="B84" s="18" t="s">
        <v>18</v>
      </c>
      <c r="C84" s="21">
        <v>165000000</v>
      </c>
      <c r="D84" s="21">
        <v>516000000</v>
      </c>
      <c r="E84" s="21">
        <v>560000000</v>
      </c>
      <c r="F84" s="21">
        <v>601000000</v>
      </c>
      <c r="G84" s="21">
        <v>333810000</v>
      </c>
      <c r="H84" s="21">
        <v>1209500000</v>
      </c>
      <c r="I84" s="21">
        <v>609500000</v>
      </c>
      <c r="J84" s="21">
        <v>930600000</v>
      </c>
      <c r="K84" s="21">
        <v>826000000</v>
      </c>
      <c r="L84" s="21">
        <v>1155000000</v>
      </c>
      <c r="M84" s="21">
        <v>1644700000</v>
      </c>
      <c r="N84" s="21">
        <v>1505500000</v>
      </c>
      <c r="O84" s="24">
        <f>SUM(C84:N84)</f>
        <v>10056610000</v>
      </c>
    </row>
    <row r="85" spans="1:15" ht="30" customHeight="1">
      <c r="A85" s="61"/>
      <c r="B85" s="18" t="s">
        <v>19</v>
      </c>
      <c r="C85" s="21">
        <v>452000000</v>
      </c>
      <c r="D85" s="21">
        <v>515000000</v>
      </c>
      <c r="E85" s="21">
        <v>872500000</v>
      </c>
      <c r="F85" s="21">
        <v>968000000</v>
      </c>
      <c r="G85" s="21">
        <v>765200000</v>
      </c>
      <c r="H85" s="21">
        <v>907500000</v>
      </c>
      <c r="I85" s="21">
        <v>1141000000</v>
      </c>
      <c r="J85" s="21">
        <v>600000000</v>
      </c>
      <c r="K85" s="21">
        <v>831000000</v>
      </c>
      <c r="L85" s="21">
        <v>79000000</v>
      </c>
      <c r="M85" s="21">
        <v>1333588000</v>
      </c>
      <c r="N85" s="21">
        <v>419600000</v>
      </c>
      <c r="O85" s="24">
        <f>SUM(C85:N85)</f>
        <v>8884388000</v>
      </c>
    </row>
    <row r="86" spans="1:15" ht="30" customHeight="1">
      <c r="A86" s="61"/>
      <c r="B86" s="18" t="s">
        <v>20</v>
      </c>
      <c r="C86" s="21">
        <v>496500000</v>
      </c>
      <c r="D86" s="21">
        <v>805000000</v>
      </c>
      <c r="E86" s="21">
        <v>299500000</v>
      </c>
      <c r="F86" s="21">
        <v>650000000</v>
      </c>
      <c r="G86" s="21">
        <v>430000000</v>
      </c>
      <c r="H86" s="21">
        <v>0</v>
      </c>
      <c r="I86" s="21">
        <v>435000000</v>
      </c>
      <c r="J86" s="21">
        <v>337500000</v>
      </c>
      <c r="K86" s="21">
        <v>820000000</v>
      </c>
      <c r="L86" s="21">
        <v>178500000</v>
      </c>
      <c r="M86" s="21">
        <v>626000000</v>
      </c>
      <c r="N86" s="21">
        <v>380000000</v>
      </c>
      <c r="O86" s="24">
        <f>SUM(C86:N86)</f>
        <v>5458000000</v>
      </c>
    </row>
    <row r="87" spans="1:15" ht="30" customHeight="1">
      <c r="A87" s="61"/>
      <c r="B87" s="18" t="s">
        <v>21</v>
      </c>
      <c r="C87" s="21">
        <v>225000000</v>
      </c>
      <c r="D87" s="21">
        <v>0</v>
      </c>
      <c r="E87" s="21">
        <v>488000000</v>
      </c>
      <c r="F87" s="21">
        <v>300000000</v>
      </c>
      <c r="G87" s="21">
        <v>280000000</v>
      </c>
      <c r="H87" s="52">
        <v>132000000</v>
      </c>
      <c r="I87" s="21">
        <v>300000000</v>
      </c>
      <c r="J87" s="21">
        <v>105000000</v>
      </c>
      <c r="K87" s="21">
        <v>1425000000</v>
      </c>
      <c r="L87" s="21">
        <v>411600000</v>
      </c>
      <c r="M87" s="22">
        <v>847500000</v>
      </c>
      <c r="N87" s="21">
        <v>300000000</v>
      </c>
      <c r="O87" s="24">
        <f>SUM(C87:N87)</f>
        <v>4814100000</v>
      </c>
    </row>
    <row r="88" spans="1:15" s="25" customFormat="1" ht="52.5" customHeight="1">
      <c r="A88" s="66" t="s">
        <v>37</v>
      </c>
      <c r="B88" s="66"/>
      <c r="C88" s="23">
        <f>SUM(C82:C87)</f>
        <v>5295900000</v>
      </c>
      <c r="D88" s="23">
        <f aca="true" t="shared" si="11" ref="D88:N88">SUM(D82:D87)</f>
        <v>5662700000</v>
      </c>
      <c r="E88" s="23">
        <f t="shared" si="11"/>
        <v>6230500000</v>
      </c>
      <c r="F88" s="23">
        <f t="shared" si="11"/>
        <v>6307298859</v>
      </c>
      <c r="G88" s="23">
        <f t="shared" si="11"/>
        <v>6012104465</v>
      </c>
      <c r="H88" s="23">
        <f t="shared" si="11"/>
        <v>8776500000</v>
      </c>
      <c r="I88" s="23">
        <f t="shared" si="11"/>
        <v>8742000000</v>
      </c>
      <c r="J88" s="23">
        <f t="shared" si="11"/>
        <v>6848950000</v>
      </c>
      <c r="K88" s="23">
        <f t="shared" si="11"/>
        <v>9250500000</v>
      </c>
      <c r="L88" s="23">
        <f t="shared" si="11"/>
        <v>7301600000</v>
      </c>
      <c r="M88" s="23">
        <f t="shared" si="11"/>
        <v>7924387877</v>
      </c>
      <c r="N88" s="23">
        <f t="shared" si="11"/>
        <v>7700100000</v>
      </c>
      <c r="O88" s="24">
        <f>SUM(C88:N88)</f>
        <v>86052541201</v>
      </c>
    </row>
    <row r="89" spans="1:15" s="1" customFormat="1" ht="31.5">
      <c r="A89" s="61" t="s">
        <v>22</v>
      </c>
      <c r="B89" s="18" t="s">
        <v>59</v>
      </c>
      <c r="C89" s="21">
        <v>20000000</v>
      </c>
      <c r="D89" s="21">
        <v>0</v>
      </c>
      <c r="E89" s="21">
        <v>0</v>
      </c>
      <c r="F89" s="21">
        <v>82500000</v>
      </c>
      <c r="G89" s="21">
        <v>75000000</v>
      </c>
      <c r="H89" s="21">
        <v>0</v>
      </c>
      <c r="I89" s="21">
        <v>0</v>
      </c>
      <c r="J89" s="21">
        <v>180000000</v>
      </c>
      <c r="K89" s="21">
        <v>0</v>
      </c>
      <c r="L89" s="21">
        <v>45000000</v>
      </c>
      <c r="M89" s="21">
        <v>0</v>
      </c>
      <c r="N89" s="21">
        <v>187500000</v>
      </c>
      <c r="O89" s="24">
        <f aca="true" t="shared" si="12" ref="O89:O151">SUM(C89:N89)</f>
        <v>590000000</v>
      </c>
    </row>
    <row r="90" spans="1:15" s="1" customFormat="1" ht="31.5">
      <c r="A90" s="61"/>
      <c r="B90" s="18" t="s">
        <v>17</v>
      </c>
      <c r="C90" s="21">
        <v>225000000</v>
      </c>
      <c r="D90" s="21">
        <v>106000000</v>
      </c>
      <c r="E90" s="21">
        <v>0</v>
      </c>
      <c r="F90" s="21">
        <v>44000000</v>
      </c>
      <c r="G90" s="21">
        <v>137000000</v>
      </c>
      <c r="H90" s="21">
        <v>75000000</v>
      </c>
      <c r="I90" s="21">
        <v>0</v>
      </c>
      <c r="J90" s="21">
        <v>0</v>
      </c>
      <c r="K90" s="21">
        <v>58000000</v>
      </c>
      <c r="L90" s="21">
        <v>0</v>
      </c>
      <c r="M90" s="21">
        <v>0</v>
      </c>
      <c r="N90" s="21">
        <v>0</v>
      </c>
      <c r="O90" s="24">
        <f t="shared" si="12"/>
        <v>645000000</v>
      </c>
    </row>
    <row r="91" spans="1:15" s="1" customFormat="1" ht="31.5">
      <c r="A91" s="61"/>
      <c r="B91" s="18" t="s">
        <v>23</v>
      </c>
      <c r="C91" s="21">
        <v>0</v>
      </c>
      <c r="D91" s="21">
        <v>75000000</v>
      </c>
      <c r="E91" s="21">
        <v>75000000</v>
      </c>
      <c r="F91" s="21">
        <v>0</v>
      </c>
      <c r="G91" s="21">
        <v>75000000</v>
      </c>
      <c r="H91" s="21">
        <v>0</v>
      </c>
      <c r="I91" s="21">
        <v>75000000</v>
      </c>
      <c r="J91" s="21">
        <v>75000000</v>
      </c>
      <c r="K91" s="21">
        <v>0</v>
      </c>
      <c r="L91" s="21">
        <v>0</v>
      </c>
      <c r="M91" s="21">
        <v>0</v>
      </c>
      <c r="N91" s="21">
        <v>75000000</v>
      </c>
      <c r="O91" s="24">
        <f t="shared" si="12"/>
        <v>450000000</v>
      </c>
    </row>
    <row r="92" spans="1:15" s="1" customFormat="1" ht="31.5">
      <c r="A92" s="61"/>
      <c r="B92" s="18" t="s">
        <v>19</v>
      </c>
      <c r="C92" s="21">
        <v>85000000</v>
      </c>
      <c r="D92" s="21">
        <v>0</v>
      </c>
      <c r="E92" s="21">
        <v>0</v>
      </c>
      <c r="F92" s="21">
        <v>75000000</v>
      </c>
      <c r="G92" s="21">
        <v>60000000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75000000</v>
      </c>
      <c r="N92" s="21">
        <v>0</v>
      </c>
      <c r="O92" s="24">
        <f t="shared" si="12"/>
        <v>295000000</v>
      </c>
    </row>
    <row r="93" spans="1:15" s="1" customFormat="1" ht="31.5">
      <c r="A93" s="61"/>
      <c r="B93" s="18" t="s">
        <v>20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50000000</v>
      </c>
      <c r="I93" s="21">
        <v>23000000</v>
      </c>
      <c r="J93" s="21">
        <v>95000000</v>
      </c>
      <c r="K93" s="21">
        <v>0</v>
      </c>
      <c r="L93" s="21">
        <v>78000000</v>
      </c>
      <c r="M93" s="21">
        <v>75000000</v>
      </c>
      <c r="N93" s="21">
        <v>0</v>
      </c>
      <c r="O93" s="24">
        <f t="shared" si="12"/>
        <v>321000000</v>
      </c>
    </row>
    <row r="94" spans="1:15" s="1" customFormat="1" ht="34.5" customHeight="1">
      <c r="A94" s="61"/>
      <c r="B94" s="18" t="s">
        <v>21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46500000</v>
      </c>
      <c r="L94" s="21">
        <v>0</v>
      </c>
      <c r="M94" s="21">
        <v>68000000</v>
      </c>
      <c r="N94" s="21">
        <v>0</v>
      </c>
      <c r="O94" s="24">
        <f t="shared" si="12"/>
        <v>114500000</v>
      </c>
    </row>
    <row r="95" spans="1:15" s="1" customFormat="1" ht="34.5" customHeight="1">
      <c r="A95" s="66" t="s">
        <v>37</v>
      </c>
      <c r="B95" s="66"/>
      <c r="C95" s="23">
        <f>SUM(C89:C94)</f>
        <v>330000000</v>
      </c>
      <c r="D95" s="23">
        <f aca="true" t="shared" si="13" ref="D95:N95">SUM(D89:D94)</f>
        <v>181000000</v>
      </c>
      <c r="E95" s="23">
        <f t="shared" si="13"/>
        <v>75000000</v>
      </c>
      <c r="F95" s="23">
        <f t="shared" si="13"/>
        <v>201500000</v>
      </c>
      <c r="G95" s="23">
        <f t="shared" si="13"/>
        <v>347000000</v>
      </c>
      <c r="H95" s="23">
        <f t="shared" si="13"/>
        <v>125000000</v>
      </c>
      <c r="I95" s="23">
        <f t="shared" si="13"/>
        <v>98000000</v>
      </c>
      <c r="J95" s="23">
        <f t="shared" si="13"/>
        <v>350000000</v>
      </c>
      <c r="K95" s="23">
        <f t="shared" si="13"/>
        <v>104500000</v>
      </c>
      <c r="L95" s="23">
        <f t="shared" si="13"/>
        <v>123000000</v>
      </c>
      <c r="M95" s="23">
        <f t="shared" si="13"/>
        <v>218000000</v>
      </c>
      <c r="N95" s="23">
        <f t="shared" si="13"/>
        <v>262500000</v>
      </c>
      <c r="O95" s="24">
        <f t="shared" si="12"/>
        <v>2415500000</v>
      </c>
    </row>
    <row r="96" spans="1:15" ht="30" customHeight="1">
      <c r="A96" s="61" t="s">
        <v>29</v>
      </c>
      <c r="B96" s="18" t="s">
        <v>59</v>
      </c>
      <c r="C96" s="21">
        <v>2108000000</v>
      </c>
      <c r="D96" s="21">
        <v>2655000000</v>
      </c>
      <c r="E96" s="21">
        <v>3149000000</v>
      </c>
      <c r="F96" s="21">
        <v>1425000000</v>
      </c>
      <c r="G96" s="21">
        <v>3000000000</v>
      </c>
      <c r="H96" s="21">
        <v>1802000000</v>
      </c>
      <c r="I96" s="21">
        <v>1455000000</v>
      </c>
      <c r="J96" s="21">
        <v>555000000</v>
      </c>
      <c r="K96" s="21">
        <v>1388000000</v>
      </c>
      <c r="L96" s="21">
        <v>225000000</v>
      </c>
      <c r="M96" s="21">
        <v>1200000000</v>
      </c>
      <c r="N96" s="21">
        <v>480000000</v>
      </c>
      <c r="O96" s="24">
        <f t="shared" si="12"/>
        <v>19442000000</v>
      </c>
    </row>
    <row r="97" spans="1:15" ht="30" customHeight="1">
      <c r="A97" s="61"/>
      <c r="B97" s="18" t="s">
        <v>17</v>
      </c>
      <c r="C97" s="21">
        <v>1200000000</v>
      </c>
      <c r="D97" s="21">
        <v>946000000</v>
      </c>
      <c r="E97" s="21">
        <v>0</v>
      </c>
      <c r="F97" s="21">
        <v>560000000</v>
      </c>
      <c r="G97" s="21">
        <v>600000000</v>
      </c>
      <c r="H97" s="21">
        <v>0</v>
      </c>
      <c r="I97" s="21">
        <v>1200000000</v>
      </c>
      <c r="J97" s="21">
        <v>0</v>
      </c>
      <c r="K97" s="21">
        <v>300000000</v>
      </c>
      <c r="L97" s="21">
        <v>0</v>
      </c>
      <c r="M97" s="21">
        <v>0</v>
      </c>
      <c r="N97" s="21">
        <v>0</v>
      </c>
      <c r="O97" s="24">
        <f t="shared" si="12"/>
        <v>4806000000</v>
      </c>
    </row>
    <row r="98" spans="1:15" ht="30" customHeight="1">
      <c r="A98" s="61"/>
      <c r="B98" s="18" t="s">
        <v>23</v>
      </c>
      <c r="C98" s="21">
        <v>600000000</v>
      </c>
      <c r="D98" s="21">
        <v>0</v>
      </c>
      <c r="E98" s="21">
        <v>0</v>
      </c>
      <c r="F98" s="21">
        <v>300000000</v>
      </c>
      <c r="G98" s="21">
        <v>0</v>
      </c>
      <c r="H98" s="21">
        <v>365000000</v>
      </c>
      <c r="I98" s="21">
        <v>0</v>
      </c>
      <c r="J98" s="21">
        <v>0</v>
      </c>
      <c r="K98" s="21">
        <v>0</v>
      </c>
      <c r="L98" s="21">
        <v>0</v>
      </c>
      <c r="M98" s="21">
        <v>360000000</v>
      </c>
      <c r="N98" s="21">
        <v>0</v>
      </c>
      <c r="O98" s="24">
        <f t="shared" si="12"/>
        <v>1625000000</v>
      </c>
    </row>
    <row r="99" spans="1:15" ht="30" customHeight="1">
      <c r="A99" s="61"/>
      <c r="B99" s="18" t="s">
        <v>19</v>
      </c>
      <c r="C99" s="21">
        <v>225000000</v>
      </c>
      <c r="D99" s="21">
        <v>600000000</v>
      </c>
      <c r="E99" s="21">
        <v>300000000</v>
      </c>
      <c r="F99" s="21">
        <v>600000000</v>
      </c>
      <c r="G99" s="21">
        <v>0</v>
      </c>
      <c r="H99" s="21">
        <v>120000000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4">
        <f t="shared" si="12"/>
        <v>1845000000</v>
      </c>
    </row>
    <row r="100" spans="1:15" ht="30" customHeight="1">
      <c r="A100" s="61"/>
      <c r="B100" s="18" t="s">
        <v>20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4">
        <f t="shared" si="12"/>
        <v>0</v>
      </c>
    </row>
    <row r="101" spans="1:15" ht="30" customHeight="1">
      <c r="A101" s="26"/>
      <c r="B101" s="18" t="s">
        <v>21</v>
      </c>
      <c r="C101" s="21">
        <v>0</v>
      </c>
      <c r="D101" s="21">
        <v>1275000000</v>
      </c>
      <c r="E101" s="21">
        <v>856000000</v>
      </c>
      <c r="F101" s="21">
        <v>975000000</v>
      </c>
      <c r="G101" s="21">
        <v>0</v>
      </c>
      <c r="H101" s="21">
        <v>600000000</v>
      </c>
      <c r="I101" s="21">
        <v>270000000</v>
      </c>
      <c r="J101" s="21">
        <v>600000000</v>
      </c>
      <c r="K101" s="21">
        <v>0</v>
      </c>
      <c r="L101" s="21">
        <v>0</v>
      </c>
      <c r="M101" s="21">
        <v>600000000</v>
      </c>
      <c r="N101" s="21">
        <v>900000000</v>
      </c>
      <c r="O101" s="24">
        <f t="shared" si="12"/>
        <v>6076000000</v>
      </c>
    </row>
    <row r="102" spans="1:17" s="11" customFormat="1" ht="30" customHeight="1">
      <c r="A102" s="66" t="s">
        <v>37</v>
      </c>
      <c r="B102" s="66"/>
      <c r="C102" s="23">
        <f>SUM(C96:C101)</f>
        <v>4133000000</v>
      </c>
      <c r="D102" s="23">
        <f aca="true" t="shared" si="14" ref="D102:M102">SUM(D96:D101)</f>
        <v>5476000000</v>
      </c>
      <c r="E102" s="23">
        <f t="shared" si="14"/>
        <v>4305000000</v>
      </c>
      <c r="F102" s="23">
        <f t="shared" si="14"/>
        <v>3860000000</v>
      </c>
      <c r="G102" s="23">
        <f t="shared" si="14"/>
        <v>3600000000</v>
      </c>
      <c r="H102" s="23">
        <f t="shared" si="14"/>
        <v>2887000000</v>
      </c>
      <c r="I102" s="23">
        <f t="shared" si="14"/>
        <v>2925000000</v>
      </c>
      <c r="J102" s="23">
        <f t="shared" si="14"/>
        <v>1155000000</v>
      </c>
      <c r="K102" s="23">
        <f t="shared" si="14"/>
        <v>1688000000</v>
      </c>
      <c r="L102" s="23">
        <f t="shared" si="14"/>
        <v>225000000</v>
      </c>
      <c r="M102" s="23">
        <f t="shared" si="14"/>
        <v>2160000000</v>
      </c>
      <c r="N102" s="23">
        <f>SUM(N96:N101)</f>
        <v>1380000000</v>
      </c>
      <c r="O102" s="24">
        <f t="shared" si="12"/>
        <v>33794000000</v>
      </c>
      <c r="Q102" s="12"/>
    </row>
    <row r="103" spans="1:15" ht="30" customHeight="1">
      <c r="A103" s="61" t="s">
        <v>28</v>
      </c>
      <c r="B103" s="18" t="s">
        <v>59</v>
      </c>
      <c r="C103" s="21">
        <v>0</v>
      </c>
      <c r="D103" s="21">
        <v>0</v>
      </c>
      <c r="E103" s="21">
        <v>0</v>
      </c>
      <c r="F103" s="21">
        <v>0</v>
      </c>
      <c r="G103" s="21">
        <v>67500000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4">
        <f t="shared" si="12"/>
        <v>67500000</v>
      </c>
    </row>
    <row r="104" spans="1:15" ht="30" customHeight="1">
      <c r="A104" s="61"/>
      <c r="B104" s="18" t="s">
        <v>17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4">
        <f t="shared" si="12"/>
        <v>0</v>
      </c>
    </row>
    <row r="105" spans="1:15" ht="30" customHeight="1">
      <c r="A105" s="61"/>
      <c r="B105" s="18" t="s">
        <v>23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4">
        <f t="shared" si="12"/>
        <v>0</v>
      </c>
    </row>
    <row r="106" spans="1:15" ht="30" customHeight="1">
      <c r="A106" s="61"/>
      <c r="B106" s="18" t="s">
        <v>19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4">
        <f t="shared" si="12"/>
        <v>0</v>
      </c>
    </row>
    <row r="107" spans="1:15" ht="30" customHeight="1">
      <c r="A107" s="61"/>
      <c r="B107" s="18" t="s">
        <v>20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4">
        <f t="shared" si="12"/>
        <v>0</v>
      </c>
    </row>
    <row r="108" spans="1:15" ht="30" customHeight="1">
      <c r="A108" s="61"/>
      <c r="B108" s="18" t="s">
        <v>21</v>
      </c>
      <c r="C108" s="21">
        <v>0</v>
      </c>
      <c r="D108" s="21">
        <v>0</v>
      </c>
      <c r="E108" s="21">
        <v>0</v>
      </c>
      <c r="F108" s="21">
        <v>225000000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4">
        <f t="shared" si="12"/>
        <v>225000000</v>
      </c>
    </row>
    <row r="109" spans="1:17" ht="30" customHeight="1">
      <c r="A109" s="66" t="s">
        <v>37</v>
      </c>
      <c r="B109" s="66"/>
      <c r="C109" s="23">
        <f>SUM(C103:C108)</f>
        <v>0</v>
      </c>
      <c r="D109" s="23">
        <f aca="true" t="shared" si="15" ref="D109:N109">SUM(D103:D108)</f>
        <v>0</v>
      </c>
      <c r="E109" s="23">
        <f t="shared" si="15"/>
        <v>0</v>
      </c>
      <c r="F109" s="23">
        <f t="shared" si="15"/>
        <v>225000000</v>
      </c>
      <c r="G109" s="23">
        <f t="shared" si="15"/>
        <v>67500000</v>
      </c>
      <c r="H109" s="23">
        <f t="shared" si="15"/>
        <v>0</v>
      </c>
      <c r="I109" s="23">
        <f t="shared" si="15"/>
        <v>0</v>
      </c>
      <c r="J109" s="23">
        <f t="shared" si="15"/>
        <v>0</v>
      </c>
      <c r="K109" s="23">
        <f t="shared" si="15"/>
        <v>0</v>
      </c>
      <c r="L109" s="23">
        <f t="shared" si="15"/>
        <v>0</v>
      </c>
      <c r="M109" s="23">
        <f t="shared" si="15"/>
        <v>0</v>
      </c>
      <c r="N109" s="23">
        <f t="shared" si="15"/>
        <v>0</v>
      </c>
      <c r="O109" s="24">
        <f t="shared" si="12"/>
        <v>292500000</v>
      </c>
      <c r="Q109" s="13"/>
    </row>
    <row r="110" spans="1:15" ht="30" customHeight="1">
      <c r="A110" s="61" t="s">
        <v>30</v>
      </c>
      <c r="B110" s="18" t="s">
        <v>59</v>
      </c>
      <c r="C110" s="21">
        <v>0</v>
      </c>
      <c r="D110" s="21">
        <v>60000000</v>
      </c>
      <c r="E110" s="21">
        <v>0</v>
      </c>
      <c r="F110" s="21">
        <v>0</v>
      </c>
      <c r="G110" s="21">
        <v>30000000</v>
      </c>
      <c r="H110" s="21">
        <v>65000000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65000000</v>
      </c>
      <c r="O110" s="24">
        <f t="shared" si="12"/>
        <v>220000000</v>
      </c>
    </row>
    <row r="111" spans="1:15" ht="30" customHeight="1">
      <c r="A111" s="61"/>
      <c r="B111" s="18" t="s">
        <v>17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65000000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4">
        <f t="shared" si="12"/>
        <v>65000000</v>
      </c>
    </row>
    <row r="112" spans="1:15" ht="30" customHeight="1">
      <c r="A112" s="61"/>
      <c r="B112" s="18" t="s">
        <v>23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4">
        <f t="shared" si="12"/>
        <v>0</v>
      </c>
    </row>
    <row r="113" spans="1:15" ht="30" customHeight="1">
      <c r="A113" s="61"/>
      <c r="B113" s="18" t="s">
        <v>19</v>
      </c>
      <c r="C113" s="21">
        <v>0</v>
      </c>
      <c r="D113" s="21">
        <v>0</v>
      </c>
      <c r="E113" s="21">
        <v>0</v>
      </c>
      <c r="F113" s="21">
        <v>130000000</v>
      </c>
      <c r="G113" s="21">
        <v>0</v>
      </c>
      <c r="H113" s="21">
        <v>0</v>
      </c>
      <c r="I113" s="21">
        <v>65000000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4">
        <f t="shared" si="12"/>
        <v>195000000</v>
      </c>
    </row>
    <row r="114" spans="1:15" ht="30" customHeight="1">
      <c r="A114" s="61"/>
      <c r="B114" s="18" t="s">
        <v>20</v>
      </c>
      <c r="C114" s="21">
        <v>0</v>
      </c>
      <c r="D114" s="21">
        <v>65000000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4">
        <f t="shared" si="12"/>
        <v>65000000</v>
      </c>
    </row>
    <row r="115" spans="1:15" ht="30" customHeight="1">
      <c r="A115" s="61"/>
      <c r="B115" s="18" t="s">
        <v>21</v>
      </c>
      <c r="C115" s="35">
        <v>0</v>
      </c>
      <c r="D115" s="21">
        <v>0</v>
      </c>
      <c r="E115" s="21">
        <v>0</v>
      </c>
      <c r="F115" s="21">
        <v>0</v>
      </c>
      <c r="G115" s="21">
        <v>0</v>
      </c>
      <c r="H115" s="35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4">
        <f t="shared" si="12"/>
        <v>0</v>
      </c>
    </row>
    <row r="116" spans="1:15" ht="30" customHeight="1">
      <c r="A116" s="66" t="s">
        <v>37</v>
      </c>
      <c r="B116" s="66"/>
      <c r="C116" s="23">
        <f>SUM(C110:C115)</f>
        <v>0</v>
      </c>
      <c r="D116" s="23">
        <f aca="true" t="shared" si="16" ref="D116:N116">SUM(D110:D115)</f>
        <v>125000000</v>
      </c>
      <c r="E116" s="23">
        <f t="shared" si="16"/>
        <v>0</v>
      </c>
      <c r="F116" s="23">
        <f t="shared" si="16"/>
        <v>130000000</v>
      </c>
      <c r="G116" s="23">
        <f t="shared" si="16"/>
        <v>30000000</v>
      </c>
      <c r="H116" s="23">
        <f t="shared" si="16"/>
        <v>130000000</v>
      </c>
      <c r="I116" s="23">
        <f t="shared" si="16"/>
        <v>65000000</v>
      </c>
      <c r="J116" s="23">
        <f t="shared" si="16"/>
        <v>0</v>
      </c>
      <c r="K116" s="23">
        <f t="shared" si="16"/>
        <v>0</v>
      </c>
      <c r="L116" s="23">
        <f t="shared" si="16"/>
        <v>0</v>
      </c>
      <c r="M116" s="23">
        <f t="shared" si="16"/>
        <v>0</v>
      </c>
      <c r="N116" s="23">
        <f t="shared" si="16"/>
        <v>65000000</v>
      </c>
      <c r="O116" s="24">
        <f t="shared" si="12"/>
        <v>545000000</v>
      </c>
    </row>
    <row r="117" spans="1:17" ht="30" customHeight="1">
      <c r="A117" s="61" t="s">
        <v>25</v>
      </c>
      <c r="B117" s="18" t="s">
        <v>59</v>
      </c>
      <c r="C117" s="21">
        <v>0</v>
      </c>
      <c r="D117" s="21">
        <v>948000000</v>
      </c>
      <c r="E117" s="21">
        <v>0</v>
      </c>
      <c r="F117" s="21">
        <v>100000000</v>
      </c>
      <c r="G117" s="21">
        <v>0</v>
      </c>
      <c r="H117" s="21">
        <v>728500000</v>
      </c>
      <c r="I117" s="21">
        <v>600000000</v>
      </c>
      <c r="J117" s="21">
        <v>55000000</v>
      </c>
      <c r="K117" s="21">
        <v>60069750</v>
      </c>
      <c r="L117" s="21">
        <v>450000000</v>
      </c>
      <c r="M117" s="21">
        <v>177000000</v>
      </c>
      <c r="N117" s="21">
        <v>474750000</v>
      </c>
      <c r="O117" s="24">
        <f t="shared" si="12"/>
        <v>3593319750</v>
      </c>
      <c r="Q117" s="9"/>
    </row>
    <row r="118" spans="1:17" ht="30" customHeight="1">
      <c r="A118" s="61"/>
      <c r="B118" s="18" t="s">
        <v>17</v>
      </c>
      <c r="C118" s="21">
        <v>799000000</v>
      </c>
      <c r="D118" s="21">
        <v>414500000</v>
      </c>
      <c r="E118" s="21">
        <v>40000000</v>
      </c>
      <c r="F118" s="21">
        <v>1425000000</v>
      </c>
      <c r="G118" s="21">
        <v>105000000</v>
      </c>
      <c r="H118" s="21">
        <v>1021300000</v>
      </c>
      <c r="I118" s="21">
        <v>448000000</v>
      </c>
      <c r="J118" s="21">
        <v>114000000</v>
      </c>
      <c r="K118" s="21">
        <v>87600000</v>
      </c>
      <c r="L118" s="21">
        <v>432000000</v>
      </c>
      <c r="M118" s="21">
        <v>450000000</v>
      </c>
      <c r="N118" s="21">
        <v>480000000</v>
      </c>
      <c r="O118" s="24">
        <f t="shared" si="12"/>
        <v>5816400000</v>
      </c>
      <c r="Q118" s="9"/>
    </row>
    <row r="119" spans="1:17" ht="30" customHeight="1">
      <c r="A119" s="61"/>
      <c r="B119" s="18" t="s">
        <v>23</v>
      </c>
      <c r="C119" s="21">
        <v>0</v>
      </c>
      <c r="D119" s="21">
        <v>336000000</v>
      </c>
      <c r="E119" s="21">
        <v>0</v>
      </c>
      <c r="F119" s="21">
        <v>0</v>
      </c>
      <c r="G119" s="21">
        <v>0</v>
      </c>
      <c r="H119" s="21">
        <v>610000000</v>
      </c>
      <c r="I119" s="21">
        <v>90000000</v>
      </c>
      <c r="J119" s="21">
        <v>0</v>
      </c>
      <c r="K119" s="21">
        <v>210000000</v>
      </c>
      <c r="L119" s="21">
        <v>102000000</v>
      </c>
      <c r="M119" s="21">
        <v>192500000</v>
      </c>
      <c r="N119" s="21">
        <v>0</v>
      </c>
      <c r="O119" s="24">
        <f t="shared" si="12"/>
        <v>1540500000</v>
      </c>
      <c r="Q119" s="9"/>
    </row>
    <row r="120" spans="1:15" ht="30" customHeight="1">
      <c r="A120" s="61"/>
      <c r="B120" s="18" t="s">
        <v>19</v>
      </c>
      <c r="C120" s="21">
        <v>72000000</v>
      </c>
      <c r="D120" s="21">
        <v>0</v>
      </c>
      <c r="E120" s="21">
        <v>0</v>
      </c>
      <c r="F120" s="21">
        <v>90000000</v>
      </c>
      <c r="G120" s="21">
        <v>252000000</v>
      </c>
      <c r="H120" s="21">
        <v>300000000</v>
      </c>
      <c r="I120" s="21">
        <v>0</v>
      </c>
      <c r="J120" s="21">
        <v>450000000</v>
      </c>
      <c r="K120" s="21">
        <v>0</v>
      </c>
      <c r="L120" s="21">
        <v>0</v>
      </c>
      <c r="M120" s="21">
        <v>0</v>
      </c>
      <c r="N120" s="21">
        <v>300000000</v>
      </c>
      <c r="O120" s="24">
        <f t="shared" si="12"/>
        <v>1464000000</v>
      </c>
    </row>
    <row r="121" spans="1:17" ht="30" customHeight="1">
      <c r="A121" s="61"/>
      <c r="B121" s="18" t="s">
        <v>20</v>
      </c>
      <c r="C121" s="21">
        <v>0</v>
      </c>
      <c r="D121" s="21">
        <v>0</v>
      </c>
      <c r="E121" s="21">
        <v>0</v>
      </c>
      <c r="F121" s="21">
        <v>0</v>
      </c>
      <c r="G121" s="21">
        <v>358000000</v>
      </c>
      <c r="H121" s="21">
        <v>0</v>
      </c>
      <c r="I121" s="21">
        <v>0</v>
      </c>
      <c r="J121" s="21">
        <v>0</v>
      </c>
      <c r="K121" s="21">
        <v>375000000</v>
      </c>
      <c r="L121" s="21">
        <v>0</v>
      </c>
      <c r="M121" s="22">
        <v>172000000</v>
      </c>
      <c r="N121" s="21">
        <v>480000000</v>
      </c>
      <c r="O121" s="24">
        <f t="shared" si="12"/>
        <v>1385000000</v>
      </c>
      <c r="Q121" s="9"/>
    </row>
    <row r="122" spans="1:17" ht="30" customHeight="1">
      <c r="A122" s="26"/>
      <c r="B122" s="18" t="s">
        <v>21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4">
        <f t="shared" si="12"/>
        <v>0</v>
      </c>
      <c r="Q122" s="9"/>
    </row>
    <row r="123" spans="1:17" ht="30" customHeight="1">
      <c r="A123" s="66" t="s">
        <v>37</v>
      </c>
      <c r="B123" s="66"/>
      <c r="C123" s="23">
        <f>SUM(C117:C122)</f>
        <v>871000000</v>
      </c>
      <c r="D123" s="23">
        <f aca="true" t="shared" si="17" ref="D123:N123">SUM(D117:D122)</f>
        <v>1698500000</v>
      </c>
      <c r="E123" s="23">
        <f t="shared" si="17"/>
        <v>40000000</v>
      </c>
      <c r="F123" s="23">
        <f t="shared" si="17"/>
        <v>1615000000</v>
      </c>
      <c r="G123" s="23">
        <f t="shared" si="17"/>
        <v>715000000</v>
      </c>
      <c r="H123" s="23">
        <f t="shared" si="17"/>
        <v>2659800000</v>
      </c>
      <c r="I123" s="23">
        <f t="shared" si="17"/>
        <v>1138000000</v>
      </c>
      <c r="J123" s="23">
        <f t="shared" si="17"/>
        <v>619000000</v>
      </c>
      <c r="K123" s="23">
        <f t="shared" si="17"/>
        <v>732669750</v>
      </c>
      <c r="L123" s="23">
        <f t="shared" si="17"/>
        <v>984000000</v>
      </c>
      <c r="M123" s="23">
        <f t="shared" si="17"/>
        <v>991500000</v>
      </c>
      <c r="N123" s="23">
        <f t="shared" si="17"/>
        <v>1734750000</v>
      </c>
      <c r="O123" s="24">
        <f t="shared" si="12"/>
        <v>13799219750</v>
      </c>
      <c r="Q123" s="13"/>
    </row>
    <row r="124" spans="1:17" ht="30" customHeight="1">
      <c r="A124" s="61" t="s">
        <v>58</v>
      </c>
      <c r="B124" s="18" t="s">
        <v>59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600000000</v>
      </c>
      <c r="M124" s="21">
        <v>0</v>
      </c>
      <c r="N124" s="21">
        <v>0</v>
      </c>
      <c r="O124" s="24">
        <f t="shared" si="12"/>
        <v>600000000</v>
      </c>
      <c r="Q124" s="13"/>
    </row>
    <row r="125" spans="1:17" ht="30" customHeight="1">
      <c r="A125" s="61"/>
      <c r="B125" s="18" t="s">
        <v>17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4">
        <f t="shared" si="12"/>
        <v>0</v>
      </c>
      <c r="Q125" s="13"/>
    </row>
    <row r="126" spans="1:17" ht="30" customHeight="1">
      <c r="A126" s="61"/>
      <c r="B126" s="18" t="s">
        <v>23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4">
        <f t="shared" si="12"/>
        <v>0</v>
      </c>
      <c r="Q126" s="13"/>
    </row>
    <row r="127" spans="1:17" ht="30" customHeight="1">
      <c r="A127" s="61"/>
      <c r="B127" s="18" t="s">
        <v>19</v>
      </c>
      <c r="C127" s="21">
        <v>0</v>
      </c>
      <c r="D127" s="21">
        <v>0</v>
      </c>
      <c r="E127" s="21">
        <v>0</v>
      </c>
      <c r="F127" s="21">
        <v>0</v>
      </c>
      <c r="G127" s="35">
        <v>0</v>
      </c>
      <c r="H127" s="21">
        <v>0</v>
      </c>
      <c r="I127" s="35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4">
        <f t="shared" si="12"/>
        <v>0</v>
      </c>
      <c r="Q127" s="13"/>
    </row>
    <row r="128" spans="1:17" ht="30" customHeight="1">
      <c r="A128" s="61"/>
      <c r="B128" s="18" t="s">
        <v>20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4">
        <f t="shared" si="12"/>
        <v>0</v>
      </c>
      <c r="Q128" s="13"/>
    </row>
    <row r="129" spans="1:17" ht="30" customHeight="1">
      <c r="A129" s="61"/>
      <c r="B129" s="18" t="s">
        <v>21</v>
      </c>
      <c r="C129" s="21">
        <v>0</v>
      </c>
      <c r="D129" s="21">
        <v>0</v>
      </c>
      <c r="E129" s="21">
        <v>0</v>
      </c>
      <c r="F129" s="21">
        <v>0</v>
      </c>
      <c r="G129" s="35">
        <v>0</v>
      </c>
      <c r="H129" s="21">
        <v>0</v>
      </c>
      <c r="I129" s="21">
        <v>0</v>
      </c>
      <c r="J129" s="21">
        <v>0</v>
      </c>
      <c r="K129" s="21">
        <v>0</v>
      </c>
      <c r="L129" s="35">
        <v>0</v>
      </c>
      <c r="M129" s="21">
        <v>0</v>
      </c>
      <c r="N129" s="21">
        <v>0</v>
      </c>
      <c r="O129" s="24">
        <f t="shared" si="12"/>
        <v>0</v>
      </c>
      <c r="Q129" s="13"/>
    </row>
    <row r="130" spans="1:17" ht="30" customHeight="1">
      <c r="A130" s="66" t="s">
        <v>37</v>
      </c>
      <c r="B130" s="66"/>
      <c r="C130" s="23">
        <f>SUM(C124:C129)</f>
        <v>0</v>
      </c>
      <c r="D130" s="23">
        <f aca="true" t="shared" si="18" ref="D130:N130">SUM(D124:D129)</f>
        <v>0</v>
      </c>
      <c r="E130" s="23">
        <f t="shared" si="18"/>
        <v>0</v>
      </c>
      <c r="F130" s="23">
        <f t="shared" si="18"/>
        <v>0</v>
      </c>
      <c r="G130" s="23">
        <f t="shared" si="18"/>
        <v>0</v>
      </c>
      <c r="H130" s="23">
        <f t="shared" si="18"/>
        <v>0</v>
      </c>
      <c r="I130" s="23">
        <f t="shared" si="18"/>
        <v>0</v>
      </c>
      <c r="J130" s="23">
        <f t="shared" si="18"/>
        <v>0</v>
      </c>
      <c r="K130" s="23">
        <f t="shared" si="18"/>
        <v>0</v>
      </c>
      <c r="L130" s="23">
        <f t="shared" si="18"/>
        <v>600000000</v>
      </c>
      <c r="M130" s="23">
        <f t="shared" si="18"/>
        <v>0</v>
      </c>
      <c r="N130" s="23">
        <f t="shared" si="18"/>
        <v>0</v>
      </c>
      <c r="O130" s="24">
        <f t="shared" si="12"/>
        <v>600000000</v>
      </c>
      <c r="Q130" s="13"/>
    </row>
    <row r="131" spans="1:17" ht="30" customHeight="1">
      <c r="A131" s="61" t="s">
        <v>26</v>
      </c>
      <c r="B131" s="18" t="s">
        <v>59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4">
        <f t="shared" si="12"/>
        <v>0</v>
      </c>
      <c r="Q131" s="9"/>
    </row>
    <row r="132" spans="1:17" ht="30" customHeight="1">
      <c r="A132" s="61"/>
      <c r="B132" s="18" t="s">
        <v>17</v>
      </c>
      <c r="C132" s="21">
        <v>182000000</v>
      </c>
      <c r="D132" s="21">
        <v>0</v>
      </c>
      <c r="E132" s="21">
        <v>0</v>
      </c>
      <c r="F132" s="21">
        <v>0</v>
      </c>
      <c r="G132" s="21">
        <v>0</v>
      </c>
      <c r="H132" s="21">
        <v>272000000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4">
        <f t="shared" si="12"/>
        <v>454000000</v>
      </c>
      <c r="Q132" s="9"/>
    </row>
    <row r="133" spans="1:17" ht="30" customHeight="1">
      <c r="A133" s="61"/>
      <c r="B133" s="18" t="s">
        <v>23</v>
      </c>
      <c r="C133" s="21">
        <v>0</v>
      </c>
      <c r="D133" s="21">
        <v>231000000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4">
        <f t="shared" si="12"/>
        <v>231000000</v>
      </c>
      <c r="Q133" s="9"/>
    </row>
    <row r="134" spans="1:17" ht="30" customHeight="1">
      <c r="A134" s="61"/>
      <c r="B134" s="18" t="s">
        <v>19</v>
      </c>
      <c r="C134" s="21">
        <v>0</v>
      </c>
      <c r="D134" s="21">
        <v>0</v>
      </c>
      <c r="E134" s="21">
        <v>0</v>
      </c>
      <c r="F134" s="21">
        <v>178275000</v>
      </c>
      <c r="G134" s="35">
        <v>0</v>
      </c>
      <c r="H134" s="21">
        <v>0</v>
      </c>
      <c r="I134" s="35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4">
        <f t="shared" si="12"/>
        <v>178275000</v>
      </c>
      <c r="Q134" s="9"/>
    </row>
    <row r="135" spans="1:15" ht="30" customHeight="1">
      <c r="A135" s="61"/>
      <c r="B135" s="18" t="s">
        <v>20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4">
        <f t="shared" si="12"/>
        <v>0</v>
      </c>
    </row>
    <row r="136" spans="1:17" ht="30" customHeight="1">
      <c r="A136" s="61"/>
      <c r="B136" s="18" t="s">
        <v>21</v>
      </c>
      <c r="C136" s="21">
        <v>0</v>
      </c>
      <c r="D136" s="21">
        <v>0</v>
      </c>
      <c r="E136" s="21">
        <v>0</v>
      </c>
      <c r="F136" s="21">
        <v>0</v>
      </c>
      <c r="G136" s="35">
        <v>0</v>
      </c>
      <c r="H136" s="21">
        <v>0</v>
      </c>
      <c r="I136" s="21">
        <v>0</v>
      </c>
      <c r="J136" s="21">
        <v>0</v>
      </c>
      <c r="K136" s="21">
        <v>0</v>
      </c>
      <c r="L136" s="35">
        <v>0</v>
      </c>
      <c r="M136" s="21">
        <v>0</v>
      </c>
      <c r="N136" s="21">
        <v>0</v>
      </c>
      <c r="O136" s="24">
        <f t="shared" si="12"/>
        <v>0</v>
      </c>
      <c r="Q136" s="9"/>
    </row>
    <row r="137" spans="1:17" ht="30" customHeight="1">
      <c r="A137" s="66" t="s">
        <v>37</v>
      </c>
      <c r="B137" s="66"/>
      <c r="C137" s="23">
        <f>SUM(C131:C136)</f>
        <v>182000000</v>
      </c>
      <c r="D137" s="23">
        <f aca="true" t="shared" si="19" ref="D137:N137">SUM(D131:D136)</f>
        <v>231000000</v>
      </c>
      <c r="E137" s="23">
        <f t="shared" si="19"/>
        <v>0</v>
      </c>
      <c r="F137" s="23">
        <f t="shared" si="19"/>
        <v>178275000</v>
      </c>
      <c r="G137" s="23">
        <f t="shared" si="19"/>
        <v>0</v>
      </c>
      <c r="H137" s="23">
        <f t="shared" si="19"/>
        <v>272000000</v>
      </c>
      <c r="I137" s="23">
        <f t="shared" si="19"/>
        <v>0</v>
      </c>
      <c r="J137" s="23">
        <f t="shared" si="19"/>
        <v>0</v>
      </c>
      <c r="K137" s="23">
        <f t="shared" si="19"/>
        <v>0</v>
      </c>
      <c r="L137" s="23">
        <f t="shared" si="19"/>
        <v>0</v>
      </c>
      <c r="M137" s="23">
        <f t="shared" si="19"/>
        <v>0</v>
      </c>
      <c r="N137" s="23">
        <f t="shared" si="19"/>
        <v>0</v>
      </c>
      <c r="O137" s="24">
        <f t="shared" si="12"/>
        <v>863275000</v>
      </c>
      <c r="Q137" s="13"/>
    </row>
    <row r="138" spans="1:15" ht="30" customHeight="1">
      <c r="A138" s="61" t="s">
        <v>27</v>
      </c>
      <c r="B138" s="18" t="s">
        <v>59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4">
        <f t="shared" si="12"/>
        <v>0</v>
      </c>
    </row>
    <row r="139" spans="1:15" ht="30" customHeight="1">
      <c r="A139" s="61"/>
      <c r="B139" s="18" t="s">
        <v>17</v>
      </c>
      <c r="C139" s="21">
        <v>400000000</v>
      </c>
      <c r="D139" s="21">
        <v>400000000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4">
        <f t="shared" si="12"/>
        <v>800000000</v>
      </c>
    </row>
    <row r="140" spans="1:15" ht="30" customHeight="1">
      <c r="A140" s="61"/>
      <c r="B140" s="18" t="s">
        <v>23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4">
        <f t="shared" si="12"/>
        <v>0</v>
      </c>
    </row>
    <row r="141" spans="1:15" ht="30" customHeight="1">
      <c r="A141" s="61"/>
      <c r="B141" s="18" t="s">
        <v>19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4">
        <f t="shared" si="12"/>
        <v>0</v>
      </c>
    </row>
    <row r="142" spans="1:15" ht="30" customHeight="1">
      <c r="A142" s="61"/>
      <c r="B142" s="18" t="s">
        <v>20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4">
        <f t="shared" si="12"/>
        <v>0</v>
      </c>
    </row>
    <row r="143" spans="1:15" ht="30" customHeight="1">
      <c r="A143" s="61"/>
      <c r="B143" s="18" t="s">
        <v>21</v>
      </c>
      <c r="C143" s="21">
        <v>0</v>
      </c>
      <c r="D143" s="21">
        <v>600000000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4">
        <f t="shared" si="12"/>
        <v>600000000</v>
      </c>
    </row>
    <row r="144" spans="1:15" ht="30" customHeight="1">
      <c r="A144" s="66" t="s">
        <v>37</v>
      </c>
      <c r="B144" s="66"/>
      <c r="C144" s="23">
        <f>SUM(C138:C143)</f>
        <v>400000000</v>
      </c>
      <c r="D144" s="23">
        <f aca="true" t="shared" si="20" ref="D144:N144">SUM(D138:D143)</f>
        <v>1000000000</v>
      </c>
      <c r="E144" s="23">
        <f t="shared" si="20"/>
        <v>0</v>
      </c>
      <c r="F144" s="23">
        <f t="shared" si="20"/>
        <v>0</v>
      </c>
      <c r="G144" s="23">
        <f t="shared" si="20"/>
        <v>0</v>
      </c>
      <c r="H144" s="23">
        <f t="shared" si="20"/>
        <v>0</v>
      </c>
      <c r="I144" s="23">
        <f t="shared" si="20"/>
        <v>0</v>
      </c>
      <c r="J144" s="23">
        <f t="shared" si="20"/>
        <v>0</v>
      </c>
      <c r="K144" s="23">
        <f t="shared" si="20"/>
        <v>0</v>
      </c>
      <c r="L144" s="23">
        <f t="shared" si="20"/>
        <v>0</v>
      </c>
      <c r="M144" s="23">
        <f t="shared" si="20"/>
        <v>0</v>
      </c>
      <c r="N144" s="23">
        <f t="shared" si="20"/>
        <v>0</v>
      </c>
      <c r="O144" s="24">
        <f t="shared" si="12"/>
        <v>1400000000</v>
      </c>
    </row>
    <row r="145" spans="1:15" ht="30" customHeight="1">
      <c r="A145" s="61" t="s">
        <v>32</v>
      </c>
      <c r="B145" s="18" t="s">
        <v>59</v>
      </c>
      <c r="C145" s="21">
        <v>4754000000</v>
      </c>
      <c r="D145" s="21">
        <v>6187500000</v>
      </c>
      <c r="E145" s="21">
        <v>5551500000</v>
      </c>
      <c r="F145" s="21">
        <v>4430798859</v>
      </c>
      <c r="G145" s="21">
        <v>6975594465</v>
      </c>
      <c r="H145" s="21">
        <v>7076000000</v>
      </c>
      <c r="I145" s="21">
        <v>6236500000</v>
      </c>
      <c r="J145" s="21">
        <v>3874100000</v>
      </c>
      <c r="K145" s="21">
        <v>5756569750</v>
      </c>
      <c r="L145" s="21">
        <v>4641500000</v>
      </c>
      <c r="M145" s="21">
        <v>4344099877</v>
      </c>
      <c r="N145" s="21">
        <v>5252250000</v>
      </c>
      <c r="O145" s="24">
        <f t="shared" si="12"/>
        <v>65080412951</v>
      </c>
    </row>
    <row r="146" spans="1:15" ht="30" customHeight="1">
      <c r="A146" s="61"/>
      <c r="B146" s="18" t="s">
        <v>17</v>
      </c>
      <c r="C146" s="21">
        <v>4137400000</v>
      </c>
      <c r="D146" s="21">
        <v>3168700000</v>
      </c>
      <c r="E146" s="21">
        <v>1648000000</v>
      </c>
      <c r="F146" s="21">
        <v>2994000000</v>
      </c>
      <c r="G146" s="21">
        <v>1242000000</v>
      </c>
      <c r="H146" s="21">
        <v>3480300000</v>
      </c>
      <c r="I146" s="21">
        <v>3723000000</v>
      </c>
      <c r="J146" s="21">
        <v>1905750000</v>
      </c>
      <c r="K146" s="21">
        <v>1485600000</v>
      </c>
      <c r="L146" s="21">
        <v>1988000000</v>
      </c>
      <c r="M146" s="21">
        <v>955500000</v>
      </c>
      <c r="N146" s="21">
        <v>1530000000</v>
      </c>
      <c r="O146" s="24">
        <f t="shared" si="12"/>
        <v>28258250000</v>
      </c>
    </row>
    <row r="147" spans="1:15" ht="30" customHeight="1">
      <c r="A147" s="61"/>
      <c r="B147" s="18" t="s">
        <v>23</v>
      </c>
      <c r="C147" s="21">
        <v>765000000</v>
      </c>
      <c r="D147" s="21">
        <v>1083000000</v>
      </c>
      <c r="E147" s="21">
        <v>635000000</v>
      </c>
      <c r="F147" s="21">
        <v>901000000</v>
      </c>
      <c r="G147" s="21">
        <v>408810000</v>
      </c>
      <c r="H147" s="21">
        <v>2184500000</v>
      </c>
      <c r="I147" s="21">
        <v>774500000</v>
      </c>
      <c r="J147" s="21">
        <v>1005600000</v>
      </c>
      <c r="K147" s="21">
        <v>1036000000</v>
      </c>
      <c r="L147" s="21">
        <v>1257000000</v>
      </c>
      <c r="M147" s="21">
        <v>2197200000</v>
      </c>
      <c r="N147" s="21">
        <v>1580500000</v>
      </c>
      <c r="O147" s="24">
        <f t="shared" si="12"/>
        <v>13828110000</v>
      </c>
    </row>
    <row r="148" spans="1:15" ht="30" customHeight="1">
      <c r="A148" s="61"/>
      <c r="B148" s="18" t="s">
        <v>19</v>
      </c>
      <c r="C148" s="21">
        <v>834000000</v>
      </c>
      <c r="D148" s="21">
        <v>1115000000</v>
      </c>
      <c r="E148" s="21">
        <v>1172500000</v>
      </c>
      <c r="F148" s="21">
        <v>2041275000</v>
      </c>
      <c r="G148" s="21">
        <v>1077200000</v>
      </c>
      <c r="H148" s="21">
        <v>1327500000</v>
      </c>
      <c r="I148" s="21">
        <v>1206000000</v>
      </c>
      <c r="J148" s="21">
        <v>1050000000</v>
      </c>
      <c r="K148" s="21">
        <v>831000000</v>
      </c>
      <c r="L148" s="21">
        <v>679000000</v>
      </c>
      <c r="M148" s="21">
        <v>1408588000</v>
      </c>
      <c r="N148" s="21">
        <v>719600000</v>
      </c>
      <c r="O148" s="24">
        <f t="shared" si="12"/>
        <v>13461663000</v>
      </c>
    </row>
    <row r="149" spans="1:15" ht="30" customHeight="1">
      <c r="A149" s="61"/>
      <c r="B149" s="18" t="s">
        <v>20</v>
      </c>
      <c r="C149" s="21">
        <v>496500000</v>
      </c>
      <c r="D149" s="21">
        <v>870000000</v>
      </c>
      <c r="E149" s="21">
        <v>299500000</v>
      </c>
      <c r="F149" s="21">
        <v>650000000</v>
      </c>
      <c r="G149" s="21">
        <v>788000000</v>
      </c>
      <c r="H149" s="21">
        <v>50000000</v>
      </c>
      <c r="I149" s="21">
        <v>458000000</v>
      </c>
      <c r="J149" s="21">
        <v>432500000</v>
      </c>
      <c r="K149" s="21">
        <v>1241500000</v>
      </c>
      <c r="L149" s="21">
        <v>256500000</v>
      </c>
      <c r="M149" s="21">
        <v>873000000</v>
      </c>
      <c r="N149" s="21">
        <v>860000000</v>
      </c>
      <c r="O149" s="24">
        <f t="shared" si="12"/>
        <v>7275500000</v>
      </c>
    </row>
    <row r="150" spans="1:15" ht="30" customHeight="1">
      <c r="A150" s="61"/>
      <c r="B150" s="18" t="s">
        <v>21</v>
      </c>
      <c r="C150" s="21">
        <v>225000000</v>
      </c>
      <c r="D150" s="21">
        <v>1875000000</v>
      </c>
      <c r="E150" s="21">
        <v>1344000000</v>
      </c>
      <c r="F150" s="21">
        <v>1500000000</v>
      </c>
      <c r="G150" s="21">
        <v>280000000</v>
      </c>
      <c r="H150" s="21">
        <v>732000000</v>
      </c>
      <c r="I150" s="21">
        <v>570000000</v>
      </c>
      <c r="J150" s="21">
        <v>705000000</v>
      </c>
      <c r="K150" s="21">
        <v>1425000000</v>
      </c>
      <c r="L150" s="21">
        <v>411600000</v>
      </c>
      <c r="M150" s="21">
        <v>1515500000</v>
      </c>
      <c r="N150" s="21">
        <v>1200000000</v>
      </c>
      <c r="O150" s="24">
        <f t="shared" si="12"/>
        <v>11783100000</v>
      </c>
    </row>
    <row r="151" spans="1:15" ht="43.5" customHeight="1">
      <c r="A151" s="66" t="s">
        <v>38</v>
      </c>
      <c r="B151" s="66"/>
      <c r="C151" s="23">
        <f>C88+C95+C102+C109+C116+C123+C130+C137+C144</f>
        <v>11211900000</v>
      </c>
      <c r="D151" s="23">
        <f>D88+D95+D102+D109+D116+D123+D130+D137+D144</f>
        <v>14374200000</v>
      </c>
      <c r="E151" s="23">
        <f aca="true" t="shared" si="21" ref="E151:N151">E88+E95+E102+E109+E116+E123+E130+E137+E144</f>
        <v>10650500000</v>
      </c>
      <c r="F151" s="23">
        <f t="shared" si="21"/>
        <v>12517073859</v>
      </c>
      <c r="G151" s="23">
        <f t="shared" si="21"/>
        <v>10771604465</v>
      </c>
      <c r="H151" s="23">
        <f t="shared" si="21"/>
        <v>14850300000</v>
      </c>
      <c r="I151" s="23">
        <f t="shared" si="21"/>
        <v>12968000000</v>
      </c>
      <c r="J151" s="23">
        <f t="shared" si="21"/>
        <v>8972950000</v>
      </c>
      <c r="K151" s="23">
        <f t="shared" si="21"/>
        <v>11775669750</v>
      </c>
      <c r="L151" s="23">
        <f t="shared" si="21"/>
        <v>9233600000</v>
      </c>
      <c r="M151" s="23">
        <f t="shared" si="21"/>
        <v>11293887877</v>
      </c>
      <c r="N151" s="23">
        <f t="shared" si="21"/>
        <v>11142350000</v>
      </c>
      <c r="O151" s="24">
        <f t="shared" si="12"/>
        <v>139762035951</v>
      </c>
    </row>
    <row r="152" spans="1:15" ht="15.75">
      <c r="A152" s="6"/>
      <c r="B152" s="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6" ht="30" customHeight="1">
      <c r="A153" s="42" t="s">
        <v>43</v>
      </c>
      <c r="B153" s="5"/>
      <c r="C153" s="14"/>
      <c r="D153" s="16"/>
      <c r="E153" s="15"/>
      <c r="F153" s="15"/>
      <c r="G153" s="15"/>
      <c r="H153" s="15"/>
      <c r="I153" s="15"/>
      <c r="J153" s="1"/>
      <c r="K153" s="15"/>
      <c r="L153" s="15"/>
      <c r="M153" s="15"/>
      <c r="N153" s="15"/>
      <c r="O153" s="15"/>
      <c r="P153" s="14"/>
    </row>
    <row r="154" ht="15.75">
      <c r="A154" s="44" t="s">
        <v>0</v>
      </c>
    </row>
  </sheetData>
  <sheetProtection/>
  <mergeCells count="50">
    <mergeCell ref="A130:B130"/>
    <mergeCell ref="A47:A52"/>
    <mergeCell ref="A53:B53"/>
    <mergeCell ref="A32:B32"/>
    <mergeCell ref="A26:A31"/>
    <mergeCell ref="A39:B39"/>
    <mergeCell ref="A88:B88"/>
    <mergeCell ref="A89:A94"/>
    <mergeCell ref="A46:B46"/>
    <mergeCell ref="A33:A38"/>
    <mergeCell ref="A1:O1"/>
    <mergeCell ref="A110:A115"/>
    <mergeCell ref="A5:A10"/>
    <mergeCell ref="A11:B11"/>
    <mergeCell ref="A18:B18"/>
    <mergeCell ref="A12:A17"/>
    <mergeCell ref="A80:A81"/>
    <mergeCell ref="B80:B81"/>
    <mergeCell ref="A82:A87"/>
    <mergeCell ref="O80:O81"/>
    <mergeCell ref="C3:N3"/>
    <mergeCell ref="A3:A4"/>
    <mergeCell ref="B3:B4"/>
    <mergeCell ref="O3:O4"/>
    <mergeCell ref="A19:A24"/>
    <mergeCell ref="A25:B25"/>
    <mergeCell ref="A40:A44"/>
    <mergeCell ref="A54:A59"/>
    <mergeCell ref="A60:B60"/>
    <mergeCell ref="A61:A66"/>
    <mergeCell ref="A67:B67"/>
    <mergeCell ref="A68:A73"/>
    <mergeCell ref="A74:B74"/>
    <mergeCell ref="A151:B151"/>
    <mergeCell ref="A116:B116"/>
    <mergeCell ref="A123:B123"/>
    <mergeCell ref="A117:A121"/>
    <mergeCell ref="A131:A136"/>
    <mergeCell ref="A137:B137"/>
    <mergeCell ref="A138:A143"/>
    <mergeCell ref="A144:B144"/>
    <mergeCell ref="A145:A150"/>
    <mergeCell ref="A124:A129"/>
    <mergeCell ref="A76:K76"/>
    <mergeCell ref="C80:K80"/>
    <mergeCell ref="A96:A100"/>
    <mergeCell ref="A102:B102"/>
    <mergeCell ref="A109:B109"/>
    <mergeCell ref="A103:A108"/>
    <mergeCell ref="A95:B95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5"/>
  <sheetViews>
    <sheetView rightToLeft="1" zoomScale="81" zoomScaleNormal="81" zoomScalePageLayoutView="0" workbookViewId="0" topLeftCell="A1">
      <selection activeCell="M135" sqref="M135"/>
    </sheetView>
  </sheetViews>
  <sheetFormatPr defaultColWidth="9.140625" defaultRowHeight="12.75"/>
  <cols>
    <col min="1" max="1" width="28.421875" style="29" customWidth="1"/>
    <col min="2" max="2" width="28.28125" style="29" customWidth="1"/>
    <col min="3" max="3" width="17.140625" style="30" customWidth="1"/>
    <col min="4" max="4" width="16.28125" style="29" bestFit="1" customWidth="1"/>
    <col min="5" max="9" width="16.57421875" style="29" bestFit="1" customWidth="1"/>
    <col min="10" max="10" width="18.8515625" style="29" customWidth="1"/>
    <col min="11" max="11" width="16.57421875" style="29" bestFit="1" customWidth="1"/>
    <col min="12" max="12" width="16.7109375" style="29" customWidth="1"/>
    <col min="13" max="14" width="16.57421875" style="29" bestFit="1" customWidth="1"/>
    <col min="15" max="15" width="19.57421875" style="29" customWidth="1"/>
    <col min="16" max="16" width="13.28125" style="31" bestFit="1" customWidth="1"/>
    <col min="17" max="16384" width="9.140625" style="29" customWidth="1"/>
  </cols>
  <sheetData>
    <row r="1" spans="1:18" ht="32.25" customHeight="1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28"/>
      <c r="R1" s="28"/>
    </row>
    <row r="2" ht="9" customHeight="1">
      <c r="A2" s="27"/>
    </row>
    <row r="3" spans="1:16" s="1" customFormat="1" ht="32.25" customHeight="1">
      <c r="A3" s="67" t="s">
        <v>14</v>
      </c>
      <c r="B3" s="67" t="s">
        <v>36</v>
      </c>
      <c r="C3" s="67" t="s">
        <v>16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4"/>
      <c r="O3" s="70" t="s">
        <v>38</v>
      </c>
      <c r="P3" s="38"/>
    </row>
    <row r="4" spans="1:16" s="1" customFormat="1" ht="50.25" customHeight="1">
      <c r="A4" s="67"/>
      <c r="B4" s="67"/>
      <c r="C4" s="19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36" t="s">
        <v>12</v>
      </c>
      <c r="O4" s="71"/>
      <c r="P4" s="38"/>
    </row>
    <row r="5" spans="1:16" s="5" customFormat="1" ht="30" customHeight="1">
      <c r="A5" s="61" t="s">
        <v>15</v>
      </c>
      <c r="B5" s="18" t="s">
        <v>33</v>
      </c>
      <c r="C5" s="21">
        <v>11</v>
      </c>
      <c r="D5" s="21">
        <v>21</v>
      </c>
      <c r="E5" s="21">
        <v>26</v>
      </c>
      <c r="F5" s="21">
        <v>18</v>
      </c>
      <c r="G5" s="21">
        <v>16</v>
      </c>
      <c r="H5" s="21">
        <v>25</v>
      </c>
      <c r="I5" s="21">
        <v>19</v>
      </c>
      <c r="J5" s="21">
        <v>20</v>
      </c>
      <c r="K5" s="21">
        <v>18</v>
      </c>
      <c r="L5" s="21">
        <v>20</v>
      </c>
      <c r="M5" s="21">
        <v>23</v>
      </c>
      <c r="N5" s="21">
        <v>16</v>
      </c>
      <c r="O5" s="37">
        <f>SUM(C5:N5)</f>
        <v>233</v>
      </c>
      <c r="P5" s="25"/>
    </row>
    <row r="6" spans="1:16" s="5" customFormat="1" ht="30" customHeight="1">
      <c r="A6" s="61"/>
      <c r="B6" s="18" t="s">
        <v>35</v>
      </c>
      <c r="C6" s="21">
        <v>14</v>
      </c>
      <c r="D6" s="21">
        <v>11</v>
      </c>
      <c r="E6" s="21">
        <v>11</v>
      </c>
      <c r="F6" s="21">
        <v>12</v>
      </c>
      <c r="G6" s="21">
        <v>9</v>
      </c>
      <c r="H6" s="21">
        <v>16</v>
      </c>
      <c r="I6" s="21">
        <v>15</v>
      </c>
      <c r="J6" s="21">
        <v>15</v>
      </c>
      <c r="K6" s="21">
        <v>16</v>
      </c>
      <c r="L6" s="21">
        <v>21</v>
      </c>
      <c r="M6" s="21">
        <v>17</v>
      </c>
      <c r="N6" s="21">
        <v>13</v>
      </c>
      <c r="O6" s="37">
        <f aca="true" t="shared" si="0" ref="O6:O64">SUM(C6:N6)</f>
        <v>170</v>
      </c>
      <c r="P6" s="25"/>
    </row>
    <row r="7" spans="1:16" s="5" customFormat="1" ht="30" customHeight="1">
      <c r="A7" s="61"/>
      <c r="B7" s="18" t="s">
        <v>34</v>
      </c>
      <c r="C7" s="21">
        <v>4</v>
      </c>
      <c r="D7" s="21">
        <v>2</v>
      </c>
      <c r="E7" s="21">
        <v>6</v>
      </c>
      <c r="F7" s="21">
        <v>7</v>
      </c>
      <c r="G7" s="21">
        <v>8</v>
      </c>
      <c r="H7" s="21">
        <v>9</v>
      </c>
      <c r="I7" s="21">
        <v>13</v>
      </c>
      <c r="J7" s="21">
        <v>4</v>
      </c>
      <c r="K7" s="21">
        <v>9</v>
      </c>
      <c r="L7" s="21">
        <v>4</v>
      </c>
      <c r="M7" s="21">
        <v>7</v>
      </c>
      <c r="N7" s="21">
        <v>10</v>
      </c>
      <c r="O7" s="37">
        <f t="shared" si="0"/>
        <v>83</v>
      </c>
      <c r="P7" s="25"/>
    </row>
    <row r="8" spans="1:16" s="5" customFormat="1" ht="30" customHeight="1">
      <c r="A8" s="61"/>
      <c r="B8" s="18" t="s">
        <v>47</v>
      </c>
      <c r="C8" s="21">
        <v>1</v>
      </c>
      <c r="D8" s="21">
        <v>1</v>
      </c>
      <c r="E8" s="21">
        <v>0</v>
      </c>
      <c r="F8" s="21">
        <v>1</v>
      </c>
      <c r="G8" s="21">
        <v>1</v>
      </c>
      <c r="H8" s="21">
        <v>1</v>
      </c>
      <c r="I8" s="21">
        <v>2</v>
      </c>
      <c r="J8" s="21">
        <v>4</v>
      </c>
      <c r="K8" s="21">
        <v>5</v>
      </c>
      <c r="L8" s="21">
        <v>0</v>
      </c>
      <c r="M8" s="21">
        <v>4</v>
      </c>
      <c r="N8" s="21">
        <v>2</v>
      </c>
      <c r="O8" s="37">
        <f t="shared" si="0"/>
        <v>22</v>
      </c>
      <c r="P8" s="25"/>
    </row>
    <row r="9" spans="1:16" s="5" customFormat="1" ht="30" customHeight="1">
      <c r="A9" s="61"/>
      <c r="B9" s="18" t="s">
        <v>46</v>
      </c>
      <c r="C9" s="21">
        <v>1</v>
      </c>
      <c r="D9" s="21">
        <v>1</v>
      </c>
      <c r="E9" s="21">
        <v>0</v>
      </c>
      <c r="F9" s="21">
        <v>1</v>
      </c>
      <c r="G9" s="21">
        <v>0</v>
      </c>
      <c r="H9" s="21">
        <v>0</v>
      </c>
      <c r="I9" s="21">
        <v>0</v>
      </c>
      <c r="J9" s="21">
        <v>0</v>
      </c>
      <c r="K9" s="21">
        <v>2</v>
      </c>
      <c r="L9" s="21">
        <v>0</v>
      </c>
      <c r="M9" s="21">
        <v>1</v>
      </c>
      <c r="N9" s="21">
        <v>0</v>
      </c>
      <c r="O9" s="37">
        <f t="shared" si="0"/>
        <v>6</v>
      </c>
      <c r="P9" s="25"/>
    </row>
    <row r="10" spans="1:16" s="5" customFormat="1" ht="30" customHeight="1">
      <c r="A10" s="66" t="s">
        <v>40</v>
      </c>
      <c r="B10" s="66"/>
      <c r="C10" s="23">
        <f>SUM(C5:C9)</f>
        <v>31</v>
      </c>
      <c r="D10" s="23">
        <f aca="true" t="shared" si="1" ref="D10:N10">SUM(D5:D9)</f>
        <v>36</v>
      </c>
      <c r="E10" s="23">
        <f t="shared" si="1"/>
        <v>43</v>
      </c>
      <c r="F10" s="23">
        <f t="shared" si="1"/>
        <v>39</v>
      </c>
      <c r="G10" s="23">
        <f t="shared" si="1"/>
        <v>34</v>
      </c>
      <c r="H10" s="23">
        <f t="shared" si="1"/>
        <v>51</v>
      </c>
      <c r="I10" s="23">
        <f t="shared" si="1"/>
        <v>49</v>
      </c>
      <c r="J10" s="23">
        <f t="shared" si="1"/>
        <v>43</v>
      </c>
      <c r="K10" s="23">
        <f t="shared" si="1"/>
        <v>50</v>
      </c>
      <c r="L10" s="23">
        <f t="shared" si="1"/>
        <v>45</v>
      </c>
      <c r="M10" s="23">
        <f t="shared" si="1"/>
        <v>52</v>
      </c>
      <c r="N10" s="23">
        <f t="shared" si="1"/>
        <v>41</v>
      </c>
      <c r="O10" s="37">
        <f t="shared" si="0"/>
        <v>514</v>
      </c>
      <c r="P10" s="25"/>
    </row>
    <row r="11" spans="1:16" s="5" customFormat="1" ht="30" customHeight="1">
      <c r="A11" s="61" t="s">
        <v>57</v>
      </c>
      <c r="B11" s="18" t="s">
        <v>33</v>
      </c>
      <c r="C11" s="21">
        <v>2</v>
      </c>
      <c r="D11" s="21">
        <v>1</v>
      </c>
      <c r="E11" s="21">
        <v>1</v>
      </c>
      <c r="F11" s="21">
        <v>2</v>
      </c>
      <c r="G11" s="21">
        <v>2</v>
      </c>
      <c r="H11" s="21">
        <v>1</v>
      </c>
      <c r="I11" s="21">
        <v>2</v>
      </c>
      <c r="J11" s="21">
        <v>2</v>
      </c>
      <c r="K11" s="21">
        <v>1</v>
      </c>
      <c r="L11" s="21">
        <v>2</v>
      </c>
      <c r="M11" s="21">
        <v>0</v>
      </c>
      <c r="N11" s="21">
        <v>1</v>
      </c>
      <c r="O11" s="37">
        <f t="shared" si="0"/>
        <v>17</v>
      </c>
      <c r="P11" s="25"/>
    </row>
    <row r="12" spans="1:16" s="5" customFormat="1" ht="30" customHeight="1">
      <c r="A12" s="61"/>
      <c r="B12" s="18" t="s">
        <v>35</v>
      </c>
      <c r="C12" s="21">
        <v>2</v>
      </c>
      <c r="D12" s="21">
        <v>1</v>
      </c>
      <c r="E12" s="21">
        <v>0</v>
      </c>
      <c r="F12" s="21">
        <v>1</v>
      </c>
      <c r="G12" s="21">
        <v>1</v>
      </c>
      <c r="H12" s="21">
        <v>1</v>
      </c>
      <c r="I12" s="21">
        <v>0</v>
      </c>
      <c r="J12" s="21">
        <v>3</v>
      </c>
      <c r="K12" s="21">
        <v>1</v>
      </c>
      <c r="L12" s="21">
        <v>0</v>
      </c>
      <c r="M12" s="21">
        <v>2</v>
      </c>
      <c r="N12" s="21">
        <v>2</v>
      </c>
      <c r="O12" s="37">
        <f t="shared" si="0"/>
        <v>14</v>
      </c>
      <c r="P12" s="25"/>
    </row>
    <row r="13" spans="1:16" s="5" customFormat="1" ht="30" customHeight="1">
      <c r="A13" s="61"/>
      <c r="B13" s="18" t="s">
        <v>34</v>
      </c>
      <c r="C13" s="21">
        <v>2</v>
      </c>
      <c r="D13" s="21">
        <v>0</v>
      </c>
      <c r="E13" s="21">
        <v>0</v>
      </c>
      <c r="F13" s="21">
        <v>0</v>
      </c>
      <c r="G13" s="21">
        <v>1</v>
      </c>
      <c r="H13" s="21">
        <v>0</v>
      </c>
      <c r="I13" s="21">
        <v>0</v>
      </c>
      <c r="J13" s="21">
        <v>1</v>
      </c>
      <c r="K13" s="21">
        <v>0</v>
      </c>
      <c r="L13" s="21">
        <v>0</v>
      </c>
      <c r="M13" s="21">
        <v>1</v>
      </c>
      <c r="N13" s="21">
        <v>0</v>
      </c>
      <c r="O13" s="37">
        <f t="shared" si="0"/>
        <v>5</v>
      </c>
      <c r="P13" s="25"/>
    </row>
    <row r="14" spans="1:16" s="5" customFormat="1" ht="30" customHeight="1">
      <c r="A14" s="61"/>
      <c r="B14" s="18" t="s">
        <v>47</v>
      </c>
      <c r="C14" s="21">
        <v>0</v>
      </c>
      <c r="D14" s="21">
        <v>0</v>
      </c>
      <c r="E14" s="21">
        <v>0</v>
      </c>
      <c r="F14" s="21">
        <v>2</v>
      </c>
      <c r="G14" s="21">
        <v>1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37">
        <f t="shared" si="0"/>
        <v>4</v>
      </c>
      <c r="P14" s="25"/>
    </row>
    <row r="15" spans="1:16" s="5" customFormat="1" ht="30" customHeight="1">
      <c r="A15" s="61"/>
      <c r="B15" s="18" t="s">
        <v>46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</v>
      </c>
      <c r="M15" s="21">
        <v>0</v>
      </c>
      <c r="N15" s="21">
        <v>0</v>
      </c>
      <c r="O15" s="37">
        <f t="shared" si="0"/>
        <v>1</v>
      </c>
      <c r="P15" s="25"/>
    </row>
    <row r="16" spans="1:16" s="5" customFormat="1" ht="30" customHeight="1">
      <c r="A16" s="66" t="s">
        <v>40</v>
      </c>
      <c r="B16" s="66"/>
      <c r="C16" s="23">
        <f>SUM(C11:C15)</f>
        <v>6</v>
      </c>
      <c r="D16" s="23">
        <f aca="true" t="shared" si="2" ref="D16:N16">SUM(D11:D15)</f>
        <v>2</v>
      </c>
      <c r="E16" s="23">
        <f t="shared" si="2"/>
        <v>1</v>
      </c>
      <c r="F16" s="23">
        <f t="shared" si="2"/>
        <v>5</v>
      </c>
      <c r="G16" s="23">
        <f t="shared" si="2"/>
        <v>5</v>
      </c>
      <c r="H16" s="23">
        <f t="shared" si="2"/>
        <v>2</v>
      </c>
      <c r="I16" s="23">
        <f t="shared" si="2"/>
        <v>2</v>
      </c>
      <c r="J16" s="23">
        <f t="shared" si="2"/>
        <v>6</v>
      </c>
      <c r="K16" s="23">
        <f t="shared" si="2"/>
        <v>2</v>
      </c>
      <c r="L16" s="23">
        <f t="shared" si="2"/>
        <v>3</v>
      </c>
      <c r="M16" s="23">
        <f t="shared" si="2"/>
        <v>3</v>
      </c>
      <c r="N16" s="23">
        <f t="shared" si="2"/>
        <v>4</v>
      </c>
      <c r="O16" s="37">
        <f t="shared" si="0"/>
        <v>41</v>
      </c>
      <c r="P16" s="25"/>
    </row>
    <row r="17" spans="1:16" s="5" customFormat="1" ht="30" customHeight="1">
      <c r="A17" s="61" t="s">
        <v>28</v>
      </c>
      <c r="B17" s="18" t="s">
        <v>33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37">
        <f t="shared" si="0"/>
        <v>0</v>
      </c>
      <c r="P17" s="25"/>
    </row>
    <row r="18" spans="1:16" s="5" customFormat="1" ht="30" customHeight="1">
      <c r="A18" s="61"/>
      <c r="B18" s="18" t="s">
        <v>35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37">
        <f t="shared" si="0"/>
        <v>0</v>
      </c>
      <c r="P18" s="25"/>
    </row>
    <row r="19" spans="1:16" s="5" customFormat="1" ht="30" customHeight="1">
      <c r="A19" s="61"/>
      <c r="B19" s="18" t="s">
        <v>34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37">
        <f t="shared" si="0"/>
        <v>0</v>
      </c>
      <c r="P19" s="25"/>
    </row>
    <row r="20" spans="1:16" s="5" customFormat="1" ht="30" customHeight="1">
      <c r="A20" s="61"/>
      <c r="B20" s="18" t="s">
        <v>47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37">
        <f t="shared" si="0"/>
        <v>0</v>
      </c>
      <c r="P20" s="25"/>
    </row>
    <row r="21" spans="1:16" s="5" customFormat="1" ht="30" customHeight="1">
      <c r="A21" s="61"/>
      <c r="B21" s="18" t="s">
        <v>46</v>
      </c>
      <c r="C21" s="21">
        <v>0</v>
      </c>
      <c r="D21" s="21">
        <v>0</v>
      </c>
      <c r="E21" s="21">
        <v>0</v>
      </c>
      <c r="F21" s="21">
        <v>1</v>
      </c>
      <c r="G21" s="21">
        <v>1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37">
        <f t="shared" si="0"/>
        <v>2</v>
      </c>
      <c r="P21" s="25"/>
    </row>
    <row r="22" spans="1:16" s="5" customFormat="1" ht="30" customHeight="1">
      <c r="A22" s="66" t="s">
        <v>40</v>
      </c>
      <c r="B22" s="66"/>
      <c r="C22" s="23">
        <f>SUM(C17:C21)</f>
        <v>0</v>
      </c>
      <c r="D22" s="23">
        <f aca="true" t="shared" si="3" ref="D22:N22">SUM(D17:D21)</f>
        <v>0</v>
      </c>
      <c r="E22" s="23">
        <f t="shared" si="3"/>
        <v>0</v>
      </c>
      <c r="F22" s="23">
        <f t="shared" si="3"/>
        <v>1</v>
      </c>
      <c r="G22" s="23">
        <f t="shared" si="3"/>
        <v>1</v>
      </c>
      <c r="H22" s="23">
        <f t="shared" si="3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3">
        <f t="shared" si="3"/>
        <v>0</v>
      </c>
      <c r="M22" s="23">
        <f t="shared" si="3"/>
        <v>0</v>
      </c>
      <c r="N22" s="23">
        <f t="shared" si="3"/>
        <v>0</v>
      </c>
      <c r="O22" s="37">
        <f t="shared" si="0"/>
        <v>2</v>
      </c>
      <c r="P22" s="25"/>
    </row>
    <row r="23" spans="1:16" s="5" customFormat="1" ht="30" customHeight="1">
      <c r="A23" s="61" t="s">
        <v>31</v>
      </c>
      <c r="B23" s="18" t="s">
        <v>33</v>
      </c>
      <c r="C23" s="21">
        <v>0</v>
      </c>
      <c r="D23" s="21">
        <v>2</v>
      </c>
      <c r="E23" s="21">
        <v>0</v>
      </c>
      <c r="F23" s="21">
        <v>2</v>
      </c>
      <c r="G23" s="21">
        <v>1</v>
      </c>
      <c r="H23" s="21">
        <v>2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1</v>
      </c>
      <c r="O23" s="37">
        <f t="shared" si="0"/>
        <v>9</v>
      </c>
      <c r="P23" s="25"/>
    </row>
    <row r="24" spans="1:16" s="5" customFormat="1" ht="30" customHeight="1">
      <c r="A24" s="61"/>
      <c r="B24" s="18" t="s">
        <v>35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37">
        <f t="shared" si="0"/>
        <v>0</v>
      </c>
      <c r="P24" s="25"/>
    </row>
    <row r="25" spans="1:16" s="5" customFormat="1" ht="30" customHeight="1">
      <c r="A25" s="61"/>
      <c r="B25" s="18" t="s">
        <v>34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37">
        <f t="shared" si="0"/>
        <v>0</v>
      </c>
      <c r="P25" s="25"/>
    </row>
    <row r="26" spans="1:16" s="5" customFormat="1" ht="30" customHeight="1">
      <c r="A26" s="61"/>
      <c r="B26" s="18" t="s">
        <v>47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37">
        <f t="shared" si="0"/>
        <v>0</v>
      </c>
      <c r="P26" s="25"/>
    </row>
    <row r="27" spans="1:16" s="5" customFormat="1" ht="30" customHeight="1">
      <c r="A27" s="61"/>
      <c r="B27" s="18" t="s">
        <v>46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37">
        <f t="shared" si="0"/>
        <v>0</v>
      </c>
      <c r="P27" s="25"/>
    </row>
    <row r="28" spans="1:16" s="5" customFormat="1" ht="30" customHeight="1">
      <c r="A28" s="66" t="s">
        <v>40</v>
      </c>
      <c r="B28" s="66"/>
      <c r="C28" s="23">
        <f>SUM(C23:C27)</f>
        <v>0</v>
      </c>
      <c r="D28" s="23">
        <f aca="true" t="shared" si="4" ref="D28:N28">SUM(D23:D27)</f>
        <v>2</v>
      </c>
      <c r="E28" s="23">
        <f t="shared" si="4"/>
        <v>0</v>
      </c>
      <c r="F28" s="23">
        <f t="shared" si="4"/>
        <v>2</v>
      </c>
      <c r="G28" s="23">
        <f t="shared" si="4"/>
        <v>1</v>
      </c>
      <c r="H28" s="23">
        <f t="shared" si="4"/>
        <v>2</v>
      </c>
      <c r="I28" s="23">
        <f t="shared" si="4"/>
        <v>1</v>
      </c>
      <c r="J28" s="23">
        <f t="shared" si="4"/>
        <v>0</v>
      </c>
      <c r="K28" s="23">
        <f t="shared" si="4"/>
        <v>0</v>
      </c>
      <c r="L28" s="23">
        <f t="shared" si="4"/>
        <v>0</v>
      </c>
      <c r="M28" s="23">
        <f t="shared" si="4"/>
        <v>0</v>
      </c>
      <c r="N28" s="23">
        <f t="shared" si="4"/>
        <v>1</v>
      </c>
      <c r="O28" s="37">
        <f t="shared" si="0"/>
        <v>9</v>
      </c>
      <c r="P28" s="25"/>
    </row>
    <row r="29" spans="1:16" s="5" customFormat="1" ht="30" customHeight="1">
      <c r="A29" s="61" t="s">
        <v>25</v>
      </c>
      <c r="B29" s="18" t="s">
        <v>33</v>
      </c>
      <c r="C29" s="21">
        <v>4</v>
      </c>
      <c r="D29" s="21">
        <v>8</v>
      </c>
      <c r="E29" s="21">
        <v>1</v>
      </c>
      <c r="F29" s="21">
        <v>5</v>
      </c>
      <c r="G29" s="21">
        <v>3</v>
      </c>
      <c r="H29" s="21">
        <v>9</v>
      </c>
      <c r="I29" s="21">
        <v>4</v>
      </c>
      <c r="J29" s="21">
        <v>4</v>
      </c>
      <c r="K29" s="21">
        <v>4</v>
      </c>
      <c r="L29" s="21">
        <v>6</v>
      </c>
      <c r="M29" s="21">
        <v>5</v>
      </c>
      <c r="N29" s="21">
        <v>6</v>
      </c>
      <c r="O29" s="37">
        <f t="shared" si="0"/>
        <v>59</v>
      </c>
      <c r="P29" s="25"/>
    </row>
    <row r="30" spans="1:16" s="5" customFormat="1" ht="30" customHeight="1">
      <c r="A30" s="61"/>
      <c r="B30" s="18" t="s">
        <v>35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37">
        <f t="shared" si="0"/>
        <v>0</v>
      </c>
      <c r="P30" s="25"/>
    </row>
    <row r="31" spans="1:16" s="5" customFormat="1" ht="30" customHeight="1">
      <c r="A31" s="61"/>
      <c r="B31" s="18" t="s">
        <v>34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37">
        <f t="shared" si="0"/>
        <v>0</v>
      </c>
      <c r="P31" s="25"/>
    </row>
    <row r="32" spans="1:16" s="5" customFormat="1" ht="30" customHeight="1">
      <c r="A32" s="61"/>
      <c r="B32" s="18" t="s">
        <v>47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37">
        <f t="shared" si="0"/>
        <v>0</v>
      </c>
      <c r="P32" s="25"/>
    </row>
    <row r="33" spans="1:16" s="5" customFormat="1" ht="30" customHeight="1">
      <c r="A33" s="61"/>
      <c r="B33" s="18" t="s">
        <v>46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37">
        <f t="shared" si="0"/>
        <v>0</v>
      </c>
      <c r="P33" s="25"/>
    </row>
    <row r="34" spans="1:16" s="5" customFormat="1" ht="30" customHeight="1">
      <c r="A34" s="66" t="s">
        <v>40</v>
      </c>
      <c r="B34" s="66"/>
      <c r="C34" s="23">
        <f>SUM(C29:C33)</f>
        <v>4</v>
      </c>
      <c r="D34" s="23">
        <f aca="true" t="shared" si="5" ref="D34:N34">SUM(D29:D33)</f>
        <v>8</v>
      </c>
      <c r="E34" s="23">
        <f t="shared" si="5"/>
        <v>1</v>
      </c>
      <c r="F34" s="23">
        <f t="shared" si="5"/>
        <v>5</v>
      </c>
      <c r="G34" s="23">
        <f t="shared" si="5"/>
        <v>3</v>
      </c>
      <c r="H34" s="23">
        <f t="shared" si="5"/>
        <v>9</v>
      </c>
      <c r="I34" s="23">
        <f t="shared" si="5"/>
        <v>4</v>
      </c>
      <c r="J34" s="23">
        <f t="shared" si="5"/>
        <v>4</v>
      </c>
      <c r="K34" s="23">
        <f t="shared" si="5"/>
        <v>4</v>
      </c>
      <c r="L34" s="23">
        <f t="shared" si="5"/>
        <v>6</v>
      </c>
      <c r="M34" s="23">
        <f t="shared" si="5"/>
        <v>5</v>
      </c>
      <c r="N34" s="23">
        <f t="shared" si="5"/>
        <v>6</v>
      </c>
      <c r="O34" s="37">
        <f t="shared" si="0"/>
        <v>59</v>
      </c>
      <c r="P34" s="25"/>
    </row>
    <row r="35" spans="1:16" s="5" customFormat="1" ht="30" customHeight="1">
      <c r="A35" s="61" t="s">
        <v>58</v>
      </c>
      <c r="B35" s="18" t="s">
        <v>33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37">
        <f t="shared" si="0"/>
        <v>0</v>
      </c>
      <c r="P35" s="25"/>
    </row>
    <row r="36" spans="1:16" s="5" customFormat="1" ht="30" customHeight="1">
      <c r="A36" s="61"/>
      <c r="B36" s="18" t="s">
        <v>35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37">
        <f t="shared" si="0"/>
        <v>0</v>
      </c>
      <c r="P36" s="25"/>
    </row>
    <row r="37" spans="1:16" s="5" customFormat="1" ht="30" customHeight="1">
      <c r="A37" s="61"/>
      <c r="B37" s="18" t="s">
        <v>34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1</v>
      </c>
      <c r="M37" s="21">
        <v>0</v>
      </c>
      <c r="N37" s="21">
        <v>0</v>
      </c>
      <c r="O37" s="37">
        <f t="shared" si="0"/>
        <v>1</v>
      </c>
      <c r="P37" s="25"/>
    </row>
    <row r="38" spans="1:16" s="5" customFormat="1" ht="30" customHeight="1">
      <c r="A38" s="61"/>
      <c r="B38" s="18" t="s">
        <v>47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37">
        <f t="shared" si="0"/>
        <v>0</v>
      </c>
      <c r="P38" s="25"/>
    </row>
    <row r="39" spans="1:16" s="5" customFormat="1" ht="30" customHeight="1">
      <c r="A39" s="61"/>
      <c r="B39" s="18" t="s">
        <v>46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37">
        <f t="shared" si="0"/>
        <v>0</v>
      </c>
      <c r="P39" s="25"/>
    </row>
    <row r="40" spans="1:16" s="5" customFormat="1" ht="33.75" customHeight="1">
      <c r="A40" s="66" t="s">
        <v>40</v>
      </c>
      <c r="B40" s="66"/>
      <c r="C40" s="23">
        <f>SUM(C35:C39)</f>
        <v>0</v>
      </c>
      <c r="D40" s="23">
        <f aca="true" t="shared" si="6" ref="D40:N40">SUM(D35:D39)</f>
        <v>0</v>
      </c>
      <c r="E40" s="23">
        <f t="shared" si="6"/>
        <v>0</v>
      </c>
      <c r="F40" s="23">
        <f t="shared" si="6"/>
        <v>0</v>
      </c>
      <c r="G40" s="23">
        <f t="shared" si="6"/>
        <v>0</v>
      </c>
      <c r="H40" s="23">
        <f t="shared" si="6"/>
        <v>0</v>
      </c>
      <c r="I40" s="23">
        <f t="shared" si="6"/>
        <v>0</v>
      </c>
      <c r="J40" s="23">
        <f t="shared" si="6"/>
        <v>0</v>
      </c>
      <c r="K40" s="23">
        <f t="shared" si="6"/>
        <v>0</v>
      </c>
      <c r="L40" s="23">
        <f t="shared" si="6"/>
        <v>1</v>
      </c>
      <c r="M40" s="23">
        <f t="shared" si="6"/>
        <v>0</v>
      </c>
      <c r="N40" s="23">
        <f t="shared" si="6"/>
        <v>0</v>
      </c>
      <c r="O40" s="37">
        <f t="shared" si="0"/>
        <v>1</v>
      </c>
      <c r="P40" s="25"/>
    </row>
    <row r="41" spans="1:16" s="5" customFormat="1" ht="30" customHeight="1">
      <c r="A41" s="61" t="s">
        <v>26</v>
      </c>
      <c r="B41" s="18" t="s">
        <v>33</v>
      </c>
      <c r="C41" s="21">
        <v>1</v>
      </c>
      <c r="D41" s="21">
        <v>0</v>
      </c>
      <c r="E41" s="21">
        <v>0</v>
      </c>
      <c r="F41" s="21">
        <v>0</v>
      </c>
      <c r="G41" s="21">
        <v>0</v>
      </c>
      <c r="H41" s="21">
        <v>1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37">
        <f t="shared" si="0"/>
        <v>2</v>
      </c>
      <c r="P41" s="25"/>
    </row>
    <row r="42" spans="1:16" s="5" customFormat="1" ht="30" customHeight="1">
      <c r="A42" s="61"/>
      <c r="B42" s="18" t="s">
        <v>35</v>
      </c>
      <c r="C42" s="21">
        <v>0</v>
      </c>
      <c r="D42" s="21">
        <v>1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37">
        <f t="shared" si="0"/>
        <v>1</v>
      </c>
      <c r="P42" s="25"/>
    </row>
    <row r="43" spans="1:16" s="5" customFormat="1" ht="30" customHeight="1">
      <c r="A43" s="61"/>
      <c r="B43" s="18" t="s">
        <v>34</v>
      </c>
      <c r="C43" s="21">
        <v>0</v>
      </c>
      <c r="D43" s="21">
        <v>0</v>
      </c>
      <c r="E43" s="21">
        <v>0</v>
      </c>
      <c r="F43" s="21">
        <v>1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37">
        <f t="shared" si="0"/>
        <v>1</v>
      </c>
      <c r="P43" s="25"/>
    </row>
    <row r="44" spans="1:16" s="5" customFormat="1" ht="30" customHeight="1">
      <c r="A44" s="61"/>
      <c r="B44" s="18" t="s">
        <v>47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37">
        <f t="shared" si="0"/>
        <v>0</v>
      </c>
      <c r="P44" s="25"/>
    </row>
    <row r="45" spans="1:16" s="5" customFormat="1" ht="30" customHeight="1">
      <c r="A45" s="61"/>
      <c r="B45" s="18" t="s">
        <v>46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37">
        <f t="shared" si="0"/>
        <v>0</v>
      </c>
      <c r="P45" s="25"/>
    </row>
    <row r="46" spans="1:16" s="5" customFormat="1" ht="31.5" customHeight="1">
      <c r="A46" s="66" t="s">
        <v>40</v>
      </c>
      <c r="B46" s="66"/>
      <c r="C46" s="23">
        <f>SUM(C41:C45)</f>
        <v>1</v>
      </c>
      <c r="D46" s="23">
        <f aca="true" t="shared" si="7" ref="D46:N46">SUM(D41:D45)</f>
        <v>1</v>
      </c>
      <c r="E46" s="23">
        <f t="shared" si="7"/>
        <v>0</v>
      </c>
      <c r="F46" s="23">
        <f t="shared" si="7"/>
        <v>1</v>
      </c>
      <c r="G46" s="23">
        <f t="shared" si="7"/>
        <v>0</v>
      </c>
      <c r="H46" s="23">
        <f t="shared" si="7"/>
        <v>1</v>
      </c>
      <c r="I46" s="23">
        <f t="shared" si="7"/>
        <v>0</v>
      </c>
      <c r="J46" s="23">
        <f t="shared" si="7"/>
        <v>0</v>
      </c>
      <c r="K46" s="23">
        <f t="shared" si="7"/>
        <v>0</v>
      </c>
      <c r="L46" s="23">
        <f t="shared" si="7"/>
        <v>0</v>
      </c>
      <c r="M46" s="23">
        <f t="shared" si="7"/>
        <v>0</v>
      </c>
      <c r="N46" s="23">
        <f t="shared" si="7"/>
        <v>0</v>
      </c>
      <c r="O46" s="37">
        <f t="shared" si="0"/>
        <v>4</v>
      </c>
      <c r="P46" s="25"/>
    </row>
    <row r="47" spans="1:16" s="5" customFormat="1" ht="30" customHeight="1">
      <c r="A47" s="61" t="s">
        <v>27</v>
      </c>
      <c r="B47" s="18" t="s">
        <v>33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2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37">
        <f t="shared" si="0"/>
        <v>2</v>
      </c>
      <c r="P47" s="25"/>
    </row>
    <row r="48" spans="1:16" s="5" customFormat="1" ht="30" customHeight="1">
      <c r="A48" s="61"/>
      <c r="B48" s="18" t="s">
        <v>35</v>
      </c>
      <c r="C48" s="21">
        <v>1</v>
      </c>
      <c r="D48" s="21">
        <v>1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37">
        <f t="shared" si="0"/>
        <v>2</v>
      </c>
      <c r="P48" s="25"/>
    </row>
    <row r="49" spans="1:16" s="5" customFormat="1" ht="30" customHeight="1">
      <c r="A49" s="61"/>
      <c r="B49" s="18" t="s">
        <v>34</v>
      </c>
      <c r="C49" s="21">
        <v>0</v>
      </c>
      <c r="D49" s="21">
        <v>1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37">
        <f t="shared" si="0"/>
        <v>1</v>
      </c>
      <c r="P49" s="25"/>
    </row>
    <row r="50" spans="1:16" s="5" customFormat="1" ht="30" customHeight="1">
      <c r="A50" s="61"/>
      <c r="B50" s="18" t="s">
        <v>47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37">
        <f t="shared" si="0"/>
        <v>0</v>
      </c>
      <c r="P50" s="25"/>
    </row>
    <row r="51" spans="1:16" s="5" customFormat="1" ht="30" customHeight="1">
      <c r="A51" s="61"/>
      <c r="B51" s="18" t="s">
        <v>46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37">
        <f t="shared" si="0"/>
        <v>0</v>
      </c>
      <c r="P51" s="25"/>
    </row>
    <row r="52" spans="1:16" s="5" customFormat="1" ht="30" customHeight="1">
      <c r="A52" s="66" t="s">
        <v>40</v>
      </c>
      <c r="B52" s="66"/>
      <c r="C52" s="23">
        <f>SUM(C47:C51)</f>
        <v>1</v>
      </c>
      <c r="D52" s="23">
        <f aca="true" t="shared" si="8" ref="D52:N52">SUM(D47:D51)</f>
        <v>2</v>
      </c>
      <c r="E52" s="23">
        <f t="shared" si="8"/>
        <v>0</v>
      </c>
      <c r="F52" s="23">
        <f t="shared" si="8"/>
        <v>0</v>
      </c>
      <c r="G52" s="23">
        <f t="shared" si="8"/>
        <v>0</v>
      </c>
      <c r="H52" s="23">
        <f t="shared" si="8"/>
        <v>2</v>
      </c>
      <c r="I52" s="23">
        <f t="shared" si="8"/>
        <v>0</v>
      </c>
      <c r="J52" s="23">
        <f t="shared" si="8"/>
        <v>0</v>
      </c>
      <c r="K52" s="23">
        <f t="shared" si="8"/>
        <v>0</v>
      </c>
      <c r="L52" s="23">
        <f t="shared" si="8"/>
        <v>0</v>
      </c>
      <c r="M52" s="23">
        <f t="shared" si="8"/>
        <v>0</v>
      </c>
      <c r="N52" s="23">
        <f t="shared" si="8"/>
        <v>0</v>
      </c>
      <c r="O52" s="37">
        <f t="shared" si="0"/>
        <v>5</v>
      </c>
      <c r="P52" s="25"/>
    </row>
    <row r="53" spans="1:16" s="5" customFormat="1" ht="30" customHeight="1">
      <c r="A53" s="61" t="s">
        <v>29</v>
      </c>
      <c r="B53" s="18" t="s">
        <v>33</v>
      </c>
      <c r="C53" s="21">
        <v>1</v>
      </c>
      <c r="D53" s="21">
        <v>2</v>
      </c>
      <c r="E53" s="21">
        <v>1</v>
      </c>
      <c r="F53" s="21">
        <v>1</v>
      </c>
      <c r="G53" s="21">
        <v>1</v>
      </c>
      <c r="H53" s="21">
        <v>1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37">
        <f t="shared" si="0"/>
        <v>7</v>
      </c>
      <c r="P53" s="25"/>
    </row>
    <row r="54" spans="1:16" s="5" customFormat="1" ht="30" customHeight="1">
      <c r="A54" s="61"/>
      <c r="B54" s="18" t="s">
        <v>35</v>
      </c>
      <c r="C54" s="21">
        <v>4</v>
      </c>
      <c r="D54" s="21">
        <v>5</v>
      </c>
      <c r="E54" s="21">
        <v>0</v>
      </c>
      <c r="F54" s="21">
        <v>6</v>
      </c>
      <c r="G54" s="21">
        <v>2</v>
      </c>
      <c r="H54" s="21">
        <v>4</v>
      </c>
      <c r="I54" s="21">
        <v>1</v>
      </c>
      <c r="J54" s="21">
        <v>2</v>
      </c>
      <c r="K54" s="21">
        <v>5</v>
      </c>
      <c r="L54" s="21">
        <v>1</v>
      </c>
      <c r="M54" s="21">
        <v>1</v>
      </c>
      <c r="N54" s="21">
        <v>1</v>
      </c>
      <c r="O54" s="37">
        <f t="shared" si="0"/>
        <v>32</v>
      </c>
      <c r="P54" s="25"/>
    </row>
    <row r="55" spans="1:16" s="5" customFormat="1" ht="30" customHeight="1">
      <c r="A55" s="61"/>
      <c r="B55" s="18" t="s">
        <v>34</v>
      </c>
      <c r="C55" s="21">
        <v>2</v>
      </c>
      <c r="D55" s="21">
        <v>5</v>
      </c>
      <c r="E55" s="21">
        <v>5</v>
      </c>
      <c r="F55" s="21">
        <v>3</v>
      </c>
      <c r="G55" s="21">
        <v>3</v>
      </c>
      <c r="H55" s="21">
        <v>2</v>
      </c>
      <c r="I55" s="21">
        <v>4</v>
      </c>
      <c r="J55" s="21">
        <v>0</v>
      </c>
      <c r="K55" s="21">
        <v>0</v>
      </c>
      <c r="L55" s="21">
        <v>0</v>
      </c>
      <c r="M55" s="21">
        <v>3</v>
      </c>
      <c r="N55" s="21">
        <v>3</v>
      </c>
      <c r="O55" s="37">
        <f t="shared" si="0"/>
        <v>30</v>
      </c>
      <c r="P55" s="25"/>
    </row>
    <row r="56" spans="1:16" s="5" customFormat="1" ht="30" customHeight="1">
      <c r="A56" s="61"/>
      <c r="B56" s="18" t="s">
        <v>47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1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37">
        <f t="shared" si="0"/>
        <v>1</v>
      </c>
      <c r="P56" s="25"/>
    </row>
    <row r="57" spans="1:16" s="5" customFormat="1" ht="30" customHeight="1">
      <c r="A57" s="61"/>
      <c r="B57" s="18" t="s">
        <v>46</v>
      </c>
      <c r="C57" s="21">
        <v>2</v>
      </c>
      <c r="D57" s="21">
        <v>0</v>
      </c>
      <c r="E57" s="21">
        <v>3</v>
      </c>
      <c r="F57" s="21">
        <v>0</v>
      </c>
      <c r="G57" s="21">
        <v>0</v>
      </c>
      <c r="H57" s="21">
        <v>1</v>
      </c>
      <c r="I57" s="21">
        <v>1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37">
        <f t="shared" si="0"/>
        <v>7</v>
      </c>
      <c r="P57" s="25"/>
    </row>
    <row r="58" spans="1:16" s="5" customFormat="1" ht="30" customHeight="1">
      <c r="A58" s="66" t="s">
        <v>40</v>
      </c>
      <c r="B58" s="66"/>
      <c r="C58" s="23">
        <f>SUM(C53:C57)</f>
        <v>9</v>
      </c>
      <c r="D58" s="23">
        <f aca="true" t="shared" si="9" ref="D58:N58">SUM(D53:D57)</f>
        <v>12</v>
      </c>
      <c r="E58" s="23">
        <f t="shared" si="9"/>
        <v>9</v>
      </c>
      <c r="F58" s="23">
        <f t="shared" si="9"/>
        <v>10</v>
      </c>
      <c r="G58" s="23">
        <f t="shared" si="9"/>
        <v>6</v>
      </c>
      <c r="H58" s="23">
        <f t="shared" si="9"/>
        <v>9</v>
      </c>
      <c r="I58" s="23">
        <f t="shared" si="9"/>
        <v>6</v>
      </c>
      <c r="J58" s="23">
        <f t="shared" si="9"/>
        <v>2</v>
      </c>
      <c r="K58" s="23">
        <f t="shared" si="9"/>
        <v>5</v>
      </c>
      <c r="L58" s="23">
        <f t="shared" si="9"/>
        <v>1</v>
      </c>
      <c r="M58" s="23">
        <f t="shared" si="9"/>
        <v>4</v>
      </c>
      <c r="N58" s="23">
        <f t="shared" si="9"/>
        <v>4</v>
      </c>
      <c r="O58" s="37">
        <f t="shared" si="0"/>
        <v>77</v>
      </c>
      <c r="P58" s="25"/>
    </row>
    <row r="59" spans="1:16" s="5" customFormat="1" ht="30" customHeight="1">
      <c r="A59" s="61" t="s">
        <v>24</v>
      </c>
      <c r="B59" s="18" t="s">
        <v>33</v>
      </c>
      <c r="C59" s="21">
        <v>19</v>
      </c>
      <c r="D59" s="21">
        <v>34</v>
      </c>
      <c r="E59" s="21">
        <v>29</v>
      </c>
      <c r="F59" s="21">
        <v>28</v>
      </c>
      <c r="G59" s="21">
        <v>23</v>
      </c>
      <c r="H59" s="21">
        <v>40</v>
      </c>
      <c r="I59" s="21">
        <v>26</v>
      </c>
      <c r="J59" s="21">
        <v>26</v>
      </c>
      <c r="K59" s="21">
        <v>23</v>
      </c>
      <c r="L59" s="21">
        <v>28</v>
      </c>
      <c r="M59" s="21">
        <v>28</v>
      </c>
      <c r="N59" s="21">
        <v>24</v>
      </c>
      <c r="O59" s="37">
        <f t="shared" si="0"/>
        <v>328</v>
      </c>
      <c r="P59" s="25"/>
    </row>
    <row r="60" spans="1:16" s="5" customFormat="1" ht="30" customHeight="1">
      <c r="A60" s="61"/>
      <c r="B60" s="18" t="s">
        <v>35</v>
      </c>
      <c r="C60" s="21">
        <v>21</v>
      </c>
      <c r="D60" s="21">
        <v>19</v>
      </c>
      <c r="E60" s="21">
        <v>11</v>
      </c>
      <c r="F60" s="21">
        <v>19</v>
      </c>
      <c r="G60" s="21">
        <v>12</v>
      </c>
      <c r="H60" s="21">
        <v>21</v>
      </c>
      <c r="I60" s="21">
        <v>16</v>
      </c>
      <c r="J60" s="21">
        <v>20</v>
      </c>
      <c r="K60" s="21">
        <v>22</v>
      </c>
      <c r="L60" s="21">
        <v>22</v>
      </c>
      <c r="M60" s="21">
        <v>20</v>
      </c>
      <c r="N60" s="21">
        <v>16</v>
      </c>
      <c r="O60" s="37">
        <f t="shared" si="0"/>
        <v>219</v>
      </c>
      <c r="P60" s="25"/>
    </row>
    <row r="61" spans="1:16" s="5" customFormat="1" ht="30" customHeight="1">
      <c r="A61" s="61"/>
      <c r="B61" s="18" t="s">
        <v>34</v>
      </c>
      <c r="C61" s="21">
        <v>8</v>
      </c>
      <c r="D61" s="21">
        <v>8</v>
      </c>
      <c r="E61" s="21">
        <v>11</v>
      </c>
      <c r="F61" s="21">
        <v>11</v>
      </c>
      <c r="G61" s="21">
        <v>12</v>
      </c>
      <c r="H61" s="21">
        <v>11</v>
      </c>
      <c r="I61" s="21">
        <v>17</v>
      </c>
      <c r="J61" s="21">
        <v>5</v>
      </c>
      <c r="K61" s="21">
        <v>9</v>
      </c>
      <c r="L61" s="21">
        <v>5</v>
      </c>
      <c r="M61" s="21">
        <v>11</v>
      </c>
      <c r="N61" s="21">
        <v>13</v>
      </c>
      <c r="O61" s="37">
        <f t="shared" si="0"/>
        <v>121</v>
      </c>
      <c r="P61" s="25"/>
    </row>
    <row r="62" spans="1:16" s="5" customFormat="1" ht="30" customHeight="1">
      <c r="A62" s="61"/>
      <c r="B62" s="18" t="s">
        <v>47</v>
      </c>
      <c r="C62" s="21">
        <v>1</v>
      </c>
      <c r="D62" s="21">
        <v>1</v>
      </c>
      <c r="E62" s="21">
        <v>0</v>
      </c>
      <c r="F62" s="21">
        <v>3</v>
      </c>
      <c r="G62" s="21">
        <v>2</v>
      </c>
      <c r="H62" s="21">
        <v>1</v>
      </c>
      <c r="I62" s="21">
        <v>2</v>
      </c>
      <c r="J62" s="21">
        <v>4</v>
      </c>
      <c r="K62" s="21">
        <v>5</v>
      </c>
      <c r="L62" s="21">
        <v>0</v>
      </c>
      <c r="M62" s="21">
        <v>4</v>
      </c>
      <c r="N62" s="21">
        <v>3</v>
      </c>
      <c r="O62" s="37">
        <f t="shared" si="0"/>
        <v>26</v>
      </c>
      <c r="P62" s="25"/>
    </row>
    <row r="63" spans="1:16" s="5" customFormat="1" ht="30" customHeight="1">
      <c r="A63" s="61"/>
      <c r="B63" s="18" t="s">
        <v>46</v>
      </c>
      <c r="C63" s="21">
        <v>3</v>
      </c>
      <c r="D63" s="21">
        <v>1</v>
      </c>
      <c r="E63" s="21">
        <v>3</v>
      </c>
      <c r="F63" s="21">
        <v>2</v>
      </c>
      <c r="G63" s="21">
        <v>1</v>
      </c>
      <c r="H63" s="21">
        <v>1</v>
      </c>
      <c r="I63" s="21">
        <v>1</v>
      </c>
      <c r="J63" s="21">
        <v>0</v>
      </c>
      <c r="K63" s="21">
        <v>2</v>
      </c>
      <c r="L63" s="21">
        <v>1</v>
      </c>
      <c r="M63" s="21">
        <v>1</v>
      </c>
      <c r="N63" s="21">
        <v>0</v>
      </c>
      <c r="O63" s="37">
        <f t="shared" si="0"/>
        <v>16</v>
      </c>
      <c r="P63" s="25"/>
    </row>
    <row r="64" spans="1:16" s="5" customFormat="1" ht="30" customHeight="1">
      <c r="A64" s="66" t="s">
        <v>38</v>
      </c>
      <c r="B64" s="66"/>
      <c r="C64" s="23">
        <f>C10+C16+C22+C28+C34+C40+C46+C52+C58</f>
        <v>52</v>
      </c>
      <c r="D64" s="23">
        <f aca="true" t="shared" si="10" ref="D64:N64">D10+D16+D22+D28+D34+D40+D46+D52+D58</f>
        <v>63</v>
      </c>
      <c r="E64" s="23">
        <f t="shared" si="10"/>
        <v>54</v>
      </c>
      <c r="F64" s="23">
        <f t="shared" si="10"/>
        <v>63</v>
      </c>
      <c r="G64" s="23">
        <f t="shared" si="10"/>
        <v>50</v>
      </c>
      <c r="H64" s="23">
        <f t="shared" si="10"/>
        <v>76</v>
      </c>
      <c r="I64" s="23">
        <f t="shared" si="10"/>
        <v>62</v>
      </c>
      <c r="J64" s="23">
        <f t="shared" si="10"/>
        <v>55</v>
      </c>
      <c r="K64" s="23">
        <f t="shared" si="10"/>
        <v>61</v>
      </c>
      <c r="L64" s="23">
        <f t="shared" si="10"/>
        <v>56</v>
      </c>
      <c r="M64" s="23">
        <f t="shared" si="10"/>
        <v>64</v>
      </c>
      <c r="N64" s="23">
        <f t="shared" si="10"/>
        <v>56</v>
      </c>
      <c r="O64" s="37">
        <f t="shared" si="0"/>
        <v>712</v>
      </c>
      <c r="P64" s="25"/>
    </row>
    <row r="65" spans="3:20" s="1" customFormat="1" ht="12.75" customHeight="1">
      <c r="C65" s="30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1"/>
      <c r="Q65" s="15"/>
      <c r="R65" s="5"/>
      <c r="S65" s="5"/>
      <c r="T65" s="5"/>
    </row>
    <row r="66" spans="1:15" s="1" customFormat="1" ht="46.5" customHeight="1">
      <c r="A66" s="62" t="s">
        <v>55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  <row r="67" spans="1:15" s="16" customFormat="1" ht="6.75" customHeight="1">
      <c r="A67" s="38"/>
      <c r="B67" s="50"/>
      <c r="O67" s="50"/>
    </row>
    <row r="68" spans="1:15" s="16" customFormat="1" ht="24" customHeight="1">
      <c r="A68" s="38" t="s">
        <v>41</v>
      </c>
      <c r="B68" s="50"/>
      <c r="D68" s="51" t="s">
        <v>42</v>
      </c>
      <c r="O68" s="50"/>
    </row>
    <row r="70" ht="9" customHeight="1">
      <c r="A70" s="27"/>
    </row>
    <row r="71" spans="1:16" s="1" customFormat="1" ht="32.25" customHeight="1">
      <c r="A71" s="67" t="s">
        <v>14</v>
      </c>
      <c r="B71" s="67" t="s">
        <v>36</v>
      </c>
      <c r="C71" s="67" t="s">
        <v>16</v>
      </c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6" t="s">
        <v>38</v>
      </c>
      <c r="P71" s="38"/>
    </row>
    <row r="72" spans="1:16" s="1" customFormat="1" ht="50.25" customHeight="1">
      <c r="A72" s="67"/>
      <c r="B72" s="67"/>
      <c r="C72" s="19" t="s">
        <v>1</v>
      </c>
      <c r="D72" s="20" t="s">
        <v>2</v>
      </c>
      <c r="E72" s="20" t="s">
        <v>3</v>
      </c>
      <c r="F72" s="20" t="s">
        <v>4</v>
      </c>
      <c r="G72" s="20" t="s">
        <v>5</v>
      </c>
      <c r="H72" s="20" t="s">
        <v>6</v>
      </c>
      <c r="I72" s="20" t="s">
        <v>7</v>
      </c>
      <c r="J72" s="20" t="s">
        <v>8</v>
      </c>
      <c r="K72" s="20" t="s">
        <v>9</v>
      </c>
      <c r="L72" s="20" t="s">
        <v>10</v>
      </c>
      <c r="M72" s="20" t="s">
        <v>11</v>
      </c>
      <c r="N72" s="20" t="s">
        <v>12</v>
      </c>
      <c r="O72" s="66"/>
      <c r="P72" s="38"/>
    </row>
    <row r="73" spans="1:16" s="5" customFormat="1" ht="30" customHeight="1">
      <c r="A73" s="61" t="s">
        <v>15</v>
      </c>
      <c r="B73" s="18" t="s">
        <v>33</v>
      </c>
      <c r="C73" s="21">
        <v>1533400000</v>
      </c>
      <c r="D73" s="21">
        <v>2857200000</v>
      </c>
      <c r="E73" s="21">
        <v>3080000000</v>
      </c>
      <c r="F73" s="21">
        <v>2343500000</v>
      </c>
      <c r="G73" s="21">
        <v>2504510000</v>
      </c>
      <c r="H73" s="21">
        <v>4066500000</v>
      </c>
      <c r="I73" s="21">
        <v>3005500000</v>
      </c>
      <c r="J73" s="21">
        <v>3101250000</v>
      </c>
      <c r="K73" s="21">
        <v>2631000000</v>
      </c>
      <c r="L73" s="21">
        <v>1908500000</v>
      </c>
      <c r="M73" s="21">
        <v>3325700000</v>
      </c>
      <c r="N73" s="21">
        <v>2052500000</v>
      </c>
      <c r="O73" s="24">
        <f>SUM(C73:N73)</f>
        <v>32409560000</v>
      </c>
      <c r="P73" s="33"/>
    </row>
    <row r="74" spans="1:16" s="5" customFormat="1" ht="30" customHeight="1">
      <c r="A74" s="61"/>
      <c r="B74" s="18" t="s">
        <v>35</v>
      </c>
      <c r="C74" s="22">
        <v>2835500000</v>
      </c>
      <c r="D74" s="21">
        <v>2190500000</v>
      </c>
      <c r="E74" s="21">
        <v>2455000000</v>
      </c>
      <c r="F74" s="21">
        <v>2445500000</v>
      </c>
      <c r="G74" s="21">
        <v>1591594465</v>
      </c>
      <c r="H74" s="21">
        <v>3220500000</v>
      </c>
      <c r="I74" s="21">
        <v>2716500000</v>
      </c>
      <c r="J74" s="21">
        <v>2665600000</v>
      </c>
      <c r="K74" s="21">
        <v>3383500000</v>
      </c>
      <c r="L74" s="21">
        <v>4475600000</v>
      </c>
      <c r="M74" s="21">
        <v>2904388000</v>
      </c>
      <c r="N74" s="21">
        <v>3320000000</v>
      </c>
      <c r="O74" s="24">
        <f aca="true" t="shared" si="11" ref="O74:O133">SUM(C74:N74)</f>
        <v>34204182465</v>
      </c>
      <c r="P74" s="33"/>
    </row>
    <row r="75" spans="1:16" s="5" customFormat="1" ht="30" customHeight="1">
      <c r="A75" s="61"/>
      <c r="B75" s="18" t="s">
        <v>34</v>
      </c>
      <c r="C75" s="21">
        <v>812000000</v>
      </c>
      <c r="D75" s="21">
        <v>225000000</v>
      </c>
      <c r="E75" s="21">
        <v>695500000</v>
      </c>
      <c r="F75" s="21">
        <v>1158298859</v>
      </c>
      <c r="G75" s="21">
        <v>1728000000</v>
      </c>
      <c r="H75" s="21">
        <v>1419500000</v>
      </c>
      <c r="I75" s="21">
        <v>2630000000</v>
      </c>
      <c r="J75" s="21">
        <v>780000000</v>
      </c>
      <c r="K75" s="21">
        <v>1885000000</v>
      </c>
      <c r="L75" s="21">
        <v>917500000</v>
      </c>
      <c r="M75" s="21">
        <v>1195000000</v>
      </c>
      <c r="N75" s="21">
        <v>2150600000</v>
      </c>
      <c r="O75" s="24">
        <f t="shared" si="11"/>
        <v>15596398859</v>
      </c>
      <c r="P75" s="33"/>
    </row>
    <row r="76" spans="1:16" s="5" customFormat="1" ht="30" customHeight="1">
      <c r="A76" s="61"/>
      <c r="B76" s="18" t="s">
        <v>47</v>
      </c>
      <c r="C76" s="21">
        <v>43000000</v>
      </c>
      <c r="D76" s="21">
        <v>90000000</v>
      </c>
      <c r="E76" s="22">
        <v>0</v>
      </c>
      <c r="F76" s="21">
        <v>60000000</v>
      </c>
      <c r="G76" s="21">
        <v>188000000</v>
      </c>
      <c r="H76" s="21">
        <v>70000000</v>
      </c>
      <c r="I76" s="21">
        <v>390000000</v>
      </c>
      <c r="J76" s="21">
        <v>302100000</v>
      </c>
      <c r="K76" s="21">
        <v>901000000</v>
      </c>
      <c r="L76" s="21">
        <v>0</v>
      </c>
      <c r="M76" s="21">
        <v>424299877</v>
      </c>
      <c r="N76" s="21">
        <v>177000000</v>
      </c>
      <c r="O76" s="24">
        <f t="shared" si="11"/>
        <v>2645399877</v>
      </c>
      <c r="P76" s="33"/>
    </row>
    <row r="77" spans="1:16" s="5" customFormat="1" ht="30" customHeight="1">
      <c r="A77" s="61"/>
      <c r="B77" s="18" t="s">
        <v>46</v>
      </c>
      <c r="C77" s="21">
        <v>72000000</v>
      </c>
      <c r="D77" s="21">
        <v>300000000</v>
      </c>
      <c r="E77" s="22">
        <v>0</v>
      </c>
      <c r="F77" s="21">
        <v>300000000</v>
      </c>
      <c r="G77" s="22">
        <v>0</v>
      </c>
      <c r="H77" s="22">
        <v>0</v>
      </c>
      <c r="I77" s="21">
        <v>0</v>
      </c>
      <c r="J77" s="21">
        <v>0</v>
      </c>
      <c r="K77" s="21">
        <v>450000000</v>
      </c>
      <c r="L77" s="21">
        <v>0</v>
      </c>
      <c r="M77" s="21">
        <v>75000000</v>
      </c>
      <c r="N77" s="22">
        <v>0</v>
      </c>
      <c r="O77" s="24">
        <f t="shared" si="11"/>
        <v>1197000000</v>
      </c>
      <c r="P77" s="33"/>
    </row>
    <row r="78" spans="1:16" s="5" customFormat="1" ht="30" customHeight="1">
      <c r="A78" s="66" t="s">
        <v>40</v>
      </c>
      <c r="B78" s="66"/>
      <c r="C78" s="23">
        <f>SUM(C73:C77)</f>
        <v>5295900000</v>
      </c>
      <c r="D78" s="23">
        <f aca="true" t="shared" si="12" ref="D78:N78">SUM(D73:D77)</f>
        <v>5662700000</v>
      </c>
      <c r="E78" s="23">
        <f t="shared" si="12"/>
        <v>6230500000</v>
      </c>
      <c r="F78" s="23">
        <f t="shared" si="12"/>
        <v>6307298859</v>
      </c>
      <c r="G78" s="23">
        <f t="shared" si="12"/>
        <v>6012104465</v>
      </c>
      <c r="H78" s="23">
        <f t="shared" si="12"/>
        <v>8776500000</v>
      </c>
      <c r="I78" s="23">
        <f t="shared" si="12"/>
        <v>8742000000</v>
      </c>
      <c r="J78" s="23">
        <f t="shared" si="12"/>
        <v>6848950000</v>
      </c>
      <c r="K78" s="23">
        <f t="shared" si="12"/>
        <v>9250500000</v>
      </c>
      <c r="L78" s="23">
        <f t="shared" si="12"/>
        <v>7301600000</v>
      </c>
      <c r="M78" s="23">
        <f t="shared" si="12"/>
        <v>7924387877</v>
      </c>
      <c r="N78" s="23">
        <f t="shared" si="12"/>
        <v>7700100000</v>
      </c>
      <c r="O78" s="24">
        <f t="shared" si="11"/>
        <v>86052541201</v>
      </c>
      <c r="P78" s="10"/>
    </row>
    <row r="79" spans="1:16" s="5" customFormat="1" ht="30" customHeight="1">
      <c r="A79" s="61" t="s">
        <v>57</v>
      </c>
      <c r="B79" s="18" t="s">
        <v>33</v>
      </c>
      <c r="C79" s="21">
        <v>150000000</v>
      </c>
      <c r="D79" s="21">
        <v>50000000</v>
      </c>
      <c r="E79" s="21">
        <v>75000000</v>
      </c>
      <c r="F79" s="21">
        <v>104000000</v>
      </c>
      <c r="G79" s="21">
        <v>150000000</v>
      </c>
      <c r="H79" s="21">
        <v>75000000</v>
      </c>
      <c r="I79" s="21">
        <v>98000000</v>
      </c>
      <c r="J79" s="21">
        <v>60000000</v>
      </c>
      <c r="K79" s="21">
        <v>58000000</v>
      </c>
      <c r="L79" s="21">
        <v>78000000</v>
      </c>
      <c r="M79" s="21">
        <v>0</v>
      </c>
      <c r="N79" s="21">
        <v>75000000</v>
      </c>
      <c r="O79" s="24">
        <f t="shared" si="11"/>
        <v>973000000</v>
      </c>
      <c r="P79" s="33"/>
    </row>
    <row r="80" spans="1:16" s="5" customFormat="1" ht="30" customHeight="1">
      <c r="A80" s="61"/>
      <c r="B80" s="18" t="s">
        <v>35</v>
      </c>
      <c r="C80" s="21">
        <v>80000000</v>
      </c>
      <c r="D80" s="21">
        <v>56000000</v>
      </c>
      <c r="E80" s="21">
        <v>0</v>
      </c>
      <c r="F80" s="21">
        <v>45000000</v>
      </c>
      <c r="G80" s="21">
        <v>62000000</v>
      </c>
      <c r="H80" s="21">
        <v>50000000</v>
      </c>
      <c r="I80" s="21">
        <v>0</v>
      </c>
      <c r="J80" s="21">
        <v>215000000</v>
      </c>
      <c r="K80" s="21">
        <v>46500000</v>
      </c>
      <c r="L80" s="21">
        <v>0</v>
      </c>
      <c r="M80" s="21">
        <v>150000000</v>
      </c>
      <c r="N80" s="21">
        <v>150000000</v>
      </c>
      <c r="O80" s="24">
        <f t="shared" si="11"/>
        <v>854500000</v>
      </c>
      <c r="P80" s="33"/>
    </row>
    <row r="81" spans="1:16" s="5" customFormat="1" ht="30" customHeight="1">
      <c r="A81" s="61"/>
      <c r="B81" s="18" t="s">
        <v>34</v>
      </c>
      <c r="C81" s="21">
        <v>100000000</v>
      </c>
      <c r="D81" s="21">
        <v>0</v>
      </c>
      <c r="E81" s="21">
        <v>0</v>
      </c>
      <c r="F81" s="21">
        <v>0</v>
      </c>
      <c r="G81" s="21">
        <v>75000000</v>
      </c>
      <c r="H81" s="21">
        <v>0</v>
      </c>
      <c r="I81" s="21">
        <v>0</v>
      </c>
      <c r="J81" s="21">
        <v>75000000</v>
      </c>
      <c r="K81" s="21">
        <v>0</v>
      </c>
      <c r="L81" s="21">
        <v>0</v>
      </c>
      <c r="M81" s="21">
        <v>68000000</v>
      </c>
      <c r="N81" s="21">
        <v>0</v>
      </c>
      <c r="O81" s="24">
        <f t="shared" si="11"/>
        <v>318000000</v>
      </c>
      <c r="P81" s="33"/>
    </row>
    <row r="82" spans="1:16" s="5" customFormat="1" ht="30" customHeight="1">
      <c r="A82" s="61"/>
      <c r="B82" s="18" t="s">
        <v>47</v>
      </c>
      <c r="C82" s="21">
        <v>0</v>
      </c>
      <c r="D82" s="21">
        <v>0</v>
      </c>
      <c r="E82" s="21">
        <v>0</v>
      </c>
      <c r="F82" s="21">
        <v>52500000</v>
      </c>
      <c r="G82" s="21">
        <v>60000000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37500000</v>
      </c>
      <c r="O82" s="24">
        <f t="shared" si="11"/>
        <v>150000000</v>
      </c>
      <c r="P82" s="33"/>
    </row>
    <row r="83" spans="1:16" s="5" customFormat="1" ht="30" customHeight="1">
      <c r="A83" s="61"/>
      <c r="B83" s="18" t="s">
        <v>46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45000000</v>
      </c>
      <c r="M83" s="21">
        <v>0</v>
      </c>
      <c r="N83" s="21">
        <v>0</v>
      </c>
      <c r="O83" s="24">
        <f t="shared" si="11"/>
        <v>45000000</v>
      </c>
      <c r="P83" s="33"/>
    </row>
    <row r="84" spans="1:16" s="5" customFormat="1" ht="30" customHeight="1">
      <c r="A84" s="66" t="s">
        <v>40</v>
      </c>
      <c r="B84" s="66"/>
      <c r="C84" s="23">
        <f>SUM(C79:C83)</f>
        <v>330000000</v>
      </c>
      <c r="D84" s="23">
        <f aca="true" t="shared" si="13" ref="D84:N84">SUM(D79:D83)</f>
        <v>106000000</v>
      </c>
      <c r="E84" s="23">
        <f t="shared" si="13"/>
        <v>75000000</v>
      </c>
      <c r="F84" s="23">
        <f t="shared" si="13"/>
        <v>201500000</v>
      </c>
      <c r="G84" s="23">
        <f t="shared" si="13"/>
        <v>347000000</v>
      </c>
      <c r="H84" s="23">
        <f t="shared" si="13"/>
        <v>125000000</v>
      </c>
      <c r="I84" s="23">
        <f t="shared" si="13"/>
        <v>98000000</v>
      </c>
      <c r="J84" s="23">
        <f t="shared" si="13"/>
        <v>350000000</v>
      </c>
      <c r="K84" s="23">
        <f t="shared" si="13"/>
        <v>104500000</v>
      </c>
      <c r="L84" s="23">
        <f t="shared" si="13"/>
        <v>123000000</v>
      </c>
      <c r="M84" s="23">
        <f t="shared" si="13"/>
        <v>218000000</v>
      </c>
      <c r="N84" s="23">
        <f t="shared" si="13"/>
        <v>262500000</v>
      </c>
      <c r="O84" s="24">
        <f t="shared" si="11"/>
        <v>2340500000</v>
      </c>
      <c r="P84" s="10"/>
    </row>
    <row r="85" spans="1:16" s="5" customFormat="1" ht="30" customHeight="1">
      <c r="A85" s="61" t="s">
        <v>28</v>
      </c>
      <c r="B85" s="18" t="s">
        <v>33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4">
        <f t="shared" si="11"/>
        <v>0</v>
      </c>
      <c r="P85" s="33"/>
    </row>
    <row r="86" spans="1:16" s="5" customFormat="1" ht="30" customHeight="1">
      <c r="A86" s="61"/>
      <c r="B86" s="18" t="s">
        <v>35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4">
        <f t="shared" si="11"/>
        <v>0</v>
      </c>
      <c r="P86" s="33"/>
    </row>
    <row r="87" spans="1:16" s="5" customFormat="1" ht="30" customHeight="1">
      <c r="A87" s="61"/>
      <c r="B87" s="18" t="s">
        <v>34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4">
        <f t="shared" si="11"/>
        <v>0</v>
      </c>
      <c r="P87" s="33"/>
    </row>
    <row r="88" spans="1:16" s="5" customFormat="1" ht="30" customHeight="1">
      <c r="A88" s="61"/>
      <c r="B88" s="18" t="s">
        <v>47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4">
        <f t="shared" si="11"/>
        <v>0</v>
      </c>
      <c r="P88" s="33"/>
    </row>
    <row r="89" spans="1:16" s="5" customFormat="1" ht="30" customHeight="1">
      <c r="A89" s="61"/>
      <c r="B89" s="18" t="s">
        <v>46</v>
      </c>
      <c r="C89" s="21">
        <v>0</v>
      </c>
      <c r="D89" s="21">
        <v>0</v>
      </c>
      <c r="E89" s="21">
        <v>0</v>
      </c>
      <c r="F89" s="21">
        <v>225000000</v>
      </c>
      <c r="G89" s="21">
        <v>67500000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4">
        <f t="shared" si="11"/>
        <v>292500000</v>
      </c>
      <c r="P89" s="33"/>
    </row>
    <row r="90" spans="1:16" s="5" customFormat="1" ht="30" customHeight="1">
      <c r="A90" s="66" t="s">
        <v>40</v>
      </c>
      <c r="B90" s="66"/>
      <c r="C90" s="40">
        <f>SUM(C85:C89)</f>
        <v>0</v>
      </c>
      <c r="D90" s="40">
        <f aca="true" t="shared" si="14" ref="D90:N90">SUM(D85:D89)</f>
        <v>0</v>
      </c>
      <c r="E90" s="40">
        <f t="shared" si="14"/>
        <v>0</v>
      </c>
      <c r="F90" s="40">
        <f t="shared" si="14"/>
        <v>225000000</v>
      </c>
      <c r="G90" s="40">
        <f t="shared" si="14"/>
        <v>67500000</v>
      </c>
      <c r="H90" s="40">
        <f t="shared" si="14"/>
        <v>0</v>
      </c>
      <c r="I90" s="40">
        <f t="shared" si="14"/>
        <v>0</v>
      </c>
      <c r="J90" s="40">
        <f t="shared" si="14"/>
        <v>0</v>
      </c>
      <c r="K90" s="40">
        <f t="shared" si="14"/>
        <v>0</v>
      </c>
      <c r="L90" s="40">
        <f t="shared" si="14"/>
        <v>0</v>
      </c>
      <c r="M90" s="40">
        <f t="shared" si="14"/>
        <v>0</v>
      </c>
      <c r="N90" s="40">
        <f t="shared" si="14"/>
        <v>0</v>
      </c>
      <c r="O90" s="24">
        <f t="shared" si="11"/>
        <v>292500000</v>
      </c>
      <c r="P90" s="10"/>
    </row>
    <row r="91" spans="1:16" s="5" customFormat="1" ht="30" customHeight="1">
      <c r="A91" s="61" t="s">
        <v>31</v>
      </c>
      <c r="B91" s="18" t="s">
        <v>33</v>
      </c>
      <c r="C91" s="21">
        <v>0</v>
      </c>
      <c r="D91" s="21">
        <v>125000000</v>
      </c>
      <c r="E91" s="21">
        <v>0</v>
      </c>
      <c r="F91" s="21">
        <v>130000000</v>
      </c>
      <c r="G91" s="21">
        <v>30000000</v>
      </c>
      <c r="H91" s="35">
        <v>130000000</v>
      </c>
      <c r="I91" s="21">
        <v>65000000</v>
      </c>
      <c r="J91" s="21">
        <v>0</v>
      </c>
      <c r="K91" s="21">
        <v>0</v>
      </c>
      <c r="L91" s="21">
        <v>0</v>
      </c>
      <c r="M91" s="21">
        <v>0</v>
      </c>
      <c r="N91" s="21">
        <v>65000000</v>
      </c>
      <c r="O91" s="24">
        <f t="shared" si="11"/>
        <v>545000000</v>
      </c>
      <c r="P91" s="33"/>
    </row>
    <row r="92" spans="1:16" s="5" customFormat="1" ht="30" customHeight="1">
      <c r="A92" s="61"/>
      <c r="B92" s="18" t="s">
        <v>35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4">
        <f t="shared" si="11"/>
        <v>0</v>
      </c>
      <c r="P92" s="33"/>
    </row>
    <row r="93" spans="1:16" s="5" customFormat="1" ht="30" customHeight="1">
      <c r="A93" s="61"/>
      <c r="B93" s="18" t="s">
        <v>34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4">
        <f t="shared" si="11"/>
        <v>0</v>
      </c>
      <c r="P93" s="33"/>
    </row>
    <row r="94" spans="1:16" s="5" customFormat="1" ht="30" customHeight="1">
      <c r="A94" s="61"/>
      <c r="B94" s="18" t="s">
        <v>47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4">
        <f t="shared" si="11"/>
        <v>0</v>
      </c>
      <c r="P94" s="33"/>
    </row>
    <row r="95" spans="1:16" s="5" customFormat="1" ht="30" customHeight="1">
      <c r="A95" s="61"/>
      <c r="B95" s="18" t="s">
        <v>46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4">
        <f t="shared" si="11"/>
        <v>0</v>
      </c>
      <c r="P95" s="33"/>
    </row>
    <row r="96" spans="1:16" s="5" customFormat="1" ht="30" customHeight="1">
      <c r="A96" s="66" t="s">
        <v>40</v>
      </c>
      <c r="B96" s="66"/>
      <c r="C96" s="40">
        <f>SUM(C91:C95)</f>
        <v>0</v>
      </c>
      <c r="D96" s="40">
        <f aca="true" t="shared" si="15" ref="D96:N96">SUM(D91:D95)</f>
        <v>125000000</v>
      </c>
      <c r="E96" s="40">
        <f t="shared" si="15"/>
        <v>0</v>
      </c>
      <c r="F96" s="40">
        <f t="shared" si="15"/>
        <v>130000000</v>
      </c>
      <c r="G96" s="40">
        <f t="shared" si="15"/>
        <v>30000000</v>
      </c>
      <c r="H96" s="40">
        <f t="shared" si="15"/>
        <v>130000000</v>
      </c>
      <c r="I96" s="40">
        <f t="shared" si="15"/>
        <v>65000000</v>
      </c>
      <c r="J96" s="40">
        <f t="shared" si="15"/>
        <v>0</v>
      </c>
      <c r="K96" s="40">
        <f t="shared" si="15"/>
        <v>0</v>
      </c>
      <c r="L96" s="40">
        <f t="shared" si="15"/>
        <v>0</v>
      </c>
      <c r="M96" s="40">
        <f t="shared" si="15"/>
        <v>0</v>
      </c>
      <c r="N96" s="40">
        <f t="shared" si="15"/>
        <v>65000000</v>
      </c>
      <c r="O96" s="24">
        <f t="shared" si="11"/>
        <v>545000000</v>
      </c>
      <c r="P96" s="34"/>
    </row>
    <row r="97" spans="1:16" s="5" customFormat="1" ht="30" customHeight="1">
      <c r="A97" s="61" t="s">
        <v>25</v>
      </c>
      <c r="B97" s="18" t="s">
        <v>33</v>
      </c>
      <c r="C97" s="21">
        <v>871000000</v>
      </c>
      <c r="D97" s="21">
        <v>1698500000</v>
      </c>
      <c r="E97" s="21">
        <v>40000000</v>
      </c>
      <c r="F97" s="21">
        <v>1615000000</v>
      </c>
      <c r="G97" s="21">
        <v>715000000</v>
      </c>
      <c r="H97" s="21">
        <v>2659800000</v>
      </c>
      <c r="I97" s="21">
        <v>1138000000</v>
      </c>
      <c r="J97" s="21">
        <v>619000000</v>
      </c>
      <c r="K97" s="21">
        <v>732669750</v>
      </c>
      <c r="L97" s="21">
        <v>984000000</v>
      </c>
      <c r="M97" s="21">
        <v>991500000</v>
      </c>
      <c r="N97" s="21">
        <v>1734750000</v>
      </c>
      <c r="O97" s="24">
        <f t="shared" si="11"/>
        <v>13799219750</v>
      </c>
      <c r="P97" s="33"/>
    </row>
    <row r="98" spans="1:16" s="5" customFormat="1" ht="30" customHeight="1">
      <c r="A98" s="61"/>
      <c r="B98" s="18" t="s">
        <v>35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4">
        <f t="shared" si="11"/>
        <v>0</v>
      </c>
      <c r="P98" s="33"/>
    </row>
    <row r="99" spans="1:16" s="5" customFormat="1" ht="30" customHeight="1">
      <c r="A99" s="61"/>
      <c r="B99" s="18" t="s">
        <v>34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4">
        <f t="shared" si="11"/>
        <v>0</v>
      </c>
      <c r="P99" s="33"/>
    </row>
    <row r="100" spans="1:16" s="5" customFormat="1" ht="30" customHeight="1">
      <c r="A100" s="61"/>
      <c r="B100" s="18" t="s">
        <v>47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4">
        <f t="shared" si="11"/>
        <v>0</v>
      </c>
      <c r="P100" s="33"/>
    </row>
    <row r="101" spans="1:16" s="5" customFormat="1" ht="30" customHeight="1">
      <c r="A101" s="61"/>
      <c r="B101" s="18" t="s">
        <v>46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4">
        <f t="shared" si="11"/>
        <v>0</v>
      </c>
      <c r="P101" s="33"/>
    </row>
    <row r="102" spans="1:16" s="5" customFormat="1" ht="30" customHeight="1">
      <c r="A102" s="66" t="s">
        <v>40</v>
      </c>
      <c r="B102" s="66"/>
      <c r="C102" s="40">
        <f>SUM(C97:C101)</f>
        <v>871000000</v>
      </c>
      <c r="D102" s="40">
        <f aca="true" t="shared" si="16" ref="D102:N102">SUM(D97:D101)</f>
        <v>1698500000</v>
      </c>
      <c r="E102" s="40">
        <f t="shared" si="16"/>
        <v>40000000</v>
      </c>
      <c r="F102" s="40">
        <f t="shared" si="16"/>
        <v>1615000000</v>
      </c>
      <c r="G102" s="40">
        <f t="shared" si="16"/>
        <v>715000000</v>
      </c>
      <c r="H102" s="40">
        <f t="shared" si="16"/>
        <v>2659800000</v>
      </c>
      <c r="I102" s="40">
        <f t="shared" si="16"/>
        <v>1138000000</v>
      </c>
      <c r="J102" s="40">
        <f t="shared" si="16"/>
        <v>619000000</v>
      </c>
      <c r="K102" s="40">
        <f t="shared" si="16"/>
        <v>732669750</v>
      </c>
      <c r="L102" s="40">
        <f t="shared" si="16"/>
        <v>984000000</v>
      </c>
      <c r="M102" s="40">
        <f t="shared" si="16"/>
        <v>991500000</v>
      </c>
      <c r="N102" s="40">
        <f t="shared" si="16"/>
        <v>1734750000</v>
      </c>
      <c r="O102" s="24">
        <f t="shared" si="11"/>
        <v>13799219750</v>
      </c>
      <c r="P102" s="34"/>
    </row>
    <row r="103" spans="1:16" s="5" customFormat="1" ht="30" customHeight="1">
      <c r="A103" s="61" t="s">
        <v>58</v>
      </c>
      <c r="B103" s="18" t="s">
        <v>33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24">
        <f t="shared" si="11"/>
        <v>0</v>
      </c>
      <c r="P103" s="34"/>
    </row>
    <row r="104" spans="1:16" s="5" customFormat="1" ht="30" customHeight="1">
      <c r="A104" s="61"/>
      <c r="B104" s="18" t="s">
        <v>35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24">
        <f t="shared" si="11"/>
        <v>0</v>
      </c>
      <c r="P104" s="34"/>
    </row>
    <row r="105" spans="1:16" s="5" customFormat="1" ht="30" customHeight="1">
      <c r="A105" s="61"/>
      <c r="B105" s="18" t="s">
        <v>34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600000000</v>
      </c>
      <c r="M105" s="53">
        <v>0</v>
      </c>
      <c r="N105" s="53">
        <v>0</v>
      </c>
      <c r="O105" s="24">
        <f t="shared" si="11"/>
        <v>600000000</v>
      </c>
      <c r="P105" s="34"/>
    </row>
    <row r="106" spans="1:16" s="5" customFormat="1" ht="30" customHeight="1">
      <c r="A106" s="61"/>
      <c r="B106" s="18" t="s">
        <v>47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24">
        <f t="shared" si="11"/>
        <v>0</v>
      </c>
      <c r="P106" s="34"/>
    </row>
    <row r="107" spans="1:16" s="5" customFormat="1" ht="30" customHeight="1">
      <c r="A107" s="61"/>
      <c r="B107" s="18" t="s">
        <v>46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24">
        <f t="shared" si="11"/>
        <v>0</v>
      </c>
      <c r="P107" s="34"/>
    </row>
    <row r="108" spans="1:16" s="5" customFormat="1" ht="35.25" customHeight="1">
      <c r="A108" s="66" t="s">
        <v>40</v>
      </c>
      <c r="B108" s="66"/>
      <c r="C108" s="40">
        <f>SUM(C103:C107)</f>
        <v>0</v>
      </c>
      <c r="D108" s="40">
        <f aca="true" t="shared" si="17" ref="D108:N108">SUM(D103:D107)</f>
        <v>0</v>
      </c>
      <c r="E108" s="40">
        <f t="shared" si="17"/>
        <v>0</v>
      </c>
      <c r="F108" s="40">
        <f t="shared" si="17"/>
        <v>0</v>
      </c>
      <c r="G108" s="40">
        <f t="shared" si="17"/>
        <v>0</v>
      </c>
      <c r="H108" s="40">
        <f t="shared" si="17"/>
        <v>0</v>
      </c>
      <c r="I108" s="40">
        <f t="shared" si="17"/>
        <v>0</v>
      </c>
      <c r="J108" s="40">
        <f t="shared" si="17"/>
        <v>0</v>
      </c>
      <c r="K108" s="40">
        <f t="shared" si="17"/>
        <v>0</v>
      </c>
      <c r="L108" s="40">
        <f t="shared" si="17"/>
        <v>600000000</v>
      </c>
      <c r="M108" s="40">
        <f t="shared" si="17"/>
        <v>0</v>
      </c>
      <c r="N108" s="40">
        <f t="shared" si="17"/>
        <v>0</v>
      </c>
      <c r="O108" s="24">
        <f t="shared" si="11"/>
        <v>600000000</v>
      </c>
      <c r="P108" s="34"/>
    </row>
    <row r="109" spans="1:16" s="5" customFormat="1" ht="30" customHeight="1">
      <c r="A109" s="61" t="s">
        <v>26</v>
      </c>
      <c r="B109" s="18" t="s">
        <v>33</v>
      </c>
      <c r="C109" s="21">
        <v>182000000</v>
      </c>
      <c r="D109" s="21">
        <v>0</v>
      </c>
      <c r="E109" s="21">
        <v>0</v>
      </c>
      <c r="F109" s="21">
        <v>0</v>
      </c>
      <c r="G109" s="21">
        <v>0</v>
      </c>
      <c r="H109" s="21">
        <v>272000000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4">
        <f t="shared" si="11"/>
        <v>454000000</v>
      </c>
      <c r="P109" s="33"/>
    </row>
    <row r="110" spans="1:16" s="5" customFormat="1" ht="30" customHeight="1">
      <c r="A110" s="61"/>
      <c r="B110" s="18" t="s">
        <v>35</v>
      </c>
      <c r="C110" s="21">
        <v>0</v>
      </c>
      <c r="D110" s="21">
        <v>231000000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4">
        <f t="shared" si="11"/>
        <v>231000000</v>
      </c>
      <c r="P110" s="33"/>
    </row>
    <row r="111" spans="1:16" s="5" customFormat="1" ht="30" customHeight="1">
      <c r="A111" s="61"/>
      <c r="B111" s="18" t="s">
        <v>34</v>
      </c>
      <c r="C111" s="21">
        <v>0</v>
      </c>
      <c r="D111" s="21">
        <v>0</v>
      </c>
      <c r="E111" s="21">
        <v>0</v>
      </c>
      <c r="F111" s="21">
        <v>178275000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4">
        <f t="shared" si="11"/>
        <v>178275000</v>
      </c>
      <c r="P111" s="33"/>
    </row>
    <row r="112" spans="1:16" s="5" customFormat="1" ht="30" customHeight="1">
      <c r="A112" s="61"/>
      <c r="B112" s="18" t="s">
        <v>47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4">
        <f t="shared" si="11"/>
        <v>0</v>
      </c>
      <c r="P112" s="33"/>
    </row>
    <row r="113" spans="1:16" s="5" customFormat="1" ht="30" customHeight="1">
      <c r="A113" s="61"/>
      <c r="B113" s="18" t="s">
        <v>46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4">
        <f t="shared" si="11"/>
        <v>0</v>
      </c>
      <c r="P113" s="33"/>
    </row>
    <row r="114" spans="1:16" s="5" customFormat="1" ht="30" customHeight="1">
      <c r="A114" s="66" t="s">
        <v>40</v>
      </c>
      <c r="B114" s="66"/>
      <c r="C114" s="40">
        <f>SUM(C109:C113)</f>
        <v>182000000</v>
      </c>
      <c r="D114" s="40">
        <f aca="true" t="shared" si="18" ref="D114:N114">SUM(D109:D113)</f>
        <v>231000000</v>
      </c>
      <c r="E114" s="40">
        <f t="shared" si="18"/>
        <v>0</v>
      </c>
      <c r="F114" s="40">
        <f t="shared" si="18"/>
        <v>178275000</v>
      </c>
      <c r="G114" s="40">
        <f t="shared" si="18"/>
        <v>0</v>
      </c>
      <c r="H114" s="40">
        <f t="shared" si="18"/>
        <v>272000000</v>
      </c>
      <c r="I114" s="40">
        <f t="shared" si="18"/>
        <v>0</v>
      </c>
      <c r="J114" s="40">
        <f t="shared" si="18"/>
        <v>0</v>
      </c>
      <c r="K114" s="40">
        <f t="shared" si="18"/>
        <v>0</v>
      </c>
      <c r="L114" s="40">
        <f t="shared" si="18"/>
        <v>0</v>
      </c>
      <c r="M114" s="40">
        <f t="shared" si="18"/>
        <v>0</v>
      </c>
      <c r="N114" s="40">
        <f t="shared" si="18"/>
        <v>0</v>
      </c>
      <c r="O114" s="24">
        <f t="shared" si="11"/>
        <v>863275000</v>
      </c>
      <c r="P114" s="34"/>
    </row>
    <row r="115" spans="1:16" s="5" customFormat="1" ht="30" customHeight="1">
      <c r="A115" s="61" t="s">
        <v>27</v>
      </c>
      <c r="B115" s="18" t="s">
        <v>33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4">
        <f t="shared" si="11"/>
        <v>0</v>
      </c>
      <c r="P115" s="33"/>
    </row>
    <row r="116" spans="1:16" s="5" customFormat="1" ht="30" customHeight="1">
      <c r="A116" s="61"/>
      <c r="B116" s="18" t="s">
        <v>35</v>
      </c>
      <c r="C116" s="21">
        <v>400000000</v>
      </c>
      <c r="D116" s="21">
        <v>400000000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4">
        <f t="shared" si="11"/>
        <v>800000000</v>
      </c>
      <c r="P116" s="33"/>
    </row>
    <row r="117" spans="1:16" s="5" customFormat="1" ht="30" customHeight="1">
      <c r="A117" s="61"/>
      <c r="B117" s="18" t="s">
        <v>34</v>
      </c>
      <c r="C117" s="21">
        <v>0</v>
      </c>
      <c r="D117" s="21">
        <v>600000000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4">
        <f t="shared" si="11"/>
        <v>600000000</v>
      </c>
      <c r="P117" s="33"/>
    </row>
    <row r="118" spans="1:16" s="5" customFormat="1" ht="30" customHeight="1">
      <c r="A118" s="61"/>
      <c r="B118" s="18" t="s">
        <v>47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4">
        <f t="shared" si="11"/>
        <v>0</v>
      </c>
      <c r="P118" s="33"/>
    </row>
    <row r="119" spans="1:16" s="5" customFormat="1" ht="30" customHeight="1">
      <c r="A119" s="61"/>
      <c r="B119" s="18" t="s">
        <v>46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4">
        <f t="shared" si="11"/>
        <v>0</v>
      </c>
      <c r="P119" s="33"/>
    </row>
    <row r="120" spans="1:16" s="5" customFormat="1" ht="30" customHeight="1">
      <c r="A120" s="66" t="s">
        <v>40</v>
      </c>
      <c r="B120" s="66"/>
      <c r="C120" s="40">
        <f>SUM(C115:C119)</f>
        <v>400000000</v>
      </c>
      <c r="D120" s="40">
        <f aca="true" t="shared" si="19" ref="D120:N120">SUM(D115:D119)</f>
        <v>1000000000</v>
      </c>
      <c r="E120" s="40">
        <f t="shared" si="19"/>
        <v>0</v>
      </c>
      <c r="F120" s="40">
        <f t="shared" si="19"/>
        <v>0</v>
      </c>
      <c r="G120" s="40">
        <f t="shared" si="19"/>
        <v>0</v>
      </c>
      <c r="H120" s="40">
        <f t="shared" si="19"/>
        <v>0</v>
      </c>
      <c r="I120" s="40">
        <f t="shared" si="19"/>
        <v>0</v>
      </c>
      <c r="J120" s="40">
        <f t="shared" si="19"/>
        <v>0</v>
      </c>
      <c r="K120" s="40">
        <f t="shared" si="19"/>
        <v>0</v>
      </c>
      <c r="L120" s="40">
        <f t="shared" si="19"/>
        <v>0</v>
      </c>
      <c r="M120" s="40">
        <f t="shared" si="19"/>
        <v>0</v>
      </c>
      <c r="N120" s="40">
        <f t="shared" si="19"/>
        <v>0</v>
      </c>
      <c r="O120" s="24">
        <f t="shared" si="11"/>
        <v>1400000000</v>
      </c>
      <c r="P120" s="34"/>
    </row>
    <row r="121" spans="1:16" s="5" customFormat="1" ht="30" customHeight="1">
      <c r="A121" s="61" t="s">
        <v>29</v>
      </c>
      <c r="B121" s="18" t="s">
        <v>33</v>
      </c>
      <c r="C121" s="21">
        <v>600000000</v>
      </c>
      <c r="D121" s="21">
        <v>1000000000</v>
      </c>
      <c r="E121" s="21">
        <v>256000000</v>
      </c>
      <c r="F121" s="21">
        <v>300000000</v>
      </c>
      <c r="G121" s="21">
        <v>600000000</v>
      </c>
      <c r="H121" s="21">
        <v>120000000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4">
        <f t="shared" si="11"/>
        <v>2876000000</v>
      </c>
      <c r="P121" s="33"/>
    </row>
    <row r="122" spans="1:16" s="5" customFormat="1" ht="30" customHeight="1">
      <c r="A122" s="61"/>
      <c r="B122" s="18" t="s">
        <v>35</v>
      </c>
      <c r="C122" s="21">
        <v>1680000000</v>
      </c>
      <c r="D122" s="21">
        <v>2001000000</v>
      </c>
      <c r="E122" s="21">
        <v>0</v>
      </c>
      <c r="F122" s="21">
        <v>1760000000</v>
      </c>
      <c r="G122" s="21">
        <v>1200000000</v>
      </c>
      <c r="H122" s="21">
        <v>1352000000</v>
      </c>
      <c r="I122" s="21">
        <v>600000000</v>
      </c>
      <c r="J122" s="21">
        <v>1155000000</v>
      </c>
      <c r="K122" s="21">
        <v>1688000000</v>
      </c>
      <c r="L122" s="21">
        <v>225000000</v>
      </c>
      <c r="M122" s="21">
        <v>600000000</v>
      </c>
      <c r="N122" s="21">
        <v>300000000</v>
      </c>
      <c r="O122" s="24">
        <f t="shared" si="11"/>
        <v>12561000000</v>
      </c>
      <c r="P122" s="33"/>
    </row>
    <row r="123" spans="1:16" s="5" customFormat="1" ht="30" customHeight="1">
      <c r="A123" s="61"/>
      <c r="B123" s="18" t="s">
        <v>34</v>
      </c>
      <c r="C123" s="21">
        <v>1050000000</v>
      </c>
      <c r="D123" s="21">
        <v>2475000000</v>
      </c>
      <c r="E123" s="21">
        <v>2489000000</v>
      </c>
      <c r="F123" s="21">
        <v>1800000000</v>
      </c>
      <c r="G123" s="21">
        <v>1800000000</v>
      </c>
      <c r="H123" s="21">
        <v>815000000</v>
      </c>
      <c r="I123" s="21">
        <v>2025000000</v>
      </c>
      <c r="J123" s="21">
        <v>0</v>
      </c>
      <c r="K123" s="21">
        <v>0</v>
      </c>
      <c r="L123" s="21">
        <v>0</v>
      </c>
      <c r="M123" s="21">
        <v>1560000000</v>
      </c>
      <c r="N123" s="21">
        <v>1080000000</v>
      </c>
      <c r="O123" s="24">
        <f t="shared" si="11"/>
        <v>15094000000</v>
      </c>
      <c r="P123" s="33"/>
    </row>
    <row r="124" spans="1:16" s="5" customFormat="1" ht="30" customHeight="1">
      <c r="A124" s="61"/>
      <c r="B124" s="18" t="s">
        <v>47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4">
        <f t="shared" si="11"/>
        <v>0</v>
      </c>
      <c r="P124" s="33"/>
    </row>
    <row r="125" spans="1:16" s="5" customFormat="1" ht="30" customHeight="1">
      <c r="A125" s="61"/>
      <c r="B125" s="18" t="s">
        <v>46</v>
      </c>
      <c r="C125" s="21">
        <v>803000000</v>
      </c>
      <c r="D125" s="21">
        <v>0</v>
      </c>
      <c r="E125" s="21">
        <v>1560000000</v>
      </c>
      <c r="F125" s="21">
        <v>0</v>
      </c>
      <c r="G125" s="21">
        <v>0</v>
      </c>
      <c r="H125" s="21">
        <v>600000000</v>
      </c>
      <c r="I125" s="21">
        <v>300000000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4">
        <f t="shared" si="11"/>
        <v>3263000000</v>
      </c>
      <c r="P125" s="33"/>
    </row>
    <row r="126" spans="1:16" s="5" customFormat="1" ht="30" customHeight="1">
      <c r="A126" s="66" t="s">
        <v>40</v>
      </c>
      <c r="B126" s="66"/>
      <c r="C126" s="23">
        <f>SUM(C121:C125)</f>
        <v>4133000000</v>
      </c>
      <c r="D126" s="23">
        <f aca="true" t="shared" si="20" ref="D126:N126">SUM(D121:D125)</f>
        <v>5476000000</v>
      </c>
      <c r="E126" s="23">
        <f t="shared" si="20"/>
        <v>4305000000</v>
      </c>
      <c r="F126" s="23">
        <f t="shared" si="20"/>
        <v>3860000000</v>
      </c>
      <c r="G126" s="23">
        <f t="shared" si="20"/>
        <v>3600000000</v>
      </c>
      <c r="H126" s="23">
        <f t="shared" si="20"/>
        <v>2887000000</v>
      </c>
      <c r="I126" s="23">
        <f t="shared" si="20"/>
        <v>2925000000</v>
      </c>
      <c r="J126" s="23">
        <f t="shared" si="20"/>
        <v>1155000000</v>
      </c>
      <c r="K126" s="23">
        <f t="shared" si="20"/>
        <v>1688000000</v>
      </c>
      <c r="L126" s="23">
        <f t="shared" si="20"/>
        <v>225000000</v>
      </c>
      <c r="M126" s="23">
        <f t="shared" si="20"/>
        <v>2160000000</v>
      </c>
      <c r="N126" s="23">
        <f t="shared" si="20"/>
        <v>1380000000</v>
      </c>
      <c r="O126" s="24">
        <f t="shared" si="11"/>
        <v>33794000000</v>
      </c>
      <c r="P126" s="10"/>
    </row>
    <row r="127" spans="1:16" s="5" customFormat="1" ht="30" customHeight="1">
      <c r="A127" s="61" t="s">
        <v>24</v>
      </c>
      <c r="B127" s="18" t="s">
        <v>33</v>
      </c>
      <c r="C127" s="21">
        <v>3336400000</v>
      </c>
      <c r="D127" s="21">
        <v>5730700000</v>
      </c>
      <c r="E127" s="21">
        <v>3451000000</v>
      </c>
      <c r="F127" s="21">
        <v>4492500000</v>
      </c>
      <c r="G127" s="21">
        <v>3999510000</v>
      </c>
      <c r="H127" s="21">
        <v>7323300000</v>
      </c>
      <c r="I127" s="21">
        <v>4306500000</v>
      </c>
      <c r="J127" s="21">
        <v>3780250000</v>
      </c>
      <c r="K127" s="21">
        <v>3421669750</v>
      </c>
      <c r="L127" s="21">
        <v>2970500000</v>
      </c>
      <c r="M127" s="21">
        <v>4317200000</v>
      </c>
      <c r="N127" s="21">
        <v>3927250000</v>
      </c>
      <c r="O127" s="24">
        <f t="shared" si="11"/>
        <v>51056779750</v>
      </c>
      <c r="P127" s="33"/>
    </row>
    <row r="128" spans="1:16" s="5" customFormat="1" ht="30" customHeight="1">
      <c r="A128" s="61"/>
      <c r="B128" s="18" t="s">
        <v>35</v>
      </c>
      <c r="C128" s="21">
        <v>4995500000</v>
      </c>
      <c r="D128" s="21">
        <v>4878500000</v>
      </c>
      <c r="E128" s="21">
        <v>2455000000</v>
      </c>
      <c r="F128" s="21">
        <v>4250500000</v>
      </c>
      <c r="G128" s="21">
        <v>2853594465</v>
      </c>
      <c r="H128" s="21">
        <v>4622500000</v>
      </c>
      <c r="I128" s="21">
        <v>3316500000</v>
      </c>
      <c r="J128" s="21">
        <v>4035600000</v>
      </c>
      <c r="K128" s="21">
        <v>5118000000</v>
      </c>
      <c r="L128" s="21">
        <v>4700600000</v>
      </c>
      <c r="M128" s="21">
        <v>3654388000</v>
      </c>
      <c r="N128" s="21">
        <v>3770000000</v>
      </c>
      <c r="O128" s="24">
        <f t="shared" si="11"/>
        <v>48650682465</v>
      </c>
      <c r="P128" s="33"/>
    </row>
    <row r="129" spans="1:16" s="5" customFormat="1" ht="30" customHeight="1">
      <c r="A129" s="61"/>
      <c r="B129" s="18" t="s">
        <v>34</v>
      </c>
      <c r="C129" s="21">
        <v>1962000000</v>
      </c>
      <c r="D129" s="21">
        <v>3300000000</v>
      </c>
      <c r="E129" s="21">
        <v>3184500000</v>
      </c>
      <c r="F129" s="21">
        <v>3136573859</v>
      </c>
      <c r="G129" s="21">
        <v>3603000000</v>
      </c>
      <c r="H129" s="21">
        <v>2234500000</v>
      </c>
      <c r="I129" s="21">
        <v>4655000000</v>
      </c>
      <c r="J129" s="21">
        <v>855000000</v>
      </c>
      <c r="K129" s="21">
        <v>1885000000</v>
      </c>
      <c r="L129" s="21">
        <v>1517500000</v>
      </c>
      <c r="M129" s="21">
        <v>2823000000</v>
      </c>
      <c r="N129" s="21">
        <v>3230600000</v>
      </c>
      <c r="O129" s="24">
        <f t="shared" si="11"/>
        <v>32386673859</v>
      </c>
      <c r="P129" s="33"/>
    </row>
    <row r="130" spans="1:16" s="5" customFormat="1" ht="30" customHeight="1">
      <c r="A130" s="61"/>
      <c r="B130" s="18" t="s">
        <v>47</v>
      </c>
      <c r="C130" s="21">
        <v>43000000</v>
      </c>
      <c r="D130" s="21">
        <v>90000000</v>
      </c>
      <c r="E130" s="21">
        <v>0</v>
      </c>
      <c r="F130" s="21">
        <v>112500000</v>
      </c>
      <c r="G130" s="21">
        <v>248000000</v>
      </c>
      <c r="H130" s="21">
        <v>70000000</v>
      </c>
      <c r="I130" s="21">
        <v>390000000</v>
      </c>
      <c r="J130" s="21">
        <v>302100000</v>
      </c>
      <c r="K130" s="21">
        <v>901000000</v>
      </c>
      <c r="L130" s="21">
        <v>0</v>
      </c>
      <c r="M130" s="21">
        <v>424299877</v>
      </c>
      <c r="N130" s="21">
        <v>214500000</v>
      </c>
      <c r="O130" s="24">
        <f t="shared" si="11"/>
        <v>2795399877</v>
      </c>
      <c r="P130" s="33"/>
    </row>
    <row r="131" spans="1:16" s="5" customFormat="1" ht="30" customHeight="1">
      <c r="A131" s="61"/>
      <c r="B131" s="18" t="s">
        <v>46</v>
      </c>
      <c r="C131" s="21">
        <v>875000000</v>
      </c>
      <c r="D131" s="21">
        <v>300000000</v>
      </c>
      <c r="E131" s="21">
        <v>1560000000</v>
      </c>
      <c r="F131" s="21">
        <v>525000000</v>
      </c>
      <c r="G131" s="21">
        <v>67500000</v>
      </c>
      <c r="H131" s="21">
        <v>600000000</v>
      </c>
      <c r="I131" s="21">
        <v>300000000</v>
      </c>
      <c r="J131" s="21">
        <v>0</v>
      </c>
      <c r="K131" s="21">
        <v>450000000</v>
      </c>
      <c r="L131" s="21">
        <v>45000000</v>
      </c>
      <c r="M131" s="21">
        <v>75000000</v>
      </c>
      <c r="N131" s="21">
        <v>0</v>
      </c>
      <c r="O131" s="24">
        <f t="shared" si="11"/>
        <v>4797500000</v>
      </c>
      <c r="P131" s="33"/>
    </row>
    <row r="132" spans="1:16" s="5" customFormat="1" ht="30" customHeight="1">
      <c r="A132" s="66" t="s">
        <v>60</v>
      </c>
      <c r="B132" s="66"/>
      <c r="C132" s="23">
        <f>SUM(C127:C131)</f>
        <v>11211900000</v>
      </c>
      <c r="D132" s="23">
        <f aca="true" t="shared" si="21" ref="D132:N132">SUM(D127:D131)</f>
        <v>14299200000</v>
      </c>
      <c r="E132" s="23">
        <f>SUM(E127:E131)</f>
        <v>10650500000</v>
      </c>
      <c r="F132" s="23">
        <f t="shared" si="21"/>
        <v>12517073859</v>
      </c>
      <c r="G132" s="23">
        <f t="shared" si="21"/>
        <v>10771604465</v>
      </c>
      <c r="H132" s="23">
        <f t="shared" si="21"/>
        <v>14850300000</v>
      </c>
      <c r="I132" s="23">
        <f t="shared" si="21"/>
        <v>12968000000</v>
      </c>
      <c r="J132" s="23">
        <f t="shared" si="21"/>
        <v>8972950000</v>
      </c>
      <c r="K132" s="23">
        <f t="shared" si="21"/>
        <v>11775669750</v>
      </c>
      <c r="L132" s="23">
        <f t="shared" si="21"/>
        <v>9233600000</v>
      </c>
      <c r="M132" s="23">
        <f t="shared" si="21"/>
        <v>11293887877</v>
      </c>
      <c r="N132" s="23">
        <f t="shared" si="21"/>
        <v>11142350000</v>
      </c>
      <c r="O132" s="24">
        <f t="shared" si="11"/>
        <v>139687035951</v>
      </c>
      <c r="P132" s="10"/>
    </row>
    <row r="133" spans="1:16" s="5" customFormat="1" ht="30" customHeight="1">
      <c r="A133" s="66" t="s">
        <v>38</v>
      </c>
      <c r="B133" s="66"/>
      <c r="C133" s="23">
        <f>C132+C126+C120+C114+C108+C102+C96+C90+C84+C78</f>
        <v>22423800000</v>
      </c>
      <c r="D133" s="23">
        <f aca="true" t="shared" si="22" ref="D133:N133">D132+D126+D120+D114+D108+D102+D96+D90+D84+D78</f>
        <v>28598400000</v>
      </c>
      <c r="E133" s="23">
        <f t="shared" si="22"/>
        <v>21301000000</v>
      </c>
      <c r="F133" s="23">
        <f t="shared" si="22"/>
        <v>25034147718</v>
      </c>
      <c r="G133" s="23">
        <f t="shared" si="22"/>
        <v>21543208930</v>
      </c>
      <c r="H133" s="23">
        <f t="shared" si="22"/>
        <v>29700600000</v>
      </c>
      <c r="I133" s="23">
        <f t="shared" si="22"/>
        <v>25936000000</v>
      </c>
      <c r="J133" s="23">
        <f t="shared" si="22"/>
        <v>17945900000</v>
      </c>
      <c r="K133" s="23">
        <f t="shared" si="22"/>
        <v>23551339500</v>
      </c>
      <c r="L133" s="23">
        <f t="shared" si="22"/>
        <v>18467200000</v>
      </c>
      <c r="M133" s="23">
        <f t="shared" si="22"/>
        <v>22587775754</v>
      </c>
      <c r="N133" s="23">
        <f t="shared" si="22"/>
        <v>22284700000</v>
      </c>
      <c r="O133" s="24">
        <f t="shared" si="11"/>
        <v>279374071902</v>
      </c>
      <c r="P133" s="10"/>
    </row>
    <row r="134" spans="1:16" s="5" customFormat="1" ht="30" customHeight="1">
      <c r="A134" s="42" t="s">
        <v>43</v>
      </c>
      <c r="B134" s="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39"/>
      <c r="P134" s="10"/>
    </row>
    <row r="135" spans="1:16" s="5" customFormat="1" ht="20.25" customHeight="1">
      <c r="A135" s="44" t="s">
        <v>0</v>
      </c>
      <c r="B135" s="43"/>
      <c r="C135" s="14"/>
      <c r="D135" s="16"/>
      <c r="E135" s="15"/>
      <c r="F135" s="15"/>
      <c r="G135" s="15"/>
      <c r="H135" s="15"/>
      <c r="I135" s="15"/>
      <c r="J135" s="1"/>
      <c r="K135" s="15"/>
      <c r="L135" s="15"/>
      <c r="M135" s="15"/>
      <c r="N135" s="15"/>
      <c r="O135" s="15"/>
      <c r="P135" s="32"/>
    </row>
  </sheetData>
  <sheetProtection/>
  <mergeCells count="51">
    <mergeCell ref="A133:B133"/>
    <mergeCell ref="A127:A131"/>
    <mergeCell ref="A132:B132"/>
    <mergeCell ref="A1:P1"/>
    <mergeCell ref="A66:O66"/>
    <mergeCell ref="A90:B90"/>
    <mergeCell ref="A91:A95"/>
    <mergeCell ref="A96:B96"/>
    <mergeCell ref="A115:A119"/>
    <mergeCell ref="A97:A101"/>
    <mergeCell ref="A102:B102"/>
    <mergeCell ref="A53:A57"/>
    <mergeCell ref="A58:B58"/>
    <mergeCell ref="A73:A77"/>
    <mergeCell ref="A78:B78"/>
    <mergeCell ref="A79:A83"/>
    <mergeCell ref="A120:B120"/>
    <mergeCell ref="A109:A113"/>
    <mergeCell ref="A114:B114"/>
    <mergeCell ref="A84:B84"/>
    <mergeCell ref="A85:A89"/>
    <mergeCell ref="A47:A51"/>
    <mergeCell ref="A52:B52"/>
    <mergeCell ref="A41:A45"/>
    <mergeCell ref="A46:B46"/>
    <mergeCell ref="A29:A33"/>
    <mergeCell ref="A34:B34"/>
    <mergeCell ref="A40:B40"/>
    <mergeCell ref="A35:A39"/>
    <mergeCell ref="A23:A27"/>
    <mergeCell ref="A28:B28"/>
    <mergeCell ref="A121:A125"/>
    <mergeCell ref="A126:B126"/>
    <mergeCell ref="A11:A15"/>
    <mergeCell ref="A16:B16"/>
    <mergeCell ref="A17:A21"/>
    <mergeCell ref="A22:B22"/>
    <mergeCell ref="A59:A63"/>
    <mergeCell ref="A64:B64"/>
    <mergeCell ref="A3:A4"/>
    <mergeCell ref="B3:B4"/>
    <mergeCell ref="C3:N3"/>
    <mergeCell ref="O3:O4"/>
    <mergeCell ref="A5:A9"/>
    <mergeCell ref="A10:B10"/>
    <mergeCell ref="A108:B108"/>
    <mergeCell ref="A103:A107"/>
    <mergeCell ref="A71:A72"/>
    <mergeCell ref="B71:B72"/>
    <mergeCell ref="C71:N71"/>
    <mergeCell ref="O71:O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ntannir</cp:lastModifiedBy>
  <cp:lastPrinted>2017-09-14T09:15:53Z</cp:lastPrinted>
  <dcterms:created xsi:type="dcterms:W3CDTF">2006-02-24T09:38:25Z</dcterms:created>
  <dcterms:modified xsi:type="dcterms:W3CDTF">2017-09-20T08:59:37Z</dcterms:modified>
  <cp:category/>
  <cp:version/>
  <cp:contentType/>
  <cp:contentStatus/>
</cp:coreProperties>
</file>