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tabRatio="947" activeTab="7"/>
  </bookViews>
  <sheets>
    <sheet name="الفهرس" sheetId="1" r:id="rId1"/>
    <sheet name="الناتج المحلي" sheetId="2" r:id="rId2"/>
    <sheet name="الوضع النقدي" sheetId="3" r:id="rId3"/>
    <sheet name="القطاع المصرفي" sheetId="4" r:id="rId4"/>
    <sheet name="المالية العامة والاسواق المالية" sheetId="5" r:id="rId5"/>
    <sheet name="التجارة الخارجية" sheetId="6" r:id="rId6"/>
    <sheet name="النشاطات الاقتصادية " sheetId="7" r:id="rId7"/>
    <sheet name="الصادرات الللبنانية " sheetId="8" r:id="rId8"/>
  </sheets>
  <definedNames/>
  <calcPr fullCalcOnLoad="1"/>
</workbook>
</file>

<file path=xl/sharedStrings.xml><?xml version="1.0" encoding="utf-8"?>
<sst xmlns="http://schemas.openxmlformats.org/spreadsheetml/2006/main" count="703" uniqueCount="396">
  <si>
    <t>صفحة 2</t>
  </si>
  <si>
    <t xml:space="preserve">صفحة 3 </t>
  </si>
  <si>
    <t xml:space="preserve">صفحة 4 </t>
  </si>
  <si>
    <t xml:space="preserve">صفحة 5 </t>
  </si>
  <si>
    <t>صفحة 6</t>
  </si>
  <si>
    <t>صفحة 7</t>
  </si>
  <si>
    <t>صفحة 8</t>
  </si>
  <si>
    <t>صفحة 9</t>
  </si>
  <si>
    <t xml:space="preserve">صفحة 2 </t>
  </si>
  <si>
    <t>صفحة 5</t>
  </si>
  <si>
    <t xml:space="preserve">صفحة 5   </t>
  </si>
  <si>
    <t xml:space="preserve">صفحة 6 </t>
  </si>
  <si>
    <t>صفحة 10</t>
  </si>
  <si>
    <t>المجموع total</t>
  </si>
  <si>
    <t>الكويت Kuwait</t>
  </si>
  <si>
    <t>تركيا Turkey</t>
  </si>
  <si>
    <t>الجزائر Algeria</t>
  </si>
  <si>
    <t xml:space="preserve">الوحدة : الف دولار   unit: 1000$ </t>
  </si>
  <si>
    <t xml:space="preserve">                                                       المنشأ origin 
الاقسام الجمركية customs sections                     </t>
  </si>
  <si>
    <t>معدات نقل TRANSPORTATION INSTRUMENTS</t>
  </si>
  <si>
    <t xml:space="preserve">                                                   العام year
المعابر الحدودية crossing border                  </t>
  </si>
  <si>
    <t>الميزان التجاري  trade balance</t>
  </si>
  <si>
    <t>الناتج المحلي الاجمالي بالاسعار الثابتة لعام 2010  GDP by fixed prices</t>
  </si>
  <si>
    <t>الناتج المحلي الاجمالي بالاسعار الجارية
  GDP by current prices</t>
  </si>
  <si>
    <t>العجز في الميزان التجاري
 trade balance deficit</t>
  </si>
  <si>
    <t>التدفقات المالية
 financial flows</t>
  </si>
  <si>
    <t>ميزان المدفوعات
 balance of payment</t>
  </si>
  <si>
    <t>المصدر : غرفة التجارة والصناعة والزراعة
 source: chamber of commerce &amp; industry &amp; agriculture</t>
  </si>
  <si>
    <t>ذهب
 gold</t>
  </si>
  <si>
    <t>عملات اجنبية
  foreign curencies</t>
  </si>
  <si>
    <t>المجموع
 total</t>
  </si>
  <si>
    <t xml:space="preserve">M1 
الكتلة النقدية </t>
  </si>
  <si>
    <t xml:space="preserve"> M2 
الكتلة النقدية بالليرة </t>
  </si>
  <si>
    <t xml:space="preserve">  M3 
الكتلة النقدية بالليرة والعملات الاجنبية </t>
  </si>
  <si>
    <t xml:space="preserve"> M4 
الكتلة النقدية بمفهومها الاوسع  </t>
  </si>
  <si>
    <t>اجمالي الميزانية العامة للمصارف
 total  balance of the banks</t>
  </si>
  <si>
    <t xml:space="preserve">اجمالي الودائع عام وخاص (مقيم وغير مقيم)
 (reisdents &amp; non residents) total deposits private &amp; public     </t>
  </si>
  <si>
    <t>التسليفات للقطاع الخاص المقيم وغير المقيم
 credits for resident &amp; non resident private sector</t>
  </si>
  <si>
    <t>التسليفات للقطاع العام
 credits for public sector</t>
  </si>
  <si>
    <t>تجارة وخدمات
 trade &amp; services</t>
  </si>
  <si>
    <t>البناء
 construction</t>
  </si>
  <si>
    <t>الصناعة
 industry</t>
  </si>
  <si>
    <t>افراد
 persons</t>
  </si>
  <si>
    <t>مؤسسات مالية
 financial institutions</t>
  </si>
  <si>
    <t>الزراعة
 agriculture</t>
  </si>
  <si>
    <t xml:space="preserve">  قروض سكنية
 housing loans</t>
  </si>
  <si>
    <t>غيرها
 others</t>
  </si>
  <si>
    <t>مصرف لبنان
 central bank</t>
  </si>
  <si>
    <t>المصارف 
 banks</t>
  </si>
  <si>
    <t>المجموع 
 total</t>
  </si>
  <si>
    <t>الدين العام المحرر بالليرة
 public debt in L.L</t>
  </si>
  <si>
    <t>الدين المحرر بالعملات الاجنبية
 public debt in foreign currencies</t>
  </si>
  <si>
    <t>اجمالي الدين العام
 total public debt</t>
  </si>
  <si>
    <t>اجمالي النفقات العامة
 total expenditure</t>
  </si>
  <si>
    <t>اجمالي الايرادات العامة
 total revenues</t>
  </si>
  <si>
    <t>العجز او الفائض الاجمالي
 deficit or surplus</t>
  </si>
  <si>
    <t>خدمة الدين
 debt service</t>
  </si>
  <si>
    <t>سداد من اصول الدين الخارجي
 payments from foreign assets</t>
  </si>
  <si>
    <t xml:space="preserve">الفائض او العجز الاولي
 primary surplus or deficit </t>
  </si>
  <si>
    <t>الايرادات الجمركية 
customs revenues</t>
  </si>
  <si>
    <t>ضريبة القيمة المضافة
 value added tax</t>
  </si>
  <si>
    <t>عائدات ضريبية اخرى
 other tax revenues</t>
  </si>
  <si>
    <t>العائدات غير الضريبية
 non tax revenues</t>
  </si>
  <si>
    <t>تطوير واعمار
 development &amp; construction</t>
  </si>
  <si>
    <t>المصارف
 banks</t>
  </si>
  <si>
    <t>المجموع 
total</t>
  </si>
  <si>
    <t>الاسواق
 destination country</t>
  </si>
  <si>
    <t>السعودية 
Saudi Arabia</t>
  </si>
  <si>
    <t>افريقيا الجنوبية
 South Africa</t>
  </si>
  <si>
    <t>العراق
 Iraq</t>
  </si>
  <si>
    <t>سوريا
 Syria</t>
  </si>
  <si>
    <t>تركيا 
Turkey</t>
  </si>
  <si>
    <t>قطر
 Qatar</t>
  </si>
  <si>
    <t>بلدان اخرى
 other countries</t>
  </si>
  <si>
    <t>المصدر
 origin country</t>
  </si>
  <si>
    <t>ايطاليا
 Italy</t>
  </si>
  <si>
    <t>المانيا
 Germany</t>
  </si>
  <si>
    <t>الولايات المتحدة
 United States</t>
  </si>
  <si>
    <t>الاتحاد الروسي
 Russian Federation</t>
  </si>
  <si>
    <t>اليونان
 Greece</t>
  </si>
  <si>
    <t>المملكة المتحدة 
United Kingdom</t>
  </si>
  <si>
    <t>السلع المصدرة 
exported goods</t>
  </si>
  <si>
    <t>مجوهرات
 jewelry</t>
  </si>
  <si>
    <t>آلات وأجهزة وأدوات آلية
 mechanical machines &amp; equipments &amp; tools</t>
  </si>
  <si>
    <t>آلات وأجهزة كهربائية
 electrical machines &amp; equipments</t>
  </si>
  <si>
    <t>لدائن و مصنوعاتها
 plastic &amp; thereof</t>
  </si>
  <si>
    <t>محضرات خضر وثمار وفواكه
 preparations of vegetables &amp; fruits &amp; nuts</t>
  </si>
  <si>
    <t>زيوت ومحضرات عطور وتجميل
 oils &amp; perfumery &amp; cosmetic preparations</t>
  </si>
  <si>
    <t xml:space="preserve">مشروبات وسوائل كحولية وخل 
beverages &amp; spirits &amp; vinegar </t>
  </si>
  <si>
    <t>نحاس ومصنوعاته
 copper &amp; thereof</t>
  </si>
  <si>
    <t>حديد وصلب (فولاذ)
 metal &amp; steel</t>
  </si>
  <si>
    <t>سلع اخرى
 other googs</t>
  </si>
  <si>
    <t>منتجات الصيدلة
 pharmaceutical</t>
  </si>
  <si>
    <t>أجهزة وأدوات آلية
 mechanical machines &amp; equipments</t>
  </si>
  <si>
    <t>مشتقات نفطية
 petrolium derivatives</t>
  </si>
  <si>
    <t>السلع المستوردة
 imported goods</t>
  </si>
  <si>
    <t>القيمة
  value</t>
  </si>
  <si>
    <t>النسبة
 % percentage</t>
  </si>
  <si>
    <t>المجموعات الدولية 
 international groups</t>
  </si>
  <si>
    <t>دول الاتحاد الاوروبي
 european union countries</t>
  </si>
  <si>
    <t>الدول الآسيوية
 asian countries</t>
  </si>
  <si>
    <t>دول اوروبية
 european countries</t>
  </si>
  <si>
    <t>بعض دول الاتحاد  السوفياتي السابق
 some former Soviet Union counries</t>
  </si>
  <si>
    <t>الدول الافريقية
  african countries</t>
  </si>
  <si>
    <t xml:space="preserve">دول اميركا الشمالية
 counries of North America  </t>
  </si>
  <si>
    <t>دول اميركا الوسطى والجنوبية
 countries of middle &amp; south america</t>
  </si>
  <si>
    <t>دول جنوبي المحيط الهادىء
 countries of south pacific</t>
  </si>
  <si>
    <t>مختلف
 miscellaneous</t>
  </si>
  <si>
    <t>المجموعات الدولية
  international groups</t>
  </si>
  <si>
    <t>الدول العربية
 arab countries</t>
  </si>
  <si>
    <t>حيوانات حية
 live animals</t>
  </si>
  <si>
    <t>سلع اخرى
 other goods</t>
  </si>
  <si>
    <t>الاردن
 Jordan</t>
  </si>
  <si>
    <t>الصين
 China</t>
  </si>
  <si>
    <t>فرنسا
France</t>
  </si>
  <si>
    <t>السنة
 year</t>
  </si>
  <si>
    <t>كانون الثاني
 January</t>
  </si>
  <si>
    <t>اذار
 March</t>
  </si>
  <si>
    <t>نيسان
 April</t>
  </si>
  <si>
    <t>ايار
 May</t>
  </si>
  <si>
    <t>حزيران
 June</t>
  </si>
  <si>
    <t>تموز
 July</t>
  </si>
  <si>
    <t>اب
 August</t>
  </si>
  <si>
    <t>ايلول
 Septemper</t>
  </si>
  <si>
    <t xml:space="preserve">تشرين الاول
 October </t>
  </si>
  <si>
    <t>تشرين الثاني
 November</t>
  </si>
  <si>
    <t>كانون الاول
 December</t>
  </si>
  <si>
    <t>الدول الأوروبية
 european countries</t>
  </si>
  <si>
    <t>الدول الأفريقية غير العربية
 african non arab countries</t>
  </si>
  <si>
    <t>الدول الآسيوية غير العربية
 asian non arab countries</t>
  </si>
  <si>
    <t>الدول الأميركية
 american countries</t>
  </si>
  <si>
    <t>الدول الاوسترالية 
 countries australian</t>
  </si>
  <si>
    <t>الدول الأخرى
 another countries</t>
  </si>
  <si>
    <t>غيره
 other</t>
  </si>
  <si>
    <t>منشأ غير لبناني
 non lebanese origin</t>
  </si>
  <si>
    <t>الدول الاوسترالية
  countries australian</t>
  </si>
  <si>
    <t>السعودية
 Saudi arabia</t>
  </si>
  <si>
    <t>الامارات
 Arab Emirates</t>
  </si>
  <si>
    <t>الكويت
 Kuwait</t>
  </si>
  <si>
    <t>مصر
 Eygpt</t>
  </si>
  <si>
    <t>تركيا
 Turkey</t>
  </si>
  <si>
    <t>الجزائر
 Algeria</t>
  </si>
  <si>
    <t>دول أخرى
 other countries</t>
  </si>
  <si>
    <t>آلات واجهزة كهربائية
 ELECTRICAL MACHINERY &amp; EQUIPMENTS</t>
  </si>
  <si>
    <t>معادن عادية ومصنوعاتها
 Metals &amp; THEREOF</t>
  </si>
  <si>
    <t xml:space="preserve">منتجات صناعات كيماوية
 Chemicals &amp; Allied Industries </t>
  </si>
  <si>
    <t>منتجات صناعة الاغذية
 Foodstuffs</t>
  </si>
  <si>
    <t>منتجات المملكة النباتية
 Vegetable Products</t>
  </si>
  <si>
    <t>عجائن خشب; ورق وكرتون
 PULP OF WOOD,PAPER &amp; PAPERBOARD</t>
  </si>
  <si>
    <t xml:space="preserve">لدائن ومطاط ومصنوعاتها
 Plastics / Rubbers </t>
  </si>
  <si>
    <t>مواد نسجية ومصنوعاتها
 Textiles &amp; THEREOF</t>
  </si>
  <si>
    <t xml:space="preserve">حيوانات ومنتجات حيوانية
 Animal &amp; Animal Products </t>
  </si>
  <si>
    <t>غيرها من السلع
 other goods</t>
  </si>
  <si>
    <t>تونس
 Tunisia</t>
  </si>
  <si>
    <t>عمان
 Oman</t>
  </si>
  <si>
    <t>بنغلادش
 Bangladish</t>
  </si>
  <si>
    <t>نيجيريا
 Nigeria</t>
  </si>
  <si>
    <t>ايران
 Iran</t>
  </si>
  <si>
    <t>السودان
 Sudan</t>
  </si>
  <si>
    <t>شحوم ودهون وزيوت
  FATS, OILS &amp; WAXES</t>
  </si>
  <si>
    <t xml:space="preserve">منتجات معدنية
 Mineral Products </t>
  </si>
  <si>
    <t>جلود, فراء, ومصنوعاتها
  Raw Hides, Skins, Leather, &amp; Furs</t>
  </si>
  <si>
    <t>خشب و مصنوعاته
 Wood &amp; Wood Products</t>
  </si>
  <si>
    <t>احذية, مظلات, عصي, ريش
 FOOTWEAR, UMBRELLAS, STICKS,FEATHERS</t>
  </si>
  <si>
    <t>مصنوعات من حجر او جص او اسمنت
 ARTICLES OF STONE, PLASTER, CEMENT, ASBESTOS</t>
  </si>
  <si>
    <t>لؤلؤ,معادن ثمينة ومصوغات
 PEARLS,  PREC. METALS &amp; IMITATION JEWELRY</t>
  </si>
  <si>
    <t>ادوات واجهزة للبصريات
 OPTICAL equipments &amp; instruments</t>
  </si>
  <si>
    <t>اسلحة وذخائر
 weapons &amp; munition</t>
  </si>
  <si>
    <t xml:space="preserve">سلع ومنتجات مختلفة
 MISCELLANEOUS PRODUCTS &amp; GOODS </t>
  </si>
  <si>
    <t>تحف فنية, قطع اثرية
 WORKS OF ART. COLLECTORS' PIECES, ANTIQUES</t>
  </si>
  <si>
    <t>المجمـــوع
 total</t>
  </si>
  <si>
    <t>بحراً
 sea</t>
  </si>
  <si>
    <t>براُ
 land</t>
  </si>
  <si>
    <t>جواً
 air</t>
  </si>
  <si>
    <t>غير محدد
 un identified</t>
  </si>
  <si>
    <t xml:space="preserve"> مجوهرات
 jewelery</t>
  </si>
  <si>
    <t xml:space="preserve">جدول17: بيان السلع اللبنانية المصدرة نسبة" للقيمة والوزن لعام 2014
 table 17: statement of the exported lebanese goods by value &amp; weight  in year  2014 </t>
  </si>
  <si>
    <t>Economy
اقتصاد</t>
  </si>
  <si>
    <t>الدين العام الاجمالي 
gross  public debt</t>
  </si>
  <si>
    <t>العام
year</t>
  </si>
  <si>
    <t xml:space="preserve">جدول 16: بيان توزيع قيمة الاستيراد اللبناني  بحسب المصدر خلال عام 2014
table 16: statement of distribution  of the value of lebanese imports by origin country during year 2014 </t>
  </si>
  <si>
    <t>منشأ لبناني
 lebanese origin</t>
  </si>
  <si>
    <t xml:space="preserve"> (الوزن (الف طن  
weight (1000 ton)</t>
  </si>
  <si>
    <t>شباط
February</t>
  </si>
  <si>
    <t xml:space="preserve">المجموع (الف $) 
    (1000 $) Total </t>
  </si>
  <si>
    <t>sep. 2015</t>
  </si>
  <si>
    <t xml:space="preserve">جدول12: بيان حركة التداول في بورصة بيروت خلال الفترة الممتدة من العام 2011 لغاية العام 2015  </t>
  </si>
  <si>
    <t>table 12: statement of the movement of exchange in Beirut stock market during peroid 2011-2015</t>
  </si>
  <si>
    <t xml:space="preserve">جدول 11:توزع قيمة الايرادات العامة خلال العام 2013 لغاية 2015
 table 11: distribution of public revenues value during years 2013-2014-2015 </t>
  </si>
  <si>
    <t xml:space="preserve">جدول 9:توزيع قيمة الدين العام  خلال الفترة الممتدة من العام 2011 لغاية العام 2015 </t>
  </si>
  <si>
    <t xml:space="preserve">table 9: distribution of the public debt value during peroid 2011-2015 </t>
  </si>
  <si>
    <t xml:space="preserve">جدول8:قيمة الموجودات الخارجية الصافية للقطاع المصرفي والمالي خلال الفترة الممتدة من العام 2011 لغاية العام 2015
 table 8:value of  net foreign assets for banking  financial sector for peroid 2011-2015 </t>
  </si>
  <si>
    <t xml:space="preserve">جدول 7: توزيع قيمة التسليفات على القطاعات الاقتصادية خلال الفترة الممتدة من العام 2011 لغاية شهر ايلول من العام 2015
 table 7: distribution of credits by economic sectors during peroid 2011 - Septemper 2015 </t>
  </si>
  <si>
    <t xml:space="preserve">جدول 4: الوضع النقدي خلال الفترة الممتدة من العام 2011 لغاية العام 2015
 table 4: monetary situation during peroid 2011-2015 </t>
  </si>
  <si>
    <t xml:space="preserve">جدول 3 : التدفقات المالية خلال الفترة الممتدة من العام 2011 لغاية العام 2015
 table 3: financial flows during peroid 2011-2015 </t>
  </si>
  <si>
    <t>جدول 2: الدين العام  الاجمالي خلال الفترة الممتدة من العام 2011 لغاية العام 2015
   table 2 : gross  public debt during peroid 2011-2015</t>
  </si>
  <si>
    <t xml:space="preserve">جدول 15: بيان توزيع قيمة الصادرات اللبنانية بحسب الاسواق خلال عام 2015  </t>
  </si>
  <si>
    <t xml:space="preserve">table 15: statement of distribution  of the value of lebanese exports by destination country during year 2015 </t>
  </si>
  <si>
    <t xml:space="preserve">جدول 16: بيان توزيع قيمة الاستيراد اللبناني  بحسب المصدر خلال عام 2015  </t>
  </si>
  <si>
    <t>الامارات العربية المتحدة 
Arab Emirates</t>
  </si>
  <si>
    <t>مصر
Egypt</t>
  </si>
  <si>
    <t>اسبانيا
 Spain</t>
  </si>
  <si>
    <t>النسبة %
 percentage</t>
  </si>
  <si>
    <t>العام
Year</t>
  </si>
  <si>
    <t>سويسرا
 Swiss</t>
  </si>
  <si>
    <t>المملكة المتحدة
 United Kingdom</t>
  </si>
  <si>
    <t>نيجيريا
Nigeria</t>
  </si>
  <si>
    <t>كوريا الجنوبية 
South Korea</t>
  </si>
  <si>
    <t>بلغاريا
Bulgaria</t>
  </si>
  <si>
    <t>بلجيكا
Belgium</t>
  </si>
  <si>
    <t xml:space="preserve">جدول 26 : بيان قيمة المستوردات للمنتجات الزراعية من العام 2011 - 2015 </t>
  </si>
  <si>
    <t xml:space="preserve">جدول 5: قيمة الموجودات الخارجية خلال الفترة الممتدة من العام 2011 لغاية العام 2015
 table 5: value of the foreign assets during peroid 2011-2015 </t>
  </si>
  <si>
    <t xml:space="preserve">جدول 10: بيان المالية العامة خلال الفترة الممتدة من العام 2011 لغاية العام 2015
 table 10: statement of public finance  during peroid 2011-2015 </t>
  </si>
  <si>
    <t>العام 
Year</t>
  </si>
  <si>
    <t xml:space="preserve">جدول13: بيان توزيع نسبة  قيمة الاسهم المتداولة على القطاعات الاقتصادية خلال العام 2015 </t>
  </si>
  <si>
    <t xml:space="preserve">القطاعات الاقتصادية
economic sectors  </t>
  </si>
  <si>
    <t>النسبة
percentage</t>
  </si>
  <si>
    <t xml:space="preserve">النسبة 
Percentage </t>
  </si>
  <si>
    <t xml:space="preserve">جدول17: بيان قيمة السلع اللبنانية المصدرة  لعام 2015
 table 17: statement of the value of the exported lebanese goods during 2015  </t>
  </si>
  <si>
    <t xml:space="preserve">النسبة 
percentage </t>
  </si>
  <si>
    <t>اسمدة
Fertilizers</t>
  </si>
  <si>
    <t>ورق وكرتون ومصنوعاتهما
Paper and cardboard</t>
  </si>
  <si>
    <t>النسبة  
percentage</t>
  </si>
  <si>
    <t xml:space="preserve">جدول 19: بيان توزيع قيمة الصادرات اللبنانية بحسب المجموعات الدولية لعام 2015
 table 19: statement of distribution  of the lebanese exports by international groups during year 2015 </t>
  </si>
  <si>
    <t xml:space="preserve">الكويت
Kuwait </t>
  </si>
  <si>
    <t>سيارات وعربات ودرجات
 cars &amp; vehicles &amp; cycles</t>
  </si>
  <si>
    <t xml:space="preserve">صيدا
Saida  </t>
  </si>
  <si>
    <t xml:space="preserve">طرابلس
Tripoli  </t>
  </si>
  <si>
    <t xml:space="preserve">مرفأ بيروت
Beirut Port </t>
  </si>
  <si>
    <t xml:space="preserve">المجموع
Total  </t>
  </si>
  <si>
    <t>غيرها من المعابر
 other</t>
  </si>
  <si>
    <t xml:space="preserve">غيرها من المعابر
other </t>
  </si>
  <si>
    <t>table 22: the exports value of Commercial movement  through customs offices during 2011 &amp; 2015</t>
  </si>
  <si>
    <t xml:space="preserve">جدول 23 : بيان قيمة الصادرات الغذائية من العام 2011 الى العام 2015 </t>
  </si>
  <si>
    <t>العام 
year</t>
  </si>
  <si>
    <t xml:space="preserve">القيمة
Value  </t>
  </si>
  <si>
    <t xml:space="preserve">جدول 24 : بيان قيمة المستوردات الغذائية من العام 2011 الى العام 2015 </t>
  </si>
  <si>
    <t>Table 23: The value of food exports from 2011 to 2015</t>
  </si>
  <si>
    <t>Table 24: The value of food imports from 2011 to 2015</t>
  </si>
  <si>
    <t xml:space="preserve">جدول 25 : بيان قيمة الصادرات للمنتجات الزراعية من العام 2011 الى العام 2015 </t>
  </si>
  <si>
    <t>Table 25: The export value of agricultural products from 2011 to 2015</t>
  </si>
  <si>
    <t>Table 26: The import value of agricultural products from 2011 to 2015</t>
  </si>
  <si>
    <t>الوحدة : مليار دولار         unit: billion dollar</t>
  </si>
  <si>
    <t xml:space="preserve">                                                                                                                    العام                                                              year   
الناتج المحلي الاجمالي
 GDP </t>
  </si>
  <si>
    <t>الوحدة : مليار دولار       unit: billion dollar</t>
  </si>
  <si>
    <t xml:space="preserve">  </t>
  </si>
  <si>
    <t>جدول 1 : الناتج المحلي الاجمالي خلال الفترة الممتدة من العام 2011 لغاية العام 2015 
 Table 1: gross domestic product during peroid 2011 to 2015</t>
  </si>
  <si>
    <t xml:space="preserve">                                         العام
                                        year    
البيان 
 statement                                  </t>
  </si>
  <si>
    <t>الوحدة : مليار ليرة                unit: billion L.L</t>
  </si>
  <si>
    <t xml:space="preserve">                                                               العام                                                                         year   
الوضع النقدي
 monetary situation</t>
  </si>
  <si>
    <t>الوحدة : مليار دولار            unit: billion dollar</t>
  </si>
  <si>
    <t xml:space="preserve">                                                        العام
                                                       year
الموجودات الخارجية
foreign assets</t>
  </si>
  <si>
    <t>الوحدة : مليار دولار                         unit: billion dollar</t>
  </si>
  <si>
    <t xml:space="preserve">جدول 6:بيان القطاع المصرفي خلال الفترة الممتدة من العام 2011 لغاية العام 2015
 table 6:Statement of banking sector during peroid 2011-2015 </t>
  </si>
  <si>
    <t xml:space="preserve">                                                            العام                                                                                      year
    بيان القطاع المصرفي                    
    banking sector statement</t>
  </si>
  <si>
    <t>الوحدة : مليار ليرة                  unit: billion L.L</t>
  </si>
  <si>
    <t xml:space="preserve">                                                                العام               
                                                                year     
القطاعات الاقتصادية 
Economic sectors</t>
  </si>
  <si>
    <t>الوحدة : مليون دولار              unit : million dollar</t>
  </si>
  <si>
    <t xml:space="preserve">                                                                     العام
                                                                    Year        
 القيمة 
value</t>
  </si>
  <si>
    <t xml:space="preserve">  العام                                      
year                                      
public debt 
الدين العام </t>
  </si>
  <si>
    <t>الوحدة : مليار ليرة        unit: billion L.L</t>
  </si>
  <si>
    <t xml:space="preserve">                                        العام
                                       year
الوضع المالي
fiscal situation  </t>
  </si>
  <si>
    <t xml:space="preserve">                                      العام 
                                     year  
قيمة الايرادات العامة
  public revenues value   </t>
  </si>
  <si>
    <t>قيمة الاسهم المتداولة ( مليون $ )
 value of Shares traded 
 (million $)</t>
  </si>
  <si>
    <t>عدد الاسهم المتداولة  ( مليون سهم )
Number of shares traded
(Million shares)</t>
  </si>
  <si>
    <t>الرسملة السوقية ( مليون $ )
 market capitalization
 (million $)</t>
  </si>
  <si>
    <t xml:space="preserve">table 13: Distribution of the percentage of the shares traded  Value by economic sectors during year 2015 </t>
  </si>
  <si>
    <t>الوحدة : مليون دولار             unit: million dollar</t>
  </si>
  <si>
    <t>جدول 14: بيان قيمة التجارة الخارجية خلال الفترة الممتدة من العام 2011 لغاية العام 2015</t>
  </si>
  <si>
    <t>table 14: statement of foreign trade value  during peroid 2011-2015</t>
  </si>
  <si>
    <t>قيمة الصادرات 
exports Value</t>
  </si>
  <si>
    <t xml:space="preserve">قيمة المستوردات
  Imports value </t>
  </si>
  <si>
    <t>الوحدة : ألف دولار             unit: Thounsand dollar</t>
  </si>
  <si>
    <t>القيمة
   value</t>
  </si>
  <si>
    <t xml:space="preserve">table 16: statement of distribution  of the lebanese imports value by origin country during year 2015 </t>
  </si>
  <si>
    <t>القيمة
    value</t>
  </si>
  <si>
    <t>النسبة 
Percentage</t>
  </si>
  <si>
    <t>القيمة 
   value</t>
  </si>
  <si>
    <t>ألبسة غير مصنرة
Clothing Non-Knitted</t>
  </si>
  <si>
    <r>
      <t xml:space="preserve">                                                      العام 
                                                    year
</t>
    </r>
    <r>
      <rPr>
        <b/>
        <sz val="14"/>
        <rFont val="Times"/>
        <family val="1"/>
      </rPr>
      <t>Customs offices</t>
    </r>
  </si>
  <si>
    <t xml:space="preserve">مطار رفيق الحريري الدولي
Beirut Rafic Hariri International Airport </t>
  </si>
  <si>
    <t xml:space="preserve">جدول 21 : قيمة الحركة التجارية للمستوردات عبر المكاتب الجمركية بين الاعوام 2011 و 2015 </t>
  </si>
  <si>
    <t xml:space="preserve">جدول 22 : قيمة الحركة التجارية للصادرات عبر المكاتب الجمركية بين الاعوام 2011 و 2015 </t>
  </si>
  <si>
    <t>table 21: the imports value of Commercial movement   through customs offices during 2011 &amp; 2015</t>
  </si>
  <si>
    <t>جدول 4: الوضع النقدي خلال الفترة الممتدة من العام 2011 لغاية العام 2015
 table 4: monetary situation during peroid 2011-2015</t>
  </si>
  <si>
    <t xml:space="preserve">جدول 9: توزيع قيمة الدين العام  خلال الفترة الممتدة من العام 2010 لغاية العام 2015                    
 table 9: distribution of the public debt value during peroid 2010-2015                                                                                                       </t>
  </si>
  <si>
    <t xml:space="preserve">جدول 10: بيان المالية العامة خلال الفترة الممتدة من العام 2010 لغاية العام  2015         
table 10:statement of public finance  during peroid 2010-2015                                                                                                                   </t>
  </si>
  <si>
    <t xml:space="preserve">جدول 11:توزع قيمة الايرادات العامة خلال العام 2013 لغاية 2015
 table 11: distribution of public revenues value during years 2013-2014-2015                                                                                                                                        </t>
  </si>
  <si>
    <t xml:space="preserve">جدول12: بيان حركة التداول في بورصة بيروت خلال الفترة الممتدة من العام 2011 لغاية العام 2015
table 12: statement of the movement of exchange in Beirut stock market during peroid 2011-2015     </t>
  </si>
  <si>
    <t xml:space="preserve">جدول13: بيان حركة الاسهم المتداولة على القطاعات الاقتصادية خلال العام 2015
table 13: movement of the circulated equities by economic sectors during year 2015 </t>
  </si>
  <si>
    <t>جدول 14: بيان التجارة الخارجية خلال الفترة الممتدة من العام 2011 لغاية العام 2015
table 14: statement of foreign trade  during peroid 2011-2015</t>
  </si>
  <si>
    <t xml:space="preserve">جدول 15:  بيان توزيع قيمة الصادرات اللبنانية بحسب الاسواق خلال عام 2015
table 15: statement of distribution  of the value of lebanese exports by destination country during year 2015 </t>
  </si>
  <si>
    <t xml:space="preserve">جدول 18: بيان السلع اللبنانية المستوردة نسبة" للقيمة والوزن لعام 2015
table 18: statement of the imported lebanese goods by value &amp; weight in year 2015 </t>
  </si>
  <si>
    <t>جدول 18: بيان السلع اللبنانية المستوردة لعام 2015
table 18: statement of the imported lebanese goods  in year 2015</t>
  </si>
  <si>
    <t xml:space="preserve">جدول 19: بيان توزيع قيمة المستوردات اللبنانية بحسب المجموعات الدولية لعام 2015
table 19:statement of distribution  of the lebanese exports by international groups in year 2015                    </t>
  </si>
  <si>
    <t xml:space="preserve">جدول20: بيان توزيع قيمة المستوردات اللبنانية بحسب المجموعات الدولية لعام 2015 
table 20: statement of distribution  of the value of the lebanese imports by international groups  in year 2015 </t>
  </si>
  <si>
    <t xml:space="preserve">جدول20: بيان توزيع قيمة المستوردات اللبنانية بحسب المجموعات الدولية لعام 2015 
table 20: statement of distribution  of the value of the lebanese imports by international groups  in year 2015  </t>
  </si>
  <si>
    <t xml:space="preserve">جدول 21 : قيمة الحركة التجارية للمستوردات عبر المكاتب الجمركية بين الاعوام 2011 و 2015     
table 21: the imports value of Commercial movement   through customs offices during 2011 &amp; 2015                                          </t>
  </si>
  <si>
    <t>جدول 22 : قيمة الحركة التجارية للصادرات عبر المكاتب الجمركية بين الاعوام 2011 و 2015 
table 22: the exports value of Commercial movement  through customs offices during 2011 &amp; 2015</t>
  </si>
  <si>
    <t xml:space="preserve">جدول 23 : بيان قيمة الصادرات الغذائية من العام 2011 الى العام 2015 
  Table 23: The value of food exports from 2011 to 2015                                                                           </t>
  </si>
  <si>
    <t>جدول 24 : بيان قيمة المستوردات الغذائية من العام 2011 الى العام 2015 
Table 24: The value of food imports from 2011 to 2015</t>
  </si>
  <si>
    <t>جدول 25 : بيان قيمة الصادرات للمنتجات الزراعية من العام 2011 الى العام 2015 
Table 25: The export value of agricultural products from 2011 to 2015</t>
  </si>
  <si>
    <t>جدول 26 : بيان قيمة المستوردات للمنتجات الزراعية من العام 2011 - 2015
Table 26: The import value of agricultural products from 2011 to 2015</t>
  </si>
  <si>
    <t>ليبيا
Libya</t>
  </si>
  <si>
    <t>ايطاليا
Italy</t>
  </si>
  <si>
    <t>اسبانيا 
Spain</t>
  </si>
  <si>
    <t>جدول 40: قيمة الصادرات بحسب منشئها  في غرفة بيروت وجبل لبنان  خلال الفترة الممتدة من العام 2004 لغاية العام 2015</t>
  </si>
  <si>
    <t>table 40: Exports value by origin in commerce chamber of Beirut &amp; Mount Lebanon  during peroid 2004 - 2015</t>
  </si>
  <si>
    <t>جدول  46: توزيع الصادرات اللبنانية نسبة" للوزن بحسب المجموعات الدولية والمنشأ  خلال العام 2015 
 table 46: distribution of the lebanese exports by weight &amp; international groups &amp; origin during year 2015</t>
  </si>
  <si>
    <t xml:space="preserve">جدول رقم 47: قيمة السلع المصدرة حسب الدول خلال العام 2015
  table 47: value of the exported goods by countries during year 2015 </t>
  </si>
  <si>
    <t>جدول رقم 48: الصادرات اللبنانية  نسبة" للقيمة والوزن حسب اهم اسواق الدول خلال العام 2015
  table 48: lebanese exports by value, weight, &amp; main destination countries during year 2015</t>
  </si>
  <si>
    <t>جدول رقم 49: توزيع قيمة الصادرات اللبنانية حسب الاقسام الجمركية وشهادات المنشأ خلال العام 2015
 table 49: distribution of the lebanese exports value by customs sections &amp; certificate of origin during year 2015</t>
  </si>
  <si>
    <t>جدول رقم 50: توزيع وزن الصادرات اللبنانية حسب الاقسام الجمركية وشهادات المنشأ خلال العام 2015
 table 50: distribution of the lebanese exports Weight by customs sections &amp; certificate of origin during year 2015</t>
  </si>
  <si>
    <t>جدول 40: قيمة الصادرات بحسب منشئها  في غرفة بيروت وجبل لبنان  خلال الفترة الممتدة من العام 2004 لغاية العام 2015
table 40: Exports value by origin in commerce chamber of Beirut &amp; Mount Lebanon  during peroid 2004 - 2015</t>
  </si>
  <si>
    <t>جدول 41: قيمة الصادرات اللبنانية بحسب الجمارك اللبنانية، وزارة الصناعة وغرفة بيروت وجبل لبنان خلال الفترة الممتدة من العام 2010 لغاية العام 2015
table 41: value of the lebanese exports according to lebanese customs, ministry of industry &amp; commerce chamber of Beirut &amp; Mount Lebanon during peroid 2010-2015</t>
  </si>
  <si>
    <t>جدول 44: الحركة الشهرية لقيمة الصادرات وفق شهادات المنشأ في غرفة بيروت وجبل لبنان خلال العام 2015
table 44: monthly development of exports value according to Beirut &amp; Mount Lebanon chamber during year 2015</t>
  </si>
  <si>
    <t xml:space="preserve">  جدول45: توزيع قيمة الصادرات اللبنانية بحسب المجموعات الدولية والمنشأ خلال العام 2015
  table45: distribution of the lebanese exports value by international groups &amp; origin during year 2015</t>
  </si>
  <si>
    <t xml:space="preserve">جدول رقم 51: توزيع قيمة الصادرات اللبنانية حسب االمعابر الحدودية خلال العام 2015
 table 51: distribution of the lebanese exports value by crossing border during year 2015 </t>
  </si>
  <si>
    <t>المصنع
Masnaa</t>
  </si>
  <si>
    <t xml:space="preserve">جدول 27: بيان قيمة الصادرات بحسب السلع والاسواق خلال  العام 2015.
 table 27: Statement of the value of exports by goods and markets during 2015    </t>
  </si>
  <si>
    <t xml:space="preserve">                                                                     الاسواق
                                                                   Markets
السلع المصدرة
exported goods</t>
  </si>
  <si>
    <t>الكويت
Kuwait</t>
  </si>
  <si>
    <t xml:space="preserve">                                                                     العام
                                                                   Year
السلع المصدرة
exported goods</t>
  </si>
  <si>
    <t xml:space="preserve">جدول 28: بيان قيمة الصادرات بحسب السلع ما بين العام 2012 و 2015.
 table 28: Statement of the value of exports by goods between 2012 &amp; 2015    </t>
  </si>
  <si>
    <t xml:space="preserve">جدول 29 : بيان قيمة صادرات المجوهرات بموجب الاسواق  خلال عام  2015
table 29:  statement of jewelary   exports  between 2012 &amp; 2015 </t>
  </si>
  <si>
    <t>جدول30 : بيان قيمة صادرات الاجهزة والادوات الآلية بموجب الاسواق ما بين العام 2012 و  2015
table 30:  statement of Mechanical tools &amp; equipments exports  between 2012 &amp;  2015</t>
  </si>
  <si>
    <t xml:space="preserve">                                                                     الاسواق
                                                                   Markets
العام
Year</t>
  </si>
  <si>
    <t xml:space="preserve">جدول 31 : بيان قيمة صادرات اّلات والاجهزة الكهربائية  بموجب الاسواق  ما بين العام  2015
table 31:  statement of  Electrical  tools &amp; equipments exports  between 2012 &amp; 2015
</t>
  </si>
  <si>
    <t>جدول 32 : بيان قيمة صادرات محضرات عطور وتجميل بموجب الاسواق  ما بين العام  2015
table 32:  statement of  perfumery &amp; cosmetic preparations exports  between 2012 &amp;  2015</t>
  </si>
  <si>
    <t xml:space="preserve">جدول 33 : بيان قيمة صادرات محضرات الخضار والفواكه بموجب الاسواق  ما بين العام  2015
table 33:  statement of  vegetables &amp; fruits &amp; nuts exports  between 2012&amp;  2015 </t>
  </si>
  <si>
    <t xml:space="preserve">جدول 34 : بيان قيمة صادرات اللدائن ومصنوعاتها بموجب الاسواق  ما بين العام 2012 و 2015
table 34:  statement of   plastic &amp; thereof exports  between 2012 &amp;  2015 </t>
  </si>
  <si>
    <t>جدول 35 : بيان قيمة صادرات النحاس ومصنوعاته بموجب الاسواق  ما بين العام  2012 و 2015
table 35:  statement of copper &amp; thereof exports  between 2012 &amp;  2015</t>
  </si>
  <si>
    <t>اليونان
Greece</t>
  </si>
  <si>
    <t>جدول 36 : بيان قيمة صادرات المشروبات والسوائل الكحولية والخل بموجب الاسواق  ما بين العام 2012 و 2015
table 36:  statement of beverages &amp; spirits &amp; vinegar exports  between 2012 &amp; 2015</t>
  </si>
  <si>
    <t>جدول 37 : بيان قيمة صادرات الاسمدة بموجب الاسواق  ما بين العام 2012 و 2015
table 37:  statement of Fertilizers exports between 2012 &amp; 2015</t>
  </si>
  <si>
    <t>جدول 38 : بيان قيمة صادرات الورق والكرتون ومصنوعاتهما بموجب الاسواق  ما بين العام 2012 و 2015
table 38:  statement of Paper and cardboard exports  between 2012 &amp; 2015</t>
  </si>
  <si>
    <t>البرازيل
Brazil</t>
  </si>
  <si>
    <t>بنغلادش
Bangladesh</t>
  </si>
  <si>
    <t xml:space="preserve">العام  
    Year         </t>
  </si>
  <si>
    <t>النسبة 
percentage</t>
  </si>
  <si>
    <t>عدد السائحين
number of tourists</t>
  </si>
  <si>
    <t xml:space="preserve">جدول 39 : بيان عدد السياح الذين قدموا إلى لبنان ما بين العام 2010 و 2015
Table 29: statement of the number of tourists to lebanon  between 2012 &amp; 2015 </t>
  </si>
  <si>
    <t xml:space="preserve">                                                  المنشأ  origin  
العام year </t>
  </si>
  <si>
    <t xml:space="preserve">الوحدة : مليون دولار                        unit: million dollar  </t>
  </si>
  <si>
    <t xml:space="preserve">الوحدة : مليون دولار                      Unit: million dollar  </t>
  </si>
  <si>
    <t>جدول 41: قيمة الصادرات اللبنانية بحسب الجمارك اللبنانية خلال الفترة الممتدة من العام 2002 لغاية العام 2015</t>
  </si>
  <si>
    <t>table 41: value of the lebanese exports according to lebanese customs during peroid 2002-2015</t>
  </si>
  <si>
    <t xml:space="preserve">العام 
year </t>
  </si>
  <si>
    <t>جدول 42: قيمة الصادرات اللبنانية بحسب غرفة بيروت وجبل لبنان خلال الفترة الممتدة من العام 2002 لغاية العام 2015</t>
  </si>
  <si>
    <t>table 42: value of the lebanese exports according to commerce chamber of Beirut &amp; Mount Lebanon during peroid 2002-2015</t>
  </si>
  <si>
    <t xml:space="preserve">العام
 year </t>
  </si>
  <si>
    <t xml:space="preserve">جدول 43: قيمة الصادرات بموجب الغرف ما بين العام 2009 لغاية العام 2015
</t>
  </si>
  <si>
    <t>table 43: Exports value by Lebanese commerce chamber during peroid 2009-2015</t>
  </si>
  <si>
    <t xml:space="preserve">غرفة بيروت وجبل لبنان 
 chamber of Beirut &amp; Mount Lebanon </t>
  </si>
  <si>
    <t>غرفة زحلة 
 chamber of Zahleh</t>
  </si>
  <si>
    <t xml:space="preserve">         غرفة صيدا 
 chamber of Saida </t>
  </si>
  <si>
    <t xml:space="preserve">غرفة طرابلس 
 chamber of Tripoli </t>
  </si>
  <si>
    <t>المجموع 
Total</t>
  </si>
  <si>
    <t>القيمة
Value</t>
  </si>
  <si>
    <t>جدول 44: الصادرات اللبنانية حسب غرفة بيروت وجبل لبنان نسبة" للقيمة والوزن خلال الفترة الممتدة من العام 2002 لغاية العام 2015</t>
  </si>
  <si>
    <t>table 44: Lebanese exports according to Beirut &amp; Mount Lebanon chamber by value and weight during peroid 2002-2015</t>
  </si>
  <si>
    <t xml:space="preserve">القيمة (مليون $)
 (million $) value </t>
  </si>
  <si>
    <t>متوسط سعر الطن ($) 
  ($) average ton price</t>
  </si>
  <si>
    <t>جدول 45: الحركة الشهرية لقيمة الصادرات وفق شهادات المنشأ في غرفة بيروت وجبل لبنان خلال العام 2015</t>
  </si>
  <si>
    <t xml:space="preserve"> table 45: monthly development of exports value according to Beirut &amp; Mount Lebanon chamber during year 2015 </t>
  </si>
  <si>
    <t>الوحدة : مليون دولار                Unit: million dollar</t>
  </si>
  <si>
    <t xml:space="preserve">                                         المنشأ  origin   
الشهر  Month   </t>
  </si>
  <si>
    <t xml:space="preserve">جدول46: توزيع قيمة الصادرات اللبنانية بحسب المجموعات الدولية والمنشأ خلال العام 2015
  table46: distribution of the lebanese exports value by international groups &amp; origin during year 2015 </t>
  </si>
  <si>
    <t xml:space="preserve">الوحدة : الف دولار                             $ unit: 1000  </t>
  </si>
  <si>
    <t xml:space="preserve">                                                        المنشأ
                                                       origin    
المجموعات الدولية
international groups
  </t>
  </si>
  <si>
    <t>جدول  47: توزيع الصادرات اللبنانية نسبة" للوزن بحسب المجموعات الدولية والمنشأ  خلال العام 2015 
 table 47: distribution of the lebanese exports by weight &amp; international groups &amp; origin during year 2015</t>
  </si>
  <si>
    <t>الوحدة : مليون دولار             unit:  million dollar</t>
  </si>
  <si>
    <t xml:space="preserve">الوحدة : الطن                             unit: Ton  </t>
  </si>
  <si>
    <t xml:space="preserve">المجموع
   total </t>
  </si>
  <si>
    <t xml:space="preserve">جدول رقم 48: قيمة السلع المصدرة بحسب دول المقصد والسلع خلال العام 2015
  table 48: value of the exported goods by destination countries &amp; goods during year 2015 </t>
  </si>
  <si>
    <t>منتجات صناعة الاغذية
 Food stuffs</t>
  </si>
  <si>
    <t xml:space="preserve"> ورق وكرتون
 PAPER &amp; PAPERBOARD</t>
  </si>
  <si>
    <t>منتجات معدنية
Metal Products</t>
  </si>
  <si>
    <t>جدول رقم 49: الصادرات اللبنانية نسبة" للقيمة والوزن وبحسب اهم اسواق دول المقصد خلال العام 2015
  table 49: lebanese exports according to Value &amp; weight and by destination countries during year 2015</t>
  </si>
  <si>
    <t>دول المقصد
Destination countries</t>
  </si>
  <si>
    <t xml:space="preserve">الوحدة :                             $ unit: 1000  </t>
  </si>
  <si>
    <t xml:space="preserve">القيمة ( الف دولار)
 Value(1000 $) </t>
  </si>
  <si>
    <t xml:space="preserve">الوزن (طن)
Weight (Ton) </t>
  </si>
  <si>
    <t>سويسرا 
Switzerland</t>
  </si>
  <si>
    <t>بحرين
Bahrain</t>
  </si>
  <si>
    <t>جدول رقم 50: توزيع قيمة الصادرات اللبنانية حسب الاقسام الجمركية وشهادات المنشأ خلال العام 2015
 table 50: distribution of the lebanese exports value by customs sections &amp; certificate of origin during year 2015</t>
  </si>
  <si>
    <t xml:space="preserve">
                                                        دول المقصد 
                                                   Destination contries
السلع
 goods      </t>
  </si>
  <si>
    <t xml:space="preserve">    الغرف اللبنانية                                                             Lebanese commerce chamber                                                
year
 العام</t>
  </si>
  <si>
    <t>الوحدة : بالطن                                                        Unit: Ton</t>
  </si>
  <si>
    <t>جدول رقم 51: توزيع وزن الصادرات اللبنانية حسب الاقسام الجمركية وشهادات المنشأ خلال العام 2015
 table 51: distribution of the lebanese exports Weight by customs sections &amp; certificate of origin during year 2015</t>
  </si>
  <si>
    <t>المجموع
Total</t>
  </si>
  <si>
    <t xml:space="preserve">جدول رقم 52: توزيع نسبة قيمة الصادرات اللبنانية حسب المعابر الحدودية من العام 2010 الى العام 2015
 table 52: distribution of percentage of the lebanese exports value by crossing border between year 2010 &amp; 2015  </t>
  </si>
  <si>
    <t>جدول 42:توزيع قيمة الصادرات بموجب العرف ما بين العام 2009 لغاية العام 2015
table 42: value of the lebanese exports according to commerce chamber of Beirut &amp; Mount Lebanon during peroid 2002-2015</t>
  </si>
  <si>
    <t xml:space="preserve">جدول 43: تطور متوسط سعر الصادرات حسب  احصاءات غرفة بيروت وجبل لبنان نسبة" للقيمة والوزن خلال الفترة الممتدة من العام 2002 لغاية العام 2015
 table 43: development of the average price of exports according to Beirut &amp; Mount Lebanon chamber by value and weight during peroid 2002-2015 </t>
  </si>
  <si>
    <t>جدول 52:  الانتاج والمبيع المحلي للترابة السوداء خلال سنة 2015
Table 52: Production &amp; Local Sales of Black Cement During Year 2015</t>
  </si>
  <si>
    <t>صفحة 11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</si>
</sst>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ل.ل.&quot;\ #,##0_-;&quot;ل.ل.&quot;\ #,##0\-"/>
    <numFmt numFmtId="173" formatCode="&quot;ل.ل.&quot;\ #,##0_-;[Red]&quot;ل.ل.&quot;\ #,##0\-"/>
    <numFmt numFmtId="174" formatCode="&quot;ل.ل.&quot;\ #,##0.00_-;&quot;ل.ل.&quot;\ #,##0.00\-"/>
    <numFmt numFmtId="175" formatCode="&quot;ل.ل.&quot;\ #,##0.00_-;[Red]&quot;ل.ل.&quot;\ #,##0.00\-"/>
    <numFmt numFmtId="176" formatCode="_-&quot;ل.ل.&quot;\ * #,##0_-;_-&quot;ل.ل.&quot;\ * #,##0\-;_-&quot;ل.ل.&quot;\ * &quot;-&quot;_-;_-@_-"/>
    <numFmt numFmtId="177" formatCode="_-* #,##0_-;_-* #,##0\-;_-* &quot;-&quot;_-;_-@_-"/>
    <numFmt numFmtId="178" formatCode="_-&quot;ل.ل.&quot;\ * #,##0.00_-;_-&quot;ل.ل.&quot;\ * #,##0.00\-;_-&quot;ل.ل.&quot;\ * &quot;-&quot;??_-;_-@_-"/>
    <numFmt numFmtId="179" formatCode="_-* #,##0.00_-;_-* #,##0.00\-;_-* &quot;-&quot;??_-;_-@_-"/>
    <numFmt numFmtId="180" formatCode="[$-409]dddd\,\ mmmm\ dd\,\ yyyy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"/>
      <family val="1"/>
    </font>
    <font>
      <sz val="14"/>
      <color indexed="8"/>
      <name val="Times"/>
      <family val="1"/>
    </font>
    <font>
      <b/>
      <sz val="14"/>
      <color indexed="8"/>
      <name val="Times"/>
      <family val="1"/>
    </font>
    <font>
      <b/>
      <u val="single"/>
      <sz val="14"/>
      <color indexed="8"/>
      <name val="Times"/>
      <family val="1"/>
    </font>
    <font>
      <u val="single"/>
      <sz val="14"/>
      <color indexed="12"/>
      <name val="Times"/>
      <family val="1"/>
    </font>
    <font>
      <b/>
      <sz val="14"/>
      <color indexed="8"/>
      <name val="Simplified Arabic"/>
      <family val="1"/>
    </font>
    <font>
      <b/>
      <i/>
      <sz val="14"/>
      <color indexed="8"/>
      <name val="Times"/>
      <family val="1"/>
    </font>
    <font>
      <b/>
      <sz val="12"/>
      <color indexed="8"/>
      <name val="Times"/>
      <family val="1"/>
    </font>
    <font>
      <sz val="12"/>
      <color indexed="63"/>
      <name val="Arial"/>
      <family val="2"/>
    </font>
    <font>
      <b/>
      <sz val="11"/>
      <color indexed="8"/>
      <name val="Times"/>
      <family val="1"/>
    </font>
    <font>
      <b/>
      <sz val="14"/>
      <color indexed="63"/>
      <name val="Times"/>
      <family val="1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24"/>
      <color indexed="8"/>
      <name val="Times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"/>
      <family val="1"/>
    </font>
    <font>
      <sz val="14"/>
      <color theme="1"/>
      <name val="Times"/>
      <family val="1"/>
    </font>
    <font>
      <b/>
      <sz val="14"/>
      <color theme="1"/>
      <name val="Times"/>
      <family val="1"/>
    </font>
    <font>
      <sz val="14"/>
      <color rgb="FF000000"/>
      <name val="Times"/>
      <family val="1"/>
    </font>
    <font>
      <b/>
      <sz val="14"/>
      <color rgb="FF000000"/>
      <name val="Times"/>
      <family val="1"/>
    </font>
    <font>
      <b/>
      <u val="single"/>
      <sz val="14"/>
      <color theme="1"/>
      <name val="Times"/>
      <family val="1"/>
    </font>
    <font>
      <u val="single"/>
      <sz val="14"/>
      <color theme="10"/>
      <name val="Times"/>
      <family val="1"/>
    </font>
    <font>
      <b/>
      <sz val="14"/>
      <color theme="1"/>
      <name val="Simplified Arabic"/>
      <family val="1"/>
    </font>
    <font>
      <b/>
      <i/>
      <sz val="14"/>
      <color theme="1"/>
      <name val="Times"/>
      <family val="1"/>
    </font>
    <font>
      <b/>
      <sz val="12"/>
      <color theme="1"/>
      <name val="Times"/>
      <family val="1"/>
    </font>
    <font>
      <sz val="12"/>
      <color rgb="FF222222"/>
      <name val="Arial"/>
      <family val="2"/>
    </font>
    <font>
      <b/>
      <sz val="11"/>
      <color theme="1"/>
      <name val="Times"/>
      <family val="1"/>
    </font>
    <font>
      <b/>
      <sz val="14"/>
      <color rgb="FF222222"/>
      <name val="Times"/>
      <family val="1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4"/>
      <color theme="1"/>
      <name val="Times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 diagonalUp="1">
      <left style="thin"/>
      <right style="thin"/>
      <top style="thin"/>
      <bottom style="thin"/>
      <diagonal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 diagonalUp="1">
      <left style="medium"/>
      <right style="medium"/>
      <top style="medium"/>
      <bottom style="medium"/>
      <diagonal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/>
      <bottom/>
    </border>
    <border>
      <left style="medium"/>
      <right style="medium"/>
      <top/>
      <bottom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/>
      <right>
        <color indexed="63"/>
      </right>
      <top style="medium"/>
      <bottom style="medium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57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 wrapText="1"/>
    </xf>
    <xf numFmtId="0" fontId="52" fillId="0" borderId="0" xfId="0" applyFont="1" applyAlignment="1">
      <alignment horizontal="right" wrapText="1"/>
    </xf>
    <xf numFmtId="0" fontId="52" fillId="0" borderId="0" xfId="0" applyFont="1" applyAlignment="1">
      <alignment horizontal="right"/>
    </xf>
    <xf numFmtId="0" fontId="53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horizontal="right" vertical="center"/>
    </xf>
    <xf numFmtId="0" fontId="54" fillId="0" borderId="10" xfId="0" applyFont="1" applyBorder="1" applyAlignment="1">
      <alignment horizontal="center" vertical="center" wrapText="1" readingOrder="2"/>
    </xf>
    <xf numFmtId="0" fontId="55" fillId="0" borderId="0" xfId="0" applyFont="1" applyBorder="1" applyAlignment="1">
      <alignment horizontal="right" vertical="center" wrapText="1" readingOrder="2"/>
    </xf>
    <xf numFmtId="0" fontId="55" fillId="0" borderId="0" xfId="0" applyFont="1" applyBorder="1" applyAlignment="1">
      <alignment horizontal="center" vertical="center" wrapText="1" readingOrder="2"/>
    </xf>
    <xf numFmtId="0" fontId="54" fillId="0" borderId="0" xfId="0" applyFont="1" applyBorder="1" applyAlignment="1">
      <alignment horizontal="center" vertical="center" wrapText="1" readingOrder="2"/>
    </xf>
    <xf numFmtId="0" fontId="52" fillId="0" borderId="0" xfId="0" applyFont="1" applyAlignment="1">
      <alignment horizontal="right" vertical="center"/>
    </xf>
    <xf numFmtId="0" fontId="55" fillId="33" borderId="10" xfId="0" applyFont="1" applyFill="1" applyBorder="1" applyAlignment="1">
      <alignment horizontal="center" vertical="center" wrapText="1" readingOrder="2"/>
    </xf>
    <xf numFmtId="0" fontId="55" fillId="33" borderId="11" xfId="0" applyFont="1" applyFill="1" applyBorder="1" applyAlignment="1">
      <alignment horizontal="center" vertical="center" wrapText="1" readingOrder="2"/>
    </xf>
    <xf numFmtId="0" fontId="55" fillId="0" borderId="0" xfId="0" applyFont="1" applyBorder="1" applyAlignment="1">
      <alignment horizontal="center" vertical="center" wrapText="1" readingOrder="1"/>
    </xf>
    <xf numFmtId="0" fontId="55" fillId="0" borderId="11" xfId="0" applyFont="1" applyBorder="1" applyAlignment="1">
      <alignment horizontal="center" vertical="center" wrapText="1" readingOrder="1"/>
    </xf>
    <xf numFmtId="0" fontId="55" fillId="0" borderId="0" xfId="0" applyFont="1" applyBorder="1" applyAlignment="1">
      <alignment horizontal="center" vertical="center" readingOrder="1"/>
    </xf>
    <xf numFmtId="0" fontId="55" fillId="0" borderId="11" xfId="0" applyFont="1" applyBorder="1" applyAlignment="1">
      <alignment horizontal="center" vertical="center" readingOrder="1"/>
    </xf>
    <xf numFmtId="0" fontId="53" fillId="33" borderId="12" xfId="0" applyFont="1" applyFill="1" applyBorder="1" applyAlignment="1">
      <alignment horizontal="right" vertical="center" wrapText="1" readingOrder="2"/>
    </xf>
    <xf numFmtId="0" fontId="53" fillId="33" borderId="13" xfId="0" applyFont="1" applyFill="1" applyBorder="1" applyAlignment="1">
      <alignment horizontal="center" vertical="center" readingOrder="1"/>
    </xf>
    <xf numFmtId="0" fontId="53" fillId="33" borderId="10" xfId="0" applyFont="1" applyFill="1" applyBorder="1" applyAlignment="1">
      <alignment horizontal="right" vertical="center" wrapText="1" readingOrder="2"/>
    </xf>
    <xf numFmtId="0" fontId="53" fillId="0" borderId="14" xfId="0" applyFont="1" applyBorder="1" applyAlignment="1">
      <alignment horizontal="center" vertical="center" readingOrder="1"/>
    </xf>
    <xf numFmtId="0" fontId="55" fillId="0" borderId="0" xfId="0" applyFont="1" applyFill="1" applyBorder="1" applyAlignment="1">
      <alignment horizontal="right" vertical="top" wrapText="1" readingOrder="2"/>
    </xf>
    <xf numFmtId="0" fontId="54" fillId="0" borderId="0" xfId="0" applyFont="1" applyFill="1" applyBorder="1" applyAlignment="1">
      <alignment horizontal="right" vertical="top" wrapText="1" readingOrder="2"/>
    </xf>
    <xf numFmtId="0" fontId="53" fillId="33" borderId="15" xfId="0" applyFont="1" applyFill="1" applyBorder="1" applyAlignment="1">
      <alignment horizontal="right" wrapText="1" readingOrder="2"/>
    </xf>
    <xf numFmtId="0" fontId="53" fillId="33" borderId="14" xfId="0" applyFont="1" applyFill="1" applyBorder="1" applyAlignment="1">
      <alignment horizontal="right" wrapText="1" readingOrder="1"/>
    </xf>
    <xf numFmtId="3" fontId="52" fillId="0" borderId="16" xfId="0" applyNumberFormat="1" applyFont="1" applyBorder="1" applyAlignment="1">
      <alignment horizontal="center" readingOrder="1"/>
    </xf>
    <xf numFmtId="3" fontId="52" fillId="0" borderId="14" xfId="0" applyNumberFormat="1" applyFont="1" applyBorder="1" applyAlignment="1">
      <alignment horizontal="center" readingOrder="1"/>
    </xf>
    <xf numFmtId="0" fontId="55" fillId="33" borderId="15" xfId="0" applyFont="1" applyFill="1" applyBorder="1" applyAlignment="1">
      <alignment horizontal="right" wrapText="1" readingOrder="2"/>
    </xf>
    <xf numFmtId="0" fontId="53" fillId="33" borderId="14" xfId="0" applyFont="1" applyFill="1" applyBorder="1" applyAlignment="1">
      <alignment horizontal="right" wrapText="1" readingOrder="2"/>
    </xf>
    <xf numFmtId="0" fontId="53" fillId="0" borderId="14" xfId="0" applyFont="1" applyBorder="1" applyAlignment="1">
      <alignment horizontal="center" readingOrder="1"/>
    </xf>
    <xf numFmtId="0" fontId="55" fillId="33" borderId="14" xfId="0" applyFont="1" applyFill="1" applyBorder="1" applyAlignment="1">
      <alignment horizontal="right" wrapText="1" readingOrder="2"/>
    </xf>
    <xf numFmtId="3" fontId="52" fillId="0" borderId="14" xfId="0" applyNumberFormat="1" applyFont="1" applyBorder="1" applyAlignment="1">
      <alignment horizontal="center" vertical="center" readingOrder="1"/>
    </xf>
    <xf numFmtId="3" fontId="52" fillId="0" borderId="14" xfId="0" applyNumberFormat="1" applyFont="1" applyBorder="1" applyAlignment="1">
      <alignment horizontal="center" vertical="center" wrapText="1" readingOrder="1"/>
    </xf>
    <xf numFmtId="0" fontId="52" fillId="0" borderId="14" xfId="0" applyFont="1" applyBorder="1" applyAlignment="1">
      <alignment horizontal="center" readingOrder="1"/>
    </xf>
    <xf numFmtId="0" fontId="52" fillId="0" borderId="14" xfId="59" applyNumberFormat="1" applyFont="1" applyBorder="1" applyAlignment="1">
      <alignment horizontal="center" vertical="center" wrapText="1" readingOrder="1"/>
    </xf>
    <xf numFmtId="0" fontId="53" fillId="0" borderId="0" xfId="0" applyFont="1" applyAlignment="1">
      <alignment horizontal="right"/>
    </xf>
    <xf numFmtId="0" fontId="53" fillId="34" borderId="10" xfId="0" applyFont="1" applyFill="1" applyBorder="1" applyAlignment="1">
      <alignment horizontal="center" vertical="center" readingOrder="1"/>
    </xf>
    <xf numFmtId="0" fontId="53" fillId="34" borderId="10" xfId="0" applyFont="1" applyFill="1" applyBorder="1" applyAlignment="1">
      <alignment horizontal="center" vertical="center" readingOrder="2"/>
    </xf>
    <xf numFmtId="0" fontId="53" fillId="33" borderId="10" xfId="0" applyFont="1" applyFill="1" applyBorder="1" applyAlignment="1">
      <alignment horizontal="center" vertical="center" wrapText="1" readingOrder="2"/>
    </xf>
    <xf numFmtId="3" fontId="52" fillId="0" borderId="10" xfId="0" applyNumberFormat="1" applyFont="1" applyBorder="1" applyAlignment="1">
      <alignment horizontal="center" vertical="center" readingOrder="1"/>
    </xf>
    <xf numFmtId="0" fontId="52" fillId="0" borderId="10" xfId="0" applyFont="1" applyBorder="1" applyAlignment="1">
      <alignment horizontal="center" vertical="center" readingOrder="1"/>
    </xf>
    <xf numFmtId="3" fontId="52" fillId="0" borderId="10" xfId="0" applyNumberFormat="1" applyFont="1" applyFill="1" applyBorder="1" applyAlignment="1">
      <alignment horizontal="center" vertical="center" readingOrder="1"/>
    </xf>
    <xf numFmtId="3" fontId="52" fillId="0" borderId="0" xfId="0" applyNumberFormat="1" applyFont="1" applyAlignment="1">
      <alignment/>
    </xf>
    <xf numFmtId="0" fontId="53" fillId="35" borderId="17" xfId="0" applyFont="1" applyFill="1" applyBorder="1" applyAlignment="1">
      <alignment horizontal="center" vertical="center" readingOrder="1"/>
    </xf>
    <xf numFmtId="0" fontId="53" fillId="35" borderId="13" xfId="0" applyFont="1" applyFill="1" applyBorder="1" applyAlignment="1">
      <alignment horizontal="center" vertical="center" readingOrder="1"/>
    </xf>
    <xf numFmtId="4" fontId="52" fillId="0" borderId="14" xfId="0" applyNumberFormat="1" applyFont="1" applyBorder="1" applyAlignment="1">
      <alignment horizontal="center" readingOrder="1"/>
    </xf>
    <xf numFmtId="4" fontId="53" fillId="0" borderId="14" xfId="0" applyNumberFormat="1" applyFont="1" applyBorder="1" applyAlignment="1">
      <alignment horizontal="center" readingOrder="1"/>
    </xf>
    <xf numFmtId="0" fontId="52" fillId="0" borderId="14" xfId="0" applyFont="1" applyBorder="1" applyAlignment="1">
      <alignment horizontal="center" vertical="center" readingOrder="1"/>
    </xf>
    <xf numFmtId="0" fontId="53" fillId="35" borderId="15" xfId="0" applyFont="1" applyFill="1" applyBorder="1" applyAlignment="1">
      <alignment horizontal="right" wrapText="1" readingOrder="2"/>
    </xf>
    <xf numFmtId="0" fontId="53" fillId="33" borderId="14" xfId="0" applyFont="1" applyFill="1" applyBorder="1" applyAlignment="1">
      <alignment horizontal="right" vertical="center" wrapText="1" readingOrder="2"/>
    </xf>
    <xf numFmtId="0" fontId="53" fillId="33" borderId="14" xfId="0" applyFont="1" applyFill="1" applyBorder="1" applyAlignment="1">
      <alignment vertical="center" wrapText="1" readingOrder="2"/>
    </xf>
    <xf numFmtId="0" fontId="53" fillId="35" borderId="14" xfId="0" applyFont="1" applyFill="1" applyBorder="1" applyAlignment="1">
      <alignment horizontal="right" wrapText="1" readingOrder="2"/>
    </xf>
    <xf numFmtId="0" fontId="53" fillId="35" borderId="15" xfId="0" applyFont="1" applyFill="1" applyBorder="1" applyAlignment="1">
      <alignment horizontal="right" wrapText="1" readingOrder="1"/>
    </xf>
    <xf numFmtId="0" fontId="53" fillId="0" borderId="0" xfId="0" applyFont="1" applyAlignment="1">
      <alignment/>
    </xf>
    <xf numFmtId="0" fontId="53" fillId="35" borderId="18" xfId="0" applyFont="1" applyFill="1" applyBorder="1" applyAlignment="1">
      <alignment horizontal="right" wrapText="1" readingOrder="2"/>
    </xf>
    <xf numFmtId="3" fontId="53" fillId="0" borderId="19" xfId="0" applyNumberFormat="1" applyFont="1" applyBorder="1" applyAlignment="1">
      <alignment horizontal="center" readingOrder="1"/>
    </xf>
    <xf numFmtId="3" fontId="53" fillId="0" borderId="18" xfId="0" applyNumberFormat="1" applyFont="1" applyBorder="1" applyAlignment="1">
      <alignment horizontal="center" readingOrder="1"/>
    </xf>
    <xf numFmtId="0" fontId="53" fillId="35" borderId="10" xfId="0" applyFont="1" applyFill="1" applyBorder="1" applyAlignment="1">
      <alignment horizontal="right" wrapText="1" readingOrder="2"/>
    </xf>
    <xf numFmtId="0" fontId="53" fillId="35" borderId="13" xfId="0" applyFont="1" applyFill="1" applyBorder="1" applyAlignment="1">
      <alignment horizontal="center" vertical="center" wrapText="1" readingOrder="1"/>
    </xf>
    <xf numFmtId="0" fontId="53" fillId="33" borderId="13" xfId="0" applyFont="1" applyFill="1" applyBorder="1" applyAlignment="1">
      <alignment horizontal="center" vertical="center" wrapText="1" readingOrder="2"/>
    </xf>
    <xf numFmtId="0" fontId="53" fillId="33" borderId="17" xfId="0" applyFont="1" applyFill="1" applyBorder="1" applyAlignment="1">
      <alignment horizontal="center" vertical="center" wrapText="1" readingOrder="2"/>
    </xf>
    <xf numFmtId="0" fontId="53" fillId="35" borderId="14" xfId="0" applyFont="1" applyFill="1" applyBorder="1" applyAlignment="1">
      <alignment horizontal="center" readingOrder="1"/>
    </xf>
    <xf numFmtId="3" fontId="53" fillId="0" borderId="16" xfId="0" applyNumberFormat="1" applyFont="1" applyBorder="1" applyAlignment="1">
      <alignment horizontal="center" readingOrder="1"/>
    </xf>
    <xf numFmtId="3" fontId="53" fillId="0" borderId="0" xfId="0" applyNumberFormat="1" applyFont="1" applyBorder="1" applyAlignment="1">
      <alignment horizontal="center" readingOrder="1"/>
    </xf>
    <xf numFmtId="4" fontId="53" fillId="0" borderId="0" xfId="0" applyNumberFormat="1" applyFont="1" applyBorder="1" applyAlignment="1">
      <alignment horizontal="center" readingOrder="1"/>
    </xf>
    <xf numFmtId="0" fontId="53" fillId="0" borderId="0" xfId="0" applyFont="1" applyBorder="1" applyAlignment="1">
      <alignment horizontal="center" readingOrder="1"/>
    </xf>
    <xf numFmtId="0" fontId="53" fillId="0" borderId="0" xfId="0" applyFont="1" applyFill="1" applyBorder="1" applyAlignment="1">
      <alignment horizontal="center" readingOrder="1"/>
    </xf>
    <xf numFmtId="0" fontId="53" fillId="35" borderId="15" xfId="0" applyFont="1" applyFill="1" applyBorder="1" applyAlignment="1">
      <alignment horizontal="right" vertical="center" wrapText="1" readingOrder="2"/>
    </xf>
    <xf numFmtId="3" fontId="53" fillId="0" borderId="10" xfId="0" applyNumberFormat="1" applyFont="1" applyBorder="1" applyAlignment="1">
      <alignment horizontal="center"/>
    </xf>
    <xf numFmtId="0" fontId="53" fillId="0" borderId="0" xfId="0" applyFont="1" applyAlignment="1">
      <alignment vertical="center"/>
    </xf>
    <xf numFmtId="0" fontId="53" fillId="0" borderId="0" xfId="0" applyFont="1" applyAlignment="1">
      <alignment horizontal="right" vertical="center"/>
    </xf>
    <xf numFmtId="0" fontId="53" fillId="33" borderId="20" xfId="0" applyFont="1" applyFill="1" applyBorder="1" applyAlignment="1">
      <alignment horizontal="right" vertical="center" wrapText="1" readingOrder="2"/>
    </xf>
    <xf numFmtId="0" fontId="53" fillId="33" borderId="10" xfId="0" applyFont="1" applyFill="1" applyBorder="1" applyAlignment="1">
      <alignment horizontal="center" readingOrder="1"/>
    </xf>
    <xf numFmtId="3" fontId="53" fillId="0" borderId="10" xfId="0" applyNumberFormat="1" applyFont="1" applyBorder="1" applyAlignment="1">
      <alignment horizontal="center" readingOrder="1"/>
    </xf>
    <xf numFmtId="0" fontId="53" fillId="33" borderId="21" xfId="0" applyFont="1" applyFill="1" applyBorder="1" applyAlignment="1">
      <alignment horizontal="center" vertical="center" wrapText="1" readingOrder="2"/>
    </xf>
    <xf numFmtId="0" fontId="53" fillId="33" borderId="22" xfId="0" applyFont="1" applyFill="1" applyBorder="1" applyAlignment="1">
      <alignment horizontal="center" vertical="center" wrapText="1" readingOrder="2"/>
    </xf>
    <xf numFmtId="3" fontId="53" fillId="0" borderId="10" xfId="0" applyNumberFormat="1" applyFont="1" applyBorder="1" applyAlignment="1">
      <alignment horizontal="center" vertical="center" wrapText="1" readingOrder="1"/>
    </xf>
    <xf numFmtId="9" fontId="53" fillId="0" borderId="10" xfId="0" applyNumberFormat="1" applyFont="1" applyBorder="1" applyAlignment="1">
      <alignment horizontal="center" vertical="center" readingOrder="1"/>
    </xf>
    <xf numFmtId="3" fontId="53" fillId="0" borderId="10" xfId="0" applyNumberFormat="1" applyFont="1" applyBorder="1" applyAlignment="1">
      <alignment horizontal="center" vertical="center" readingOrder="1"/>
    </xf>
    <xf numFmtId="0" fontId="52" fillId="0" borderId="0" xfId="0" applyFont="1" applyBorder="1" applyAlignment="1">
      <alignment/>
    </xf>
    <xf numFmtId="0" fontId="52" fillId="0" borderId="0" xfId="0" applyFont="1" applyAlignment="1">
      <alignment vertical="center"/>
    </xf>
    <xf numFmtId="9" fontId="53" fillId="0" borderId="10" xfId="0" applyNumberFormat="1" applyFont="1" applyBorder="1" applyAlignment="1">
      <alignment horizontal="center" vertical="center" wrapText="1" readingOrder="1"/>
    </xf>
    <xf numFmtId="0" fontId="53" fillId="0" borderId="0" xfId="0" applyFont="1" applyBorder="1" applyAlignment="1">
      <alignment horizontal="center" vertical="center" readingOrder="2"/>
    </xf>
    <xf numFmtId="0" fontId="53" fillId="0" borderId="0" xfId="0" applyFont="1" applyBorder="1" applyAlignment="1">
      <alignment horizontal="right" wrapText="1" readingOrder="2"/>
    </xf>
    <xf numFmtId="3" fontId="53" fillId="0" borderId="0" xfId="0" applyNumberFormat="1" applyFont="1" applyBorder="1" applyAlignment="1">
      <alignment horizontal="center" wrapText="1" readingOrder="1"/>
    </xf>
    <xf numFmtId="9" fontId="53" fillId="0" borderId="0" xfId="0" applyNumberFormat="1" applyFont="1" applyBorder="1" applyAlignment="1">
      <alignment horizontal="center" wrapText="1" readingOrder="1"/>
    </xf>
    <xf numFmtId="0" fontId="56" fillId="0" borderId="0" xfId="0" applyFont="1" applyBorder="1" applyAlignment="1">
      <alignment horizontal="center" vertical="center" wrapText="1" readingOrder="1"/>
    </xf>
    <xf numFmtId="0" fontId="57" fillId="0" borderId="0" xfId="52" applyFont="1" applyBorder="1" applyAlignment="1" applyProtection="1">
      <alignment horizontal="center" vertical="center" wrapText="1" readingOrder="1"/>
      <protection/>
    </xf>
    <xf numFmtId="0" fontId="53" fillId="0" borderId="0" xfId="0" applyFont="1" applyBorder="1" applyAlignment="1">
      <alignment horizontal="center" vertical="center" readingOrder="1"/>
    </xf>
    <xf numFmtId="0" fontId="53" fillId="33" borderId="23" xfId="0" applyFont="1" applyFill="1" applyBorder="1" applyAlignment="1">
      <alignment horizontal="center" vertical="center" wrapText="1" readingOrder="2"/>
    </xf>
    <xf numFmtId="0" fontId="53" fillId="33" borderId="14" xfId="0" applyFont="1" applyFill="1" applyBorder="1" applyAlignment="1">
      <alignment horizontal="center" vertical="center" wrapText="1" readingOrder="2"/>
    </xf>
    <xf numFmtId="10" fontId="53" fillId="0" borderId="10" xfId="0" applyNumberFormat="1" applyFont="1" applyBorder="1" applyAlignment="1">
      <alignment horizontal="center" vertical="center" readingOrder="2"/>
    </xf>
    <xf numFmtId="3" fontId="53" fillId="0" borderId="0" xfId="0" applyNumberFormat="1" applyFont="1" applyBorder="1" applyAlignment="1">
      <alignment horizontal="center" vertical="center" readingOrder="1"/>
    </xf>
    <xf numFmtId="10" fontId="53" fillId="0" borderId="0" xfId="0" applyNumberFormat="1" applyFont="1" applyBorder="1" applyAlignment="1">
      <alignment horizontal="center" vertical="center" readingOrder="2"/>
    </xf>
    <xf numFmtId="3" fontId="53" fillId="0" borderId="24" xfId="0" applyNumberFormat="1" applyFont="1" applyBorder="1" applyAlignment="1">
      <alignment horizontal="center" vertical="center" readingOrder="2"/>
    </xf>
    <xf numFmtId="3" fontId="53" fillId="0" borderId="0" xfId="0" applyNumberFormat="1" applyFont="1" applyBorder="1" applyAlignment="1">
      <alignment horizontal="center" vertical="center" readingOrder="2"/>
    </xf>
    <xf numFmtId="0" fontId="55" fillId="0" borderId="0" xfId="0" applyFont="1" applyBorder="1" applyAlignment="1">
      <alignment horizontal="center" readingOrder="2"/>
    </xf>
    <xf numFmtId="0" fontId="55" fillId="0" borderId="0" xfId="0" applyFont="1" applyBorder="1" applyAlignment="1">
      <alignment readingOrder="2"/>
    </xf>
    <xf numFmtId="3" fontId="54" fillId="0" borderId="0" xfId="0" applyNumberFormat="1" applyFont="1" applyBorder="1" applyAlignment="1">
      <alignment horizontal="center" readingOrder="2"/>
    </xf>
    <xf numFmtId="0" fontId="54" fillId="0" borderId="0" xfId="0" applyFont="1" applyBorder="1" applyAlignment="1">
      <alignment horizontal="center" readingOrder="2"/>
    </xf>
    <xf numFmtId="10" fontId="54" fillId="0" borderId="0" xfId="0" applyNumberFormat="1" applyFont="1" applyBorder="1" applyAlignment="1">
      <alignment horizontal="center" readingOrder="2"/>
    </xf>
    <xf numFmtId="0" fontId="58" fillId="0" borderId="0" xfId="0" applyFont="1" applyAlignment="1">
      <alignment vertical="center" wrapText="1"/>
    </xf>
    <xf numFmtId="0" fontId="53" fillId="33" borderId="10" xfId="0" applyFont="1" applyFill="1" applyBorder="1" applyAlignment="1">
      <alignment horizontal="center" wrapText="1" readingOrder="2"/>
    </xf>
    <xf numFmtId="3" fontId="52" fillId="0" borderId="10" xfId="0" applyNumberFormat="1" applyFont="1" applyBorder="1" applyAlignment="1">
      <alignment horizontal="center" vertical="center" wrapText="1" readingOrder="2"/>
    </xf>
    <xf numFmtId="3" fontId="54" fillId="0" borderId="10" xfId="0" applyNumberFormat="1" applyFont="1" applyBorder="1" applyAlignment="1">
      <alignment horizontal="center" vertical="center" wrapText="1" readingOrder="2"/>
    </xf>
    <xf numFmtId="0" fontId="53" fillId="34" borderId="12" xfId="0" applyFont="1" applyFill="1" applyBorder="1" applyAlignment="1">
      <alignment horizontal="center" vertical="center" wrapText="1" readingOrder="2"/>
    </xf>
    <xf numFmtId="3" fontId="52" fillId="0" borderId="10" xfId="0" applyNumberFormat="1" applyFont="1" applyBorder="1" applyAlignment="1">
      <alignment horizontal="center" readingOrder="1"/>
    </xf>
    <xf numFmtId="0" fontId="52" fillId="0" borderId="10" xfId="0" applyFont="1" applyBorder="1" applyAlignment="1">
      <alignment horizontal="center" readingOrder="1"/>
    </xf>
    <xf numFmtId="0" fontId="53" fillId="33" borderId="10" xfId="0" applyFont="1" applyFill="1" applyBorder="1" applyAlignment="1">
      <alignment horizontal="center" vertical="center" wrapText="1" readingOrder="1"/>
    </xf>
    <xf numFmtId="0" fontId="53" fillId="0" borderId="10" xfId="0" applyFont="1" applyBorder="1" applyAlignment="1">
      <alignment horizontal="center" readingOrder="1"/>
    </xf>
    <xf numFmtId="0" fontId="53" fillId="33" borderId="10" xfId="0" applyFont="1" applyFill="1" applyBorder="1" applyAlignment="1">
      <alignment horizontal="center" vertical="top" wrapText="1" readingOrder="2"/>
    </xf>
    <xf numFmtId="0" fontId="52" fillId="0" borderId="10" xfId="0" applyFont="1" applyBorder="1" applyAlignment="1">
      <alignment horizontal="center" vertical="center" wrapText="1" readingOrder="2"/>
    </xf>
    <xf numFmtId="3" fontId="53" fillId="0" borderId="10" xfId="0" applyNumberFormat="1" applyFont="1" applyBorder="1" applyAlignment="1">
      <alignment horizontal="center" vertical="center" wrapText="1" readingOrder="2"/>
    </xf>
    <xf numFmtId="0" fontId="53" fillId="33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2" fillId="0" borderId="0" xfId="0" applyFont="1" applyAlignment="1">
      <alignment/>
    </xf>
    <xf numFmtId="0" fontId="52" fillId="33" borderId="10" xfId="0" applyFont="1" applyFill="1" applyBorder="1" applyAlignment="1">
      <alignment horizontal="center" wrapText="1" readingOrder="2"/>
    </xf>
    <xf numFmtId="0" fontId="55" fillId="0" borderId="0" xfId="0" applyFont="1" applyFill="1" applyBorder="1" applyAlignment="1">
      <alignment vertical="top" wrapText="1" readingOrder="2"/>
    </xf>
    <xf numFmtId="0" fontId="55" fillId="33" borderId="12" xfId="0" applyFont="1" applyFill="1" applyBorder="1" applyAlignment="1">
      <alignment horizontal="right" vertical="center" wrapText="1" readingOrder="2"/>
    </xf>
    <xf numFmtId="3" fontId="59" fillId="33" borderId="10" xfId="56" applyNumberFormat="1" applyFont="1" applyFill="1" applyBorder="1" applyAlignment="1">
      <alignment horizontal="right" vertical="center" wrapText="1"/>
      <protection/>
    </xf>
    <xf numFmtId="0" fontId="55" fillId="33" borderId="10" xfId="0" applyFont="1" applyFill="1" applyBorder="1" applyAlignment="1">
      <alignment horizontal="right" vertical="top" wrapText="1" readingOrder="2"/>
    </xf>
    <xf numFmtId="0" fontId="53" fillId="33" borderId="10" xfId="0" applyFont="1" applyFill="1" applyBorder="1" applyAlignment="1">
      <alignment horizontal="center" vertical="center" readingOrder="1"/>
    </xf>
    <xf numFmtId="0" fontId="52" fillId="0" borderId="10" xfId="0" applyNumberFormat="1" applyFont="1" applyBorder="1" applyAlignment="1">
      <alignment horizontal="center" vertical="center" wrapText="1" readingOrder="2"/>
    </xf>
    <xf numFmtId="0" fontId="52" fillId="0" borderId="10" xfId="0" applyFont="1" applyFill="1" applyBorder="1" applyAlignment="1">
      <alignment horizontal="center" vertical="center" readingOrder="1"/>
    </xf>
    <xf numFmtId="0" fontId="53" fillId="0" borderId="10" xfId="0" applyFont="1" applyFill="1" applyBorder="1" applyAlignment="1">
      <alignment horizontal="center" vertical="center" readingOrder="1"/>
    </xf>
    <xf numFmtId="3" fontId="55" fillId="0" borderId="10" xfId="0" applyNumberFormat="1" applyFont="1" applyBorder="1" applyAlignment="1">
      <alignment horizontal="center" vertical="center" wrapText="1" readingOrder="2"/>
    </xf>
    <xf numFmtId="0" fontId="53" fillId="0" borderId="0" xfId="0" applyFont="1" applyAlignment="1">
      <alignment horizontal="right" vertical="center"/>
    </xf>
    <xf numFmtId="0" fontId="52" fillId="0" borderId="0" xfId="0" applyFont="1" applyAlignment="1">
      <alignment horizontal="right" vertical="center"/>
    </xf>
    <xf numFmtId="0" fontId="53" fillId="0" borderId="10" xfId="0" applyFont="1" applyFill="1" applyBorder="1" applyAlignment="1">
      <alignment horizontal="center" vertical="center" wrapText="1" readingOrder="2"/>
    </xf>
    <xf numFmtId="0" fontId="53" fillId="0" borderId="0" xfId="0" applyFont="1" applyFill="1" applyBorder="1" applyAlignment="1">
      <alignment horizontal="center" vertical="center" wrapText="1" readingOrder="2"/>
    </xf>
    <xf numFmtId="0" fontId="53" fillId="33" borderId="10" xfId="0" applyFont="1" applyFill="1" applyBorder="1" applyAlignment="1">
      <alignment horizontal="center" wrapText="1" readingOrder="1"/>
    </xf>
    <xf numFmtId="0" fontId="60" fillId="0" borderId="0" xfId="0" applyFont="1" applyFill="1" applyBorder="1" applyAlignment="1">
      <alignment horizontal="center" vertical="center" wrapText="1" readingOrder="2"/>
    </xf>
    <xf numFmtId="0" fontId="60" fillId="0" borderId="0" xfId="0" applyFont="1" applyFill="1" applyBorder="1" applyAlignment="1">
      <alignment vertical="center" wrapText="1" readingOrder="2"/>
    </xf>
    <xf numFmtId="0" fontId="53" fillId="0" borderId="0" xfId="0" applyFont="1" applyFill="1" applyAlignment="1">
      <alignment vertical="center" wrapText="1"/>
    </xf>
    <xf numFmtId="3" fontId="52" fillId="0" borderId="0" xfId="0" applyNumberFormat="1" applyFont="1" applyFill="1" applyBorder="1" applyAlignment="1">
      <alignment horizontal="center" vertical="center" readingOrder="1"/>
    </xf>
    <xf numFmtId="0" fontId="52" fillId="0" borderId="0" xfId="0" applyFont="1" applyFill="1" applyBorder="1" applyAlignment="1">
      <alignment horizontal="center" vertical="center" readingOrder="1"/>
    </xf>
    <xf numFmtId="3" fontId="53" fillId="0" borderId="0" xfId="0" applyNumberFormat="1" applyFont="1" applyFill="1" applyBorder="1" applyAlignment="1">
      <alignment horizontal="center" vertical="center" readingOrder="1"/>
    </xf>
    <xf numFmtId="0" fontId="53" fillId="33" borderId="25" xfId="0" applyFont="1" applyFill="1" applyBorder="1" applyAlignment="1">
      <alignment horizontal="center" wrapText="1" readingOrder="1"/>
    </xf>
    <xf numFmtId="0" fontId="53" fillId="33" borderId="26" xfId="0" applyFont="1" applyFill="1" applyBorder="1" applyAlignment="1">
      <alignment horizontal="right" wrapText="1" readingOrder="2"/>
    </xf>
    <xf numFmtId="10" fontId="52" fillId="0" borderId="10" xfId="59" applyNumberFormat="1" applyFont="1" applyBorder="1" applyAlignment="1">
      <alignment horizontal="center" vertical="center" readingOrder="1"/>
    </xf>
    <xf numFmtId="10" fontId="53" fillId="0" borderId="10" xfId="0" applyNumberFormat="1" applyFont="1" applyBorder="1" applyAlignment="1">
      <alignment horizontal="center" vertical="center" readingOrder="1"/>
    </xf>
    <xf numFmtId="9" fontId="53" fillId="0" borderId="0" xfId="0" applyNumberFormat="1" applyFont="1" applyFill="1" applyBorder="1" applyAlignment="1">
      <alignment horizontal="center" readingOrder="1"/>
    </xf>
    <xf numFmtId="0" fontId="52" fillId="0" borderId="0" xfId="0" applyFont="1" applyFill="1" applyAlignment="1">
      <alignment/>
    </xf>
    <xf numFmtId="0" fontId="53" fillId="0" borderId="0" xfId="0" applyFont="1" applyFill="1" applyAlignment="1">
      <alignment horizontal="right"/>
    </xf>
    <xf numFmtId="0" fontId="52" fillId="0" borderId="0" xfId="0" applyFont="1" applyFill="1" applyAlignment="1">
      <alignment horizontal="right"/>
    </xf>
    <xf numFmtId="0" fontId="55" fillId="33" borderId="10" xfId="0" applyFont="1" applyFill="1" applyBorder="1" applyAlignment="1">
      <alignment horizontal="right" vertical="center" wrapText="1" readingOrder="2"/>
    </xf>
    <xf numFmtId="3" fontId="52" fillId="36" borderId="10" xfId="0" applyNumberFormat="1" applyFont="1" applyFill="1" applyBorder="1" applyAlignment="1">
      <alignment horizontal="center" vertical="center"/>
    </xf>
    <xf numFmtId="0" fontId="52" fillId="36" borderId="0" xfId="0" applyFont="1" applyFill="1" applyAlignment="1">
      <alignment/>
    </xf>
    <xf numFmtId="0" fontId="52" fillId="36" borderId="14" xfId="0" applyFont="1" applyFill="1" applyBorder="1" applyAlignment="1">
      <alignment horizontal="center" vertical="center" readingOrder="1"/>
    </xf>
    <xf numFmtId="0" fontId="53" fillId="36" borderId="14" xfId="0" applyFont="1" applyFill="1" applyBorder="1" applyAlignment="1">
      <alignment horizontal="center" vertical="center" readingOrder="1"/>
    </xf>
    <xf numFmtId="3" fontId="53" fillId="0" borderId="24" xfId="0" applyNumberFormat="1" applyFont="1" applyFill="1" applyBorder="1" applyAlignment="1">
      <alignment horizontal="center" vertical="center" readingOrder="1"/>
    </xf>
    <xf numFmtId="3" fontId="53" fillId="0" borderId="10" xfId="0" applyNumberFormat="1" applyFont="1" applyBorder="1" applyAlignment="1">
      <alignment horizontal="center" vertical="center"/>
    </xf>
    <xf numFmtId="0" fontId="53" fillId="33" borderId="10" xfId="0" applyFont="1" applyFill="1" applyBorder="1" applyAlignment="1">
      <alignment horizontal="right" wrapText="1" readingOrder="1"/>
    </xf>
    <xf numFmtId="0" fontId="61" fillId="0" borderId="0" xfId="0" applyFont="1" applyAlignment="1">
      <alignment/>
    </xf>
    <xf numFmtId="0" fontId="53" fillId="0" borderId="10" xfId="0" applyFont="1" applyFill="1" applyBorder="1" applyAlignment="1">
      <alignment horizontal="center" readingOrder="1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horizontal="right" wrapText="1"/>
    </xf>
    <xf numFmtId="0" fontId="52" fillId="0" borderId="0" xfId="0" applyFont="1" applyAlignment="1">
      <alignment horizontal="right"/>
    </xf>
    <xf numFmtId="0" fontId="53" fillId="0" borderId="0" xfId="0" applyFont="1" applyAlignment="1">
      <alignment horizontal="right"/>
    </xf>
    <xf numFmtId="0" fontId="53" fillId="0" borderId="0" xfId="0" applyFont="1" applyAlignment="1">
      <alignment/>
    </xf>
    <xf numFmtId="0" fontId="53" fillId="0" borderId="26" xfId="0" applyFont="1" applyBorder="1" applyAlignment="1">
      <alignment horizontal="right"/>
    </xf>
    <xf numFmtId="0" fontId="53" fillId="0" borderId="0" xfId="0" applyFont="1" applyBorder="1" applyAlignment="1">
      <alignment horizontal="right"/>
    </xf>
    <xf numFmtId="0" fontId="52" fillId="0" borderId="0" xfId="0" applyFont="1" applyAlignment="1">
      <alignment horizontal="right" vertical="center"/>
    </xf>
    <xf numFmtId="0" fontId="53" fillId="0" borderId="0" xfId="0" applyFont="1" applyAlignment="1">
      <alignment horizontal="right" vertical="center" wrapText="1"/>
    </xf>
    <xf numFmtId="0" fontId="52" fillId="0" borderId="0" xfId="0" applyFont="1" applyAlignment="1">
      <alignment horizontal="right"/>
    </xf>
    <xf numFmtId="0" fontId="53" fillId="0" borderId="0" xfId="0" applyFont="1" applyAlignment="1">
      <alignment horizontal="right" vertical="center"/>
    </xf>
    <xf numFmtId="0" fontId="52" fillId="0" borderId="0" xfId="0" applyFont="1" applyAlignment="1">
      <alignment horizontal="right" vertical="center"/>
    </xf>
    <xf numFmtId="0" fontId="55" fillId="33" borderId="14" xfId="0" applyFont="1" applyFill="1" applyBorder="1" applyAlignment="1">
      <alignment horizontal="center" wrapText="1" readingOrder="2"/>
    </xf>
    <xf numFmtId="0" fontId="53" fillId="34" borderId="20" xfId="0" applyFont="1" applyFill="1" applyBorder="1" applyAlignment="1">
      <alignment horizontal="right" wrapText="1" readingOrder="2"/>
    </xf>
    <xf numFmtId="3" fontId="53" fillId="0" borderId="10" xfId="0" applyNumberFormat="1" applyFont="1" applyBorder="1" applyAlignment="1">
      <alignment horizontal="center" vertical="center"/>
    </xf>
    <xf numFmtId="0" fontId="53" fillId="35" borderId="14" xfId="0" applyFont="1" applyFill="1" applyBorder="1" applyAlignment="1">
      <alignment horizontal="center" wrapText="1" readingOrder="2"/>
    </xf>
    <xf numFmtId="0" fontId="53" fillId="33" borderId="26" xfId="0" applyFont="1" applyFill="1" applyBorder="1" applyAlignment="1">
      <alignment horizontal="center" wrapText="1" readingOrder="2"/>
    </xf>
    <xf numFmtId="0" fontId="53" fillId="0" borderId="10" xfId="0" applyFont="1" applyFill="1" applyBorder="1" applyAlignment="1">
      <alignment horizontal="right" vertical="center" wrapText="1" readingOrder="2"/>
    </xf>
    <xf numFmtId="0" fontId="53" fillId="0" borderId="0" xfId="0" applyFont="1" applyFill="1" applyAlignment="1">
      <alignment horizontal="right"/>
    </xf>
    <xf numFmtId="0" fontId="52" fillId="0" borderId="0" xfId="0" applyFont="1" applyFill="1" applyBorder="1" applyAlignment="1">
      <alignment/>
    </xf>
    <xf numFmtId="0" fontId="60" fillId="0" borderId="10" xfId="0" applyFont="1" applyFill="1" applyBorder="1" applyAlignment="1">
      <alignment horizontal="center" vertical="center" wrapText="1" readingOrder="2"/>
    </xf>
    <xf numFmtId="3" fontId="53" fillId="0" borderId="10" xfId="0" applyNumberFormat="1" applyFont="1" applyFill="1" applyBorder="1" applyAlignment="1">
      <alignment horizontal="center" vertical="center" wrapText="1" readingOrder="1"/>
    </xf>
    <xf numFmtId="3" fontId="53" fillId="0" borderId="0" xfId="0" applyNumberFormat="1" applyFont="1" applyFill="1" applyBorder="1" applyAlignment="1">
      <alignment horizontal="center" vertical="center" wrapText="1" readingOrder="1"/>
    </xf>
    <xf numFmtId="0" fontId="52" fillId="0" borderId="0" xfId="0" applyFont="1" applyFill="1" applyAlignment="1">
      <alignment vertical="center"/>
    </xf>
    <xf numFmtId="0" fontId="62" fillId="0" borderId="10" xfId="0" applyFont="1" applyFill="1" applyBorder="1" applyAlignment="1">
      <alignment horizontal="center" vertical="center" wrapText="1" readingOrder="2"/>
    </xf>
    <xf numFmtId="0" fontId="53" fillId="0" borderId="0" xfId="0" applyFont="1" applyFill="1" applyAlignment="1">
      <alignment/>
    </xf>
    <xf numFmtId="0" fontId="52" fillId="0" borderId="10" xfId="0" applyFont="1" applyFill="1" applyBorder="1" applyAlignment="1">
      <alignment horizontal="center" vertical="center" wrapText="1" readingOrder="2"/>
    </xf>
    <xf numFmtId="181" fontId="53" fillId="0" borderId="10" xfId="0" applyNumberFormat="1" applyFont="1" applyFill="1" applyBorder="1" applyAlignment="1">
      <alignment horizontal="center" vertical="center" readingOrder="1"/>
    </xf>
    <xf numFmtId="0" fontId="55" fillId="0" borderId="0" xfId="0" applyFont="1" applyFill="1" applyBorder="1" applyAlignment="1">
      <alignment horizontal="right" vertical="top" wrapText="1" readingOrder="2"/>
    </xf>
    <xf numFmtId="0" fontId="53" fillId="0" borderId="0" xfId="0" applyFont="1" applyAlignment="1">
      <alignment horizontal="right" wrapText="1"/>
    </xf>
    <xf numFmtId="0" fontId="53" fillId="0" borderId="0" xfId="0" applyFont="1" applyAlignment="1">
      <alignment horizontal="right"/>
    </xf>
    <xf numFmtId="3" fontId="52" fillId="0" borderId="0" xfId="0" applyNumberFormat="1" applyFont="1" applyBorder="1" applyAlignment="1">
      <alignment horizontal="center" readingOrder="1"/>
    </xf>
    <xf numFmtId="0" fontId="52" fillId="0" borderId="10" xfId="0" applyFont="1" applyBorder="1" applyAlignment="1">
      <alignment horizontal="center" vertical="center"/>
    </xf>
    <xf numFmtId="9" fontId="52" fillId="0" borderId="10" xfId="0" applyNumberFormat="1" applyFont="1" applyBorder="1" applyAlignment="1">
      <alignment horizontal="center" vertical="center" readingOrder="1"/>
    </xf>
    <xf numFmtId="3" fontId="53" fillId="0" borderId="10" xfId="0" applyNumberFormat="1" applyFont="1" applyBorder="1" applyAlignment="1">
      <alignment horizontal="center" vertical="center" wrapText="1" readingOrder="2"/>
    </xf>
    <xf numFmtId="0" fontId="53" fillId="33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3" fontId="52" fillId="0" borderId="10" xfId="0" applyNumberFormat="1" applyFont="1" applyBorder="1" applyAlignment="1">
      <alignment horizontal="center" vertical="center"/>
    </xf>
    <xf numFmtId="0" fontId="53" fillId="0" borderId="0" xfId="0" applyFont="1" applyAlignment="1">
      <alignment horizontal="right"/>
    </xf>
    <xf numFmtId="0" fontId="53" fillId="0" borderId="0" xfId="0" applyFont="1" applyFill="1" applyAlignment="1">
      <alignment horizontal="right"/>
    </xf>
    <xf numFmtId="0" fontId="52" fillId="0" borderId="0" xfId="0" applyFont="1" applyFill="1" applyAlignment="1">
      <alignment horizontal="right"/>
    </xf>
    <xf numFmtId="0" fontId="52" fillId="0" borderId="0" xfId="0" applyFont="1" applyAlignment="1">
      <alignment horizontal="right" vertical="center"/>
    </xf>
    <xf numFmtId="0" fontId="63" fillId="0" borderId="0" xfId="0" applyFont="1" applyAlignment="1">
      <alignment horizontal="right"/>
    </xf>
    <xf numFmtId="0" fontId="53" fillId="0" borderId="0" xfId="0" applyFont="1" applyFill="1" applyAlignment="1">
      <alignment horizontal="right" wrapText="1"/>
    </xf>
    <xf numFmtId="0" fontId="53" fillId="0" borderId="0" xfId="0" applyFont="1" applyFill="1" applyAlignment="1">
      <alignment horizontal="right" vertical="center" wrapText="1"/>
    </xf>
    <xf numFmtId="0" fontId="53" fillId="0" borderId="0" xfId="0" applyFont="1" applyFill="1" applyAlignment="1">
      <alignment horizontal="right" vertical="center"/>
    </xf>
    <xf numFmtId="0" fontId="55" fillId="0" borderId="0" xfId="0" applyFont="1" applyFill="1" applyBorder="1" applyAlignment="1">
      <alignment horizontal="right" vertical="top" wrapText="1" readingOrder="2"/>
    </xf>
    <xf numFmtId="0" fontId="52" fillId="0" borderId="0" xfId="0" applyFont="1" applyAlignment="1">
      <alignment horizontal="right" wrapText="1"/>
    </xf>
    <xf numFmtId="0" fontId="53" fillId="0" borderId="0" xfId="0" applyFont="1" applyAlignment="1">
      <alignment horizontal="right" wrapText="1"/>
    </xf>
    <xf numFmtId="0" fontId="52" fillId="0" borderId="0" xfId="0" applyFont="1" applyAlignment="1">
      <alignment horizontal="right"/>
    </xf>
    <xf numFmtId="0" fontId="53" fillId="0" borderId="0" xfId="0" applyFont="1" applyAlignment="1">
      <alignment horizontal="right"/>
    </xf>
    <xf numFmtId="0" fontId="53" fillId="0" borderId="20" xfId="0" applyFont="1" applyFill="1" applyBorder="1" applyAlignment="1">
      <alignment vertical="center" wrapText="1" readingOrder="2"/>
    </xf>
    <xf numFmtId="0" fontId="55" fillId="0" borderId="0" xfId="0" applyFont="1" applyFill="1" applyBorder="1" applyAlignment="1">
      <alignment horizontal="right" vertical="top" wrapText="1" readingOrder="2"/>
    </xf>
    <xf numFmtId="0" fontId="53" fillId="0" borderId="0" xfId="0" applyFont="1" applyAlignment="1">
      <alignment horizontal="right" wrapText="1"/>
    </xf>
    <xf numFmtId="0" fontId="52" fillId="0" borderId="0" xfId="0" applyFont="1" applyBorder="1" applyAlignment="1">
      <alignment horizontal="center" readingOrder="1"/>
    </xf>
    <xf numFmtId="0" fontId="53" fillId="36" borderId="0" xfId="0" applyFont="1" applyFill="1" applyBorder="1" applyAlignment="1">
      <alignment horizontal="center" vertical="center" wrapText="1" readingOrder="2"/>
    </xf>
    <xf numFmtId="0" fontId="53" fillId="33" borderId="20" xfId="0" applyFont="1" applyFill="1" applyBorder="1" applyAlignment="1">
      <alignment horizontal="right" wrapText="1" readingOrder="1"/>
    </xf>
    <xf numFmtId="3" fontId="53" fillId="33" borderId="10" xfId="0" applyNumberFormat="1" applyFont="1" applyFill="1" applyBorder="1" applyAlignment="1">
      <alignment horizontal="center" vertical="center" wrapText="1" readingOrder="1"/>
    </xf>
    <xf numFmtId="0" fontId="53" fillId="33" borderId="10" xfId="0" applyFont="1" applyFill="1" applyBorder="1" applyAlignment="1">
      <alignment vertical="center" wrapText="1"/>
    </xf>
    <xf numFmtId="0" fontId="53" fillId="33" borderId="12" xfId="0" applyFont="1" applyFill="1" applyBorder="1" applyAlignment="1">
      <alignment vertical="center" wrapText="1" readingOrder="2"/>
    </xf>
    <xf numFmtId="3" fontId="53" fillId="33" borderId="10" xfId="56" applyNumberFormat="1" applyFont="1" applyFill="1" applyBorder="1" applyAlignment="1">
      <alignment horizontal="right" vertical="center" wrapText="1"/>
      <protection/>
    </xf>
    <xf numFmtId="0" fontId="53" fillId="33" borderId="0" xfId="0" applyFont="1" applyFill="1" applyAlignment="1">
      <alignment horizontal="center" wrapText="1"/>
    </xf>
    <xf numFmtId="9" fontId="52" fillId="0" borderId="10" xfId="0" applyNumberFormat="1" applyFont="1" applyBorder="1" applyAlignment="1">
      <alignment horizontal="center"/>
    </xf>
    <xf numFmtId="0" fontId="53" fillId="0" borderId="0" xfId="0" applyFont="1" applyFill="1" applyAlignment="1">
      <alignment wrapText="1"/>
    </xf>
    <xf numFmtId="0" fontId="53" fillId="0" borderId="0" xfId="0" applyFont="1" applyFill="1" applyAlignment="1">
      <alignment vertical="center"/>
    </xf>
    <xf numFmtId="0" fontId="53" fillId="0" borderId="0" xfId="0" applyFont="1" applyFill="1" applyAlignment="1">
      <alignment/>
    </xf>
    <xf numFmtId="0" fontId="53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0" fontId="2" fillId="0" borderId="0" xfId="0" applyFont="1" applyAlignment="1">
      <alignment/>
    </xf>
    <xf numFmtId="0" fontId="53" fillId="0" borderId="0" xfId="0" applyFont="1" applyBorder="1" applyAlignment="1">
      <alignment vertical="center"/>
    </xf>
    <xf numFmtId="0" fontId="64" fillId="0" borderId="0" xfId="0" applyFont="1" applyAlignment="1">
      <alignment/>
    </xf>
    <xf numFmtId="0" fontId="65" fillId="0" borderId="0" xfId="0" applyFont="1" applyAlignment="1">
      <alignment wrapText="1"/>
    </xf>
    <xf numFmtId="0" fontId="66" fillId="0" borderId="0" xfId="0" applyFont="1" applyAlignment="1">
      <alignment horizontal="center" vertical="center" wrapText="1"/>
    </xf>
    <xf numFmtId="0" fontId="53" fillId="0" borderId="0" xfId="0" applyFont="1" applyFill="1" applyAlignment="1">
      <alignment horizontal="right" vertical="center" wrapText="1"/>
    </xf>
    <xf numFmtId="0" fontId="53" fillId="0" borderId="0" xfId="0" applyFont="1" applyFill="1" applyAlignment="1">
      <alignment horizontal="right" vertical="center"/>
    </xf>
    <xf numFmtId="0" fontId="53" fillId="0" borderId="0" xfId="0" applyFont="1" applyFill="1" applyAlignment="1">
      <alignment horizontal="right" wrapText="1"/>
    </xf>
    <xf numFmtId="0" fontId="55" fillId="0" borderId="0" xfId="0" applyFont="1" applyFill="1" applyBorder="1" applyAlignment="1">
      <alignment horizontal="right" vertical="top" wrapText="1" readingOrder="2"/>
    </xf>
    <xf numFmtId="0" fontId="65" fillId="0" borderId="0" xfId="0" applyFont="1" applyAlignment="1">
      <alignment horizontal="right"/>
    </xf>
    <xf numFmtId="0" fontId="53" fillId="0" borderId="0" xfId="0" applyFont="1" applyAlignment="1">
      <alignment horizontal="right" wrapText="1"/>
    </xf>
    <xf numFmtId="0" fontId="53" fillId="0" borderId="0" xfId="0" applyFont="1" applyAlignment="1">
      <alignment horizontal="right" vertical="center" wrapText="1"/>
    </xf>
    <xf numFmtId="0" fontId="52" fillId="0" borderId="0" xfId="0" applyFont="1" applyBorder="1" applyAlignment="1">
      <alignment horizontal="right" vertical="center"/>
    </xf>
    <xf numFmtId="0" fontId="55" fillId="0" borderId="0" xfId="0" applyFont="1" applyFill="1" applyBorder="1" applyAlignment="1">
      <alignment horizontal="right" vertical="center" wrapText="1" readingOrder="2"/>
    </xf>
    <xf numFmtId="0" fontId="52" fillId="0" borderId="0" xfId="0" applyFont="1" applyAlignment="1">
      <alignment horizontal="right" vertical="center" wrapText="1"/>
    </xf>
    <xf numFmtId="0" fontId="52" fillId="0" borderId="0" xfId="0" applyFont="1" applyAlignment="1">
      <alignment horizontal="center" vertical="center"/>
    </xf>
    <xf numFmtId="0" fontId="54" fillId="0" borderId="0" xfId="0" applyFont="1" applyFill="1" applyBorder="1" applyAlignment="1">
      <alignment horizontal="right" vertical="top" wrapText="1" readingOrder="2"/>
    </xf>
    <xf numFmtId="0" fontId="52" fillId="0" borderId="0" xfId="0" applyFont="1" applyAlignment="1">
      <alignment horizontal="right" wrapText="1"/>
    </xf>
    <xf numFmtId="0" fontId="53" fillId="0" borderId="0" xfId="0" applyFont="1" applyBorder="1" applyAlignment="1">
      <alignment horizontal="right"/>
    </xf>
    <xf numFmtId="0" fontId="52" fillId="0" borderId="0" xfId="0" applyFont="1" applyAlignment="1">
      <alignment horizontal="right"/>
    </xf>
    <xf numFmtId="0" fontId="53" fillId="0" borderId="0" xfId="0" applyFont="1" applyAlignment="1">
      <alignment horizontal="right"/>
    </xf>
    <xf numFmtId="0" fontId="53" fillId="0" borderId="0" xfId="0" applyFont="1" applyAlignment="1">
      <alignment horizontal="right" vertical="center"/>
    </xf>
    <xf numFmtId="0" fontId="53" fillId="0" borderId="0" xfId="0" applyFont="1" applyFill="1" applyAlignment="1">
      <alignment horizontal="right"/>
    </xf>
    <xf numFmtId="0" fontId="52" fillId="0" borderId="0" xfId="0" applyFont="1" applyFill="1" applyAlignment="1">
      <alignment horizontal="right"/>
    </xf>
    <xf numFmtId="0" fontId="52" fillId="0" borderId="0" xfId="0" applyFont="1" applyAlignment="1">
      <alignment horizontal="right" vertical="center"/>
    </xf>
    <xf numFmtId="0" fontId="53" fillId="36" borderId="0" xfId="0" applyFont="1" applyFill="1" applyAlignment="1">
      <alignment horizontal="right" vertical="center" wrapText="1"/>
    </xf>
    <xf numFmtId="0" fontId="63" fillId="0" borderId="0" xfId="0" applyFont="1" applyAlignment="1">
      <alignment horizontal="right"/>
    </xf>
    <xf numFmtId="0" fontId="52" fillId="0" borderId="0" xfId="0" applyFont="1" applyFill="1" applyAlignment="1">
      <alignment horizontal="right" wrapText="1"/>
    </xf>
    <xf numFmtId="3" fontId="53" fillId="0" borderId="0" xfId="0" applyNumberFormat="1" applyFont="1" applyBorder="1" applyAlignment="1">
      <alignment horizontal="right" readingOrder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rightToLeft="1" zoomScale="89" zoomScaleNormal="89" zoomScalePageLayoutView="0" workbookViewId="0" topLeftCell="A1">
      <selection activeCell="C3" sqref="C3"/>
    </sheetView>
  </sheetViews>
  <sheetFormatPr defaultColWidth="9.140625" defaultRowHeight="15"/>
  <cols>
    <col min="1" max="1" width="119.28125" style="2" customWidth="1"/>
    <col min="2" max="2" width="8.28125" style="2" customWidth="1"/>
    <col min="3" max="12" width="9.140625" style="2" customWidth="1"/>
    <col min="13" max="13" width="11.57421875" style="2" customWidth="1"/>
    <col min="14" max="16384" width="9.140625" style="2" customWidth="1"/>
  </cols>
  <sheetData>
    <row r="1" spans="1:3" ht="63" customHeight="1">
      <c r="A1" s="232" t="s">
        <v>177</v>
      </c>
      <c r="B1" s="232"/>
      <c r="C1" s="232"/>
    </row>
    <row r="3" spans="1:13" s="57" customFormat="1" ht="39.75" customHeight="1">
      <c r="A3" s="213" t="s">
        <v>246</v>
      </c>
      <c r="M3" s="57" t="s">
        <v>0</v>
      </c>
    </row>
    <row r="4" spans="1:13" s="57" customFormat="1" ht="39.75" customHeight="1">
      <c r="A4" s="213" t="s">
        <v>195</v>
      </c>
      <c r="M4" s="57" t="s">
        <v>8</v>
      </c>
    </row>
    <row r="5" spans="1:13" s="57" customFormat="1" ht="39.75" customHeight="1">
      <c r="A5" s="213" t="s">
        <v>194</v>
      </c>
      <c r="M5" s="57" t="s">
        <v>8</v>
      </c>
    </row>
    <row r="6" spans="1:13" s="57" customFormat="1" ht="39.75" customHeight="1">
      <c r="A6" s="213" t="s">
        <v>284</v>
      </c>
      <c r="M6" s="57" t="s">
        <v>1</v>
      </c>
    </row>
    <row r="7" spans="1:13" s="57" customFormat="1" ht="39.75" customHeight="1">
      <c r="A7" s="226" t="s">
        <v>211</v>
      </c>
      <c r="M7" s="57" t="s">
        <v>1</v>
      </c>
    </row>
    <row r="8" spans="1:13" s="57" customFormat="1" ht="39.75" customHeight="1">
      <c r="A8" s="226" t="s">
        <v>253</v>
      </c>
      <c r="M8" s="57" t="s">
        <v>2</v>
      </c>
    </row>
    <row r="9" spans="1:13" s="57" customFormat="1" ht="39.75" customHeight="1">
      <c r="A9" s="226" t="s">
        <v>192</v>
      </c>
      <c r="M9" s="57" t="s">
        <v>2</v>
      </c>
    </row>
    <row r="10" spans="1:13" s="57" customFormat="1" ht="39.75" customHeight="1">
      <c r="A10" s="226" t="s">
        <v>191</v>
      </c>
      <c r="M10" s="57" t="s">
        <v>2</v>
      </c>
    </row>
    <row r="11" spans="1:13" s="57" customFormat="1" ht="39.75" customHeight="1">
      <c r="A11" s="226" t="s">
        <v>285</v>
      </c>
      <c r="M11" s="57" t="s">
        <v>9</v>
      </c>
    </row>
    <row r="12" spans="1:13" s="57" customFormat="1" ht="39.75" customHeight="1">
      <c r="A12" s="226" t="s">
        <v>286</v>
      </c>
      <c r="M12" s="57" t="s">
        <v>9</v>
      </c>
    </row>
    <row r="13" spans="1:13" s="57" customFormat="1" ht="39.75" customHeight="1">
      <c r="A13" s="226" t="s">
        <v>287</v>
      </c>
      <c r="M13" s="57" t="s">
        <v>3</v>
      </c>
    </row>
    <row r="14" spans="1:13" s="57" customFormat="1" ht="39.75" customHeight="1">
      <c r="A14" s="226" t="s">
        <v>288</v>
      </c>
      <c r="M14" s="57" t="s">
        <v>10</v>
      </c>
    </row>
    <row r="15" spans="1:13" s="57" customFormat="1" ht="39.75" customHeight="1">
      <c r="A15" s="226" t="s">
        <v>289</v>
      </c>
      <c r="M15" s="57" t="s">
        <v>3</v>
      </c>
    </row>
    <row r="16" spans="1:13" s="57" customFormat="1" ht="39.75" customHeight="1">
      <c r="A16" s="226" t="s">
        <v>290</v>
      </c>
      <c r="M16" s="57" t="s">
        <v>4</v>
      </c>
    </row>
    <row r="17" spans="1:13" s="57" customFormat="1" ht="39.75" customHeight="1">
      <c r="A17" s="226" t="s">
        <v>291</v>
      </c>
      <c r="M17" s="57" t="s">
        <v>11</v>
      </c>
    </row>
    <row r="18" spans="1:13" s="57" customFormat="1" ht="39.75" customHeight="1">
      <c r="A18" s="226" t="s">
        <v>180</v>
      </c>
      <c r="M18" s="57" t="s">
        <v>11</v>
      </c>
    </row>
    <row r="19" spans="1:13" s="57" customFormat="1" ht="39.75" customHeight="1">
      <c r="A19" s="226" t="s">
        <v>176</v>
      </c>
      <c r="M19" s="57" t="s">
        <v>4</v>
      </c>
    </row>
    <row r="20" spans="1:13" s="57" customFormat="1" ht="39.75" customHeight="1">
      <c r="A20" s="226" t="s">
        <v>292</v>
      </c>
      <c r="M20" s="57" t="s">
        <v>4</v>
      </c>
    </row>
    <row r="21" spans="1:13" s="57" customFormat="1" ht="37.5">
      <c r="A21" s="226" t="s">
        <v>294</v>
      </c>
      <c r="M21" s="57" t="s">
        <v>4</v>
      </c>
    </row>
    <row r="22" spans="1:13" s="57" customFormat="1" ht="56.25">
      <c r="A22" s="226" t="s">
        <v>295</v>
      </c>
      <c r="M22" s="57" t="s">
        <v>5</v>
      </c>
    </row>
    <row r="23" spans="1:13" s="228" customFormat="1" ht="39.75" customHeight="1">
      <c r="A23" s="227" t="s">
        <v>297</v>
      </c>
      <c r="M23" s="228" t="s">
        <v>5</v>
      </c>
    </row>
    <row r="24" spans="1:13" s="57" customFormat="1" ht="37.5">
      <c r="A24" s="213" t="s">
        <v>298</v>
      </c>
      <c r="M24" s="57" t="s">
        <v>5</v>
      </c>
    </row>
    <row r="25" spans="1:13" s="57" customFormat="1" ht="39.75" customHeight="1">
      <c r="A25" s="226" t="s">
        <v>299</v>
      </c>
      <c r="M25" s="57" t="s">
        <v>5</v>
      </c>
    </row>
    <row r="26" spans="1:13" s="57" customFormat="1" ht="39.75" customHeight="1">
      <c r="A26" s="223" t="s">
        <v>300</v>
      </c>
      <c r="M26" s="57" t="s">
        <v>6</v>
      </c>
    </row>
    <row r="27" spans="1:13" s="57" customFormat="1" ht="39.75" customHeight="1">
      <c r="A27" s="226" t="s">
        <v>301</v>
      </c>
      <c r="M27" s="57" t="s">
        <v>6</v>
      </c>
    </row>
    <row r="28" spans="1:13" s="57" customFormat="1" ht="42" customHeight="1">
      <c r="A28" s="226" t="s">
        <v>302</v>
      </c>
      <c r="M28" s="57" t="s">
        <v>6</v>
      </c>
    </row>
    <row r="29" spans="1:13" s="57" customFormat="1" ht="39.75" customHeight="1">
      <c r="A29" s="233" t="s">
        <v>319</v>
      </c>
      <c r="B29" s="234"/>
      <c r="C29" s="234"/>
      <c r="D29" s="234"/>
      <c r="E29" s="234"/>
      <c r="M29" s="57" t="s">
        <v>7</v>
      </c>
    </row>
    <row r="30" spans="1:13" s="57" customFormat="1" ht="42" customHeight="1">
      <c r="A30" s="233" t="s">
        <v>323</v>
      </c>
      <c r="B30" s="234"/>
      <c r="C30" s="234"/>
      <c r="D30" s="234"/>
      <c r="E30" s="234"/>
      <c r="M30" s="57" t="s">
        <v>7</v>
      </c>
    </row>
    <row r="31" spans="1:13" s="57" customFormat="1" ht="42.75" customHeight="1">
      <c r="A31" s="233" t="s">
        <v>324</v>
      </c>
      <c r="B31" s="233"/>
      <c r="C31" s="233"/>
      <c r="D31" s="233"/>
      <c r="E31" s="233"/>
      <c r="M31" s="57" t="s">
        <v>7</v>
      </c>
    </row>
    <row r="32" spans="1:13" s="57" customFormat="1" ht="39.75" customHeight="1">
      <c r="A32" s="235" t="s">
        <v>325</v>
      </c>
      <c r="B32" s="235"/>
      <c r="C32" s="235"/>
      <c r="M32" s="57" t="s">
        <v>7</v>
      </c>
    </row>
    <row r="33" spans="1:13" s="57" customFormat="1" ht="39.75" customHeight="1">
      <c r="A33" s="233" t="s">
        <v>327</v>
      </c>
      <c r="B33" s="233"/>
      <c r="C33" s="233"/>
      <c r="M33" s="57" t="s">
        <v>7</v>
      </c>
    </row>
    <row r="34" spans="1:13" s="57" customFormat="1" ht="39" customHeight="1">
      <c r="A34" s="233" t="s">
        <v>328</v>
      </c>
      <c r="B34" s="233"/>
      <c r="C34" s="233"/>
      <c r="M34" s="57" t="s">
        <v>7</v>
      </c>
    </row>
    <row r="35" spans="1:13" s="57" customFormat="1" ht="39.75" customHeight="1">
      <c r="A35" s="235" t="s">
        <v>329</v>
      </c>
      <c r="B35" s="235"/>
      <c r="C35" s="235"/>
      <c r="M35" s="57" t="s">
        <v>7</v>
      </c>
    </row>
    <row r="36" spans="1:13" s="57" customFormat="1" ht="50.25" customHeight="1">
      <c r="A36" s="235" t="s">
        <v>330</v>
      </c>
      <c r="B36" s="235"/>
      <c r="C36" s="235"/>
      <c r="D36" s="229"/>
      <c r="M36" s="57" t="s">
        <v>7</v>
      </c>
    </row>
    <row r="37" spans="1:13" s="57" customFormat="1" ht="39.75" customHeight="1">
      <c r="A37" s="233" t="s">
        <v>331</v>
      </c>
      <c r="B37" s="233"/>
      <c r="C37" s="233"/>
      <c r="M37" s="57" t="s">
        <v>7</v>
      </c>
    </row>
    <row r="38" spans="1:13" s="57" customFormat="1" ht="53.25" customHeight="1">
      <c r="A38" s="233" t="s">
        <v>333</v>
      </c>
      <c r="B38" s="233"/>
      <c r="C38" s="233"/>
      <c r="D38" s="105"/>
      <c r="E38" s="105"/>
      <c r="M38" s="57" t="s">
        <v>7</v>
      </c>
    </row>
    <row r="39" spans="1:13" s="57" customFormat="1" ht="56.25" customHeight="1">
      <c r="A39" s="233" t="s">
        <v>334</v>
      </c>
      <c r="B39" s="233"/>
      <c r="D39" s="73"/>
      <c r="E39" s="73"/>
      <c r="M39" s="57" t="s">
        <v>7</v>
      </c>
    </row>
    <row r="40" spans="1:13" s="57" customFormat="1" ht="39.75" customHeight="1">
      <c r="A40" s="235" t="s">
        <v>335</v>
      </c>
      <c r="B40" s="235"/>
      <c r="C40" s="235"/>
      <c r="M40" s="57" t="s">
        <v>7</v>
      </c>
    </row>
    <row r="41" spans="1:13" s="57" customFormat="1" ht="39.75" customHeight="1">
      <c r="A41" s="235" t="s">
        <v>341</v>
      </c>
      <c r="B41" s="235"/>
      <c r="C41" s="235"/>
      <c r="M41" s="57" t="s">
        <v>7</v>
      </c>
    </row>
    <row r="42" spans="1:13" s="184" customFormat="1" ht="39.75" customHeight="1">
      <c r="A42" s="236" t="s">
        <v>313</v>
      </c>
      <c r="B42" s="236"/>
      <c r="D42" s="121"/>
      <c r="E42" s="121"/>
      <c r="F42" s="121"/>
      <c r="G42" s="121"/>
      <c r="H42" s="121"/>
      <c r="I42" s="121"/>
      <c r="J42" s="121"/>
      <c r="K42" s="121"/>
      <c r="L42" s="121"/>
      <c r="M42" s="184" t="s">
        <v>12</v>
      </c>
    </row>
    <row r="43" spans="1:13" s="57" customFormat="1" ht="45.75" customHeight="1">
      <c r="A43" s="236" t="s">
        <v>314</v>
      </c>
      <c r="B43" s="236"/>
      <c r="C43" s="236"/>
      <c r="D43" s="236"/>
      <c r="E43" s="236"/>
      <c r="F43" s="236"/>
      <c r="G43" s="236"/>
      <c r="H43" s="236"/>
      <c r="I43" s="236"/>
      <c r="J43" s="236"/>
      <c r="K43" s="236"/>
      <c r="M43" s="184" t="s">
        <v>12</v>
      </c>
    </row>
    <row r="44" spans="1:14" s="57" customFormat="1" ht="46.5" customHeight="1">
      <c r="A44" s="235" t="s">
        <v>392</v>
      </c>
      <c r="B44" s="235"/>
      <c r="C44" s="235"/>
      <c r="D44" s="235"/>
      <c r="E44" s="235"/>
      <c r="F44" s="235"/>
      <c r="G44" s="226"/>
      <c r="H44" s="226"/>
      <c r="I44" s="226"/>
      <c r="J44" s="226"/>
      <c r="K44" s="226"/>
      <c r="L44" s="226"/>
      <c r="M44" s="184" t="s">
        <v>12</v>
      </c>
      <c r="N44" s="226"/>
    </row>
    <row r="45" spans="1:13" s="57" customFormat="1" ht="42.75" customHeight="1">
      <c r="A45" s="236" t="s">
        <v>393</v>
      </c>
      <c r="B45" s="236"/>
      <c r="C45" s="236"/>
      <c r="D45" s="236"/>
      <c r="E45" s="236"/>
      <c r="F45" s="236"/>
      <c r="G45" s="236"/>
      <c r="H45" s="236"/>
      <c r="I45" s="236"/>
      <c r="M45" s="184" t="s">
        <v>12</v>
      </c>
    </row>
    <row r="46" spans="1:13" s="57" customFormat="1" ht="39.75" customHeight="1">
      <c r="A46" s="236" t="s">
        <v>315</v>
      </c>
      <c r="B46" s="236"/>
      <c r="C46" s="236"/>
      <c r="D46" s="236"/>
      <c r="E46" s="121"/>
      <c r="M46" s="184" t="s">
        <v>12</v>
      </c>
    </row>
    <row r="47" spans="1:13" s="57" customFormat="1" ht="56.25">
      <c r="A47" s="121" t="s">
        <v>316</v>
      </c>
      <c r="D47" s="121"/>
      <c r="E47" s="121"/>
      <c r="F47" s="121"/>
      <c r="G47" s="121"/>
      <c r="H47" s="212"/>
      <c r="M47" s="184" t="s">
        <v>12</v>
      </c>
    </row>
    <row r="48" spans="1:13" s="57" customFormat="1" ht="56.25">
      <c r="A48" s="226" t="s">
        <v>308</v>
      </c>
      <c r="M48" s="184" t="s">
        <v>12</v>
      </c>
    </row>
    <row r="49" spans="1:13" s="57" customFormat="1" ht="37.5">
      <c r="A49" s="226" t="s">
        <v>309</v>
      </c>
      <c r="M49" s="184" t="s">
        <v>12</v>
      </c>
    </row>
    <row r="50" spans="1:13" s="57" customFormat="1" ht="37.5">
      <c r="A50" s="226" t="s">
        <v>310</v>
      </c>
      <c r="M50" s="184" t="s">
        <v>12</v>
      </c>
    </row>
    <row r="51" spans="1:13" s="57" customFormat="1" ht="41.25" customHeight="1">
      <c r="A51" s="238" t="s">
        <v>311</v>
      </c>
      <c r="B51" s="238"/>
      <c r="C51" s="238"/>
      <c r="M51" s="184" t="s">
        <v>12</v>
      </c>
    </row>
    <row r="52" spans="1:13" s="57" customFormat="1" ht="36" customHeight="1">
      <c r="A52" s="238" t="s">
        <v>312</v>
      </c>
      <c r="B52" s="238"/>
      <c r="C52" s="238"/>
      <c r="D52" s="238"/>
      <c r="M52" s="184" t="s">
        <v>12</v>
      </c>
    </row>
    <row r="53" spans="1:13" s="57" customFormat="1" ht="37.5" customHeight="1">
      <c r="A53" s="238" t="s">
        <v>317</v>
      </c>
      <c r="B53" s="238"/>
      <c r="C53" s="238"/>
      <c r="D53" s="238"/>
      <c r="M53" s="184" t="s">
        <v>12</v>
      </c>
    </row>
    <row r="54" spans="1:13" s="230" customFormat="1" ht="37.5">
      <c r="A54" s="231" t="s">
        <v>394</v>
      </c>
      <c r="M54" s="184" t="s">
        <v>395</v>
      </c>
    </row>
    <row r="55" spans="1:10" s="230" customFormat="1" ht="18.75">
      <c r="A55" s="237"/>
      <c r="B55" s="237"/>
      <c r="C55" s="237"/>
      <c r="D55" s="237"/>
      <c r="E55" s="237"/>
      <c r="F55" s="237"/>
      <c r="G55" s="237"/>
      <c r="H55" s="237"/>
      <c r="I55" s="237"/>
      <c r="J55" s="237"/>
    </row>
  </sheetData>
  <sheetProtection/>
  <mergeCells count="23">
    <mergeCell ref="A43:K43"/>
    <mergeCell ref="A44:F44"/>
    <mergeCell ref="A45:I45"/>
    <mergeCell ref="A55:J55"/>
    <mergeCell ref="A51:C51"/>
    <mergeCell ref="A52:D52"/>
    <mergeCell ref="A53:D53"/>
    <mergeCell ref="A46:D46"/>
    <mergeCell ref="A40:C40"/>
    <mergeCell ref="A41:C41"/>
    <mergeCell ref="A42:B42"/>
    <mergeCell ref="A34:C34"/>
    <mergeCell ref="A35:C35"/>
    <mergeCell ref="A36:C36"/>
    <mergeCell ref="A37:C37"/>
    <mergeCell ref="A38:C38"/>
    <mergeCell ref="A39:B39"/>
    <mergeCell ref="A1:C1"/>
    <mergeCell ref="A31:E31"/>
    <mergeCell ref="A29:E29"/>
    <mergeCell ref="A30:E30"/>
    <mergeCell ref="A32:C32"/>
    <mergeCell ref="A33:C3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9"/>
  <sheetViews>
    <sheetView rightToLeft="1" zoomScalePageLayoutView="0" workbookViewId="0" topLeftCell="A1">
      <selection activeCell="A6" sqref="A6"/>
    </sheetView>
  </sheetViews>
  <sheetFormatPr defaultColWidth="9.140625" defaultRowHeight="15"/>
  <cols>
    <col min="1" max="1" width="48.7109375" style="14" customWidth="1"/>
    <col min="2" max="2" width="33.00390625" style="7" customWidth="1"/>
    <col min="3" max="6" width="8.421875" style="7" bestFit="1" customWidth="1"/>
    <col min="7" max="16384" width="9.140625" style="7" customWidth="1"/>
  </cols>
  <sheetData>
    <row r="1" spans="1:6" ht="39" customHeight="1">
      <c r="A1" s="239" t="s">
        <v>246</v>
      </c>
      <c r="B1" s="239"/>
      <c r="C1" s="239"/>
      <c r="D1" s="239"/>
      <c r="E1" s="239"/>
      <c r="F1" s="6"/>
    </row>
    <row r="3" spans="1:3" s="8" customFormat="1" ht="18.75">
      <c r="A3" s="240" t="s">
        <v>242</v>
      </c>
      <c r="B3" s="240"/>
      <c r="C3" s="240"/>
    </row>
    <row r="4" spans="1:3" ht="18.75">
      <c r="A4" s="9"/>
      <c r="B4" s="8"/>
      <c r="C4" s="8"/>
    </row>
    <row r="5" spans="1:15" ht="92.25" customHeight="1">
      <c r="A5" s="122" t="s">
        <v>243</v>
      </c>
      <c r="B5" s="15">
        <v>2011</v>
      </c>
      <c r="C5" s="15">
        <v>2012</v>
      </c>
      <c r="D5" s="15">
        <v>2013</v>
      </c>
      <c r="E5" s="15">
        <v>2014</v>
      </c>
      <c r="F5" s="15">
        <v>2015</v>
      </c>
      <c r="O5" s="159" t="s">
        <v>245</v>
      </c>
    </row>
    <row r="6" spans="1:6" ht="37.5">
      <c r="A6" s="149" t="s">
        <v>23</v>
      </c>
      <c r="B6" s="10">
        <v>40.1</v>
      </c>
      <c r="C6" s="10">
        <v>44.1</v>
      </c>
      <c r="D6" s="10">
        <v>47.2</v>
      </c>
      <c r="E6" s="10">
        <v>47.8</v>
      </c>
      <c r="F6" s="10">
        <v>47.1</v>
      </c>
    </row>
    <row r="7" spans="1:6" ht="37.5">
      <c r="A7" s="149" t="s">
        <v>22</v>
      </c>
      <c r="B7" s="10">
        <v>38.8</v>
      </c>
      <c r="C7" s="10">
        <v>39.8</v>
      </c>
      <c r="D7" s="10">
        <v>40.8</v>
      </c>
      <c r="E7" s="10">
        <v>41.6</v>
      </c>
      <c r="F7" s="10">
        <v>42.4</v>
      </c>
    </row>
    <row r="8" spans="1:6" ht="18.75">
      <c r="A8" s="11"/>
      <c r="B8" s="12"/>
      <c r="C8" s="12"/>
      <c r="D8" s="12"/>
      <c r="E8" s="12"/>
      <c r="F8" s="13"/>
    </row>
    <row r="9" spans="1:7" s="8" customFormat="1" ht="52.5" customHeight="1">
      <c r="A9" s="239" t="s">
        <v>195</v>
      </c>
      <c r="B9" s="239"/>
      <c r="C9" s="239"/>
      <c r="D9" s="239"/>
      <c r="G9" s="7"/>
    </row>
    <row r="10" spans="1:9" s="8" customFormat="1" ht="18.75" customHeight="1">
      <c r="A10" s="11"/>
      <c r="B10" s="12"/>
      <c r="C10" s="12"/>
      <c r="D10" s="12"/>
      <c r="E10" s="12"/>
      <c r="H10" s="12"/>
      <c r="I10" s="12"/>
    </row>
    <row r="11" spans="1:9" s="8" customFormat="1" ht="18.75">
      <c r="A11" s="240" t="s">
        <v>244</v>
      </c>
      <c r="B11" s="240"/>
      <c r="C11" s="240"/>
      <c r="D11" s="12"/>
      <c r="E11" s="12"/>
      <c r="F11" s="7"/>
      <c r="H11" s="12"/>
      <c r="I11" s="12"/>
    </row>
    <row r="12" spans="1:9" s="8" customFormat="1" ht="21.75" customHeight="1">
      <c r="A12" s="14"/>
      <c r="B12" s="12"/>
      <c r="C12" s="12"/>
      <c r="D12" s="12"/>
      <c r="E12" s="12"/>
      <c r="F12" s="7"/>
      <c r="H12" s="12"/>
      <c r="I12" s="12"/>
    </row>
    <row r="13" spans="1:9" s="8" customFormat="1" ht="37.5">
      <c r="A13" s="15" t="s">
        <v>179</v>
      </c>
      <c r="B13" s="16" t="s">
        <v>178</v>
      </c>
      <c r="H13" s="12"/>
      <c r="I13" s="12"/>
    </row>
    <row r="14" spans="1:10" ht="18.75">
      <c r="A14" s="15">
        <v>2011</v>
      </c>
      <c r="B14" s="18">
        <v>53.7</v>
      </c>
      <c r="H14" s="12"/>
      <c r="I14" s="17"/>
      <c r="J14" s="8"/>
    </row>
    <row r="15" spans="1:10" ht="18.75">
      <c r="A15" s="15">
        <v>2012</v>
      </c>
      <c r="B15" s="20">
        <v>57.7</v>
      </c>
      <c r="H15" s="12"/>
      <c r="I15" s="19"/>
      <c r="J15" s="8"/>
    </row>
    <row r="16" spans="1:10" ht="18.75">
      <c r="A16" s="15">
        <v>2013</v>
      </c>
      <c r="B16" s="20">
        <v>63.5</v>
      </c>
      <c r="H16" s="12"/>
      <c r="I16" s="19"/>
      <c r="J16" s="8"/>
    </row>
    <row r="17" spans="1:10" ht="18.75">
      <c r="A17" s="15">
        <v>2014</v>
      </c>
      <c r="B17" s="20">
        <v>66.6</v>
      </c>
      <c r="H17" s="12"/>
      <c r="I17" s="19"/>
      <c r="J17" s="8"/>
    </row>
    <row r="18" spans="1:10" ht="18.75">
      <c r="A18" s="15">
        <v>2015</v>
      </c>
      <c r="B18" s="20">
        <v>70.3</v>
      </c>
      <c r="H18" s="12"/>
      <c r="I18" s="19"/>
      <c r="J18" s="8"/>
    </row>
    <row r="19" spans="8:10" ht="18.75">
      <c r="H19" s="12"/>
      <c r="I19" s="8"/>
      <c r="J19" s="8"/>
    </row>
    <row r="20" spans="1:10" ht="48.75" customHeight="1">
      <c r="A20" s="241" t="s">
        <v>194</v>
      </c>
      <c r="B20" s="241"/>
      <c r="C20" s="241"/>
      <c r="D20" s="241"/>
      <c r="E20" s="241"/>
      <c r="F20" s="241"/>
      <c r="H20" s="8"/>
      <c r="I20" s="8"/>
      <c r="J20" s="8"/>
    </row>
    <row r="22" spans="1:3" ht="18.75">
      <c r="A22" s="240" t="s">
        <v>242</v>
      </c>
      <c r="B22" s="240"/>
      <c r="C22" s="240"/>
    </row>
    <row r="23" ht="19.5" thickBot="1"/>
    <row r="24" spans="1:6" ht="75.75" thickBot="1">
      <c r="A24" s="21" t="s">
        <v>247</v>
      </c>
      <c r="B24" s="22">
        <v>2011</v>
      </c>
      <c r="C24" s="22">
        <v>2012</v>
      </c>
      <c r="D24" s="22">
        <v>2013</v>
      </c>
      <c r="E24" s="22">
        <v>2014</v>
      </c>
      <c r="F24" s="22">
        <v>2015</v>
      </c>
    </row>
    <row r="25" spans="1:6" ht="38.25" thickBot="1">
      <c r="A25" s="23" t="s">
        <v>24</v>
      </c>
      <c r="B25" s="24">
        <v>-15.9</v>
      </c>
      <c r="C25" s="24">
        <v>-16.8</v>
      </c>
      <c r="D25" s="24">
        <v>-17.3</v>
      </c>
      <c r="E25" s="24">
        <v>-17.2</v>
      </c>
      <c r="F25" s="24">
        <v>-15.1</v>
      </c>
    </row>
    <row r="26" spans="1:6" ht="38.25" thickBot="1">
      <c r="A26" s="23" t="s">
        <v>25</v>
      </c>
      <c r="B26" s="24">
        <v>13.9</v>
      </c>
      <c r="C26" s="24">
        <v>15.3</v>
      </c>
      <c r="D26" s="24">
        <v>16.2</v>
      </c>
      <c r="E26" s="24">
        <v>15.8</v>
      </c>
      <c r="F26" s="24">
        <v>11.7</v>
      </c>
    </row>
    <row r="27" spans="1:6" ht="38.25" thickBot="1">
      <c r="A27" s="23" t="s">
        <v>26</v>
      </c>
      <c r="B27" s="24">
        <v>-2</v>
      </c>
      <c r="C27" s="24">
        <v>-1.5</v>
      </c>
      <c r="D27" s="24">
        <v>-1.1</v>
      </c>
      <c r="E27" s="24">
        <v>-1.4</v>
      </c>
      <c r="F27" s="24">
        <v>-3.4</v>
      </c>
    </row>
    <row r="29" spans="1:6" ht="54.75" customHeight="1">
      <c r="A29" s="242" t="s">
        <v>27</v>
      </c>
      <c r="B29" s="242"/>
      <c r="C29" s="242"/>
      <c r="D29" s="243"/>
      <c r="E29" s="243"/>
      <c r="F29" s="243"/>
    </row>
  </sheetData>
  <sheetProtection/>
  <mergeCells count="8">
    <mergeCell ref="A1:E1"/>
    <mergeCell ref="A3:C3"/>
    <mergeCell ref="A9:D9"/>
    <mergeCell ref="A20:F20"/>
    <mergeCell ref="A29:C29"/>
    <mergeCell ref="D29:F29"/>
    <mergeCell ref="A22:C22"/>
    <mergeCell ref="A11:C1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rightToLeft="1" zoomScalePageLayoutView="0" workbookViewId="0" topLeftCell="A1">
      <selection activeCell="A12" sqref="A12:G12"/>
    </sheetView>
  </sheetViews>
  <sheetFormatPr defaultColWidth="9.140625" defaultRowHeight="15"/>
  <cols>
    <col min="1" max="1" width="57.140625" style="2" bestFit="1" customWidth="1"/>
    <col min="2" max="2" width="12.140625" style="2" bestFit="1" customWidth="1"/>
    <col min="3" max="5" width="13.00390625" style="2" bestFit="1" customWidth="1"/>
    <col min="6" max="6" width="14.28125" style="2" bestFit="1" customWidth="1"/>
    <col min="7" max="7" width="41.28125" style="2" bestFit="1" customWidth="1"/>
    <col min="8" max="16384" width="9.140625" style="2" customWidth="1"/>
  </cols>
  <sheetData>
    <row r="1" spans="1:7" ht="40.5" customHeight="1">
      <c r="A1" s="236" t="s">
        <v>193</v>
      </c>
      <c r="B1" s="236"/>
      <c r="C1" s="236"/>
      <c r="D1" s="236"/>
      <c r="E1" s="236"/>
      <c r="F1" s="236"/>
      <c r="G1" s="236"/>
    </row>
    <row r="2" spans="1:7" ht="21" customHeight="1">
      <c r="A2" s="25"/>
      <c r="B2" s="25"/>
      <c r="C2" s="25"/>
      <c r="D2" s="25"/>
      <c r="E2" s="25"/>
      <c r="F2" s="25"/>
      <c r="G2" s="25"/>
    </row>
    <row r="3" spans="1:6" ht="18.75">
      <c r="A3" s="244" t="s">
        <v>248</v>
      </c>
      <c r="B3" s="244"/>
      <c r="C3" s="244"/>
      <c r="D3" s="26"/>
      <c r="E3" s="26"/>
      <c r="F3" s="26"/>
    </row>
    <row r="4" spans="2:7" ht="19.5" thickBot="1">
      <c r="B4" s="5"/>
      <c r="C4" s="5"/>
      <c r="D4" s="5"/>
      <c r="E4" s="5"/>
      <c r="F4" s="5"/>
      <c r="G4" s="5"/>
    </row>
    <row r="5" spans="1:6" ht="77.25" customHeight="1" thickBot="1">
      <c r="A5" s="27" t="s">
        <v>249</v>
      </c>
      <c r="B5" s="22">
        <v>2011</v>
      </c>
      <c r="C5" s="22">
        <v>2012</v>
      </c>
      <c r="D5" s="22">
        <v>2013</v>
      </c>
      <c r="E5" s="22">
        <v>2014</v>
      </c>
      <c r="F5" s="22">
        <v>2015</v>
      </c>
    </row>
    <row r="6" spans="1:6" ht="38.25" thickBot="1">
      <c r="A6" s="28" t="s">
        <v>31</v>
      </c>
      <c r="B6" s="35">
        <v>6138</v>
      </c>
      <c r="C6" s="36">
        <v>7104</v>
      </c>
      <c r="D6" s="36">
        <v>7620</v>
      </c>
      <c r="E6" s="36">
        <v>8301</v>
      </c>
      <c r="F6" s="36">
        <v>9042</v>
      </c>
    </row>
    <row r="7" spans="1:6" ht="38.25" thickBot="1">
      <c r="A7" s="28" t="s">
        <v>32</v>
      </c>
      <c r="B7" s="35">
        <v>58643</v>
      </c>
      <c r="C7" s="36">
        <v>65077</v>
      </c>
      <c r="D7" s="36">
        <v>68749</v>
      </c>
      <c r="E7" s="36">
        <v>73400</v>
      </c>
      <c r="F7" s="36">
        <v>78620</v>
      </c>
    </row>
    <row r="8" spans="1:6" ht="38.25" thickBot="1">
      <c r="A8" s="28" t="s">
        <v>33</v>
      </c>
      <c r="B8" s="35">
        <v>146576</v>
      </c>
      <c r="C8" s="36">
        <v>156797</v>
      </c>
      <c r="D8" s="36">
        <v>167571</v>
      </c>
      <c r="E8" s="36">
        <v>177397</v>
      </c>
      <c r="F8" s="36">
        <v>186360</v>
      </c>
    </row>
    <row r="9" spans="1:6" ht="38.25" thickBot="1">
      <c r="A9" s="28" t="s">
        <v>34</v>
      </c>
      <c r="B9" s="35">
        <v>154365</v>
      </c>
      <c r="C9" s="36">
        <v>164679</v>
      </c>
      <c r="D9" s="36">
        <v>176807</v>
      </c>
      <c r="E9" s="36">
        <v>187826</v>
      </c>
      <c r="F9" s="36">
        <v>197369</v>
      </c>
    </row>
    <row r="12" spans="1:7" ht="49.5" customHeight="1">
      <c r="A12" s="236" t="s">
        <v>211</v>
      </c>
      <c r="B12" s="236"/>
      <c r="C12" s="236"/>
      <c r="D12" s="236"/>
      <c r="E12" s="236"/>
      <c r="F12" s="236"/>
      <c r="G12" s="236"/>
    </row>
    <row r="13" spans="1:7" ht="18.75">
      <c r="A13" s="25"/>
      <c r="B13" s="25"/>
      <c r="C13" s="25"/>
      <c r="D13" s="25"/>
      <c r="E13" s="25"/>
      <c r="F13" s="25"/>
      <c r="G13" s="25"/>
    </row>
    <row r="14" ht="18.75">
      <c r="A14" s="166" t="s">
        <v>250</v>
      </c>
    </row>
    <row r="15" ht="19.5" thickBot="1"/>
    <row r="16" spans="1:6" ht="75.75" thickBot="1">
      <c r="A16" s="31" t="s">
        <v>251</v>
      </c>
      <c r="B16" s="22">
        <v>2011</v>
      </c>
      <c r="C16" s="22">
        <v>2012</v>
      </c>
      <c r="D16" s="22">
        <v>2013</v>
      </c>
      <c r="E16" s="22">
        <v>2014</v>
      </c>
      <c r="F16" s="22">
        <v>2015</v>
      </c>
    </row>
    <row r="17" spans="1:6" ht="38.25" thickBot="1">
      <c r="A17" s="32" t="s">
        <v>28</v>
      </c>
      <c r="B17" s="152">
        <v>21710</v>
      </c>
      <c r="C17" s="152">
        <v>23083</v>
      </c>
      <c r="D17" s="152">
        <v>16739</v>
      </c>
      <c r="E17" s="152">
        <v>16509</v>
      </c>
      <c r="F17" s="152">
        <v>14846</v>
      </c>
    </row>
    <row r="18" spans="1:6" ht="38.25" thickBot="1">
      <c r="A18" s="34" t="s">
        <v>29</v>
      </c>
      <c r="B18" s="152">
        <v>46453</v>
      </c>
      <c r="C18" s="152">
        <v>45184</v>
      </c>
      <c r="D18" s="152">
        <v>47808</v>
      </c>
      <c r="E18" s="152">
        <v>48847</v>
      </c>
      <c r="F18" s="152">
        <v>46187</v>
      </c>
    </row>
    <row r="19" spans="1:6" ht="38.25" thickBot="1">
      <c r="A19" s="171" t="s">
        <v>30</v>
      </c>
      <c r="B19" s="153">
        <f>SUM(B17:B18)</f>
        <v>68163</v>
      </c>
      <c r="C19" s="153">
        <f>SUM(C17:C18)</f>
        <v>68267</v>
      </c>
      <c r="D19" s="153">
        <f>SUM(D17:D18)</f>
        <v>64547</v>
      </c>
      <c r="E19" s="153">
        <f>SUM(E17:E18)</f>
        <v>65356</v>
      </c>
      <c r="F19" s="153">
        <f>SUM(F17:F18)</f>
        <v>61033</v>
      </c>
    </row>
    <row r="21" spans="1:3" ht="36.75" customHeight="1">
      <c r="A21" s="245" t="s">
        <v>27</v>
      </c>
      <c r="B21" s="245"/>
      <c r="C21" s="245"/>
    </row>
  </sheetData>
  <sheetProtection/>
  <mergeCells count="4">
    <mergeCell ref="A1:G1"/>
    <mergeCell ref="A3:C3"/>
    <mergeCell ref="A12:G12"/>
    <mergeCell ref="A21:C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5"/>
  <sheetViews>
    <sheetView rightToLeft="1" zoomScale="98" zoomScaleNormal="98" zoomScalePageLayoutView="0" workbookViewId="0" topLeftCell="A1">
      <selection activeCell="A26" sqref="A26:G26"/>
    </sheetView>
  </sheetViews>
  <sheetFormatPr defaultColWidth="9.140625" defaultRowHeight="15"/>
  <cols>
    <col min="1" max="1" width="67.57421875" style="1" customWidth="1"/>
    <col min="2" max="2" width="12.140625" style="1" bestFit="1" customWidth="1"/>
    <col min="3" max="5" width="13.00390625" style="1" bestFit="1" customWidth="1"/>
    <col min="6" max="6" width="14.28125" style="1" bestFit="1" customWidth="1"/>
    <col min="7" max="7" width="41.28125" style="1" bestFit="1" customWidth="1"/>
    <col min="8" max="16384" width="9.140625" style="1" customWidth="1"/>
  </cols>
  <sheetData>
    <row r="1" spans="1:7" s="2" customFormat="1" ht="42.75" customHeight="1">
      <c r="A1" s="236" t="s">
        <v>253</v>
      </c>
      <c r="B1" s="236"/>
      <c r="C1" s="236"/>
      <c r="D1" s="236"/>
      <c r="E1" s="236"/>
      <c r="F1" s="236"/>
      <c r="G1" s="236"/>
    </row>
    <row r="2" s="2" customFormat="1" ht="18.75"/>
    <row r="3" s="2" customFormat="1" ht="18.75">
      <c r="A3" s="166" t="s">
        <v>252</v>
      </c>
    </row>
    <row r="4" s="2" customFormat="1" ht="19.5" thickBot="1">
      <c r="A4" s="5"/>
    </row>
    <row r="5" spans="1:6" s="2" customFormat="1" ht="75.75" thickBot="1">
      <c r="A5" s="27" t="s">
        <v>254</v>
      </c>
      <c r="B5" s="22">
        <v>2011</v>
      </c>
      <c r="C5" s="22">
        <v>2012</v>
      </c>
      <c r="D5" s="22">
        <v>2013</v>
      </c>
      <c r="E5" s="22">
        <v>2014</v>
      </c>
      <c r="F5" s="22">
        <v>2015</v>
      </c>
    </row>
    <row r="6" spans="1:6" s="2" customFormat="1" ht="38.25" thickBot="1">
      <c r="A6" s="54" t="s">
        <v>35</v>
      </c>
      <c r="B6" s="51">
        <v>140.6</v>
      </c>
      <c r="C6" s="51">
        <v>151.9</v>
      </c>
      <c r="D6" s="51">
        <v>164.8</v>
      </c>
      <c r="E6" s="51">
        <v>175.7</v>
      </c>
      <c r="F6" s="51">
        <v>186</v>
      </c>
    </row>
    <row r="7" spans="1:6" s="2" customFormat="1" ht="57" thickBot="1">
      <c r="A7" s="54" t="s">
        <v>36</v>
      </c>
      <c r="B7" s="51">
        <v>117.7</v>
      </c>
      <c r="C7" s="51">
        <v>127.6</v>
      </c>
      <c r="D7" s="51">
        <v>139.2</v>
      </c>
      <c r="E7" s="51">
        <v>147.6</v>
      </c>
      <c r="F7" s="51">
        <v>155</v>
      </c>
    </row>
    <row r="8" spans="1:6" s="2" customFormat="1" ht="38.25" thickBot="1">
      <c r="A8" s="54" t="s">
        <v>37</v>
      </c>
      <c r="B8" s="51">
        <v>39.4</v>
      </c>
      <c r="C8" s="51">
        <v>43.5</v>
      </c>
      <c r="D8" s="51">
        <v>47.7</v>
      </c>
      <c r="E8" s="51">
        <v>50.9</v>
      </c>
      <c r="F8" s="51">
        <v>54.2</v>
      </c>
    </row>
    <row r="9" spans="1:6" s="2" customFormat="1" ht="38.25" thickBot="1">
      <c r="A9" s="54" t="s">
        <v>38</v>
      </c>
      <c r="B9" s="38">
        <v>29.2</v>
      </c>
      <c r="C9" s="38">
        <v>31.1</v>
      </c>
      <c r="D9" s="38">
        <v>36.6</v>
      </c>
      <c r="E9" s="38">
        <v>37.4</v>
      </c>
      <c r="F9" s="38">
        <v>37.8</v>
      </c>
    </row>
    <row r="10" s="2" customFormat="1" ht="18.75"/>
    <row r="11" spans="1:7" s="2" customFormat="1" ht="48.75" customHeight="1">
      <c r="A11" s="238" t="s">
        <v>192</v>
      </c>
      <c r="B11" s="238"/>
      <c r="C11" s="238"/>
      <c r="D11" s="238"/>
      <c r="E11" s="238"/>
      <c r="F11" s="238"/>
      <c r="G11" s="238"/>
    </row>
    <row r="12" spans="1:7" s="2" customFormat="1" ht="18.75">
      <c r="A12" s="39"/>
      <c r="B12" s="39"/>
      <c r="C12" s="39"/>
      <c r="D12" s="39"/>
      <c r="E12" s="39"/>
      <c r="F12" s="39"/>
      <c r="G12" s="39"/>
    </row>
    <row r="13" s="2" customFormat="1" ht="18.75">
      <c r="A13" s="161" t="s">
        <v>255</v>
      </c>
    </row>
    <row r="14" s="2" customFormat="1" ht="18.75"/>
    <row r="15" spans="1:6" s="2" customFormat="1" ht="75">
      <c r="A15" s="172" t="s">
        <v>256</v>
      </c>
      <c r="B15" s="40">
        <v>2011</v>
      </c>
      <c r="C15" s="40">
        <v>2012</v>
      </c>
      <c r="D15" s="41">
        <v>2013</v>
      </c>
      <c r="E15" s="40">
        <v>2014</v>
      </c>
      <c r="F15" s="40" t="s">
        <v>185</v>
      </c>
    </row>
    <row r="16" spans="1:6" s="2" customFormat="1" ht="37.5">
      <c r="A16" s="23" t="s">
        <v>39</v>
      </c>
      <c r="B16" s="43">
        <v>23257</v>
      </c>
      <c r="C16" s="43">
        <v>25414</v>
      </c>
      <c r="D16" s="43">
        <v>27501</v>
      </c>
      <c r="E16" s="43">
        <v>29373</v>
      </c>
      <c r="F16" s="43">
        <v>30287</v>
      </c>
    </row>
    <row r="17" spans="1:6" s="2" customFormat="1" ht="37.5">
      <c r="A17" s="23" t="s">
        <v>40</v>
      </c>
      <c r="B17" s="43">
        <v>10751</v>
      </c>
      <c r="C17" s="43">
        <v>12267</v>
      </c>
      <c r="D17" s="43">
        <v>13840</v>
      </c>
      <c r="E17" s="43">
        <v>14471</v>
      </c>
      <c r="F17" s="43">
        <v>15470</v>
      </c>
    </row>
    <row r="18" spans="1:6" s="2" customFormat="1" ht="37.5">
      <c r="A18" s="23" t="s">
        <v>41</v>
      </c>
      <c r="B18" s="43">
        <v>7445</v>
      </c>
      <c r="C18" s="43">
        <v>8438</v>
      </c>
      <c r="D18" s="43">
        <v>9007</v>
      </c>
      <c r="E18" s="43">
        <v>9320</v>
      </c>
      <c r="F18" s="43">
        <v>9533</v>
      </c>
    </row>
    <row r="19" spans="1:6" s="151" customFormat="1" ht="37.5">
      <c r="A19" s="23" t="s">
        <v>42</v>
      </c>
      <c r="B19" s="150">
        <f>16868-B22</f>
        <v>7850</v>
      </c>
      <c r="C19" s="150">
        <f>19368-C22</f>
        <v>8411</v>
      </c>
      <c r="D19" s="150">
        <f>22207-D22</f>
        <v>9341</v>
      </c>
      <c r="E19" s="150">
        <f>24911-E22</f>
        <v>10018</v>
      </c>
      <c r="F19" s="150">
        <v>26447</v>
      </c>
    </row>
    <row r="20" spans="1:6" s="2" customFormat="1" ht="37.5">
      <c r="A20" s="23" t="s">
        <v>43</v>
      </c>
      <c r="B20" s="43">
        <v>5226</v>
      </c>
      <c r="C20" s="43">
        <v>5127</v>
      </c>
      <c r="D20" s="43">
        <v>4315</v>
      </c>
      <c r="E20" s="43">
        <v>5171</v>
      </c>
      <c r="F20" s="43">
        <f>4934-F22</f>
        <v>-11050</v>
      </c>
    </row>
    <row r="21" spans="1:6" s="2" customFormat="1" ht="37.5">
      <c r="A21" s="23" t="s">
        <v>44</v>
      </c>
      <c r="B21" s="44">
        <v>644</v>
      </c>
      <c r="C21" s="44">
        <v>683</v>
      </c>
      <c r="D21" s="44">
        <v>824</v>
      </c>
      <c r="E21" s="44">
        <v>994</v>
      </c>
      <c r="F21" s="44">
        <v>1021</v>
      </c>
    </row>
    <row r="22" spans="1:6" s="2" customFormat="1" ht="37.5">
      <c r="A22" s="23" t="s">
        <v>45</v>
      </c>
      <c r="B22" s="45">
        <v>9018</v>
      </c>
      <c r="C22" s="45">
        <v>10957</v>
      </c>
      <c r="D22" s="45">
        <v>12866</v>
      </c>
      <c r="E22" s="45">
        <v>14893</v>
      </c>
      <c r="F22" s="45">
        <v>15984</v>
      </c>
    </row>
    <row r="23" spans="1:6" s="2" customFormat="1" ht="37.5">
      <c r="A23" s="23" t="s">
        <v>46</v>
      </c>
      <c r="B23" s="43">
        <v>2055</v>
      </c>
      <c r="C23" s="43">
        <v>2210</v>
      </c>
      <c r="D23" s="43">
        <v>2082</v>
      </c>
      <c r="E23" s="43">
        <v>2214</v>
      </c>
      <c r="F23" s="43">
        <v>2245</v>
      </c>
    </row>
    <row r="24" spans="1:6" s="2" customFormat="1" ht="37.5">
      <c r="A24" s="42" t="s">
        <v>30</v>
      </c>
      <c r="B24" s="173">
        <f>SUM(B16:B23)</f>
        <v>66246</v>
      </c>
      <c r="C24" s="173">
        <f>SUM(C16:C23)</f>
        <v>73507</v>
      </c>
      <c r="D24" s="173">
        <f>SUM(D16:D23)</f>
        <v>79776</v>
      </c>
      <c r="E24" s="173">
        <f>SUM(E16:E23)</f>
        <v>86454</v>
      </c>
      <c r="F24" s="173">
        <f>SUM(F16:F23)</f>
        <v>89937</v>
      </c>
    </row>
    <row r="25" spans="2:6" s="2" customFormat="1" ht="18.75">
      <c r="B25" s="46"/>
      <c r="C25" s="46"/>
      <c r="D25" s="46"/>
      <c r="E25" s="46"/>
      <c r="F25" s="46"/>
    </row>
    <row r="26" spans="1:7" s="2" customFormat="1" ht="72.75" customHeight="1">
      <c r="A26" s="239" t="s">
        <v>191</v>
      </c>
      <c r="B26" s="239"/>
      <c r="C26" s="239"/>
      <c r="D26" s="239"/>
      <c r="E26" s="239"/>
      <c r="F26" s="239"/>
      <c r="G26" s="239"/>
    </row>
    <row r="27" spans="1:7" s="2" customFormat="1" ht="18.75">
      <c r="A27" s="39"/>
      <c r="B27" s="39"/>
      <c r="C27" s="39"/>
      <c r="D27" s="39"/>
      <c r="E27" s="39"/>
      <c r="F27" s="39"/>
      <c r="G27" s="39"/>
    </row>
    <row r="28" spans="1:6" s="2" customFormat="1" ht="18.75">
      <c r="A28" s="161" t="s">
        <v>257</v>
      </c>
      <c r="B28" s="5"/>
      <c r="C28" s="5"/>
      <c r="D28" s="5"/>
      <c r="E28" s="5"/>
      <c r="F28" s="5"/>
    </row>
    <row r="29" s="2" customFormat="1" ht="19.5" thickBot="1"/>
    <row r="30" spans="1:6" s="2" customFormat="1" ht="81.75" customHeight="1" thickBot="1">
      <c r="A30" s="52" t="s">
        <v>258</v>
      </c>
      <c r="B30" s="48">
        <v>2011</v>
      </c>
      <c r="C30" s="48">
        <v>2012</v>
      </c>
      <c r="D30" s="48">
        <v>2013</v>
      </c>
      <c r="E30" s="48">
        <v>2014</v>
      </c>
      <c r="F30" s="48">
        <v>2015</v>
      </c>
    </row>
    <row r="31" spans="1:6" s="2" customFormat="1" ht="38.25" thickBot="1">
      <c r="A31" s="55" t="s">
        <v>47</v>
      </c>
      <c r="B31" s="49">
        <v>2270.7</v>
      </c>
      <c r="C31" s="37">
        <v>580.9</v>
      </c>
      <c r="D31" s="49">
        <v>1846.2</v>
      </c>
      <c r="E31" s="49">
        <v>3815.1</v>
      </c>
      <c r="F31" s="49">
        <v>-473.4</v>
      </c>
    </row>
    <row r="32" spans="1:6" s="2" customFormat="1" ht="38.25" thickBot="1">
      <c r="A32" s="55" t="s">
        <v>48</v>
      </c>
      <c r="B32" s="49">
        <v>-4266.9</v>
      </c>
      <c r="C32" s="49">
        <v>-2117.8</v>
      </c>
      <c r="D32" s="49">
        <v>-2974.4</v>
      </c>
      <c r="E32" s="49">
        <v>-5222.7</v>
      </c>
      <c r="F32" s="49">
        <v>-2880.9</v>
      </c>
    </row>
    <row r="33" spans="1:6" s="2" customFormat="1" ht="38.25" thickBot="1">
      <c r="A33" s="174" t="s">
        <v>49</v>
      </c>
      <c r="B33" s="50">
        <f>SUM(B31:B32)</f>
        <v>-1996.1999999999998</v>
      </c>
      <c r="C33" s="50">
        <f>SUM(C31:C32)</f>
        <v>-1536.9</v>
      </c>
      <c r="D33" s="50">
        <f>SUM(D31:D32)</f>
        <v>-1128.2</v>
      </c>
      <c r="E33" s="50">
        <f>SUM(E31:E32)</f>
        <v>-1407.6</v>
      </c>
      <c r="F33" s="50">
        <f>SUM(F31:F32)</f>
        <v>-3354.3</v>
      </c>
    </row>
    <row r="35" spans="1:3" ht="38.25" customHeight="1">
      <c r="A35" s="245" t="s">
        <v>27</v>
      </c>
      <c r="B35" s="245"/>
      <c r="C35" s="245"/>
    </row>
  </sheetData>
  <sheetProtection/>
  <mergeCells count="4">
    <mergeCell ref="A11:G11"/>
    <mergeCell ref="A1:G1"/>
    <mergeCell ref="A26:G26"/>
    <mergeCell ref="A35:C3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3"/>
  <sheetViews>
    <sheetView rightToLeft="1" zoomScale="90" zoomScaleNormal="90" zoomScalePageLayoutView="0" workbookViewId="0" topLeftCell="A46">
      <selection activeCell="A23" sqref="A23:F23"/>
    </sheetView>
  </sheetViews>
  <sheetFormatPr defaultColWidth="9.140625" defaultRowHeight="15"/>
  <cols>
    <col min="1" max="1" width="43.7109375" style="2" customWidth="1"/>
    <col min="2" max="2" width="37.421875" style="2" customWidth="1"/>
    <col min="3" max="3" width="42.140625" style="2" customWidth="1"/>
    <col min="4" max="4" width="40.7109375" style="2" customWidth="1"/>
    <col min="5" max="5" width="10.28125" style="2" customWidth="1"/>
    <col min="6" max="6" width="11.140625" style="2" customWidth="1"/>
    <col min="7" max="11" width="9.8515625" style="2" bestFit="1" customWidth="1"/>
    <col min="12" max="16384" width="9.140625" style="2" customWidth="1"/>
  </cols>
  <sheetData>
    <row r="1" spans="1:6" ht="18.75">
      <c r="A1" s="248" t="s">
        <v>189</v>
      </c>
      <c r="B1" s="248"/>
      <c r="C1" s="248"/>
      <c r="D1" s="248"/>
      <c r="E1" s="248"/>
      <c r="F1" s="248"/>
    </row>
    <row r="2" spans="1:6" ht="18.75">
      <c r="A2" s="248" t="s">
        <v>190</v>
      </c>
      <c r="B2" s="248"/>
      <c r="C2" s="248"/>
      <c r="D2" s="248"/>
      <c r="E2" s="248"/>
      <c r="F2" s="248"/>
    </row>
    <row r="3" spans="1:6" ht="18.75">
      <c r="A3" s="162"/>
      <c r="B3" s="162"/>
      <c r="C3" s="162"/>
      <c r="D3" s="162"/>
      <c r="E3" s="162"/>
      <c r="F3" s="162"/>
    </row>
    <row r="4" ht="18.75">
      <c r="A4" s="166" t="s">
        <v>260</v>
      </c>
    </row>
    <row r="5" ht="19.5" thickBot="1">
      <c r="A5" s="166"/>
    </row>
    <row r="6" spans="1:6" ht="75.75" thickBot="1">
      <c r="A6" s="56" t="s">
        <v>259</v>
      </c>
      <c r="B6" s="48">
        <v>2011</v>
      </c>
      <c r="C6" s="48">
        <v>2012</v>
      </c>
      <c r="D6" s="48">
        <v>2013</v>
      </c>
      <c r="E6" s="48">
        <v>2014</v>
      </c>
      <c r="F6" s="48">
        <v>2015</v>
      </c>
    </row>
    <row r="7" spans="1:6" ht="38.25" thickBot="1">
      <c r="A7" s="55" t="s">
        <v>50</v>
      </c>
      <c r="B7" s="51">
        <v>32.7</v>
      </c>
      <c r="C7" s="51">
        <v>33.3</v>
      </c>
      <c r="D7" s="51">
        <v>37.4</v>
      </c>
      <c r="E7" s="51">
        <v>41</v>
      </c>
      <c r="F7" s="51">
        <v>43.2</v>
      </c>
    </row>
    <row r="8" spans="1:6" ht="38.25" thickBot="1">
      <c r="A8" s="55" t="s">
        <v>51</v>
      </c>
      <c r="B8" s="51">
        <v>20.9</v>
      </c>
      <c r="C8" s="51">
        <v>24.4</v>
      </c>
      <c r="D8" s="51">
        <v>26.1</v>
      </c>
      <c r="E8" s="51">
        <v>25.6</v>
      </c>
      <c r="F8" s="51">
        <v>27.1</v>
      </c>
    </row>
    <row r="9" spans="1:6" ht="38.25" thickBot="1">
      <c r="A9" s="55" t="s">
        <v>52</v>
      </c>
      <c r="B9" s="24">
        <v>53.7</v>
      </c>
      <c r="C9" s="24">
        <v>57.7</v>
      </c>
      <c r="D9" s="24">
        <v>63.5</v>
      </c>
      <c r="E9" s="24">
        <v>66.6</v>
      </c>
      <c r="F9" s="24">
        <v>70.3</v>
      </c>
    </row>
    <row r="11" spans="1:6" s="57" customFormat="1" ht="45" customHeight="1">
      <c r="A11" s="238" t="s">
        <v>212</v>
      </c>
      <c r="B11" s="248"/>
      <c r="C11" s="248"/>
      <c r="D11" s="248"/>
      <c r="E11" s="248"/>
      <c r="F11" s="248"/>
    </row>
    <row r="12" spans="1:6" s="57" customFormat="1" ht="24" customHeight="1">
      <c r="A12" s="160"/>
      <c r="B12" s="162"/>
      <c r="C12" s="162"/>
      <c r="D12" s="162"/>
      <c r="E12" s="162"/>
      <c r="F12" s="162"/>
    </row>
    <row r="13" ht="18.75">
      <c r="A13" s="166" t="s">
        <v>260</v>
      </c>
    </row>
    <row r="14" ht="19.5" thickBot="1"/>
    <row r="15" spans="1:6" ht="75.75" thickBot="1">
      <c r="A15" s="71" t="s">
        <v>261</v>
      </c>
      <c r="B15" s="48">
        <v>2011</v>
      </c>
      <c r="C15" s="48">
        <v>2012</v>
      </c>
      <c r="D15" s="48">
        <v>2013</v>
      </c>
      <c r="E15" s="48">
        <v>2014</v>
      </c>
      <c r="F15" s="48">
        <v>2015</v>
      </c>
    </row>
    <row r="16" spans="1:6" ht="38.25" thickBot="1">
      <c r="A16" s="55" t="s">
        <v>53</v>
      </c>
      <c r="B16" s="35">
        <v>17600</v>
      </c>
      <c r="C16" s="35">
        <v>20081</v>
      </c>
      <c r="D16" s="35">
        <v>20563</v>
      </c>
      <c r="E16" s="35">
        <v>21032</v>
      </c>
      <c r="F16" s="35">
        <v>20393</v>
      </c>
    </row>
    <row r="17" spans="1:6" ht="38.25" thickBot="1">
      <c r="A17" s="55" t="s">
        <v>54</v>
      </c>
      <c r="B17" s="35">
        <v>14070</v>
      </c>
      <c r="C17" s="35">
        <v>14164</v>
      </c>
      <c r="D17" s="35">
        <v>14201</v>
      </c>
      <c r="E17" s="35">
        <v>16400</v>
      </c>
      <c r="F17" s="35">
        <v>14435</v>
      </c>
    </row>
    <row r="18" spans="1:6" ht="38.25" thickBot="1">
      <c r="A18" s="55" t="s">
        <v>55</v>
      </c>
      <c r="B18" s="35">
        <v>-3530</v>
      </c>
      <c r="C18" s="35">
        <v>-5917</v>
      </c>
      <c r="D18" s="35">
        <v>-6362</v>
      </c>
      <c r="E18" s="35">
        <v>-4632</v>
      </c>
      <c r="F18" s="35">
        <v>-5958</v>
      </c>
    </row>
    <row r="19" spans="1:6" ht="38.25" thickBot="1">
      <c r="A19" s="55" t="s">
        <v>56</v>
      </c>
      <c r="B19" s="35">
        <v>5655</v>
      </c>
      <c r="C19" s="35">
        <v>5457</v>
      </c>
      <c r="D19" s="35">
        <v>5714</v>
      </c>
      <c r="E19" s="35">
        <v>6314</v>
      </c>
      <c r="F19" s="35">
        <v>6722</v>
      </c>
    </row>
    <row r="20" spans="1:6" ht="38.25" thickBot="1">
      <c r="A20" s="55" t="s">
        <v>57</v>
      </c>
      <c r="B20" s="51">
        <v>379</v>
      </c>
      <c r="C20" s="51">
        <v>295</v>
      </c>
      <c r="D20" s="51">
        <v>287</v>
      </c>
      <c r="E20" s="51">
        <v>288</v>
      </c>
      <c r="F20" s="51">
        <v>328</v>
      </c>
    </row>
    <row r="21" spans="1:6" ht="38.25" thickBot="1">
      <c r="A21" s="55" t="s">
        <v>58</v>
      </c>
      <c r="B21" s="35">
        <v>2504</v>
      </c>
      <c r="C21" s="51">
        <v>-165</v>
      </c>
      <c r="D21" s="51">
        <v>-361</v>
      </c>
      <c r="E21" s="35">
        <v>1970</v>
      </c>
      <c r="F21" s="35">
        <v>1.092</v>
      </c>
    </row>
    <row r="23" spans="1:6" ht="47.25" customHeight="1">
      <c r="A23" s="238" t="s">
        <v>188</v>
      </c>
      <c r="B23" s="248"/>
      <c r="C23" s="248"/>
      <c r="D23" s="248"/>
      <c r="E23" s="248"/>
      <c r="F23" s="248"/>
    </row>
    <row r="24" spans="1:6" ht="18.75">
      <c r="A24" s="160"/>
      <c r="B24" s="162"/>
      <c r="C24" s="162"/>
      <c r="D24" s="162"/>
      <c r="E24" s="162"/>
      <c r="F24" s="162"/>
    </row>
    <row r="25" ht="18.75">
      <c r="A25" s="166" t="s">
        <v>260</v>
      </c>
    </row>
    <row r="26" ht="19.5" thickBot="1">
      <c r="A26" s="166"/>
    </row>
    <row r="27" spans="1:4" ht="75.75" thickBot="1">
      <c r="A27" s="71" t="s">
        <v>262</v>
      </c>
      <c r="B27" s="47">
        <v>2013</v>
      </c>
      <c r="C27" s="48">
        <v>2014</v>
      </c>
      <c r="D27" s="48">
        <v>2015</v>
      </c>
    </row>
    <row r="28" spans="1:4" ht="38.25" thickBot="1">
      <c r="A28" s="55" t="s">
        <v>59</v>
      </c>
      <c r="B28" s="29">
        <v>2158</v>
      </c>
      <c r="C28" s="30">
        <v>2042</v>
      </c>
      <c r="D28" s="30">
        <v>2064</v>
      </c>
    </row>
    <row r="29" spans="1:4" ht="38.25" thickBot="1">
      <c r="A29" s="55" t="s">
        <v>60</v>
      </c>
      <c r="B29" s="29">
        <v>3296</v>
      </c>
      <c r="C29" s="30">
        <v>3302</v>
      </c>
      <c r="D29" s="30">
        <v>3159</v>
      </c>
    </row>
    <row r="30" spans="1:4" ht="38.25" thickBot="1">
      <c r="A30" s="55" t="s">
        <v>61</v>
      </c>
      <c r="B30" s="29">
        <v>4662</v>
      </c>
      <c r="C30" s="30">
        <v>5044</v>
      </c>
      <c r="D30" s="30">
        <v>5108</v>
      </c>
    </row>
    <row r="31" spans="1:4" ht="37.5">
      <c r="A31" s="58" t="s">
        <v>62</v>
      </c>
      <c r="B31" s="59">
        <v>3269</v>
      </c>
      <c r="C31" s="60">
        <v>4354</v>
      </c>
      <c r="D31" s="60">
        <v>3305</v>
      </c>
    </row>
    <row r="32" spans="1:4" ht="37.5">
      <c r="A32" s="61" t="s">
        <v>30</v>
      </c>
      <c r="B32" s="72">
        <f>SUM(B28:B31)</f>
        <v>13385</v>
      </c>
      <c r="C32" s="72">
        <f>SUM(C28:C31)</f>
        <v>14742</v>
      </c>
      <c r="D32" s="72">
        <f>SUM(D28:D31)</f>
        <v>13636</v>
      </c>
    </row>
    <row r="34" spans="1:5" s="57" customFormat="1" ht="18.75">
      <c r="A34" s="163" t="s">
        <v>186</v>
      </c>
      <c r="B34" s="163"/>
      <c r="C34" s="163"/>
      <c r="D34" s="163"/>
      <c r="E34" s="163"/>
    </row>
    <row r="35" spans="1:9" ht="18.75">
      <c r="A35" s="246" t="s">
        <v>187</v>
      </c>
      <c r="B35" s="246"/>
      <c r="C35" s="246"/>
      <c r="D35" s="246"/>
      <c r="E35" s="246"/>
      <c r="F35" s="246"/>
      <c r="G35" s="246"/>
      <c r="H35" s="246"/>
      <c r="I35" s="246"/>
    </row>
    <row r="36" spans="1:9" ht="19.5" thickBot="1">
      <c r="A36" s="165"/>
      <c r="B36" s="165"/>
      <c r="C36" s="165"/>
      <c r="D36" s="165"/>
      <c r="E36" s="165"/>
      <c r="F36" s="165"/>
      <c r="G36" s="165"/>
      <c r="H36" s="165"/>
      <c r="I36" s="165"/>
    </row>
    <row r="37" spans="1:4" ht="86.25" customHeight="1" thickBot="1">
      <c r="A37" s="62" t="s">
        <v>213</v>
      </c>
      <c r="B37" s="63" t="s">
        <v>264</v>
      </c>
      <c r="C37" s="63" t="s">
        <v>263</v>
      </c>
      <c r="D37" s="64" t="s">
        <v>265</v>
      </c>
    </row>
    <row r="38" spans="1:4" ht="19.5" thickBot="1">
      <c r="A38" s="65">
        <v>2015</v>
      </c>
      <c r="B38" s="33">
        <v>74.6</v>
      </c>
      <c r="C38" s="33">
        <v>629</v>
      </c>
      <c r="D38" s="66">
        <v>11220</v>
      </c>
    </row>
    <row r="39" spans="1:4" ht="19.5" thickBot="1">
      <c r="A39" s="65">
        <v>2014</v>
      </c>
      <c r="B39" s="33">
        <v>96.8</v>
      </c>
      <c r="C39" s="33">
        <v>661.4</v>
      </c>
      <c r="D39" s="66">
        <v>11222</v>
      </c>
    </row>
    <row r="40" spans="1:4" ht="19.5" thickBot="1">
      <c r="A40" s="65">
        <v>2013</v>
      </c>
      <c r="B40" s="33">
        <v>51.4</v>
      </c>
      <c r="C40" s="33">
        <v>375.3</v>
      </c>
      <c r="D40" s="66">
        <v>10545</v>
      </c>
    </row>
    <row r="41" spans="1:4" ht="19.5" thickBot="1">
      <c r="A41" s="65">
        <v>2012</v>
      </c>
      <c r="B41" s="33">
        <v>55.3</v>
      </c>
      <c r="C41" s="33">
        <v>408.5</v>
      </c>
      <c r="D41" s="66">
        <v>10421</v>
      </c>
    </row>
    <row r="42" spans="1:4" ht="19.5" thickBot="1">
      <c r="A42" s="65">
        <v>2011</v>
      </c>
      <c r="B42" s="33">
        <v>77.5</v>
      </c>
      <c r="C42" s="33">
        <v>515.4</v>
      </c>
      <c r="D42" s="66">
        <v>10286</v>
      </c>
    </row>
    <row r="43" spans="2:5" ht="18.75">
      <c r="B43" s="67"/>
      <c r="C43" s="68"/>
      <c r="D43" s="69"/>
      <c r="E43" s="70"/>
    </row>
    <row r="44" spans="1:5" ht="18.75">
      <c r="A44" s="249" t="s">
        <v>214</v>
      </c>
      <c r="B44" s="249"/>
      <c r="C44" s="249"/>
      <c r="D44" s="249"/>
      <c r="E44" s="249"/>
    </row>
    <row r="45" spans="1:3" s="83" customFormat="1" ht="18.75">
      <c r="A45" s="246" t="s">
        <v>266</v>
      </c>
      <c r="B45" s="246"/>
      <c r="C45" s="246"/>
    </row>
    <row r="46" spans="1:3" ht="19.5" thickBot="1">
      <c r="A46" s="164"/>
      <c r="B46" s="165"/>
      <c r="C46" s="165"/>
    </row>
    <row r="47" spans="1:4" ht="38.25" thickBot="1">
      <c r="A47" s="141" t="s">
        <v>215</v>
      </c>
      <c r="B47" s="42" t="s">
        <v>216</v>
      </c>
      <c r="C47" s="133"/>
      <c r="D47" s="133"/>
    </row>
    <row r="48" spans="1:4" ht="38.25" thickBot="1">
      <c r="A48" s="142" t="s">
        <v>63</v>
      </c>
      <c r="B48" s="143">
        <v>0.275</v>
      </c>
      <c r="C48" s="138"/>
      <c r="D48" s="138"/>
    </row>
    <row r="49" spans="1:4" ht="38.25" thickBot="1">
      <c r="A49" s="142" t="s">
        <v>64</v>
      </c>
      <c r="B49" s="143">
        <v>0.722</v>
      </c>
      <c r="C49" s="138"/>
      <c r="D49" s="138"/>
    </row>
    <row r="50" spans="1:4" ht="38.25" thickBot="1">
      <c r="A50" s="142" t="s">
        <v>41</v>
      </c>
      <c r="B50" s="143">
        <v>0.003</v>
      </c>
      <c r="C50" s="139"/>
      <c r="D50" s="139"/>
    </row>
    <row r="51" spans="1:4" ht="38.25" thickBot="1">
      <c r="A51" s="175" t="s">
        <v>65</v>
      </c>
      <c r="B51" s="144">
        <f>SUM(B48:B50)</f>
        <v>1</v>
      </c>
      <c r="C51" s="140"/>
      <c r="D51" s="140"/>
    </row>
    <row r="53" spans="1:4" ht="50.25" customHeight="1">
      <c r="A53" s="245" t="s">
        <v>27</v>
      </c>
      <c r="B53" s="247"/>
      <c r="C53" s="247"/>
      <c r="D53" s="5"/>
    </row>
  </sheetData>
  <sheetProtection/>
  <mergeCells count="8">
    <mergeCell ref="A35:I35"/>
    <mergeCell ref="A53:C53"/>
    <mergeCell ref="A11:F11"/>
    <mergeCell ref="A23:F23"/>
    <mergeCell ref="A1:F1"/>
    <mergeCell ref="A44:E44"/>
    <mergeCell ref="A45:C45"/>
    <mergeCell ref="A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98"/>
  <sheetViews>
    <sheetView rightToLeft="1" zoomScalePageLayoutView="0" workbookViewId="0" topLeftCell="A184">
      <selection activeCell="A16" sqref="A16:IV16"/>
    </sheetView>
  </sheetViews>
  <sheetFormatPr defaultColWidth="9.140625" defaultRowHeight="15"/>
  <cols>
    <col min="1" max="1" width="53.00390625" style="2" customWidth="1"/>
    <col min="2" max="2" width="19.140625" style="2" bestFit="1" customWidth="1"/>
    <col min="3" max="3" width="21.00390625" style="2" customWidth="1"/>
    <col min="4" max="4" width="18.140625" style="2" customWidth="1"/>
    <col min="5" max="5" width="27.140625" style="2" customWidth="1"/>
    <col min="6" max="6" width="19.8515625" style="2" customWidth="1"/>
    <col min="7" max="16384" width="9.140625" style="2" customWidth="1"/>
  </cols>
  <sheetData>
    <row r="1" spans="1:5" ht="18.75">
      <c r="A1" s="249" t="s">
        <v>268</v>
      </c>
      <c r="B1" s="249"/>
      <c r="C1" s="249"/>
      <c r="D1" s="249"/>
      <c r="E1" s="249"/>
    </row>
    <row r="2" spans="1:6" ht="18.75">
      <c r="A2" s="249" t="s">
        <v>269</v>
      </c>
      <c r="B2" s="249"/>
      <c r="C2" s="249"/>
      <c r="D2" s="73"/>
      <c r="E2" s="73"/>
      <c r="F2" s="73"/>
    </row>
    <row r="3" spans="1:5" ht="18.75">
      <c r="A3" s="74"/>
      <c r="B3" s="74"/>
      <c r="C3" s="74"/>
      <c r="D3" s="74"/>
      <c r="E3" s="74"/>
    </row>
    <row r="4" spans="1:2" ht="18.75">
      <c r="A4" s="252" t="s">
        <v>267</v>
      </c>
      <c r="B4" s="252"/>
    </row>
    <row r="6" spans="1:4" ht="37.5">
      <c r="A6" s="42" t="s">
        <v>179</v>
      </c>
      <c r="B6" s="42" t="s">
        <v>270</v>
      </c>
      <c r="C6" s="42" t="s">
        <v>271</v>
      </c>
      <c r="D6" s="42" t="s">
        <v>21</v>
      </c>
    </row>
    <row r="7" spans="1:4" ht="18.75">
      <c r="A7" s="76">
        <v>2015</v>
      </c>
      <c r="B7" s="77">
        <v>2952</v>
      </c>
      <c r="C7" s="77">
        <v>18069</v>
      </c>
      <c r="D7" s="77">
        <v>-15117</v>
      </c>
    </row>
    <row r="8" spans="1:4" ht="18.75">
      <c r="A8" s="76">
        <v>2014</v>
      </c>
      <c r="B8" s="77">
        <v>3313</v>
      </c>
      <c r="C8" s="77">
        <v>20494</v>
      </c>
      <c r="D8" s="77">
        <v>-17181</v>
      </c>
    </row>
    <row r="9" spans="1:4" ht="18.75">
      <c r="A9" s="76">
        <v>2013</v>
      </c>
      <c r="B9" s="77">
        <v>3936</v>
      </c>
      <c r="C9" s="77">
        <v>21228</v>
      </c>
      <c r="D9" s="77">
        <v>-17292</v>
      </c>
    </row>
    <row r="10" spans="1:4" ht="18.75">
      <c r="A10" s="76">
        <v>2012</v>
      </c>
      <c r="B10" s="77">
        <v>4483</v>
      </c>
      <c r="C10" s="77">
        <v>21280</v>
      </c>
      <c r="D10" s="77">
        <v>-16797</v>
      </c>
    </row>
    <row r="11" spans="1:5" ht="18.75">
      <c r="A11" s="76">
        <v>2011</v>
      </c>
      <c r="B11" s="77">
        <v>4265</v>
      </c>
      <c r="C11" s="77">
        <v>20158</v>
      </c>
      <c r="D11" s="77">
        <v>-15893</v>
      </c>
      <c r="E11" s="70"/>
    </row>
    <row r="12" spans="1:5" ht="18.75">
      <c r="A12" s="70"/>
      <c r="B12" s="67"/>
      <c r="C12" s="67"/>
      <c r="D12" s="67"/>
      <c r="E12" s="70"/>
    </row>
    <row r="13" spans="1:5" ht="18.75">
      <c r="A13" s="249" t="s">
        <v>196</v>
      </c>
      <c r="B13" s="249"/>
      <c r="C13" s="249"/>
      <c r="D13" s="249"/>
      <c r="E13" s="249"/>
    </row>
    <row r="14" spans="1:5" ht="30.75" customHeight="1">
      <c r="A14" s="249" t="s">
        <v>197</v>
      </c>
      <c r="B14" s="249"/>
      <c r="C14" s="249"/>
      <c r="D14" s="249"/>
      <c r="E14" s="249"/>
    </row>
    <row r="15" spans="1:5" ht="21" customHeight="1">
      <c r="A15" s="169"/>
      <c r="B15" s="169"/>
      <c r="C15" s="169"/>
      <c r="D15" s="169"/>
      <c r="E15" s="169"/>
    </row>
    <row r="16" spans="1:2" ht="18.75">
      <c r="A16" s="252" t="s">
        <v>272</v>
      </c>
      <c r="B16" s="252"/>
    </row>
    <row r="17" spans="1:2" ht="19.5" thickBot="1">
      <c r="A17" s="170"/>
      <c r="B17" s="170"/>
    </row>
    <row r="18" spans="1:3" ht="38.25" thickBot="1">
      <c r="A18" s="42" t="s">
        <v>66</v>
      </c>
      <c r="B18" s="78" t="s">
        <v>273</v>
      </c>
      <c r="C18" s="79" t="s">
        <v>217</v>
      </c>
    </row>
    <row r="19" spans="1:3" ht="37.5">
      <c r="A19" s="23" t="s">
        <v>67</v>
      </c>
      <c r="B19" s="80">
        <v>356530</v>
      </c>
      <c r="C19" s="81">
        <v>0.12</v>
      </c>
    </row>
    <row r="20" spans="1:3" ht="45.75" customHeight="1">
      <c r="A20" s="23" t="s">
        <v>199</v>
      </c>
      <c r="B20" s="80">
        <v>312770</v>
      </c>
      <c r="C20" s="81">
        <v>0.11</v>
      </c>
    </row>
    <row r="21" spans="1:3" ht="37.5">
      <c r="A21" s="23" t="s">
        <v>68</v>
      </c>
      <c r="B21" s="80">
        <v>194515</v>
      </c>
      <c r="C21" s="81">
        <v>0.07</v>
      </c>
    </row>
    <row r="22" spans="1:3" ht="37.5">
      <c r="A22" s="23" t="s">
        <v>69</v>
      </c>
      <c r="B22" s="80">
        <v>224572</v>
      </c>
      <c r="C22" s="81">
        <v>0.08</v>
      </c>
    </row>
    <row r="23" spans="1:3" ht="37.5">
      <c r="A23" s="23" t="s">
        <v>70</v>
      </c>
      <c r="B23" s="80">
        <v>209764</v>
      </c>
      <c r="C23" s="81">
        <v>0.07</v>
      </c>
    </row>
    <row r="24" spans="1:3" ht="37.5">
      <c r="A24" s="23" t="s">
        <v>71</v>
      </c>
      <c r="B24" s="80">
        <v>77482</v>
      </c>
      <c r="C24" s="81">
        <v>0.03</v>
      </c>
    </row>
    <row r="25" spans="1:3" ht="37.5">
      <c r="A25" s="23" t="s">
        <v>112</v>
      </c>
      <c r="B25" s="80">
        <v>112340</v>
      </c>
      <c r="C25" s="81">
        <v>0.04</v>
      </c>
    </row>
    <row r="26" spans="1:3" ht="37.5">
      <c r="A26" s="23" t="s">
        <v>72</v>
      </c>
      <c r="B26" s="80">
        <v>78698</v>
      </c>
      <c r="C26" s="81">
        <v>0.03</v>
      </c>
    </row>
    <row r="27" spans="1:3" ht="36.75" customHeight="1">
      <c r="A27" s="23" t="s">
        <v>224</v>
      </c>
      <c r="B27" s="80">
        <v>67485</v>
      </c>
      <c r="C27" s="81">
        <v>0.02</v>
      </c>
    </row>
    <row r="28" spans="1:3" ht="37.5">
      <c r="A28" s="23" t="s">
        <v>200</v>
      </c>
      <c r="B28" s="80">
        <v>88241</v>
      </c>
      <c r="C28" s="81">
        <v>0.03</v>
      </c>
    </row>
    <row r="29" spans="1:3" ht="37.5">
      <c r="A29" s="23" t="s">
        <v>73</v>
      </c>
      <c r="B29" s="82">
        <v>1230022</v>
      </c>
      <c r="C29" s="81">
        <v>0.4</v>
      </c>
    </row>
    <row r="30" spans="1:3" ht="37.5">
      <c r="A30" s="42" t="s">
        <v>65</v>
      </c>
      <c r="B30" s="80">
        <f>SUM(B19:B29)</f>
        <v>2952419</v>
      </c>
      <c r="C30" s="81">
        <v>1</v>
      </c>
    </row>
    <row r="31" ht="18.75">
      <c r="A31" s="83"/>
    </row>
    <row r="32" spans="1:9" ht="30" customHeight="1">
      <c r="A32" s="249" t="s">
        <v>198</v>
      </c>
      <c r="B32" s="249"/>
      <c r="C32" s="249"/>
      <c r="D32" s="249"/>
      <c r="E32" s="249"/>
      <c r="F32" s="249"/>
      <c r="G32" s="249"/>
      <c r="H32" s="249"/>
      <c r="I32" s="84"/>
    </row>
    <row r="33" spans="1:5" ht="27.75" customHeight="1">
      <c r="A33" s="249" t="s">
        <v>274</v>
      </c>
      <c r="B33" s="249"/>
      <c r="C33" s="249"/>
      <c r="D33" s="249"/>
      <c r="E33" s="249"/>
    </row>
    <row r="34" spans="1:5" ht="18.75">
      <c r="A34" s="169"/>
      <c r="B34" s="169"/>
      <c r="C34" s="169"/>
      <c r="D34" s="169"/>
      <c r="E34" s="169"/>
    </row>
    <row r="35" spans="1:2" ht="18.75">
      <c r="A35" s="252" t="s">
        <v>272</v>
      </c>
      <c r="B35" s="252"/>
    </row>
    <row r="36" spans="1:5" ht="19.5" thickBot="1">
      <c r="A36" s="169"/>
      <c r="B36" s="169"/>
      <c r="C36" s="169"/>
      <c r="D36" s="169"/>
      <c r="E36" s="169"/>
    </row>
    <row r="37" spans="1:3" ht="38.25" thickBot="1">
      <c r="A37" s="42" t="s">
        <v>74</v>
      </c>
      <c r="B37" s="78" t="s">
        <v>275</v>
      </c>
      <c r="C37" s="79" t="s">
        <v>276</v>
      </c>
    </row>
    <row r="38" spans="1:3" ht="37.5">
      <c r="A38" s="23" t="s">
        <v>113</v>
      </c>
      <c r="B38" s="80">
        <v>2074386</v>
      </c>
      <c r="C38" s="81">
        <v>0.11</v>
      </c>
    </row>
    <row r="39" spans="1:3" ht="37.5">
      <c r="A39" s="23" t="s">
        <v>75</v>
      </c>
      <c r="B39" s="80">
        <v>1282685</v>
      </c>
      <c r="C39" s="81">
        <v>0.07</v>
      </c>
    </row>
    <row r="40" spans="1:3" ht="37.5">
      <c r="A40" s="23" t="s">
        <v>76</v>
      </c>
      <c r="B40" s="80">
        <v>1222439</v>
      </c>
      <c r="C40" s="81">
        <v>0.07</v>
      </c>
    </row>
    <row r="41" spans="1:3" ht="37.5">
      <c r="A41" s="23" t="s">
        <v>114</v>
      </c>
      <c r="B41" s="80">
        <v>1083701</v>
      </c>
      <c r="C41" s="81">
        <v>0.06</v>
      </c>
    </row>
    <row r="42" spans="1:3" ht="37.5">
      <c r="A42" s="23" t="s">
        <v>77</v>
      </c>
      <c r="B42" s="80">
        <v>1024379</v>
      </c>
      <c r="C42" s="81">
        <v>0.06</v>
      </c>
    </row>
    <row r="43" spans="1:3" ht="37.5">
      <c r="A43" s="23" t="s">
        <v>78</v>
      </c>
      <c r="B43" s="80">
        <v>824565</v>
      </c>
      <c r="C43" s="81">
        <v>0.05</v>
      </c>
    </row>
    <row r="44" spans="1:3" ht="37.5">
      <c r="A44" s="23" t="s">
        <v>79</v>
      </c>
      <c r="B44" s="80">
        <v>785219</v>
      </c>
      <c r="C44" s="81">
        <v>0.04</v>
      </c>
    </row>
    <row r="45" spans="1:3" ht="37.5">
      <c r="A45" s="23" t="s">
        <v>71</v>
      </c>
      <c r="B45" s="80">
        <v>656166</v>
      </c>
      <c r="C45" s="81">
        <v>0.04</v>
      </c>
    </row>
    <row r="46" spans="1:3" ht="37.5">
      <c r="A46" s="23" t="s">
        <v>80</v>
      </c>
      <c r="B46" s="80">
        <v>516866</v>
      </c>
      <c r="C46" s="81">
        <v>0.03</v>
      </c>
    </row>
    <row r="47" spans="1:3" ht="37.5">
      <c r="A47" s="23" t="s">
        <v>201</v>
      </c>
      <c r="B47" s="80">
        <v>474515</v>
      </c>
      <c r="C47" s="81">
        <v>0.03</v>
      </c>
    </row>
    <row r="48" spans="1:3" ht="37.5">
      <c r="A48" s="23" t="s">
        <v>73</v>
      </c>
      <c r="B48" s="82">
        <v>8123866</v>
      </c>
      <c r="C48" s="81">
        <v>0.44</v>
      </c>
    </row>
    <row r="49" spans="1:3" ht="37.5">
      <c r="A49" s="42" t="s">
        <v>65</v>
      </c>
      <c r="B49" s="80">
        <f>SUM(B38:B48)</f>
        <v>18068787</v>
      </c>
      <c r="C49" s="85">
        <v>1</v>
      </c>
    </row>
    <row r="51" spans="1:5" ht="46.5" customHeight="1">
      <c r="A51" s="239" t="s">
        <v>218</v>
      </c>
      <c r="B51" s="249"/>
      <c r="C51" s="249"/>
      <c r="D51" s="249"/>
      <c r="E51" s="249"/>
    </row>
    <row r="52" spans="1:5" ht="18.75">
      <c r="A52" s="167"/>
      <c r="B52" s="169"/>
      <c r="C52" s="169"/>
      <c r="D52" s="169"/>
      <c r="E52" s="169"/>
    </row>
    <row r="53" spans="1:2" ht="18.75">
      <c r="A53" s="252" t="s">
        <v>272</v>
      </c>
      <c r="B53" s="252"/>
    </row>
    <row r="54" spans="1:2" ht="19.5" thickBot="1">
      <c r="A54" s="170"/>
      <c r="B54" s="170"/>
    </row>
    <row r="55" spans="1:6" ht="38.25" thickBot="1">
      <c r="A55" s="42" t="s">
        <v>81</v>
      </c>
      <c r="B55" s="78" t="s">
        <v>275</v>
      </c>
      <c r="C55" s="79" t="s">
        <v>219</v>
      </c>
      <c r="F55" s="86"/>
    </row>
    <row r="56" spans="1:3" ht="37.5">
      <c r="A56" s="23" t="s">
        <v>82</v>
      </c>
      <c r="B56" s="80">
        <v>434061</v>
      </c>
      <c r="C56" s="81">
        <v>0.15</v>
      </c>
    </row>
    <row r="57" spans="1:3" ht="56.25">
      <c r="A57" s="23" t="s">
        <v>83</v>
      </c>
      <c r="B57" s="80">
        <v>207294</v>
      </c>
      <c r="C57" s="81">
        <v>0.07</v>
      </c>
    </row>
    <row r="58" spans="1:3" ht="37.5">
      <c r="A58" s="23" t="s">
        <v>84</v>
      </c>
      <c r="B58" s="80">
        <v>206520</v>
      </c>
      <c r="C58" s="81">
        <v>0.07</v>
      </c>
    </row>
    <row r="59" spans="1:3" ht="37.5">
      <c r="A59" s="23" t="s">
        <v>87</v>
      </c>
      <c r="B59" s="80">
        <v>128802</v>
      </c>
      <c r="C59" s="81">
        <v>0.04</v>
      </c>
    </row>
    <row r="60" spans="1:3" ht="37.5">
      <c r="A60" s="23" t="s">
        <v>86</v>
      </c>
      <c r="B60" s="80">
        <v>126588</v>
      </c>
      <c r="C60" s="81">
        <v>0.04</v>
      </c>
    </row>
    <row r="61" spans="1:3" ht="37.5">
      <c r="A61" s="23" t="s">
        <v>85</v>
      </c>
      <c r="B61" s="80">
        <v>124525</v>
      </c>
      <c r="C61" s="81">
        <v>0.04</v>
      </c>
    </row>
    <row r="62" spans="1:3" ht="37.5">
      <c r="A62" s="23" t="s">
        <v>89</v>
      </c>
      <c r="B62" s="80">
        <v>103992</v>
      </c>
      <c r="C62" s="81">
        <v>0.03</v>
      </c>
    </row>
    <row r="63" spans="1:3" ht="37.5">
      <c r="A63" s="23" t="s">
        <v>88</v>
      </c>
      <c r="B63" s="80">
        <v>82042</v>
      </c>
      <c r="C63" s="81">
        <v>0.03</v>
      </c>
    </row>
    <row r="64" spans="1:3" ht="45" customHeight="1">
      <c r="A64" s="23" t="s">
        <v>220</v>
      </c>
      <c r="B64" s="80">
        <v>80209</v>
      </c>
      <c r="C64" s="81">
        <v>0.03</v>
      </c>
    </row>
    <row r="65" spans="1:3" ht="36.75" customHeight="1">
      <c r="A65" s="23" t="s">
        <v>221</v>
      </c>
      <c r="B65" s="80">
        <v>79598</v>
      </c>
      <c r="C65" s="81">
        <v>0.03</v>
      </c>
    </row>
    <row r="66" spans="1:3" ht="37.5">
      <c r="A66" s="23" t="s">
        <v>91</v>
      </c>
      <c r="B66" s="82">
        <v>1378788</v>
      </c>
      <c r="C66" s="81">
        <v>0.46</v>
      </c>
    </row>
    <row r="67" spans="1:3" ht="37.5">
      <c r="A67" s="42" t="s">
        <v>30</v>
      </c>
      <c r="B67" s="80">
        <f>SUM(B56:B66)</f>
        <v>2952419</v>
      </c>
      <c r="C67" s="85">
        <v>1</v>
      </c>
    </row>
    <row r="68" spans="1:5" ht="18.75">
      <c r="A68" s="69"/>
      <c r="B68" s="87"/>
      <c r="C68" s="88"/>
      <c r="D68" s="88"/>
      <c r="E68" s="89"/>
    </row>
    <row r="69" spans="1:5" ht="48" customHeight="1">
      <c r="A69" s="239" t="s">
        <v>293</v>
      </c>
      <c r="B69" s="249"/>
      <c r="C69" s="249"/>
      <c r="D69" s="249"/>
      <c r="E69" s="249"/>
    </row>
    <row r="70" spans="1:5" ht="19.5" customHeight="1">
      <c r="A70" s="167"/>
      <c r="B70" s="169"/>
      <c r="C70" s="169"/>
      <c r="D70" s="169"/>
      <c r="E70" s="169"/>
    </row>
    <row r="71" spans="1:2" ht="18.75">
      <c r="A71" s="252" t="s">
        <v>272</v>
      </c>
      <c r="B71" s="252"/>
    </row>
    <row r="72" spans="1:5" ht="19.5" thickBot="1">
      <c r="A72" s="3"/>
      <c r="B72" s="3"/>
      <c r="C72" s="3"/>
      <c r="D72" s="3"/>
      <c r="E72" s="3"/>
    </row>
    <row r="73" spans="1:6" ht="38.25" thickBot="1">
      <c r="A73" s="42" t="s">
        <v>95</v>
      </c>
      <c r="B73" s="78" t="s">
        <v>277</v>
      </c>
      <c r="C73" s="79" t="s">
        <v>222</v>
      </c>
      <c r="F73" s="86"/>
    </row>
    <row r="74" spans="1:6" ht="37.5">
      <c r="A74" s="23" t="s">
        <v>94</v>
      </c>
      <c r="B74" s="80">
        <v>3319613</v>
      </c>
      <c r="C74" s="81">
        <v>0.18</v>
      </c>
      <c r="F74" s="90"/>
    </row>
    <row r="75" spans="1:6" ht="37.5">
      <c r="A75" s="23" t="s">
        <v>225</v>
      </c>
      <c r="B75" s="80">
        <v>1645918</v>
      </c>
      <c r="C75" s="81">
        <v>0.09</v>
      </c>
      <c r="F75" s="90"/>
    </row>
    <row r="76" spans="1:6" ht="37.5">
      <c r="A76" s="23" t="s">
        <v>93</v>
      </c>
      <c r="B76" s="80">
        <v>1171735</v>
      </c>
      <c r="C76" s="81">
        <v>0.06</v>
      </c>
      <c r="F76" s="90"/>
    </row>
    <row r="77" spans="1:6" ht="37.5">
      <c r="A77" s="23" t="s">
        <v>92</v>
      </c>
      <c r="B77" s="80">
        <v>1125033</v>
      </c>
      <c r="C77" s="81">
        <v>0.06</v>
      </c>
      <c r="F77" s="90"/>
    </row>
    <row r="78" spans="1:6" ht="37.5">
      <c r="A78" s="23" t="s">
        <v>82</v>
      </c>
      <c r="B78" s="80">
        <v>822131</v>
      </c>
      <c r="C78" s="81">
        <v>0.05</v>
      </c>
      <c r="F78" s="90"/>
    </row>
    <row r="79" spans="1:6" ht="37.5">
      <c r="A79" s="23" t="s">
        <v>84</v>
      </c>
      <c r="B79" s="80">
        <v>821176</v>
      </c>
      <c r="C79" s="81">
        <v>0.05</v>
      </c>
      <c r="F79" s="90"/>
    </row>
    <row r="80" spans="1:6" ht="37.5">
      <c r="A80" s="23" t="s">
        <v>85</v>
      </c>
      <c r="B80" s="80">
        <v>624008</v>
      </c>
      <c r="C80" s="81">
        <v>0.03</v>
      </c>
      <c r="F80" s="90"/>
    </row>
    <row r="81" spans="1:6" ht="37.5">
      <c r="A81" s="23" t="s">
        <v>90</v>
      </c>
      <c r="B81" s="80">
        <v>533254</v>
      </c>
      <c r="C81" s="81">
        <v>0.03</v>
      </c>
      <c r="F81" s="90"/>
    </row>
    <row r="82" spans="1:6" ht="37.5">
      <c r="A82" s="23" t="s">
        <v>110</v>
      </c>
      <c r="B82" s="80">
        <v>357778</v>
      </c>
      <c r="C82" s="81">
        <v>0.02</v>
      </c>
      <c r="F82" s="90"/>
    </row>
    <row r="83" spans="1:6" ht="37.5" customHeight="1">
      <c r="A83" s="176" t="s">
        <v>278</v>
      </c>
      <c r="B83" s="80">
        <v>319607</v>
      </c>
      <c r="C83" s="81">
        <v>0.02</v>
      </c>
      <c r="F83" s="91"/>
    </row>
    <row r="84" spans="1:6" ht="37.5">
      <c r="A84" s="23" t="s">
        <v>111</v>
      </c>
      <c r="B84" s="82">
        <v>7328534</v>
      </c>
      <c r="C84" s="81">
        <v>0.41</v>
      </c>
      <c r="F84" s="92"/>
    </row>
    <row r="85" spans="1:6" ht="37.5">
      <c r="A85" s="42" t="s">
        <v>30</v>
      </c>
      <c r="B85" s="80">
        <f>SUM(B74:B84)</f>
        <v>18068787</v>
      </c>
      <c r="C85" s="85">
        <v>1</v>
      </c>
      <c r="F85" s="92"/>
    </row>
    <row r="87" spans="1:5" ht="48.75" customHeight="1">
      <c r="A87" s="239" t="s">
        <v>223</v>
      </c>
      <c r="B87" s="249"/>
      <c r="C87" s="249"/>
      <c r="D87" s="249"/>
      <c r="E87" s="249"/>
    </row>
    <row r="88" spans="1:5" ht="18.75">
      <c r="A88" s="167"/>
      <c r="B88" s="169"/>
      <c r="C88" s="169"/>
      <c r="D88" s="169"/>
      <c r="E88" s="169"/>
    </row>
    <row r="89" spans="1:2" ht="18.75">
      <c r="A89" s="252" t="s">
        <v>272</v>
      </c>
      <c r="B89" s="252"/>
    </row>
    <row r="90" ht="19.5" thickBot="1"/>
    <row r="91" spans="1:5" ht="38.25" thickBot="1">
      <c r="A91" s="63" t="s">
        <v>98</v>
      </c>
      <c r="B91" s="93" t="s">
        <v>96</v>
      </c>
      <c r="C91" s="42" t="s">
        <v>97</v>
      </c>
      <c r="D91" s="86"/>
      <c r="E91" s="86"/>
    </row>
    <row r="92" spans="1:5" ht="38.25" thickBot="1">
      <c r="A92" s="53" t="s">
        <v>99</v>
      </c>
      <c r="B92" s="154">
        <v>343822</v>
      </c>
      <c r="C92" s="95">
        <v>0.116</v>
      </c>
      <c r="D92" s="96"/>
      <c r="E92" s="97"/>
    </row>
    <row r="93" spans="1:5" ht="38.25" thickBot="1">
      <c r="A93" s="53" t="s">
        <v>109</v>
      </c>
      <c r="B93" s="154">
        <v>1596099</v>
      </c>
      <c r="C93" s="95">
        <v>0.541</v>
      </c>
      <c r="D93" s="96"/>
      <c r="E93" s="97"/>
    </row>
    <row r="94" spans="1:5" ht="38.25" thickBot="1">
      <c r="A94" s="53" t="s">
        <v>100</v>
      </c>
      <c r="B94" s="154">
        <v>257778</v>
      </c>
      <c r="C94" s="95">
        <v>0.087</v>
      </c>
      <c r="D94" s="96"/>
      <c r="E94" s="97"/>
    </row>
    <row r="95" spans="1:5" ht="38.25" thickBot="1">
      <c r="A95" s="53" t="s">
        <v>101</v>
      </c>
      <c r="B95" s="98">
        <v>72480</v>
      </c>
      <c r="C95" s="95">
        <v>0.025</v>
      </c>
      <c r="D95" s="99"/>
      <c r="E95" s="97"/>
    </row>
    <row r="96" spans="1:5" ht="38.25" thickBot="1">
      <c r="A96" s="53" t="s">
        <v>102</v>
      </c>
      <c r="B96" s="98">
        <v>11813</v>
      </c>
      <c r="C96" s="95">
        <v>0.004</v>
      </c>
      <c r="D96" s="99"/>
      <c r="E96" s="97"/>
    </row>
    <row r="97" spans="1:5" ht="38.25" thickBot="1">
      <c r="A97" s="53" t="s">
        <v>103</v>
      </c>
      <c r="B97" s="98">
        <v>501567</v>
      </c>
      <c r="C97" s="95">
        <v>0.17</v>
      </c>
      <c r="D97" s="99"/>
      <c r="E97" s="97"/>
    </row>
    <row r="98" spans="1:5" ht="38.25" thickBot="1">
      <c r="A98" s="53" t="s">
        <v>104</v>
      </c>
      <c r="B98" s="98">
        <v>84289</v>
      </c>
      <c r="C98" s="95">
        <v>0.029</v>
      </c>
      <c r="D98" s="99"/>
      <c r="E98" s="97"/>
    </row>
    <row r="99" spans="1:5" ht="38.25" thickBot="1">
      <c r="A99" s="53" t="s">
        <v>105</v>
      </c>
      <c r="B99" s="98">
        <v>29673</v>
      </c>
      <c r="C99" s="95">
        <v>0.01</v>
      </c>
      <c r="D99" s="99"/>
      <c r="E99" s="97"/>
    </row>
    <row r="100" spans="1:5" ht="38.25" thickBot="1">
      <c r="A100" s="53" t="s">
        <v>106</v>
      </c>
      <c r="B100" s="98">
        <v>14157</v>
      </c>
      <c r="C100" s="95">
        <v>0.005</v>
      </c>
      <c r="D100" s="99"/>
      <c r="E100" s="97"/>
    </row>
    <row r="101" spans="1:5" ht="38.25" thickBot="1">
      <c r="A101" s="53" t="s">
        <v>107</v>
      </c>
      <c r="B101" s="98">
        <v>40741</v>
      </c>
      <c r="C101" s="95">
        <v>0.014</v>
      </c>
      <c r="D101" s="99"/>
      <c r="E101" s="97"/>
    </row>
    <row r="102" spans="1:5" ht="38.25" thickBot="1">
      <c r="A102" s="94" t="s">
        <v>30</v>
      </c>
      <c r="B102" s="98">
        <f>SUM(B92:B101)</f>
        <v>2952419</v>
      </c>
      <c r="C102" s="95">
        <v>1</v>
      </c>
      <c r="D102" s="99"/>
      <c r="E102" s="97"/>
    </row>
    <row r="104" spans="1:5" s="151" customFormat="1" ht="53.25" customHeight="1">
      <c r="A104" s="253" t="s">
        <v>296</v>
      </c>
      <c r="B104" s="253"/>
      <c r="C104" s="253"/>
      <c r="D104" s="253"/>
      <c r="E104" s="253"/>
    </row>
    <row r="105" spans="1:4" ht="18.75">
      <c r="A105" s="4"/>
      <c r="B105" s="14"/>
      <c r="C105" s="14"/>
      <c r="D105" s="14"/>
    </row>
    <row r="106" spans="1:2" ht="18.75">
      <c r="A106" s="252" t="s">
        <v>272</v>
      </c>
      <c r="B106" s="252"/>
    </row>
    <row r="107" spans="1:4" ht="19.5" thickBot="1">
      <c r="A107" s="168"/>
      <c r="B107" s="170"/>
      <c r="C107" s="170"/>
      <c r="D107" s="170"/>
    </row>
    <row r="108" spans="1:5" ht="38.25" thickBot="1">
      <c r="A108" s="63" t="s">
        <v>108</v>
      </c>
      <c r="B108" s="93" t="s">
        <v>96</v>
      </c>
      <c r="C108" s="42" t="s">
        <v>202</v>
      </c>
      <c r="D108" s="86"/>
      <c r="E108" s="86"/>
    </row>
    <row r="109" spans="1:5" ht="38.25" thickBot="1">
      <c r="A109" s="53" t="s">
        <v>99</v>
      </c>
      <c r="B109" s="154">
        <v>7586562</v>
      </c>
      <c r="C109" s="95">
        <v>0.42</v>
      </c>
      <c r="D109" s="96"/>
      <c r="E109" s="97"/>
    </row>
    <row r="110" spans="1:5" ht="38.25" thickBot="1">
      <c r="A110" s="53" t="s">
        <v>109</v>
      </c>
      <c r="B110" s="154">
        <v>2134474</v>
      </c>
      <c r="C110" s="95">
        <v>0.118</v>
      </c>
      <c r="D110" s="96"/>
      <c r="E110" s="97"/>
    </row>
    <row r="111" spans="1:5" ht="38.25" thickBot="1">
      <c r="A111" s="53" t="s">
        <v>100</v>
      </c>
      <c r="B111" s="154">
        <v>4587776</v>
      </c>
      <c r="C111" s="95">
        <v>0.254</v>
      </c>
      <c r="D111" s="96"/>
      <c r="E111" s="97"/>
    </row>
    <row r="112" spans="1:5" ht="38.25" thickBot="1">
      <c r="A112" s="53" t="s">
        <v>101</v>
      </c>
      <c r="B112" s="98">
        <v>472126</v>
      </c>
      <c r="C112" s="95">
        <v>0.026</v>
      </c>
      <c r="D112" s="99"/>
      <c r="E112" s="97"/>
    </row>
    <row r="113" spans="1:5" ht="38.25" thickBot="1">
      <c r="A113" s="53" t="s">
        <v>102</v>
      </c>
      <c r="B113" s="98">
        <v>1123266</v>
      </c>
      <c r="C113" s="95">
        <v>0.062</v>
      </c>
      <c r="D113" s="99"/>
      <c r="E113" s="97"/>
    </row>
    <row r="114" spans="1:5" ht="38.25" thickBot="1">
      <c r="A114" s="53" t="s">
        <v>103</v>
      </c>
      <c r="B114" s="98">
        <v>311971</v>
      </c>
      <c r="C114" s="95">
        <v>0.017</v>
      </c>
      <c r="D114" s="99"/>
      <c r="E114" s="97"/>
    </row>
    <row r="115" spans="1:5" ht="38.25" thickBot="1">
      <c r="A115" s="53" t="s">
        <v>104</v>
      </c>
      <c r="B115" s="98">
        <v>1173791</v>
      </c>
      <c r="C115" s="95">
        <v>0.065</v>
      </c>
      <c r="D115" s="99"/>
      <c r="E115" s="97"/>
    </row>
    <row r="116" spans="1:5" ht="38.25" thickBot="1">
      <c r="A116" s="53" t="s">
        <v>105</v>
      </c>
      <c r="B116" s="98">
        <v>537199</v>
      </c>
      <c r="C116" s="95">
        <v>0.03</v>
      </c>
      <c r="D116" s="99"/>
      <c r="E116" s="97"/>
    </row>
    <row r="117" spans="1:5" ht="38.25" thickBot="1">
      <c r="A117" s="53" t="s">
        <v>106</v>
      </c>
      <c r="B117" s="98">
        <v>56479</v>
      </c>
      <c r="C117" s="95">
        <v>0.003</v>
      </c>
      <c r="D117" s="99"/>
      <c r="E117" s="97"/>
    </row>
    <row r="118" spans="1:5" ht="38.25" thickBot="1">
      <c r="A118" s="53" t="s">
        <v>107</v>
      </c>
      <c r="B118" s="98">
        <v>85143</v>
      </c>
      <c r="C118" s="95">
        <v>0.005</v>
      </c>
      <c r="D118" s="99"/>
      <c r="E118" s="97"/>
    </row>
    <row r="119" spans="1:5" ht="38.25" thickBot="1">
      <c r="A119" s="94" t="s">
        <v>30</v>
      </c>
      <c r="B119" s="98">
        <f>SUM(B109:B118)</f>
        <v>18068787</v>
      </c>
      <c r="C119" s="95">
        <v>1</v>
      </c>
      <c r="D119" s="99"/>
      <c r="E119" s="97"/>
    </row>
    <row r="122" spans="1:3" s="146" customFormat="1" ht="18.75">
      <c r="A122" s="250" t="s">
        <v>281</v>
      </c>
      <c r="B122" s="251"/>
      <c r="C122" s="251"/>
    </row>
    <row r="123" spans="1:5" s="146" customFormat="1" ht="18.75">
      <c r="A123" s="177" t="s">
        <v>283</v>
      </c>
      <c r="B123" s="147"/>
      <c r="C123" s="147"/>
      <c r="D123" s="147"/>
      <c r="E123" s="148"/>
    </row>
    <row r="124" spans="1:5" s="146" customFormat="1" ht="18.75">
      <c r="A124" s="199"/>
      <c r="B124" s="199"/>
      <c r="C124" s="199"/>
      <c r="D124" s="199"/>
      <c r="E124" s="200"/>
    </row>
    <row r="125" spans="1:2" ht="18.75">
      <c r="A125" s="252" t="s">
        <v>272</v>
      </c>
      <c r="B125" s="252"/>
    </row>
    <row r="126" spans="1:2" ht="18.75">
      <c r="A126" s="201"/>
      <c r="B126" s="201"/>
    </row>
    <row r="127" spans="1:4" ht="78.75" customHeight="1">
      <c r="A127" s="75" t="s">
        <v>279</v>
      </c>
      <c r="B127" s="42">
        <v>2011</v>
      </c>
      <c r="C127" s="42">
        <v>2015</v>
      </c>
      <c r="D127" s="133"/>
    </row>
    <row r="128" spans="1:4" ht="37.5">
      <c r="A128" s="156" t="s">
        <v>226</v>
      </c>
      <c r="B128" s="77">
        <v>405172</v>
      </c>
      <c r="C128" s="77">
        <v>391421</v>
      </c>
      <c r="D128" s="145"/>
    </row>
    <row r="129" spans="1:4" ht="37.5">
      <c r="A129" s="156" t="s">
        <v>227</v>
      </c>
      <c r="B129" s="77">
        <v>1192742</v>
      </c>
      <c r="C129" s="77">
        <v>1009678</v>
      </c>
      <c r="D129" s="145"/>
    </row>
    <row r="130" spans="1:4" ht="37.5">
      <c r="A130" s="156" t="s">
        <v>228</v>
      </c>
      <c r="B130" s="77">
        <v>12912643</v>
      </c>
      <c r="C130" s="77">
        <v>13019630</v>
      </c>
      <c r="D130" s="145"/>
    </row>
    <row r="131" spans="1:4" ht="37.5">
      <c r="A131" s="156" t="s">
        <v>318</v>
      </c>
      <c r="B131" s="77">
        <v>995189</v>
      </c>
      <c r="C131" s="77">
        <v>133991</v>
      </c>
      <c r="D131" s="145"/>
    </row>
    <row r="132" spans="1:4" ht="46.5" customHeight="1">
      <c r="A132" s="156" t="s">
        <v>280</v>
      </c>
      <c r="B132" s="77">
        <v>4434254</v>
      </c>
      <c r="C132" s="77">
        <v>3419212</v>
      </c>
      <c r="D132" s="145"/>
    </row>
    <row r="133" spans="1:4" ht="37.5">
      <c r="A133" s="156" t="s">
        <v>230</v>
      </c>
      <c r="B133" s="77">
        <v>218257</v>
      </c>
      <c r="C133" s="77">
        <v>94855</v>
      </c>
      <c r="D133" s="145"/>
    </row>
    <row r="134" spans="1:4" ht="37.5">
      <c r="A134" s="134" t="s">
        <v>229</v>
      </c>
      <c r="B134" s="77">
        <f>SUM(B128:B133)</f>
        <v>20158257</v>
      </c>
      <c r="C134" s="77">
        <f>SUM(C128:C133)</f>
        <v>18068787</v>
      </c>
      <c r="D134" s="145"/>
    </row>
    <row r="136" spans="1:3" ht="18.75">
      <c r="A136" s="250" t="s">
        <v>282</v>
      </c>
      <c r="B136" s="251"/>
      <c r="C136" s="251"/>
    </row>
    <row r="137" spans="1:5" ht="18.75">
      <c r="A137" s="250" t="s">
        <v>232</v>
      </c>
      <c r="B137" s="250"/>
      <c r="C137" s="250"/>
      <c r="D137" s="250"/>
      <c r="E137" s="250"/>
    </row>
    <row r="138" spans="1:5" ht="18.75">
      <c r="A138" s="199"/>
      <c r="B138" s="199"/>
      <c r="C138" s="199"/>
      <c r="D138" s="199"/>
      <c r="E138" s="199"/>
    </row>
    <row r="139" spans="1:2" ht="18.75">
      <c r="A139" s="252" t="s">
        <v>272</v>
      </c>
      <c r="B139" s="252"/>
    </row>
    <row r="140" spans="1:2" ht="18.75">
      <c r="A140" s="201"/>
      <c r="B140" s="201"/>
    </row>
    <row r="141" spans="1:3" ht="56.25">
      <c r="A141" s="75" t="s">
        <v>279</v>
      </c>
      <c r="B141" s="42">
        <v>2011</v>
      </c>
      <c r="C141" s="42">
        <v>2015</v>
      </c>
    </row>
    <row r="142" spans="1:4" ht="37.5">
      <c r="A142" s="156" t="s">
        <v>226</v>
      </c>
      <c r="B142" s="77">
        <v>302491</v>
      </c>
      <c r="C142" s="77">
        <v>257334</v>
      </c>
      <c r="D142" s="133"/>
    </row>
    <row r="143" spans="1:4" ht="37.5">
      <c r="A143" s="156" t="s">
        <v>227</v>
      </c>
      <c r="B143" s="77">
        <v>244527</v>
      </c>
      <c r="C143" s="77">
        <v>90501</v>
      </c>
      <c r="D143" s="145"/>
    </row>
    <row r="144" spans="1:4" ht="37.5">
      <c r="A144" s="156" t="s">
        <v>228</v>
      </c>
      <c r="B144" s="77">
        <v>1160920</v>
      </c>
      <c r="C144" s="77">
        <v>1531655</v>
      </c>
      <c r="D144" s="145"/>
    </row>
    <row r="145" spans="1:4" ht="37.5">
      <c r="A145" s="156" t="s">
        <v>318</v>
      </c>
      <c r="B145" s="77">
        <v>668821</v>
      </c>
      <c r="C145" s="77">
        <v>182377</v>
      </c>
      <c r="D145" s="145"/>
    </row>
    <row r="146" spans="1:4" ht="37.5">
      <c r="A146" s="156" t="s">
        <v>280</v>
      </c>
      <c r="B146" s="77">
        <v>1844025</v>
      </c>
      <c r="C146" s="77">
        <v>815097</v>
      </c>
      <c r="D146" s="145"/>
    </row>
    <row r="147" spans="1:4" ht="37.5">
      <c r="A147" s="156" t="s">
        <v>231</v>
      </c>
      <c r="B147" s="77">
        <v>44675</v>
      </c>
      <c r="C147" s="77">
        <v>75455</v>
      </c>
      <c r="D147" s="145"/>
    </row>
    <row r="148" spans="1:4" ht="37.5">
      <c r="A148" s="134" t="s">
        <v>229</v>
      </c>
      <c r="B148" s="155">
        <f>SUM(B142:B147)</f>
        <v>4265459</v>
      </c>
      <c r="C148" s="155">
        <f>SUM(C142:C147)</f>
        <v>2952419</v>
      </c>
      <c r="D148" s="145"/>
    </row>
    <row r="149" s="146" customFormat="1" ht="18.75"/>
    <row r="150" spans="1:3" s="146" customFormat="1" ht="26.25" customHeight="1">
      <c r="A150" s="250" t="s">
        <v>233</v>
      </c>
      <c r="B150" s="251"/>
      <c r="C150" s="251"/>
    </row>
    <row r="151" spans="1:3" ht="18.75">
      <c r="A151" s="248" t="s">
        <v>237</v>
      </c>
      <c r="B151" s="248"/>
      <c r="C151" s="248"/>
    </row>
    <row r="152" spans="1:3" ht="18.75">
      <c r="A152" s="198"/>
      <c r="B152" s="198"/>
      <c r="C152" s="198"/>
    </row>
    <row r="153" spans="1:2" ht="18.75">
      <c r="A153" s="252" t="s">
        <v>272</v>
      </c>
      <c r="B153" s="252"/>
    </row>
    <row r="154" spans="1:2" ht="18.75">
      <c r="A154" s="201"/>
      <c r="B154" s="201"/>
    </row>
    <row r="155" spans="1:6" ht="37.5">
      <c r="A155" s="134" t="s">
        <v>234</v>
      </c>
      <c r="B155" s="134" t="s">
        <v>235</v>
      </c>
      <c r="C155" s="67"/>
      <c r="D155" s="67"/>
      <c r="E155" s="157"/>
      <c r="F155" s="67"/>
    </row>
    <row r="156" spans="1:6" ht="18.75">
      <c r="A156" s="132">
        <v>2015</v>
      </c>
      <c r="B156" s="77">
        <v>732266</v>
      </c>
      <c r="C156" s="67"/>
      <c r="D156" s="67"/>
      <c r="E156" s="157"/>
      <c r="F156" s="67"/>
    </row>
    <row r="157" spans="1:6" ht="18.75">
      <c r="A157" s="132">
        <v>2014</v>
      </c>
      <c r="B157" s="77">
        <v>781162</v>
      </c>
      <c r="C157" s="67"/>
      <c r="D157" s="67"/>
      <c r="E157" s="67"/>
      <c r="F157" s="67"/>
    </row>
    <row r="158" spans="1:6" ht="18.75">
      <c r="A158" s="132">
        <v>2013</v>
      </c>
      <c r="B158" s="77">
        <v>729776</v>
      </c>
      <c r="C158" s="67"/>
      <c r="D158" s="67"/>
      <c r="E158" s="67"/>
      <c r="F158" s="67"/>
    </row>
    <row r="159" spans="1:6" ht="18.75">
      <c r="A159" s="132">
        <v>2012</v>
      </c>
      <c r="B159" s="77">
        <v>614060</v>
      </c>
      <c r="C159" s="67"/>
      <c r="D159" s="67"/>
      <c r="E159" s="67"/>
      <c r="F159" s="67"/>
    </row>
    <row r="160" spans="1:6" ht="18.75">
      <c r="A160" s="132">
        <v>2011</v>
      </c>
      <c r="B160" s="77">
        <v>581041</v>
      </c>
      <c r="C160" s="67"/>
      <c r="D160" s="67"/>
      <c r="E160" s="67"/>
      <c r="F160" s="67"/>
    </row>
    <row r="162" spans="1:3" ht="18.75">
      <c r="A162" s="250" t="s">
        <v>236</v>
      </c>
      <c r="B162" s="251"/>
      <c r="C162" s="251"/>
    </row>
    <row r="163" spans="1:3" ht="18.75">
      <c r="A163" s="248" t="s">
        <v>238</v>
      </c>
      <c r="B163" s="248"/>
      <c r="C163" s="248"/>
    </row>
    <row r="164" spans="1:3" ht="18.75">
      <c r="A164" s="198"/>
      <c r="B164" s="198"/>
      <c r="C164" s="198"/>
    </row>
    <row r="165" spans="1:2" ht="18.75">
      <c r="A165" s="252" t="s">
        <v>272</v>
      </c>
      <c r="B165" s="252"/>
    </row>
    <row r="166" spans="1:2" ht="18.75">
      <c r="A166" s="201"/>
      <c r="B166" s="201"/>
    </row>
    <row r="167" spans="1:6" ht="37.5">
      <c r="A167" s="134" t="s">
        <v>234</v>
      </c>
      <c r="B167" s="134" t="s">
        <v>235</v>
      </c>
      <c r="C167" s="67"/>
      <c r="D167" s="67"/>
      <c r="E167" s="67"/>
      <c r="F167" s="67"/>
    </row>
    <row r="168" spans="1:6" ht="18.75">
      <c r="A168" s="132">
        <v>2015</v>
      </c>
      <c r="B168" s="77">
        <v>3340377</v>
      </c>
      <c r="C168" s="67"/>
      <c r="D168" s="67"/>
      <c r="E168" s="67"/>
      <c r="F168" s="67"/>
    </row>
    <row r="169" spans="1:6" ht="18.75">
      <c r="A169" s="132">
        <v>2014</v>
      </c>
      <c r="B169" s="77">
        <v>3615677</v>
      </c>
      <c r="C169" s="67"/>
      <c r="D169" s="67"/>
      <c r="E169" s="67"/>
      <c r="F169" s="67"/>
    </row>
    <row r="170" spans="1:6" ht="18.75">
      <c r="A170" s="132">
        <v>2013</v>
      </c>
      <c r="B170" s="77">
        <v>3423852</v>
      </c>
      <c r="C170" s="67"/>
      <c r="D170" s="67"/>
      <c r="E170" s="67"/>
      <c r="F170" s="67"/>
    </row>
    <row r="171" spans="1:6" ht="18.75">
      <c r="A171" s="132">
        <v>2012</v>
      </c>
      <c r="B171" s="77">
        <v>3289216</v>
      </c>
      <c r="C171" s="67"/>
      <c r="D171" s="67"/>
      <c r="E171" s="67"/>
      <c r="F171" s="67"/>
    </row>
    <row r="172" spans="1:2" ht="18.75">
      <c r="A172" s="132">
        <v>2011</v>
      </c>
      <c r="B172" s="77">
        <v>3181306</v>
      </c>
    </row>
    <row r="173" spans="1:2" ht="18.75">
      <c r="A173" s="133"/>
      <c r="B173" s="67"/>
    </row>
    <row r="174" spans="1:3" ht="18.75">
      <c r="A174" s="250" t="s">
        <v>239</v>
      </c>
      <c r="B174" s="251"/>
      <c r="C174" s="251"/>
    </row>
    <row r="175" spans="1:3" ht="18.75">
      <c r="A175" s="254" t="s">
        <v>240</v>
      </c>
      <c r="B175" s="254"/>
      <c r="C175" s="254"/>
    </row>
    <row r="176" spans="1:3" ht="18.75">
      <c r="A176" s="202"/>
      <c r="B176" s="202"/>
      <c r="C176" s="202"/>
    </row>
    <row r="177" spans="1:2" ht="18.75">
      <c r="A177" s="252" t="s">
        <v>272</v>
      </c>
      <c r="B177" s="252"/>
    </row>
    <row r="178" spans="1:2" ht="18.75">
      <c r="A178" s="201"/>
      <c r="B178" s="201"/>
    </row>
    <row r="179" spans="1:6" ht="37.5">
      <c r="A179" s="134" t="s">
        <v>203</v>
      </c>
      <c r="B179" s="134" t="s">
        <v>235</v>
      </c>
      <c r="C179" s="133"/>
      <c r="D179" s="133"/>
      <c r="E179" s="133"/>
      <c r="F179" s="133"/>
    </row>
    <row r="180" spans="1:6" ht="18.75">
      <c r="A180" s="158">
        <v>2011</v>
      </c>
      <c r="B180" s="77">
        <v>160584</v>
      </c>
      <c r="C180" s="67"/>
      <c r="D180" s="67"/>
      <c r="E180" s="67"/>
      <c r="F180" s="67"/>
    </row>
    <row r="181" spans="1:2" ht="18.75">
      <c r="A181" s="158">
        <v>2012</v>
      </c>
      <c r="B181" s="77">
        <v>171242</v>
      </c>
    </row>
    <row r="182" spans="1:2" ht="18.75">
      <c r="A182" s="158">
        <v>2013</v>
      </c>
      <c r="B182" s="77">
        <v>215697</v>
      </c>
    </row>
    <row r="183" spans="1:2" ht="18.75">
      <c r="A183" s="158">
        <v>2014</v>
      </c>
      <c r="B183" s="77">
        <v>207396</v>
      </c>
    </row>
    <row r="184" spans="1:2" ht="18.75">
      <c r="A184" s="158">
        <v>2015</v>
      </c>
      <c r="B184" s="77">
        <v>183675</v>
      </c>
    </row>
    <row r="186" spans="1:3" s="146" customFormat="1" ht="18.75">
      <c r="A186" s="250" t="s">
        <v>210</v>
      </c>
      <c r="B186" s="251"/>
      <c r="C186" s="251"/>
    </row>
    <row r="187" spans="1:3" s="57" customFormat="1" ht="18.75">
      <c r="A187" s="248" t="s">
        <v>241</v>
      </c>
      <c r="B187" s="248"/>
      <c r="C187" s="248"/>
    </row>
    <row r="188" spans="1:3" s="57" customFormat="1" ht="18.75">
      <c r="A188" s="198"/>
      <c r="B188" s="198"/>
      <c r="C188" s="198"/>
    </row>
    <row r="189" spans="1:2" ht="18.75">
      <c r="A189" s="252" t="s">
        <v>272</v>
      </c>
      <c r="B189" s="252"/>
    </row>
    <row r="190" spans="1:2" ht="18.75">
      <c r="A190" s="201"/>
      <c r="B190" s="201"/>
    </row>
    <row r="191" spans="1:3" ht="37.5">
      <c r="A191" s="134" t="s">
        <v>203</v>
      </c>
      <c r="B191" s="134" t="s">
        <v>235</v>
      </c>
      <c r="C191" s="133"/>
    </row>
    <row r="192" spans="1:3" ht="18.75">
      <c r="A192" s="76">
        <v>2011</v>
      </c>
      <c r="B192" s="77">
        <v>849613</v>
      </c>
      <c r="C192" s="67"/>
    </row>
    <row r="193" spans="1:2" ht="18.75">
      <c r="A193" s="76">
        <v>2012</v>
      </c>
      <c r="B193" s="77">
        <v>867623</v>
      </c>
    </row>
    <row r="194" spans="1:2" ht="18.75">
      <c r="A194" s="76">
        <v>2013</v>
      </c>
      <c r="B194" s="77">
        <v>922785</v>
      </c>
    </row>
    <row r="195" spans="1:2" ht="18.75">
      <c r="A195" s="76">
        <v>2014</v>
      </c>
      <c r="B195" s="77">
        <v>966178</v>
      </c>
    </row>
    <row r="196" spans="1:2" ht="18.75">
      <c r="A196" s="76">
        <v>2015</v>
      </c>
      <c r="B196" s="77">
        <v>909567</v>
      </c>
    </row>
    <row r="198" spans="1:3" ht="47.25" customHeight="1">
      <c r="A198" s="245" t="s">
        <v>27</v>
      </c>
      <c r="B198" s="247"/>
      <c r="C198" s="247"/>
    </row>
  </sheetData>
  <sheetProtection/>
  <mergeCells count="35">
    <mergeCell ref="A189:B189"/>
    <mergeCell ref="A162:C162"/>
    <mergeCell ref="A137:E137"/>
    <mergeCell ref="A163:C163"/>
    <mergeCell ref="A150:C150"/>
    <mergeCell ref="A186:C186"/>
    <mergeCell ref="A16:B16"/>
    <mergeCell ref="A35:B35"/>
    <mergeCell ref="A53:B53"/>
    <mergeCell ref="A71:B71"/>
    <mergeCell ref="A89:B89"/>
    <mergeCell ref="A106:B106"/>
    <mergeCell ref="A153:B153"/>
    <mergeCell ref="A165:B165"/>
    <mergeCell ref="A177:B177"/>
    <mergeCell ref="A33:E33"/>
    <mergeCell ref="A125:B125"/>
    <mergeCell ref="A139:B139"/>
    <mergeCell ref="A198:C198"/>
    <mergeCell ref="A51:E51"/>
    <mergeCell ref="A69:E69"/>
    <mergeCell ref="A151:C151"/>
    <mergeCell ref="A175:C175"/>
    <mergeCell ref="A187:C187"/>
    <mergeCell ref="A174:C174"/>
    <mergeCell ref="A2:C2"/>
    <mergeCell ref="A122:C122"/>
    <mergeCell ref="A136:C136"/>
    <mergeCell ref="A1:E1"/>
    <mergeCell ref="A4:B4"/>
    <mergeCell ref="A13:E13"/>
    <mergeCell ref="A32:H32"/>
    <mergeCell ref="A87:E87"/>
    <mergeCell ref="A104:E104"/>
    <mergeCell ref="A14:E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N204"/>
  <sheetViews>
    <sheetView rightToLeft="1" zoomScalePageLayoutView="0" workbookViewId="0" topLeftCell="A148">
      <selection activeCell="A139" sqref="A139:C139"/>
    </sheetView>
  </sheetViews>
  <sheetFormatPr defaultColWidth="9.140625" defaultRowHeight="15"/>
  <cols>
    <col min="1" max="1" width="76.8515625" style="2" customWidth="1"/>
    <col min="2" max="3" width="22.140625" style="2" customWidth="1"/>
    <col min="4" max="4" width="22.8515625" style="2" customWidth="1"/>
    <col min="5" max="5" width="20.140625" style="2" customWidth="1"/>
    <col min="6" max="6" width="21.140625" style="2" customWidth="1"/>
    <col min="7" max="7" width="21.00390625" style="2" customWidth="1"/>
    <col min="8" max="8" width="16.421875" style="2" customWidth="1"/>
    <col min="9" max="9" width="15.00390625" style="2" customWidth="1"/>
    <col min="10" max="10" width="9.140625" style="2" customWidth="1"/>
    <col min="11" max="11" width="9.140625" style="2" bestFit="1" customWidth="1"/>
    <col min="12" max="12" width="17.8515625" style="2" customWidth="1"/>
    <col min="13" max="13" width="12.7109375" style="2" bestFit="1" customWidth="1"/>
    <col min="14" max="16384" width="9.140625" style="2" customWidth="1"/>
  </cols>
  <sheetData>
    <row r="1" spans="1:5" s="146" customFormat="1" ht="50.25" customHeight="1">
      <c r="A1" s="233" t="s">
        <v>319</v>
      </c>
      <c r="B1" s="234"/>
      <c r="C1" s="234"/>
      <c r="D1" s="234"/>
      <c r="E1" s="234"/>
    </row>
    <row r="2" spans="1:5" s="146" customFormat="1" ht="19.5" customHeight="1">
      <c r="A2" s="204"/>
      <c r="B2" s="205"/>
      <c r="C2" s="205"/>
      <c r="D2" s="205"/>
      <c r="E2" s="205"/>
    </row>
    <row r="3" spans="1:2" ht="18.75">
      <c r="A3" s="252" t="s">
        <v>272</v>
      </c>
      <c r="B3" s="252"/>
    </row>
    <row r="4" spans="1:2" ht="18.75">
      <c r="A4" s="201"/>
      <c r="B4" s="201"/>
    </row>
    <row r="5" spans="1:13" s="146" customFormat="1" ht="95.25" customHeight="1">
      <c r="A5" s="211" t="s">
        <v>320</v>
      </c>
      <c r="B5" s="179" t="s">
        <v>67</v>
      </c>
      <c r="C5" s="179" t="s">
        <v>199</v>
      </c>
      <c r="D5" s="179" t="s">
        <v>69</v>
      </c>
      <c r="E5" s="179" t="s">
        <v>70</v>
      </c>
      <c r="F5" s="179" t="s">
        <v>68</v>
      </c>
      <c r="G5" s="179" t="s">
        <v>112</v>
      </c>
      <c r="H5" s="179" t="s">
        <v>200</v>
      </c>
      <c r="I5" s="179" t="s">
        <v>72</v>
      </c>
      <c r="J5" s="179" t="s">
        <v>71</v>
      </c>
      <c r="K5" s="179" t="s">
        <v>321</v>
      </c>
      <c r="L5" s="179" t="s">
        <v>73</v>
      </c>
      <c r="M5" s="179" t="s">
        <v>30</v>
      </c>
    </row>
    <row r="6" spans="1:13" s="146" customFormat="1" ht="37.5">
      <c r="A6" s="132" t="s">
        <v>82</v>
      </c>
      <c r="B6" s="180">
        <v>20750</v>
      </c>
      <c r="C6" s="180">
        <v>109427</v>
      </c>
      <c r="D6" s="180">
        <v>65</v>
      </c>
      <c r="E6" s="180">
        <v>0</v>
      </c>
      <c r="F6" s="180">
        <v>191995</v>
      </c>
      <c r="G6" s="180">
        <v>5072</v>
      </c>
      <c r="H6" s="180">
        <v>69</v>
      </c>
      <c r="I6" s="180">
        <v>1423</v>
      </c>
      <c r="J6" s="180">
        <v>726</v>
      </c>
      <c r="K6" s="180">
        <v>84</v>
      </c>
      <c r="L6" s="180">
        <v>104450</v>
      </c>
      <c r="M6" s="180">
        <f>SUM(B6:L6)</f>
        <v>434061</v>
      </c>
    </row>
    <row r="7" spans="1:14" s="146" customFormat="1" ht="37.5">
      <c r="A7" s="132" t="s">
        <v>83</v>
      </c>
      <c r="B7" s="180">
        <v>31348</v>
      </c>
      <c r="C7" s="180">
        <v>9694</v>
      </c>
      <c r="D7" s="180">
        <v>22045</v>
      </c>
      <c r="E7" s="180">
        <v>4536</v>
      </c>
      <c r="F7" s="180">
        <v>64</v>
      </c>
      <c r="G7" s="180">
        <v>6099</v>
      </c>
      <c r="H7" s="180">
        <v>13746</v>
      </c>
      <c r="I7" s="180">
        <v>4677</v>
      </c>
      <c r="J7" s="180">
        <v>1535</v>
      </c>
      <c r="K7" s="180">
        <v>2036</v>
      </c>
      <c r="L7" s="180">
        <v>111514</v>
      </c>
      <c r="M7" s="180">
        <f aca="true" t="shared" si="0" ref="M7:M16">SUM(B7:L7)</f>
        <v>207294</v>
      </c>
      <c r="N7" s="178"/>
    </row>
    <row r="8" spans="1:13" s="146" customFormat="1" ht="37.5">
      <c r="A8" s="132" t="s">
        <v>84</v>
      </c>
      <c r="B8" s="180">
        <v>31229</v>
      </c>
      <c r="C8" s="180">
        <v>11943</v>
      </c>
      <c r="D8" s="180">
        <v>21680</v>
      </c>
      <c r="E8" s="180">
        <v>14635</v>
      </c>
      <c r="F8" s="180">
        <v>76</v>
      </c>
      <c r="G8" s="180">
        <v>4056</v>
      </c>
      <c r="H8" s="180">
        <v>4164</v>
      </c>
      <c r="I8" s="180">
        <v>6503</v>
      </c>
      <c r="J8" s="180">
        <v>820</v>
      </c>
      <c r="K8" s="180">
        <v>1522</v>
      </c>
      <c r="L8" s="180">
        <v>109892</v>
      </c>
      <c r="M8" s="180">
        <f t="shared" si="0"/>
        <v>206520</v>
      </c>
    </row>
    <row r="9" spans="1:13" s="146" customFormat="1" ht="37.5">
      <c r="A9" s="132" t="s">
        <v>87</v>
      </c>
      <c r="B9" s="180">
        <v>14737</v>
      </c>
      <c r="C9" s="180">
        <v>31902</v>
      </c>
      <c r="D9" s="180">
        <v>32242</v>
      </c>
      <c r="E9" s="180">
        <v>4231</v>
      </c>
      <c r="F9" s="180">
        <v>23</v>
      </c>
      <c r="G9" s="180">
        <v>18960</v>
      </c>
      <c r="H9" s="180">
        <v>1493</v>
      </c>
      <c r="I9" s="180">
        <v>1449</v>
      </c>
      <c r="J9" s="180">
        <v>700</v>
      </c>
      <c r="K9" s="180">
        <v>3133</v>
      </c>
      <c r="L9" s="180">
        <v>19932</v>
      </c>
      <c r="M9" s="180">
        <f t="shared" si="0"/>
        <v>128802</v>
      </c>
    </row>
    <row r="10" spans="1:13" s="146" customFormat="1" ht="37.5">
      <c r="A10" s="132" t="s">
        <v>86</v>
      </c>
      <c r="B10" s="180">
        <v>24406</v>
      </c>
      <c r="C10" s="180">
        <v>6591</v>
      </c>
      <c r="D10" s="180">
        <v>15570</v>
      </c>
      <c r="E10" s="180">
        <v>10390</v>
      </c>
      <c r="F10" s="180">
        <v>27</v>
      </c>
      <c r="G10" s="180">
        <v>1718</v>
      </c>
      <c r="H10" s="180">
        <v>2298</v>
      </c>
      <c r="I10" s="180">
        <v>5242</v>
      </c>
      <c r="J10" s="180">
        <v>5022</v>
      </c>
      <c r="K10" s="180">
        <v>4957</v>
      </c>
      <c r="L10" s="180">
        <v>50367</v>
      </c>
      <c r="M10" s="180">
        <f t="shared" si="0"/>
        <v>126588</v>
      </c>
    </row>
    <row r="11" spans="1:13" s="146" customFormat="1" ht="37.5">
      <c r="A11" s="132" t="s">
        <v>85</v>
      </c>
      <c r="B11" s="180">
        <v>11698</v>
      </c>
      <c r="C11" s="180">
        <v>4905</v>
      </c>
      <c r="D11" s="180">
        <v>9995</v>
      </c>
      <c r="E11" s="180">
        <v>25455</v>
      </c>
      <c r="F11" s="180">
        <v>162</v>
      </c>
      <c r="G11" s="180">
        <v>4606</v>
      </c>
      <c r="H11" s="180">
        <v>8879</v>
      </c>
      <c r="I11" s="180">
        <v>2270</v>
      </c>
      <c r="J11" s="180">
        <v>370</v>
      </c>
      <c r="K11" s="180">
        <v>2240</v>
      </c>
      <c r="L11" s="180">
        <v>53945</v>
      </c>
      <c r="M11" s="180">
        <f t="shared" si="0"/>
        <v>124525</v>
      </c>
    </row>
    <row r="12" spans="1:13" s="146" customFormat="1" ht="37.5">
      <c r="A12" s="132" t="s">
        <v>89</v>
      </c>
      <c r="B12" s="180">
        <v>110</v>
      </c>
      <c r="C12" s="180">
        <v>21959</v>
      </c>
      <c r="D12" s="180">
        <v>1</v>
      </c>
      <c r="E12" s="180">
        <v>12</v>
      </c>
      <c r="F12" s="180">
        <v>0</v>
      </c>
      <c r="G12" s="180">
        <v>15</v>
      </c>
      <c r="H12" s="180">
        <v>26</v>
      </c>
      <c r="I12" s="180">
        <v>603</v>
      </c>
      <c r="J12" s="180">
        <v>46</v>
      </c>
      <c r="K12" s="180">
        <v>72</v>
      </c>
      <c r="L12" s="180">
        <v>81148</v>
      </c>
      <c r="M12" s="180">
        <f t="shared" si="0"/>
        <v>103992</v>
      </c>
    </row>
    <row r="13" spans="1:13" s="146" customFormat="1" ht="37.5">
      <c r="A13" s="132" t="s">
        <v>88</v>
      </c>
      <c r="B13" s="180">
        <v>7167</v>
      </c>
      <c r="C13" s="180">
        <v>6862</v>
      </c>
      <c r="D13" s="180">
        <v>20886</v>
      </c>
      <c r="E13" s="180">
        <v>4789</v>
      </c>
      <c r="F13" s="180">
        <v>3</v>
      </c>
      <c r="G13" s="180">
        <v>1597</v>
      </c>
      <c r="H13" s="180">
        <v>1429</v>
      </c>
      <c r="I13" s="180">
        <v>2269</v>
      </c>
      <c r="J13" s="180">
        <v>614</v>
      </c>
      <c r="K13" s="180">
        <v>3018</v>
      </c>
      <c r="L13" s="180">
        <v>33408</v>
      </c>
      <c r="M13" s="180">
        <f t="shared" si="0"/>
        <v>82042</v>
      </c>
    </row>
    <row r="14" spans="1:13" s="146" customFormat="1" ht="36.75" customHeight="1">
      <c r="A14" s="132" t="s">
        <v>220</v>
      </c>
      <c r="B14" s="180">
        <v>19</v>
      </c>
      <c r="C14" s="180">
        <v>0</v>
      </c>
      <c r="D14" s="180">
        <v>0</v>
      </c>
      <c r="E14" s="180">
        <v>67</v>
      </c>
      <c r="F14" s="180">
        <v>0</v>
      </c>
      <c r="G14" s="180">
        <v>0</v>
      </c>
      <c r="H14" s="180">
        <v>0</v>
      </c>
      <c r="I14" s="180">
        <v>13</v>
      </c>
      <c r="J14" s="180">
        <v>580</v>
      </c>
      <c r="K14" s="180">
        <v>0</v>
      </c>
      <c r="L14" s="180">
        <v>79530</v>
      </c>
      <c r="M14" s="180">
        <f t="shared" si="0"/>
        <v>80209</v>
      </c>
    </row>
    <row r="15" spans="1:13" s="146" customFormat="1" ht="44.25" customHeight="1">
      <c r="A15" s="132" t="s">
        <v>221</v>
      </c>
      <c r="B15" s="180">
        <v>15933</v>
      </c>
      <c r="C15" s="180">
        <v>4596</v>
      </c>
      <c r="D15" s="180">
        <v>4023</v>
      </c>
      <c r="E15" s="180">
        <v>14066</v>
      </c>
      <c r="F15" s="180">
        <v>9</v>
      </c>
      <c r="G15" s="180">
        <v>6476</v>
      </c>
      <c r="H15" s="180">
        <v>7961</v>
      </c>
      <c r="I15" s="180">
        <v>1108</v>
      </c>
      <c r="J15" s="180">
        <v>149</v>
      </c>
      <c r="K15" s="180">
        <v>2253</v>
      </c>
      <c r="L15" s="180">
        <v>23024</v>
      </c>
      <c r="M15" s="180">
        <f t="shared" si="0"/>
        <v>79598</v>
      </c>
    </row>
    <row r="16" spans="1:13" s="146" customFormat="1" ht="37.5">
      <c r="A16" s="132" t="s">
        <v>111</v>
      </c>
      <c r="B16" s="180">
        <v>199133</v>
      </c>
      <c r="C16" s="180">
        <v>104891</v>
      </c>
      <c r="D16" s="180">
        <v>98065</v>
      </c>
      <c r="E16" s="180">
        <v>131583</v>
      </c>
      <c r="F16" s="180">
        <v>2156</v>
      </c>
      <c r="G16" s="180">
        <v>63741</v>
      </c>
      <c r="H16" s="180">
        <v>48176</v>
      </c>
      <c r="I16" s="180">
        <v>53141</v>
      </c>
      <c r="J16" s="180">
        <v>66920</v>
      </c>
      <c r="K16" s="180">
        <v>48170</v>
      </c>
      <c r="L16" s="180">
        <v>562812</v>
      </c>
      <c r="M16" s="180">
        <f t="shared" si="0"/>
        <v>1378788</v>
      </c>
    </row>
    <row r="17" spans="1:13" s="146" customFormat="1" ht="37.5">
      <c r="A17" s="132" t="s">
        <v>30</v>
      </c>
      <c r="B17" s="180">
        <f>SUM(B6:B16)</f>
        <v>356530</v>
      </c>
      <c r="C17" s="180">
        <f aca="true" t="shared" si="1" ref="C17:M17">SUM(C6:C16)</f>
        <v>312770</v>
      </c>
      <c r="D17" s="180">
        <f t="shared" si="1"/>
        <v>224572</v>
      </c>
      <c r="E17" s="180">
        <f t="shared" si="1"/>
        <v>209764</v>
      </c>
      <c r="F17" s="180">
        <f t="shared" si="1"/>
        <v>194515</v>
      </c>
      <c r="G17" s="180">
        <f t="shared" si="1"/>
        <v>112340</v>
      </c>
      <c r="H17" s="180">
        <f t="shared" si="1"/>
        <v>88241</v>
      </c>
      <c r="I17" s="180">
        <f t="shared" si="1"/>
        <v>78698</v>
      </c>
      <c r="J17" s="180">
        <f t="shared" si="1"/>
        <v>77482</v>
      </c>
      <c r="K17" s="180">
        <f t="shared" si="1"/>
        <v>67485</v>
      </c>
      <c r="L17" s="180">
        <f t="shared" si="1"/>
        <v>1230022</v>
      </c>
      <c r="M17" s="180">
        <f t="shared" si="1"/>
        <v>2952419</v>
      </c>
    </row>
    <row r="18" spans="1:12" s="146" customFormat="1" ht="18.75">
      <c r="A18" s="178"/>
      <c r="B18" s="178"/>
      <c r="C18" s="178"/>
      <c r="D18" s="178"/>
      <c r="E18" s="178"/>
      <c r="F18" s="178"/>
      <c r="G18" s="178"/>
      <c r="H18" s="178"/>
      <c r="I18" s="178"/>
      <c r="J18" s="178"/>
      <c r="K18" s="178"/>
      <c r="L18" s="178"/>
    </row>
    <row r="19" spans="1:12" s="146" customFormat="1" ht="40.5" customHeight="1">
      <c r="A19" s="233" t="s">
        <v>323</v>
      </c>
      <c r="B19" s="234"/>
      <c r="C19" s="234"/>
      <c r="D19" s="234"/>
      <c r="E19" s="234"/>
      <c r="F19" s="178"/>
      <c r="G19" s="178"/>
      <c r="H19" s="178"/>
      <c r="I19" s="178"/>
      <c r="J19" s="178"/>
      <c r="K19" s="178"/>
      <c r="L19" s="178"/>
    </row>
    <row r="20" spans="1:12" s="146" customFormat="1" ht="19.5" customHeight="1">
      <c r="A20" s="204"/>
      <c r="B20" s="205"/>
      <c r="C20" s="205"/>
      <c r="D20" s="205"/>
      <c r="E20" s="205"/>
      <c r="F20" s="178"/>
      <c r="G20" s="178"/>
      <c r="H20" s="178"/>
      <c r="I20" s="178"/>
      <c r="J20" s="178"/>
      <c r="K20" s="178"/>
      <c r="L20" s="178"/>
    </row>
    <row r="21" spans="1:2" ht="18.75">
      <c r="A21" s="252" t="s">
        <v>272</v>
      </c>
      <c r="B21" s="252"/>
    </row>
    <row r="22" spans="1:2" ht="18.75">
      <c r="A22" s="201"/>
      <c r="B22" s="201"/>
    </row>
    <row r="23" spans="1:13" s="146" customFormat="1" ht="77.25" customHeight="1">
      <c r="A23" s="211" t="s">
        <v>322</v>
      </c>
      <c r="B23" s="179">
        <v>2015</v>
      </c>
      <c r="C23" s="179">
        <v>2014</v>
      </c>
      <c r="D23" s="179">
        <v>2013</v>
      </c>
      <c r="E23" s="179">
        <v>2012</v>
      </c>
      <c r="F23" s="135"/>
      <c r="G23" s="135"/>
      <c r="H23" s="135"/>
      <c r="I23" s="135"/>
      <c r="J23" s="135"/>
      <c r="K23" s="135"/>
      <c r="L23" s="135"/>
      <c r="M23" s="135"/>
    </row>
    <row r="24" spans="1:13" s="146" customFormat="1" ht="37.5">
      <c r="A24" s="132" t="s">
        <v>82</v>
      </c>
      <c r="B24" s="180">
        <v>434061</v>
      </c>
      <c r="C24" s="180">
        <v>541658</v>
      </c>
      <c r="D24" s="180">
        <v>769722</v>
      </c>
      <c r="E24" s="180">
        <v>1724498</v>
      </c>
      <c r="F24" s="181"/>
      <c r="G24" s="181"/>
      <c r="H24" s="181"/>
      <c r="I24" s="181"/>
      <c r="J24" s="181"/>
      <c r="K24" s="181"/>
      <c r="L24" s="181"/>
      <c r="M24" s="181"/>
    </row>
    <row r="25" spans="1:13" s="146" customFormat="1" ht="37.5">
      <c r="A25" s="132" t="s">
        <v>83</v>
      </c>
      <c r="B25" s="180">
        <v>207294</v>
      </c>
      <c r="C25" s="180">
        <v>223376</v>
      </c>
      <c r="D25" s="180">
        <v>247518</v>
      </c>
      <c r="E25" s="180">
        <v>216839</v>
      </c>
      <c r="F25" s="181"/>
      <c r="G25" s="181"/>
      <c r="H25" s="181"/>
      <c r="I25" s="181"/>
      <c r="J25" s="181"/>
      <c r="K25" s="181"/>
      <c r="L25" s="181"/>
      <c r="M25" s="181"/>
    </row>
    <row r="26" spans="1:13" s="146" customFormat="1" ht="37.5">
      <c r="A26" s="132" t="s">
        <v>84</v>
      </c>
      <c r="B26" s="180">
        <v>206520</v>
      </c>
      <c r="C26" s="180">
        <v>221770</v>
      </c>
      <c r="D26" s="180">
        <v>259026</v>
      </c>
      <c r="E26" s="180">
        <v>261480</v>
      </c>
      <c r="F26" s="181"/>
      <c r="G26" s="181"/>
      <c r="H26" s="181"/>
      <c r="I26" s="181"/>
      <c r="J26" s="181"/>
      <c r="K26" s="181"/>
      <c r="L26" s="181"/>
      <c r="M26" s="181"/>
    </row>
    <row r="27" spans="1:13" s="146" customFormat="1" ht="37.5">
      <c r="A27" s="132" t="s">
        <v>87</v>
      </c>
      <c r="B27" s="180">
        <v>128802</v>
      </c>
      <c r="C27" s="180">
        <v>115071</v>
      </c>
      <c r="D27" s="180">
        <v>102281</v>
      </c>
      <c r="E27" s="180">
        <v>84768</v>
      </c>
      <c r="F27" s="181"/>
      <c r="G27" s="181"/>
      <c r="H27" s="181"/>
      <c r="I27" s="181"/>
      <c r="J27" s="181"/>
      <c r="K27" s="181"/>
      <c r="L27" s="181"/>
      <c r="M27" s="181"/>
    </row>
    <row r="28" spans="1:13" s="146" customFormat="1" ht="37.5">
      <c r="A28" s="132" t="s">
        <v>86</v>
      </c>
      <c r="B28" s="180">
        <v>126588</v>
      </c>
      <c r="C28" s="180">
        <v>127738</v>
      </c>
      <c r="D28" s="180">
        <v>115956</v>
      </c>
      <c r="E28" s="180">
        <v>108449</v>
      </c>
      <c r="F28" s="181"/>
      <c r="G28" s="181"/>
      <c r="H28" s="181"/>
      <c r="I28" s="181"/>
      <c r="J28" s="181"/>
      <c r="K28" s="181"/>
      <c r="L28" s="181"/>
      <c r="M28" s="181"/>
    </row>
    <row r="29" spans="1:13" s="146" customFormat="1" ht="37.5">
      <c r="A29" s="132" t="s">
        <v>85</v>
      </c>
      <c r="B29" s="180">
        <v>124525</v>
      </c>
      <c r="C29" s="180">
        <v>130593</v>
      </c>
      <c r="D29" s="180">
        <v>136693</v>
      </c>
      <c r="E29" s="180">
        <v>136095</v>
      </c>
      <c r="F29" s="181"/>
      <c r="G29" s="181"/>
      <c r="H29" s="181"/>
      <c r="I29" s="181"/>
      <c r="J29" s="181"/>
      <c r="K29" s="181"/>
      <c r="L29" s="181"/>
      <c r="M29" s="181"/>
    </row>
    <row r="30" spans="1:13" s="146" customFormat="1" ht="37.5">
      <c r="A30" s="132" t="s">
        <v>89</v>
      </c>
      <c r="B30" s="180">
        <v>103992</v>
      </c>
      <c r="C30" s="180">
        <v>99688</v>
      </c>
      <c r="D30" s="180">
        <v>191346</v>
      </c>
      <c r="E30" s="180">
        <v>161160</v>
      </c>
      <c r="F30" s="181"/>
      <c r="G30" s="181"/>
      <c r="H30" s="181"/>
      <c r="I30" s="181"/>
      <c r="J30" s="181"/>
      <c r="K30" s="181"/>
      <c r="L30" s="181"/>
      <c r="M30" s="181"/>
    </row>
    <row r="31" spans="1:13" s="146" customFormat="1" ht="37.5">
      <c r="A31" s="132" t="s">
        <v>88</v>
      </c>
      <c r="B31" s="180">
        <v>82042</v>
      </c>
      <c r="C31" s="180">
        <v>101795</v>
      </c>
      <c r="D31" s="180">
        <v>100009</v>
      </c>
      <c r="E31" s="180">
        <v>79973</v>
      </c>
      <c r="F31" s="181"/>
      <c r="G31" s="181"/>
      <c r="H31" s="181"/>
      <c r="I31" s="181"/>
      <c r="J31" s="181"/>
      <c r="K31" s="181"/>
      <c r="L31" s="181"/>
      <c r="M31" s="181"/>
    </row>
    <row r="32" spans="1:13" s="146" customFormat="1" ht="37.5">
      <c r="A32" s="132" t="s">
        <v>220</v>
      </c>
      <c r="B32" s="180">
        <v>80209</v>
      </c>
      <c r="C32" s="180">
        <v>72619</v>
      </c>
      <c r="D32" s="180">
        <v>73107</v>
      </c>
      <c r="E32" s="180">
        <v>85674</v>
      </c>
      <c r="F32" s="181"/>
      <c r="G32" s="181"/>
      <c r="H32" s="181"/>
      <c r="I32" s="181"/>
      <c r="J32" s="181"/>
      <c r="K32" s="181"/>
      <c r="L32" s="181"/>
      <c r="M32" s="181"/>
    </row>
    <row r="33" spans="1:13" s="146" customFormat="1" ht="37.5">
      <c r="A33" s="132" t="s">
        <v>221</v>
      </c>
      <c r="B33" s="180">
        <v>79598</v>
      </c>
      <c r="C33" s="180">
        <v>84250</v>
      </c>
      <c r="D33" s="180">
        <v>88004</v>
      </c>
      <c r="E33" s="180">
        <v>92173</v>
      </c>
      <c r="F33" s="181"/>
      <c r="G33" s="181"/>
      <c r="H33" s="181"/>
      <c r="I33" s="181"/>
      <c r="J33" s="181"/>
      <c r="K33" s="181"/>
      <c r="L33" s="181"/>
      <c r="M33" s="181"/>
    </row>
    <row r="34" spans="1:13" s="146" customFormat="1" ht="37.5">
      <c r="A34" s="132" t="s">
        <v>111</v>
      </c>
      <c r="B34" s="180">
        <v>1378788</v>
      </c>
      <c r="C34" s="180">
        <v>1594297</v>
      </c>
      <c r="D34" s="180">
        <v>1852295</v>
      </c>
      <c r="E34" s="180">
        <v>1532021</v>
      </c>
      <c r="F34" s="181"/>
      <c r="G34" s="181"/>
      <c r="H34" s="181"/>
      <c r="I34" s="181"/>
      <c r="J34" s="181"/>
      <c r="K34" s="181"/>
      <c r="L34" s="181"/>
      <c r="M34" s="181"/>
    </row>
    <row r="35" spans="1:13" s="146" customFormat="1" ht="37.5">
      <c r="A35" s="132" t="s">
        <v>30</v>
      </c>
      <c r="B35" s="180">
        <f>SUM(B24:B34)</f>
        <v>2952419</v>
      </c>
      <c r="C35" s="180">
        <f>SUM(C24:C34)</f>
        <v>3312855</v>
      </c>
      <c r="D35" s="180">
        <f>SUM(D24:D34)</f>
        <v>3935957</v>
      </c>
      <c r="E35" s="180">
        <f>SUM(E24:E34)</f>
        <v>4483130</v>
      </c>
      <c r="F35" s="181"/>
      <c r="G35" s="181"/>
      <c r="H35" s="181"/>
      <c r="I35" s="181"/>
      <c r="J35" s="181"/>
      <c r="K35" s="181"/>
      <c r="L35" s="181"/>
      <c r="M35" s="181"/>
    </row>
    <row r="36" spans="1:12" s="146" customFormat="1" ht="18.75">
      <c r="A36" s="178"/>
      <c r="B36" s="178"/>
      <c r="C36" s="178"/>
      <c r="D36" s="178"/>
      <c r="E36" s="178"/>
      <c r="F36" s="178"/>
      <c r="G36" s="178"/>
      <c r="H36" s="178"/>
      <c r="I36" s="178"/>
      <c r="J36" s="178"/>
      <c r="K36" s="178"/>
      <c r="L36" s="178"/>
    </row>
    <row r="37" spans="1:5" s="182" customFormat="1" ht="44.25" customHeight="1">
      <c r="A37" s="233" t="s">
        <v>324</v>
      </c>
      <c r="B37" s="233"/>
      <c r="C37" s="233"/>
      <c r="D37" s="233"/>
      <c r="E37" s="233"/>
    </row>
    <row r="38" spans="1:5" s="182" customFormat="1" ht="18.75">
      <c r="A38" s="204"/>
      <c r="B38" s="204"/>
      <c r="C38" s="204"/>
      <c r="D38" s="204"/>
      <c r="E38" s="204"/>
    </row>
    <row r="39" spans="1:2" ht="18.75">
      <c r="A39" s="252" t="s">
        <v>272</v>
      </c>
      <c r="B39" s="252"/>
    </row>
    <row r="40" spans="1:2" ht="18.75">
      <c r="A40" s="201"/>
      <c r="B40" s="201"/>
    </row>
    <row r="41" spans="1:11" s="146" customFormat="1" ht="77.25" customHeight="1">
      <c r="A41" s="211" t="s">
        <v>326</v>
      </c>
      <c r="B41" s="179" t="s">
        <v>68</v>
      </c>
      <c r="C41" s="179" t="s">
        <v>199</v>
      </c>
      <c r="D41" s="179" t="s">
        <v>204</v>
      </c>
      <c r="E41" s="179" t="s">
        <v>67</v>
      </c>
      <c r="F41" s="183" t="s">
        <v>77</v>
      </c>
      <c r="G41" s="179" t="s">
        <v>73</v>
      </c>
      <c r="H41" s="179" t="s">
        <v>30</v>
      </c>
      <c r="J41" s="136"/>
      <c r="K41" s="136"/>
    </row>
    <row r="42" spans="1:11" s="146" customFormat="1" ht="18.75">
      <c r="A42" s="132">
        <v>2012</v>
      </c>
      <c r="B42" s="180">
        <v>860609</v>
      </c>
      <c r="C42" s="180">
        <v>184670</v>
      </c>
      <c r="D42" s="180">
        <v>539890</v>
      </c>
      <c r="E42" s="180">
        <v>11412</v>
      </c>
      <c r="F42" s="180">
        <v>14937</v>
      </c>
      <c r="G42" s="180">
        <v>112980</v>
      </c>
      <c r="H42" s="180">
        <f>SUM(B42:G42)</f>
        <v>1724498</v>
      </c>
      <c r="J42" s="181"/>
      <c r="K42" s="181"/>
    </row>
    <row r="43" spans="1:11" s="146" customFormat="1" ht="18.75">
      <c r="A43" s="132">
        <v>2013</v>
      </c>
      <c r="B43" s="180">
        <v>394310</v>
      </c>
      <c r="C43" s="180">
        <v>123270</v>
      </c>
      <c r="D43" s="180">
        <v>165354</v>
      </c>
      <c r="E43" s="180">
        <v>9361</v>
      </c>
      <c r="F43" s="180">
        <v>7637</v>
      </c>
      <c r="G43" s="180">
        <v>69790</v>
      </c>
      <c r="H43" s="180">
        <f>SUM(B43:G43)</f>
        <v>769722</v>
      </c>
      <c r="J43" s="181"/>
      <c r="K43" s="181"/>
    </row>
    <row r="44" spans="1:11" s="146" customFormat="1" ht="18.75">
      <c r="A44" s="132">
        <v>2014</v>
      </c>
      <c r="B44" s="180">
        <v>294380</v>
      </c>
      <c r="C44" s="180">
        <v>91240</v>
      </c>
      <c r="D44" s="180">
        <v>78431</v>
      </c>
      <c r="E44" s="180">
        <v>12167</v>
      </c>
      <c r="F44" s="180">
        <v>6098</v>
      </c>
      <c r="G44" s="180">
        <v>59342</v>
      </c>
      <c r="H44" s="180">
        <f>SUM(B44:G44)</f>
        <v>541658</v>
      </c>
      <c r="J44" s="181"/>
      <c r="K44" s="181"/>
    </row>
    <row r="45" spans="1:11" s="146" customFormat="1" ht="18.75">
      <c r="A45" s="132">
        <v>2015</v>
      </c>
      <c r="B45" s="180">
        <v>191995</v>
      </c>
      <c r="C45" s="180">
        <v>109427</v>
      </c>
      <c r="D45" s="180">
        <v>53255</v>
      </c>
      <c r="E45" s="180">
        <v>20750</v>
      </c>
      <c r="F45" s="180">
        <v>11633</v>
      </c>
      <c r="G45" s="180">
        <v>47001</v>
      </c>
      <c r="H45" s="180">
        <f>SUM(B45:G45)</f>
        <v>434061</v>
      </c>
      <c r="J45" s="181"/>
      <c r="K45" s="181"/>
    </row>
    <row r="46" spans="1:12" s="146" customFormat="1" ht="18.75">
      <c r="A46" s="178"/>
      <c r="B46" s="178"/>
      <c r="C46" s="178"/>
      <c r="D46" s="178"/>
      <c r="E46" s="178"/>
      <c r="F46" s="178"/>
      <c r="G46" s="178"/>
      <c r="H46" s="178"/>
      <c r="I46" s="178"/>
      <c r="J46" s="178"/>
      <c r="K46" s="178"/>
      <c r="L46" s="178"/>
    </row>
    <row r="47" spans="1:12" s="146" customFormat="1" ht="39.75" customHeight="1">
      <c r="A47" s="235" t="s">
        <v>325</v>
      </c>
      <c r="B47" s="235"/>
      <c r="C47" s="235"/>
      <c r="D47" s="223"/>
      <c r="E47" s="223"/>
      <c r="F47" s="223"/>
      <c r="G47" s="223"/>
      <c r="H47" s="223"/>
      <c r="I47" s="178"/>
      <c r="J47" s="178"/>
      <c r="K47" s="178"/>
      <c r="L47" s="178"/>
    </row>
    <row r="48" spans="1:12" s="146" customFormat="1" ht="22.5" customHeight="1">
      <c r="A48" s="203"/>
      <c r="B48" s="203"/>
      <c r="C48" s="203"/>
      <c r="D48" s="203"/>
      <c r="E48" s="203"/>
      <c r="F48" s="203"/>
      <c r="G48" s="203"/>
      <c r="H48" s="203"/>
      <c r="I48" s="178"/>
      <c r="J48" s="178"/>
      <c r="K48" s="178"/>
      <c r="L48" s="178"/>
    </row>
    <row r="49" spans="1:2" ht="18.75">
      <c r="A49" s="252" t="s">
        <v>272</v>
      </c>
      <c r="B49" s="252"/>
    </row>
    <row r="50" spans="1:2" ht="18.75">
      <c r="A50" s="201"/>
      <c r="B50" s="201"/>
    </row>
    <row r="51" spans="1:12" s="146" customFormat="1" ht="76.5" customHeight="1">
      <c r="A51" s="211" t="s">
        <v>326</v>
      </c>
      <c r="B51" s="179" t="s">
        <v>67</v>
      </c>
      <c r="C51" s="179" t="s">
        <v>69</v>
      </c>
      <c r="D51" s="179" t="s">
        <v>76</v>
      </c>
      <c r="E51" s="179" t="s">
        <v>200</v>
      </c>
      <c r="F51" s="179" t="s">
        <v>205</v>
      </c>
      <c r="G51" s="179" t="s">
        <v>73</v>
      </c>
      <c r="H51" s="179" t="s">
        <v>30</v>
      </c>
      <c r="I51" s="178"/>
      <c r="J51" s="178"/>
      <c r="K51" s="178"/>
      <c r="L51" s="178"/>
    </row>
    <row r="52" spans="1:12" s="146" customFormat="1" ht="18.75">
      <c r="A52" s="132">
        <v>2012</v>
      </c>
      <c r="B52" s="180">
        <v>27515</v>
      </c>
      <c r="C52" s="180">
        <v>45440</v>
      </c>
      <c r="D52" s="180">
        <v>7990</v>
      </c>
      <c r="E52" s="180">
        <v>12514</v>
      </c>
      <c r="F52" s="180">
        <v>1013</v>
      </c>
      <c r="G52" s="180">
        <v>122367</v>
      </c>
      <c r="H52" s="180">
        <f>SUM(B52:G52)</f>
        <v>216839</v>
      </c>
      <c r="I52" s="178"/>
      <c r="J52" s="178"/>
      <c r="K52" s="178"/>
      <c r="L52" s="178"/>
    </row>
    <row r="53" spans="1:12" s="146" customFormat="1" ht="18.75">
      <c r="A53" s="132">
        <v>2013</v>
      </c>
      <c r="B53" s="180">
        <v>28207</v>
      </c>
      <c r="C53" s="180">
        <v>38792</v>
      </c>
      <c r="D53" s="180">
        <v>9259</v>
      </c>
      <c r="E53" s="180">
        <v>10529</v>
      </c>
      <c r="F53" s="180">
        <v>2658</v>
      </c>
      <c r="G53" s="180">
        <v>158073</v>
      </c>
      <c r="H53" s="180">
        <f>SUM(B53:G53)</f>
        <v>247518</v>
      </c>
      <c r="I53" s="178"/>
      <c r="J53" s="178"/>
      <c r="K53" s="178"/>
      <c r="L53" s="178"/>
    </row>
    <row r="54" spans="1:12" s="146" customFormat="1" ht="18.75">
      <c r="A54" s="132">
        <v>2014</v>
      </c>
      <c r="B54" s="180">
        <v>26981</v>
      </c>
      <c r="C54" s="180">
        <v>38355</v>
      </c>
      <c r="D54" s="180">
        <v>12475</v>
      </c>
      <c r="E54" s="180">
        <v>13098</v>
      </c>
      <c r="F54" s="180">
        <v>7265</v>
      </c>
      <c r="G54" s="180">
        <v>125202</v>
      </c>
      <c r="H54" s="180">
        <f>SUM(B54:G54)</f>
        <v>223376</v>
      </c>
      <c r="I54" s="178"/>
      <c r="J54" s="178"/>
      <c r="K54" s="178"/>
      <c r="L54" s="178"/>
    </row>
    <row r="55" spans="1:13" s="184" customFormat="1" ht="18.75">
      <c r="A55" s="132">
        <v>2015</v>
      </c>
      <c r="B55" s="180">
        <v>31348</v>
      </c>
      <c r="C55" s="180">
        <v>22045</v>
      </c>
      <c r="D55" s="180">
        <v>17952</v>
      </c>
      <c r="E55" s="180">
        <v>13746</v>
      </c>
      <c r="F55" s="180">
        <v>10898</v>
      </c>
      <c r="G55" s="180">
        <v>111305</v>
      </c>
      <c r="H55" s="180">
        <f>SUM(B55:G55)</f>
        <v>207294</v>
      </c>
      <c r="I55" s="178"/>
      <c r="J55" s="178"/>
      <c r="K55" s="178"/>
      <c r="L55" s="178"/>
      <c r="M55" s="146"/>
    </row>
    <row r="56" spans="1:12" s="146" customFormat="1" ht="18.75">
      <c r="A56" s="178"/>
      <c r="B56" s="178"/>
      <c r="C56" s="178"/>
      <c r="D56" s="178"/>
      <c r="E56" s="178"/>
      <c r="F56" s="178"/>
      <c r="G56" s="178"/>
      <c r="H56" s="178"/>
      <c r="I56" s="178"/>
      <c r="J56" s="178"/>
      <c r="K56" s="178"/>
      <c r="L56" s="178"/>
    </row>
    <row r="57" spans="1:12" s="146" customFormat="1" ht="39" customHeight="1">
      <c r="A57" s="233" t="s">
        <v>327</v>
      </c>
      <c r="B57" s="233"/>
      <c r="C57" s="233"/>
      <c r="D57" s="137"/>
      <c r="E57" s="137"/>
      <c r="F57" s="137"/>
      <c r="G57" s="137"/>
      <c r="H57" s="137"/>
      <c r="I57" s="178"/>
      <c r="J57" s="178"/>
      <c r="K57" s="178"/>
      <c r="L57" s="178"/>
    </row>
    <row r="58" spans="1:12" s="146" customFormat="1" ht="18.75">
      <c r="A58" s="204"/>
      <c r="B58" s="204"/>
      <c r="C58" s="204"/>
      <c r="D58" s="204"/>
      <c r="E58" s="204"/>
      <c r="F58" s="204"/>
      <c r="G58" s="204"/>
      <c r="H58" s="204"/>
      <c r="I58" s="178"/>
      <c r="J58" s="178"/>
      <c r="K58" s="178"/>
      <c r="L58" s="178"/>
    </row>
    <row r="59" spans="1:2" ht="18.75">
      <c r="A59" s="252" t="s">
        <v>272</v>
      </c>
      <c r="B59" s="252"/>
    </row>
    <row r="60" spans="1:2" ht="18.75">
      <c r="A60" s="201"/>
      <c r="B60" s="201"/>
    </row>
    <row r="61" spans="1:12" s="146" customFormat="1" ht="94.5" customHeight="1">
      <c r="A61" s="211" t="s">
        <v>326</v>
      </c>
      <c r="B61" s="179" t="s">
        <v>67</v>
      </c>
      <c r="C61" s="179" t="s">
        <v>69</v>
      </c>
      <c r="D61" s="179" t="s">
        <v>70</v>
      </c>
      <c r="E61" s="179" t="s">
        <v>199</v>
      </c>
      <c r="F61" s="179" t="s">
        <v>206</v>
      </c>
      <c r="G61" s="179" t="s">
        <v>73</v>
      </c>
      <c r="H61" s="179" t="s">
        <v>30</v>
      </c>
      <c r="I61" s="178"/>
      <c r="J61" s="178"/>
      <c r="K61" s="178"/>
      <c r="L61" s="178"/>
    </row>
    <row r="62" spans="1:12" s="146" customFormat="1" ht="18.75">
      <c r="A62" s="132">
        <v>2012</v>
      </c>
      <c r="B62" s="180">
        <v>55358</v>
      </c>
      <c r="C62" s="180">
        <v>45576</v>
      </c>
      <c r="D62" s="180">
        <v>10018</v>
      </c>
      <c r="E62" s="180">
        <v>17882</v>
      </c>
      <c r="F62" s="180">
        <v>10989</v>
      </c>
      <c r="G62" s="180">
        <v>121657</v>
      </c>
      <c r="H62" s="180">
        <f>SUM(B62:G62)</f>
        <v>261480</v>
      </c>
      <c r="I62" s="178"/>
      <c r="J62" s="178"/>
      <c r="K62" s="178"/>
      <c r="L62" s="178"/>
    </row>
    <row r="63" spans="1:12" s="146" customFormat="1" ht="18.75">
      <c r="A63" s="132">
        <v>2013</v>
      </c>
      <c r="B63" s="180">
        <v>45804</v>
      </c>
      <c r="C63" s="180">
        <v>52888</v>
      </c>
      <c r="D63" s="180">
        <v>7703</v>
      </c>
      <c r="E63" s="180">
        <v>17201</v>
      </c>
      <c r="F63" s="180">
        <v>12151</v>
      </c>
      <c r="G63" s="180">
        <v>123279</v>
      </c>
      <c r="H63" s="180">
        <f>SUM(B63:G63)</f>
        <v>259026</v>
      </c>
      <c r="I63" s="178"/>
      <c r="J63" s="178"/>
      <c r="K63" s="178"/>
      <c r="L63" s="178"/>
    </row>
    <row r="64" spans="1:12" s="146" customFormat="1" ht="18.75">
      <c r="A64" s="132">
        <v>2014</v>
      </c>
      <c r="B64" s="180">
        <v>30039</v>
      </c>
      <c r="C64" s="180">
        <v>26056</v>
      </c>
      <c r="D64" s="180">
        <v>18910</v>
      </c>
      <c r="E64" s="180">
        <v>16835</v>
      </c>
      <c r="F64" s="180">
        <v>21959</v>
      </c>
      <c r="G64" s="180">
        <v>107971</v>
      </c>
      <c r="H64" s="180">
        <f>SUM(B64:G64)</f>
        <v>221770</v>
      </c>
      <c r="I64" s="178"/>
      <c r="J64" s="178"/>
      <c r="K64" s="178"/>
      <c r="L64" s="178"/>
    </row>
    <row r="65" spans="1:12" s="146" customFormat="1" ht="18.75">
      <c r="A65" s="132">
        <v>2015</v>
      </c>
      <c r="B65" s="180">
        <v>31229</v>
      </c>
      <c r="C65" s="180">
        <v>21680</v>
      </c>
      <c r="D65" s="180">
        <v>14635</v>
      </c>
      <c r="E65" s="180">
        <v>11943</v>
      </c>
      <c r="F65" s="180">
        <v>11865</v>
      </c>
      <c r="G65" s="180">
        <v>115168</v>
      </c>
      <c r="H65" s="180">
        <f>SUM(B65:G65)</f>
        <v>206520</v>
      </c>
      <c r="I65" s="178"/>
      <c r="J65" s="178"/>
      <c r="K65" s="178"/>
      <c r="L65" s="178"/>
    </row>
    <row r="66" spans="1:12" s="146" customFormat="1" ht="18.75">
      <c r="A66" s="178"/>
      <c r="B66" s="178"/>
      <c r="C66" s="178"/>
      <c r="D66" s="178"/>
      <c r="E66" s="178"/>
      <c r="F66" s="178"/>
      <c r="G66" s="178"/>
      <c r="H66" s="178"/>
      <c r="I66" s="178"/>
      <c r="J66" s="178"/>
      <c r="K66" s="178"/>
      <c r="L66" s="178"/>
    </row>
    <row r="67" spans="1:12" s="146" customFormat="1" ht="42" customHeight="1">
      <c r="A67" s="233" t="s">
        <v>328</v>
      </c>
      <c r="B67" s="233"/>
      <c r="C67" s="233"/>
      <c r="D67" s="224"/>
      <c r="E67" s="224"/>
      <c r="I67" s="178"/>
      <c r="J67" s="178"/>
      <c r="K67" s="178"/>
      <c r="L67" s="178"/>
    </row>
    <row r="68" spans="1:12" s="146" customFormat="1" ht="18.75">
      <c r="A68" s="204"/>
      <c r="B68" s="205"/>
      <c r="C68" s="205"/>
      <c r="D68" s="205"/>
      <c r="E68" s="205"/>
      <c r="I68" s="178"/>
      <c r="J68" s="178"/>
      <c r="K68" s="178"/>
      <c r="L68" s="178"/>
    </row>
    <row r="69" spans="1:2" ht="18.75">
      <c r="A69" s="252" t="s">
        <v>272</v>
      </c>
      <c r="B69" s="252"/>
    </row>
    <row r="70" spans="1:2" ht="18.75">
      <c r="A70" s="201"/>
      <c r="B70" s="201"/>
    </row>
    <row r="71" spans="1:12" s="146" customFormat="1" ht="81" customHeight="1">
      <c r="A71" s="211" t="s">
        <v>326</v>
      </c>
      <c r="B71" s="179" t="s">
        <v>69</v>
      </c>
      <c r="C71" s="179" t="s">
        <v>199</v>
      </c>
      <c r="D71" s="179" t="s">
        <v>112</v>
      </c>
      <c r="E71" s="179" t="s">
        <v>67</v>
      </c>
      <c r="F71" s="179" t="s">
        <v>70</v>
      </c>
      <c r="G71" s="179" t="s">
        <v>73</v>
      </c>
      <c r="H71" s="179" t="s">
        <v>30</v>
      </c>
      <c r="I71" s="178"/>
      <c r="J71" s="178"/>
      <c r="K71" s="178"/>
      <c r="L71" s="178"/>
    </row>
    <row r="72" spans="1:12" s="146" customFormat="1" ht="18.75">
      <c r="A72" s="132">
        <v>2012</v>
      </c>
      <c r="B72" s="180">
        <v>18744</v>
      </c>
      <c r="C72" s="180">
        <v>22113</v>
      </c>
      <c r="D72" s="180">
        <v>11297</v>
      </c>
      <c r="E72" s="180">
        <v>10669</v>
      </c>
      <c r="F72" s="180">
        <v>2378</v>
      </c>
      <c r="G72" s="180">
        <v>19567</v>
      </c>
      <c r="H72" s="180">
        <f>SUM(B72:G72)</f>
        <v>84768</v>
      </c>
      <c r="I72" s="178"/>
      <c r="J72" s="178"/>
      <c r="K72" s="178"/>
      <c r="L72" s="178"/>
    </row>
    <row r="73" spans="1:12" s="146" customFormat="1" ht="18.75">
      <c r="A73" s="132">
        <v>2013</v>
      </c>
      <c r="B73" s="180">
        <v>28563</v>
      </c>
      <c r="C73" s="180">
        <v>29607</v>
      </c>
      <c r="D73" s="180">
        <v>13482</v>
      </c>
      <c r="E73" s="180">
        <v>11487</v>
      </c>
      <c r="F73" s="180">
        <v>1675</v>
      </c>
      <c r="G73" s="180">
        <v>17467</v>
      </c>
      <c r="H73" s="180">
        <f>SUM(B73:G73)</f>
        <v>102281</v>
      </c>
      <c r="I73" s="178"/>
      <c r="J73" s="178"/>
      <c r="K73" s="178"/>
      <c r="L73" s="178"/>
    </row>
    <row r="74" spans="1:12" s="146" customFormat="1" ht="18.75">
      <c r="A74" s="132">
        <v>2014</v>
      </c>
      <c r="B74" s="180">
        <v>31246</v>
      </c>
      <c r="C74" s="180">
        <v>28073</v>
      </c>
      <c r="D74" s="180">
        <v>17379</v>
      </c>
      <c r="E74" s="180">
        <v>12996</v>
      </c>
      <c r="F74" s="180">
        <v>2546</v>
      </c>
      <c r="G74" s="180">
        <v>22831</v>
      </c>
      <c r="H74" s="180">
        <f>SUM(B74:G74)</f>
        <v>115071</v>
      </c>
      <c r="I74" s="178"/>
      <c r="J74" s="178"/>
      <c r="K74" s="178"/>
      <c r="L74" s="178"/>
    </row>
    <row r="75" spans="1:12" s="146" customFormat="1" ht="18.75">
      <c r="A75" s="132">
        <v>2015</v>
      </c>
      <c r="B75" s="180">
        <v>32242</v>
      </c>
      <c r="C75" s="180">
        <v>31902</v>
      </c>
      <c r="D75" s="180">
        <v>18960</v>
      </c>
      <c r="E75" s="180">
        <v>14737</v>
      </c>
      <c r="F75" s="180">
        <v>4231</v>
      </c>
      <c r="G75" s="180">
        <v>26730</v>
      </c>
      <c r="H75" s="180">
        <f>SUM(B75:G75)</f>
        <v>128802</v>
      </c>
      <c r="I75" s="178"/>
      <c r="J75" s="178"/>
      <c r="K75" s="178"/>
      <c r="L75" s="178"/>
    </row>
    <row r="76" spans="1:12" s="146" customFormat="1" ht="18.75">
      <c r="A76" s="178"/>
      <c r="B76" s="178"/>
      <c r="C76" s="178"/>
      <c r="D76" s="178"/>
      <c r="E76" s="178"/>
      <c r="F76" s="178"/>
      <c r="G76" s="178"/>
      <c r="H76" s="178"/>
      <c r="I76" s="178"/>
      <c r="J76" s="178"/>
      <c r="K76" s="178"/>
      <c r="L76" s="178"/>
    </row>
    <row r="77" spans="1:12" s="146" customFormat="1" ht="38.25" customHeight="1">
      <c r="A77" s="235" t="s">
        <v>329</v>
      </c>
      <c r="B77" s="235"/>
      <c r="C77" s="235"/>
      <c r="D77" s="223"/>
      <c r="E77" s="223"/>
      <c r="F77" s="223"/>
      <c r="G77" s="223"/>
      <c r="H77" s="223"/>
      <c r="I77" s="178"/>
      <c r="J77" s="178"/>
      <c r="K77" s="178"/>
      <c r="L77" s="178"/>
    </row>
    <row r="78" spans="1:12" s="146" customFormat="1" ht="18.75">
      <c r="A78" s="203"/>
      <c r="B78" s="203"/>
      <c r="C78" s="203"/>
      <c r="D78" s="203"/>
      <c r="E78" s="203"/>
      <c r="F78" s="203"/>
      <c r="G78" s="203"/>
      <c r="H78" s="203"/>
      <c r="I78" s="178"/>
      <c r="J78" s="178"/>
      <c r="K78" s="178"/>
      <c r="L78" s="178"/>
    </row>
    <row r="79" spans="1:2" ht="18.75">
      <c r="A79" s="252" t="s">
        <v>272</v>
      </c>
      <c r="B79" s="252"/>
    </row>
    <row r="80" spans="1:2" ht="18.75">
      <c r="A80" s="201"/>
      <c r="B80" s="201"/>
    </row>
    <row r="81" spans="1:12" s="146" customFormat="1" ht="75.75" customHeight="1">
      <c r="A81" s="211" t="s">
        <v>326</v>
      </c>
      <c r="B81" s="179" t="s">
        <v>67</v>
      </c>
      <c r="C81" s="179" t="s">
        <v>69</v>
      </c>
      <c r="D81" s="179" t="s">
        <v>70</v>
      </c>
      <c r="E81" s="185" t="s">
        <v>77</v>
      </c>
      <c r="F81" s="179" t="s">
        <v>199</v>
      </c>
      <c r="G81" s="179" t="s">
        <v>73</v>
      </c>
      <c r="H81" s="179" t="s">
        <v>30</v>
      </c>
      <c r="K81" s="178"/>
      <c r="L81" s="178"/>
    </row>
    <row r="82" spans="1:12" s="146" customFormat="1" ht="18.75">
      <c r="A82" s="132">
        <v>2012</v>
      </c>
      <c r="B82" s="180">
        <v>23643</v>
      </c>
      <c r="C82" s="180">
        <v>6755</v>
      </c>
      <c r="D82" s="180">
        <v>14650</v>
      </c>
      <c r="E82" s="180">
        <v>9511</v>
      </c>
      <c r="F82" s="180">
        <v>5109</v>
      </c>
      <c r="G82" s="180">
        <v>48781</v>
      </c>
      <c r="H82" s="180">
        <f>SUM(B82:G82)</f>
        <v>108449</v>
      </c>
      <c r="K82" s="178"/>
      <c r="L82" s="178"/>
    </row>
    <row r="83" spans="1:12" s="146" customFormat="1" ht="18.75">
      <c r="A83" s="132">
        <v>2013</v>
      </c>
      <c r="B83" s="180">
        <v>25101</v>
      </c>
      <c r="C83" s="180">
        <v>11523</v>
      </c>
      <c r="D83" s="180">
        <v>15533</v>
      </c>
      <c r="E83" s="180">
        <v>8571</v>
      </c>
      <c r="F83" s="180">
        <v>5954</v>
      </c>
      <c r="G83" s="180">
        <v>49274</v>
      </c>
      <c r="H83" s="180">
        <f>SUM(B83:G83)</f>
        <v>115956</v>
      </c>
      <c r="K83" s="178"/>
      <c r="L83" s="178"/>
    </row>
    <row r="84" spans="1:12" s="146" customFormat="1" ht="18.75">
      <c r="A84" s="132">
        <v>2014</v>
      </c>
      <c r="B84" s="180">
        <v>28368</v>
      </c>
      <c r="C84" s="180">
        <v>12418</v>
      </c>
      <c r="D84" s="180">
        <v>16186</v>
      </c>
      <c r="E84" s="180">
        <v>8039</v>
      </c>
      <c r="F84" s="180">
        <v>6171</v>
      </c>
      <c r="G84" s="180">
        <v>56556</v>
      </c>
      <c r="H84" s="180">
        <f>SUM(B84:G84)</f>
        <v>127738</v>
      </c>
      <c r="K84" s="178"/>
      <c r="L84" s="178"/>
    </row>
    <row r="85" spans="1:12" s="146" customFormat="1" ht="18.75">
      <c r="A85" s="132">
        <v>2015</v>
      </c>
      <c r="B85" s="180">
        <v>24406</v>
      </c>
      <c r="C85" s="180">
        <v>15570</v>
      </c>
      <c r="D85" s="180">
        <v>10390</v>
      </c>
      <c r="E85" s="180">
        <v>9953</v>
      </c>
      <c r="F85" s="180">
        <v>6591</v>
      </c>
      <c r="G85" s="180">
        <v>59678</v>
      </c>
      <c r="H85" s="180">
        <f>SUM(B85:G85)</f>
        <v>126588</v>
      </c>
      <c r="K85" s="178"/>
      <c r="L85" s="178"/>
    </row>
    <row r="86" spans="1:12" s="146" customFormat="1" ht="18.75">
      <c r="A86" s="178"/>
      <c r="B86" s="178"/>
      <c r="C86" s="178"/>
      <c r="D86" s="178"/>
      <c r="E86" s="178"/>
      <c r="F86" s="178"/>
      <c r="G86" s="178"/>
      <c r="H86" s="178"/>
      <c r="I86" s="178"/>
      <c r="J86" s="178"/>
      <c r="K86" s="178"/>
      <c r="L86" s="178"/>
    </row>
    <row r="87" spans="1:12" s="146" customFormat="1" ht="37.5" customHeight="1">
      <c r="A87" s="235" t="s">
        <v>330</v>
      </c>
      <c r="B87" s="235"/>
      <c r="C87" s="235"/>
      <c r="D87" s="225"/>
      <c r="E87" s="225"/>
      <c r="I87" s="178"/>
      <c r="J87" s="178"/>
      <c r="K87" s="178"/>
      <c r="L87" s="178"/>
    </row>
    <row r="88" spans="1:12" s="146" customFormat="1" ht="18.75">
      <c r="A88" s="203"/>
      <c r="B88" s="199"/>
      <c r="C88" s="199"/>
      <c r="D88" s="199"/>
      <c r="E88" s="199"/>
      <c r="I88" s="178"/>
      <c r="J88" s="178"/>
      <c r="K88" s="178"/>
      <c r="L88" s="178"/>
    </row>
    <row r="89" spans="1:2" ht="18.75">
      <c r="A89" s="252" t="s">
        <v>272</v>
      </c>
      <c r="B89" s="252"/>
    </row>
    <row r="90" spans="1:2" ht="18.75">
      <c r="A90" s="201"/>
      <c r="B90" s="201"/>
    </row>
    <row r="91" spans="1:12" s="146" customFormat="1" ht="92.25" customHeight="1">
      <c r="A91" s="211" t="s">
        <v>326</v>
      </c>
      <c r="B91" s="179" t="s">
        <v>70</v>
      </c>
      <c r="C91" s="179" t="s">
        <v>67</v>
      </c>
      <c r="D91" s="179" t="s">
        <v>69</v>
      </c>
      <c r="E91" s="179" t="s">
        <v>200</v>
      </c>
      <c r="F91" s="179" t="s">
        <v>199</v>
      </c>
      <c r="G91" s="179" t="s">
        <v>73</v>
      </c>
      <c r="H91" s="179" t="s">
        <v>30</v>
      </c>
      <c r="I91" s="178"/>
      <c r="J91" s="178"/>
      <c r="K91" s="178"/>
      <c r="L91" s="178"/>
    </row>
    <row r="92" spans="1:12" s="146" customFormat="1" ht="18.75">
      <c r="A92" s="132">
        <v>2012</v>
      </c>
      <c r="B92" s="180">
        <v>11780</v>
      </c>
      <c r="C92" s="180">
        <v>21944</v>
      </c>
      <c r="D92" s="180">
        <v>6590</v>
      </c>
      <c r="E92" s="180">
        <v>14047</v>
      </c>
      <c r="F92" s="180">
        <v>4411</v>
      </c>
      <c r="G92" s="180">
        <v>77323</v>
      </c>
      <c r="H92" s="180">
        <f>SUM(B92:G92)</f>
        <v>136095</v>
      </c>
      <c r="I92" s="178"/>
      <c r="J92" s="178"/>
      <c r="K92" s="178"/>
      <c r="L92" s="178"/>
    </row>
    <row r="93" spans="1:12" s="146" customFormat="1" ht="18.75">
      <c r="A93" s="132">
        <v>2013</v>
      </c>
      <c r="B93" s="180">
        <v>12837</v>
      </c>
      <c r="C93" s="180">
        <v>10244</v>
      </c>
      <c r="D93" s="180">
        <v>9284</v>
      </c>
      <c r="E93" s="180">
        <v>10423</v>
      </c>
      <c r="F93" s="180">
        <v>4571</v>
      </c>
      <c r="G93" s="180">
        <v>89334</v>
      </c>
      <c r="H93" s="180">
        <f>SUM(B93:G93)</f>
        <v>136693</v>
      </c>
      <c r="I93" s="178"/>
      <c r="J93" s="178"/>
      <c r="K93" s="178"/>
      <c r="L93" s="178"/>
    </row>
    <row r="94" spans="1:12" s="146" customFormat="1" ht="18.75">
      <c r="A94" s="132">
        <v>2014</v>
      </c>
      <c r="B94" s="180">
        <v>11481</v>
      </c>
      <c r="C94" s="180">
        <v>13445</v>
      </c>
      <c r="D94" s="180">
        <v>10080</v>
      </c>
      <c r="E94" s="180">
        <v>9268</v>
      </c>
      <c r="F94" s="180">
        <v>4516</v>
      </c>
      <c r="G94" s="180">
        <v>81803</v>
      </c>
      <c r="H94" s="180">
        <f>SUM(B94:G94)</f>
        <v>130593</v>
      </c>
      <c r="I94" s="178"/>
      <c r="J94" s="178"/>
      <c r="K94" s="178"/>
      <c r="L94" s="178"/>
    </row>
    <row r="95" spans="1:12" s="146" customFormat="1" ht="18.75">
      <c r="A95" s="132">
        <v>2015</v>
      </c>
      <c r="B95" s="180">
        <v>25455</v>
      </c>
      <c r="C95" s="180">
        <v>11698</v>
      </c>
      <c r="D95" s="180">
        <v>9995</v>
      </c>
      <c r="E95" s="180">
        <v>8873</v>
      </c>
      <c r="F95" s="180">
        <v>4905</v>
      </c>
      <c r="G95" s="180">
        <v>63593</v>
      </c>
      <c r="H95" s="180">
        <f>SUM(B95:G95)</f>
        <v>124519</v>
      </c>
      <c r="I95" s="178"/>
      <c r="J95" s="178"/>
      <c r="K95" s="178"/>
      <c r="L95" s="178"/>
    </row>
    <row r="96" spans="1:12" s="146" customFormat="1" ht="18.75">
      <c r="A96" s="178"/>
      <c r="B96" s="178"/>
      <c r="C96" s="178"/>
      <c r="D96" s="178"/>
      <c r="E96" s="178"/>
      <c r="F96" s="178"/>
      <c r="G96" s="178"/>
      <c r="H96" s="178"/>
      <c r="I96" s="178"/>
      <c r="J96" s="178"/>
      <c r="K96" s="178"/>
      <c r="L96" s="178"/>
    </row>
    <row r="97" spans="1:12" s="146" customFormat="1" ht="18.75">
      <c r="A97" s="178"/>
      <c r="B97" s="178"/>
      <c r="D97" s="178"/>
      <c r="E97" s="178"/>
      <c r="F97" s="178"/>
      <c r="G97" s="178"/>
      <c r="H97" s="178"/>
      <c r="I97" s="178"/>
      <c r="J97" s="178"/>
      <c r="K97" s="178"/>
      <c r="L97" s="178"/>
    </row>
    <row r="98" spans="1:12" s="146" customFormat="1" ht="47.25" customHeight="1">
      <c r="A98" s="233" t="s">
        <v>331</v>
      </c>
      <c r="B98" s="233"/>
      <c r="C98" s="233"/>
      <c r="D98" s="137"/>
      <c r="E98" s="137"/>
      <c r="F98" s="137"/>
      <c r="G98" s="137"/>
      <c r="H98" s="137"/>
      <c r="I98" s="178"/>
      <c r="J98" s="178"/>
      <c r="K98" s="178"/>
      <c r="L98" s="178"/>
    </row>
    <row r="99" spans="1:12" s="146" customFormat="1" ht="18.75">
      <c r="A99" s="204"/>
      <c r="B99" s="204"/>
      <c r="C99" s="204"/>
      <c r="D99" s="204"/>
      <c r="E99" s="204"/>
      <c r="F99" s="204"/>
      <c r="G99" s="204"/>
      <c r="H99" s="204"/>
      <c r="I99" s="178"/>
      <c r="J99" s="178"/>
      <c r="K99" s="178"/>
      <c r="L99" s="178"/>
    </row>
    <row r="100" spans="1:12" s="146" customFormat="1" ht="18.75">
      <c r="A100" s="252" t="s">
        <v>272</v>
      </c>
      <c r="B100" s="252"/>
      <c r="I100" s="178"/>
      <c r="J100" s="178"/>
      <c r="K100" s="178"/>
      <c r="L100" s="178"/>
    </row>
    <row r="101" spans="1:12" s="146" customFormat="1" ht="18.75">
      <c r="A101" s="201"/>
      <c r="B101" s="201"/>
      <c r="I101" s="178"/>
      <c r="J101" s="178"/>
      <c r="K101" s="178"/>
      <c r="L101" s="178"/>
    </row>
    <row r="102" spans="1:12" s="146" customFormat="1" ht="78" customHeight="1">
      <c r="A102" s="211" t="s">
        <v>326</v>
      </c>
      <c r="B102" s="179" t="s">
        <v>207</v>
      </c>
      <c r="C102" s="179" t="s">
        <v>199</v>
      </c>
      <c r="D102" s="179" t="s">
        <v>332</v>
      </c>
      <c r="E102" s="179" t="s">
        <v>208</v>
      </c>
      <c r="F102" s="179" t="s">
        <v>113</v>
      </c>
      <c r="G102" s="179" t="s">
        <v>73</v>
      </c>
      <c r="H102" s="179" t="s">
        <v>30</v>
      </c>
      <c r="I102" s="178"/>
      <c r="J102" s="178"/>
      <c r="K102" s="178"/>
      <c r="L102" s="178"/>
    </row>
    <row r="103" spans="1:12" s="146" customFormat="1" ht="18.75">
      <c r="A103" s="132">
        <v>2012</v>
      </c>
      <c r="B103" s="180">
        <v>49519</v>
      </c>
      <c r="C103" s="180">
        <v>1368</v>
      </c>
      <c r="D103" s="180">
        <v>18926</v>
      </c>
      <c r="E103" s="180">
        <v>4763</v>
      </c>
      <c r="F103" s="180">
        <v>20719</v>
      </c>
      <c r="G103" s="180">
        <v>65865</v>
      </c>
      <c r="H103" s="180">
        <f>SUM(B103:G103)</f>
        <v>161160</v>
      </c>
      <c r="I103" s="178"/>
      <c r="J103" s="178"/>
      <c r="K103" s="178"/>
      <c r="L103" s="178"/>
    </row>
    <row r="104" spans="1:12" s="146" customFormat="1" ht="18.75">
      <c r="A104" s="132">
        <v>2013</v>
      </c>
      <c r="B104" s="180">
        <v>76769</v>
      </c>
      <c r="C104" s="180">
        <v>7439</v>
      </c>
      <c r="D104" s="180">
        <v>23399</v>
      </c>
      <c r="E104" s="180">
        <v>3422</v>
      </c>
      <c r="F104" s="180">
        <v>20625</v>
      </c>
      <c r="G104" s="180">
        <v>59692</v>
      </c>
      <c r="H104" s="180">
        <f>SUM(B104:G104)</f>
        <v>191346</v>
      </c>
      <c r="I104" s="178"/>
      <c r="J104" s="178"/>
      <c r="K104" s="178"/>
      <c r="L104" s="178"/>
    </row>
    <row r="105" spans="1:12" s="146" customFormat="1" ht="18.75">
      <c r="A105" s="132">
        <v>2014</v>
      </c>
      <c r="B105" s="180">
        <v>32351</v>
      </c>
      <c r="C105" s="180">
        <v>20069</v>
      </c>
      <c r="D105" s="180">
        <v>10017</v>
      </c>
      <c r="E105" s="180">
        <v>1702</v>
      </c>
      <c r="F105" s="180">
        <v>6319</v>
      </c>
      <c r="G105" s="180">
        <v>29230</v>
      </c>
      <c r="H105" s="180">
        <f>SUM(B105:G105)</f>
        <v>99688</v>
      </c>
      <c r="I105" s="178"/>
      <c r="J105" s="178"/>
      <c r="K105" s="178"/>
      <c r="L105" s="178"/>
    </row>
    <row r="106" spans="1:12" s="146" customFormat="1" ht="18.75">
      <c r="A106" s="132">
        <v>2015</v>
      </c>
      <c r="B106" s="180">
        <v>49711</v>
      </c>
      <c r="C106" s="180">
        <v>21959</v>
      </c>
      <c r="D106" s="180">
        <v>6971</v>
      </c>
      <c r="E106" s="180">
        <v>6399</v>
      </c>
      <c r="F106" s="180">
        <v>4599</v>
      </c>
      <c r="G106" s="180">
        <v>14353</v>
      </c>
      <c r="H106" s="180">
        <f>SUM(B106:G106)</f>
        <v>103992</v>
      </c>
      <c r="I106" s="178"/>
      <c r="J106" s="178"/>
      <c r="K106" s="178"/>
      <c r="L106" s="178"/>
    </row>
    <row r="107" spans="1:12" s="146" customFormat="1" ht="18.75">
      <c r="A107" s="178"/>
      <c r="B107" s="178"/>
      <c r="C107" s="178"/>
      <c r="D107" s="178"/>
      <c r="E107" s="178"/>
      <c r="F107" s="178"/>
      <c r="G107" s="178"/>
      <c r="H107" s="178"/>
      <c r="I107" s="178"/>
      <c r="J107" s="178"/>
      <c r="K107" s="178"/>
      <c r="L107" s="178"/>
    </row>
    <row r="108" spans="1:12" s="146" customFormat="1" ht="45" customHeight="1">
      <c r="A108" s="233" t="s">
        <v>333</v>
      </c>
      <c r="B108" s="233"/>
      <c r="C108" s="233"/>
      <c r="D108" s="137"/>
      <c r="E108" s="137"/>
      <c r="F108" s="137"/>
      <c r="G108" s="137"/>
      <c r="H108" s="137"/>
      <c r="I108" s="178"/>
      <c r="J108" s="178"/>
      <c r="K108" s="178"/>
      <c r="L108" s="178"/>
    </row>
    <row r="109" spans="1:12" s="146" customFormat="1" ht="18.75">
      <c r="A109" s="204"/>
      <c r="B109" s="204"/>
      <c r="C109" s="204"/>
      <c r="D109" s="204"/>
      <c r="E109" s="204"/>
      <c r="F109" s="204"/>
      <c r="G109" s="204"/>
      <c r="H109" s="204"/>
      <c r="I109" s="178"/>
      <c r="J109" s="178"/>
      <c r="K109" s="178"/>
      <c r="L109" s="178"/>
    </row>
    <row r="110" spans="1:12" s="146" customFormat="1" ht="18.75">
      <c r="A110" s="252" t="s">
        <v>272</v>
      </c>
      <c r="B110" s="252"/>
      <c r="I110" s="178"/>
      <c r="J110" s="178"/>
      <c r="K110" s="178"/>
      <c r="L110" s="178"/>
    </row>
    <row r="111" spans="1:12" s="146" customFormat="1" ht="18.75">
      <c r="A111" s="201"/>
      <c r="B111" s="201"/>
      <c r="I111" s="178"/>
      <c r="J111" s="178"/>
      <c r="K111" s="178"/>
      <c r="L111" s="178"/>
    </row>
    <row r="112" spans="1:12" s="146" customFormat="1" ht="75">
      <c r="A112" s="211" t="s">
        <v>326</v>
      </c>
      <c r="B112" s="179" t="s">
        <v>69</v>
      </c>
      <c r="C112" s="179" t="s">
        <v>67</v>
      </c>
      <c r="D112" s="179" t="s">
        <v>199</v>
      </c>
      <c r="E112" s="179" t="s">
        <v>70</v>
      </c>
      <c r="F112" s="179" t="s">
        <v>205</v>
      </c>
      <c r="G112" s="179" t="s">
        <v>73</v>
      </c>
      <c r="H112" s="179" t="s">
        <v>30</v>
      </c>
      <c r="I112" s="178"/>
      <c r="J112" s="178"/>
      <c r="K112" s="178"/>
      <c r="L112" s="178"/>
    </row>
    <row r="113" spans="1:12" s="146" customFormat="1" ht="18.75">
      <c r="A113" s="132">
        <v>2012</v>
      </c>
      <c r="B113" s="180">
        <v>7340</v>
      </c>
      <c r="C113" s="180">
        <v>3160</v>
      </c>
      <c r="D113" s="180">
        <v>4461</v>
      </c>
      <c r="E113" s="180">
        <v>7389</v>
      </c>
      <c r="F113" s="180">
        <v>4811</v>
      </c>
      <c r="G113" s="180">
        <v>52812</v>
      </c>
      <c r="H113" s="180">
        <f>SUM(B113:G113)</f>
        <v>79973</v>
      </c>
      <c r="I113" s="178"/>
      <c r="J113" s="178"/>
      <c r="K113" s="178"/>
      <c r="L113" s="178"/>
    </row>
    <row r="114" spans="1:12" s="146" customFormat="1" ht="18.75">
      <c r="A114" s="132">
        <v>2013</v>
      </c>
      <c r="B114" s="180">
        <v>16465</v>
      </c>
      <c r="C114" s="180">
        <v>9082</v>
      </c>
      <c r="D114" s="180">
        <v>7502</v>
      </c>
      <c r="E114" s="180">
        <v>4006</v>
      </c>
      <c r="F114" s="180">
        <v>4312</v>
      </c>
      <c r="G114" s="180">
        <v>58642</v>
      </c>
      <c r="H114" s="180">
        <f>SUM(B114:G114)</f>
        <v>100009</v>
      </c>
      <c r="I114" s="178"/>
      <c r="J114" s="178"/>
      <c r="K114" s="178"/>
      <c r="L114" s="178"/>
    </row>
    <row r="115" spans="1:12" s="146" customFormat="1" ht="18.75">
      <c r="A115" s="132">
        <v>2014</v>
      </c>
      <c r="B115" s="180">
        <v>20927</v>
      </c>
      <c r="C115" s="180">
        <v>11693</v>
      </c>
      <c r="D115" s="180">
        <v>8436</v>
      </c>
      <c r="E115" s="180">
        <v>6080</v>
      </c>
      <c r="F115" s="180">
        <v>5662</v>
      </c>
      <c r="G115" s="180">
        <v>48997</v>
      </c>
      <c r="H115" s="180">
        <f>SUM(B115:G115)</f>
        <v>101795</v>
      </c>
      <c r="I115" s="178"/>
      <c r="J115" s="178"/>
      <c r="K115" s="178"/>
      <c r="L115" s="178"/>
    </row>
    <row r="116" spans="1:12" s="146" customFormat="1" ht="18.75">
      <c r="A116" s="132">
        <v>2015</v>
      </c>
      <c r="B116" s="180">
        <v>20886</v>
      </c>
      <c r="C116" s="180">
        <v>7167</v>
      </c>
      <c r="D116" s="180">
        <v>6862</v>
      </c>
      <c r="E116" s="180">
        <v>4789</v>
      </c>
      <c r="F116" s="180">
        <v>4711</v>
      </c>
      <c r="G116" s="180">
        <v>37627</v>
      </c>
      <c r="H116" s="180">
        <f>SUM(B116:G116)</f>
        <v>82042</v>
      </c>
      <c r="I116" s="178"/>
      <c r="J116" s="178"/>
      <c r="K116" s="178"/>
      <c r="L116" s="178"/>
    </row>
    <row r="117" spans="1:12" s="146" customFormat="1" ht="18.75">
      <c r="A117" s="178"/>
      <c r="B117" s="178"/>
      <c r="C117" s="178"/>
      <c r="D117" s="178"/>
      <c r="E117" s="178"/>
      <c r="F117" s="178"/>
      <c r="G117" s="178"/>
      <c r="H117" s="178"/>
      <c r="I117" s="178"/>
      <c r="J117" s="178"/>
      <c r="K117" s="178"/>
      <c r="L117" s="178"/>
    </row>
    <row r="118" spans="1:12" s="146" customFormat="1" ht="48" customHeight="1">
      <c r="A118" s="233" t="s">
        <v>334</v>
      </c>
      <c r="B118" s="233"/>
      <c r="C118" s="137"/>
      <c r="D118" s="137"/>
      <c r="E118" s="137"/>
      <c r="F118" s="137"/>
      <c r="G118" s="137"/>
      <c r="H118" s="137"/>
      <c r="I118" s="178"/>
      <c r="J118" s="178"/>
      <c r="K118" s="178"/>
      <c r="L118" s="178"/>
    </row>
    <row r="119" spans="1:12" s="146" customFormat="1" ht="18.75">
      <c r="A119" s="204"/>
      <c r="B119" s="204"/>
      <c r="C119" s="204"/>
      <c r="D119" s="204"/>
      <c r="E119" s="204"/>
      <c r="F119" s="204"/>
      <c r="G119" s="204"/>
      <c r="H119" s="204"/>
      <c r="I119" s="178"/>
      <c r="J119" s="178"/>
      <c r="K119" s="178"/>
      <c r="L119" s="178"/>
    </row>
    <row r="120" spans="1:12" s="146" customFormat="1" ht="18.75">
      <c r="A120" s="252" t="s">
        <v>272</v>
      </c>
      <c r="B120" s="252"/>
      <c r="I120" s="178"/>
      <c r="J120" s="178"/>
      <c r="K120" s="178"/>
      <c r="L120" s="178"/>
    </row>
    <row r="121" spans="1:12" s="146" customFormat="1" ht="18.75">
      <c r="A121" s="201"/>
      <c r="B121" s="201"/>
      <c r="I121" s="178"/>
      <c r="J121" s="178"/>
      <c r="K121" s="178"/>
      <c r="L121" s="178"/>
    </row>
    <row r="122" spans="1:12" s="146" customFormat="1" ht="75">
      <c r="A122" s="211" t="s">
        <v>326</v>
      </c>
      <c r="B122" s="179" t="s">
        <v>337</v>
      </c>
      <c r="C122" s="179" t="s">
        <v>336</v>
      </c>
      <c r="D122" s="179" t="s">
        <v>205</v>
      </c>
      <c r="E122" s="179" t="s">
        <v>209</v>
      </c>
      <c r="F122" s="179" t="s">
        <v>332</v>
      </c>
      <c r="G122" s="179" t="s">
        <v>73</v>
      </c>
      <c r="H122" s="179" t="s">
        <v>30</v>
      </c>
      <c r="I122" s="178"/>
      <c r="J122" s="178"/>
      <c r="K122" s="178"/>
      <c r="L122" s="178"/>
    </row>
    <row r="123" spans="1:12" s="146" customFormat="1" ht="18.75">
      <c r="A123" s="132">
        <v>2012</v>
      </c>
      <c r="B123" s="180">
        <v>34456</v>
      </c>
      <c r="C123" s="180">
        <v>9024</v>
      </c>
      <c r="D123" s="180">
        <v>4155</v>
      </c>
      <c r="E123" s="180">
        <v>0</v>
      </c>
      <c r="F123" s="180">
        <v>2760</v>
      </c>
      <c r="G123" s="180">
        <v>35279</v>
      </c>
      <c r="H123" s="180">
        <f>SUM(B123:G123)</f>
        <v>85674</v>
      </c>
      <c r="I123" s="178"/>
      <c r="J123" s="178"/>
      <c r="K123" s="178"/>
      <c r="L123" s="178"/>
    </row>
    <row r="124" spans="1:12" s="146" customFormat="1" ht="18.75">
      <c r="A124" s="132">
        <v>2013</v>
      </c>
      <c r="B124" s="180">
        <v>17524</v>
      </c>
      <c r="C124" s="180">
        <v>21716</v>
      </c>
      <c r="D124" s="180">
        <v>2366</v>
      </c>
      <c r="E124" s="180">
        <v>55</v>
      </c>
      <c r="F124" s="180">
        <v>3371</v>
      </c>
      <c r="G124" s="180">
        <v>28075</v>
      </c>
      <c r="H124" s="180">
        <f>SUM(B124:G124)</f>
        <v>73107</v>
      </c>
      <c r="I124" s="178"/>
      <c r="J124" s="178"/>
      <c r="K124" s="178"/>
      <c r="L124" s="178"/>
    </row>
    <row r="125" spans="1:12" s="146" customFormat="1" ht="18.75">
      <c r="A125" s="132">
        <v>2014</v>
      </c>
      <c r="B125" s="180">
        <v>26272</v>
      </c>
      <c r="C125" s="180">
        <v>9639</v>
      </c>
      <c r="D125" s="180">
        <v>0</v>
      </c>
      <c r="E125" s="180">
        <v>44</v>
      </c>
      <c r="F125" s="180">
        <v>2760</v>
      </c>
      <c r="G125" s="180">
        <v>33904</v>
      </c>
      <c r="H125" s="180">
        <f>SUM(B125:G125)</f>
        <v>72619</v>
      </c>
      <c r="I125" s="178"/>
      <c r="J125" s="178"/>
      <c r="K125" s="178"/>
      <c r="L125" s="178"/>
    </row>
    <row r="126" spans="1:12" s="146" customFormat="1" ht="18.75">
      <c r="A126" s="132">
        <v>2015</v>
      </c>
      <c r="B126" s="180">
        <v>39318</v>
      </c>
      <c r="C126" s="180">
        <v>21265</v>
      </c>
      <c r="D126" s="180">
        <v>5783</v>
      </c>
      <c r="E126" s="180">
        <v>5016</v>
      </c>
      <c r="F126" s="180">
        <v>3753</v>
      </c>
      <c r="G126" s="180">
        <v>5074</v>
      </c>
      <c r="H126" s="180">
        <f>SUM(B126:G126)</f>
        <v>80209</v>
      </c>
      <c r="I126" s="178"/>
      <c r="J126" s="178"/>
      <c r="K126" s="178"/>
      <c r="L126" s="178"/>
    </row>
    <row r="127" spans="1:12" s="146" customFormat="1" ht="18.75">
      <c r="A127" s="178"/>
      <c r="B127" s="178"/>
      <c r="C127" s="178"/>
      <c r="D127" s="178"/>
      <c r="E127" s="178"/>
      <c r="F127" s="178"/>
      <c r="G127" s="178"/>
      <c r="H127" s="178"/>
      <c r="I127" s="178"/>
      <c r="J127" s="178"/>
      <c r="K127" s="178"/>
      <c r="L127" s="178"/>
    </row>
    <row r="128" spans="1:12" s="146" customFormat="1" ht="18.75">
      <c r="A128" s="178"/>
      <c r="B128" s="178"/>
      <c r="C128" s="178"/>
      <c r="D128" s="178"/>
      <c r="E128" s="178"/>
      <c r="F128" s="178"/>
      <c r="G128" s="178"/>
      <c r="H128" s="178"/>
      <c r="I128" s="178"/>
      <c r="J128" s="178"/>
      <c r="K128" s="178"/>
      <c r="L128" s="178"/>
    </row>
    <row r="129" spans="1:12" s="146" customFormat="1" ht="42" customHeight="1">
      <c r="A129" s="235" t="s">
        <v>335</v>
      </c>
      <c r="B129" s="235"/>
      <c r="C129" s="235"/>
      <c r="D129" s="223"/>
      <c r="E129" s="223"/>
      <c r="F129" s="223"/>
      <c r="G129" s="223"/>
      <c r="H129" s="223"/>
      <c r="I129" s="178"/>
      <c r="J129" s="178"/>
      <c r="K129" s="178"/>
      <c r="L129" s="178"/>
    </row>
    <row r="130" spans="1:12" s="146" customFormat="1" ht="18.75">
      <c r="A130" s="204"/>
      <c r="B130" s="204"/>
      <c r="C130" s="204"/>
      <c r="D130" s="204"/>
      <c r="E130" s="204"/>
      <c r="F130" s="204"/>
      <c r="G130" s="204"/>
      <c r="H130" s="204"/>
      <c r="I130" s="178"/>
      <c r="J130" s="178"/>
      <c r="K130" s="178"/>
      <c r="L130" s="178"/>
    </row>
    <row r="131" spans="1:12" s="146" customFormat="1" ht="18.75">
      <c r="A131" s="252" t="s">
        <v>272</v>
      </c>
      <c r="B131" s="252"/>
      <c r="I131" s="178"/>
      <c r="J131" s="178"/>
      <c r="K131" s="178"/>
      <c r="L131" s="178"/>
    </row>
    <row r="132" spans="1:12" s="146" customFormat="1" ht="18.75">
      <c r="A132" s="201"/>
      <c r="B132" s="201"/>
      <c r="I132" s="178"/>
      <c r="J132" s="178"/>
      <c r="K132" s="178"/>
      <c r="L132" s="178"/>
    </row>
    <row r="133" spans="1:12" s="146" customFormat="1" ht="81.75" customHeight="1">
      <c r="A133" s="211" t="s">
        <v>326</v>
      </c>
      <c r="B133" s="179" t="s">
        <v>67</v>
      </c>
      <c r="C133" s="179" t="s">
        <v>70</v>
      </c>
      <c r="D133" s="179" t="s">
        <v>200</v>
      </c>
      <c r="E133" s="179" t="s">
        <v>112</v>
      </c>
      <c r="F133" s="179" t="s">
        <v>199</v>
      </c>
      <c r="G133" s="179" t="s">
        <v>73</v>
      </c>
      <c r="H133" s="179" t="s">
        <v>30</v>
      </c>
      <c r="I133" s="178"/>
      <c r="J133" s="178"/>
      <c r="K133" s="178"/>
      <c r="L133" s="178"/>
    </row>
    <row r="134" spans="1:12" s="146" customFormat="1" ht="18.75">
      <c r="A134" s="132">
        <v>2012</v>
      </c>
      <c r="B134" s="180">
        <v>16450</v>
      </c>
      <c r="C134" s="180">
        <v>9965</v>
      </c>
      <c r="D134" s="180">
        <v>7115</v>
      </c>
      <c r="E134" s="180">
        <v>14767</v>
      </c>
      <c r="F134" s="180">
        <v>6095</v>
      </c>
      <c r="G134" s="180">
        <v>37781</v>
      </c>
      <c r="H134" s="180">
        <f>SUM(B134:G134)</f>
        <v>92173</v>
      </c>
      <c r="I134" s="178"/>
      <c r="J134" s="178"/>
      <c r="K134" s="178"/>
      <c r="L134" s="178"/>
    </row>
    <row r="135" spans="1:12" s="146" customFormat="1" ht="18.75">
      <c r="A135" s="132">
        <v>2013</v>
      </c>
      <c r="B135" s="180">
        <v>15055</v>
      </c>
      <c r="C135" s="180">
        <v>7950</v>
      </c>
      <c r="D135" s="180">
        <v>4017</v>
      </c>
      <c r="E135" s="180">
        <v>8237</v>
      </c>
      <c r="F135" s="180">
        <v>7144</v>
      </c>
      <c r="G135" s="180">
        <v>45601</v>
      </c>
      <c r="H135" s="180">
        <f>SUM(B135:G135)</f>
        <v>88004</v>
      </c>
      <c r="I135" s="178"/>
      <c r="J135" s="178"/>
      <c r="K135" s="178"/>
      <c r="L135" s="178"/>
    </row>
    <row r="136" spans="1:12" s="146" customFormat="1" ht="18.75">
      <c r="A136" s="132">
        <v>2014</v>
      </c>
      <c r="B136" s="180">
        <v>14130</v>
      </c>
      <c r="C136" s="180">
        <v>7913</v>
      </c>
      <c r="D136" s="180">
        <v>5557</v>
      </c>
      <c r="E136" s="180">
        <v>7533</v>
      </c>
      <c r="F136" s="180">
        <v>6768</v>
      </c>
      <c r="G136" s="180">
        <v>42349</v>
      </c>
      <c r="H136" s="180">
        <f>SUM(B136:G136)</f>
        <v>84250</v>
      </c>
      <c r="I136" s="178"/>
      <c r="J136" s="178"/>
      <c r="K136" s="178"/>
      <c r="L136" s="178"/>
    </row>
    <row r="137" spans="1:12" s="146" customFormat="1" ht="18.75">
      <c r="A137" s="132">
        <v>2015</v>
      </c>
      <c r="B137" s="180">
        <v>15933</v>
      </c>
      <c r="C137" s="180">
        <v>14066</v>
      </c>
      <c r="D137" s="180">
        <v>7961</v>
      </c>
      <c r="E137" s="180">
        <v>6476</v>
      </c>
      <c r="F137" s="180">
        <v>4596</v>
      </c>
      <c r="G137" s="180">
        <v>30566</v>
      </c>
      <c r="H137" s="180">
        <f>SUM(B137:G137)</f>
        <v>79598</v>
      </c>
      <c r="I137" s="178"/>
      <c r="J137" s="178"/>
      <c r="K137" s="178"/>
      <c r="L137" s="178"/>
    </row>
    <row r="138" spans="1:12" s="146" customFormat="1" ht="18.75">
      <c r="A138" s="178"/>
      <c r="B138" s="178"/>
      <c r="C138" s="178"/>
      <c r="D138" s="178"/>
      <c r="E138" s="178"/>
      <c r="F138" s="178"/>
      <c r="G138" s="178"/>
      <c r="H138" s="178"/>
      <c r="I138" s="178"/>
      <c r="J138" s="178"/>
      <c r="K138" s="178"/>
      <c r="L138" s="178"/>
    </row>
    <row r="139" spans="1:12" s="146" customFormat="1" ht="43.5" customHeight="1">
      <c r="A139" s="235" t="s">
        <v>341</v>
      </c>
      <c r="B139" s="235"/>
      <c r="C139" s="235"/>
      <c r="D139" s="225"/>
      <c r="E139" s="225"/>
      <c r="F139" s="178"/>
      <c r="G139" s="178"/>
      <c r="H139" s="178"/>
      <c r="I139" s="178"/>
      <c r="J139" s="178"/>
      <c r="K139" s="178"/>
      <c r="L139" s="178"/>
    </row>
    <row r="140" spans="1:12" s="146" customFormat="1" ht="18.75">
      <c r="A140" s="178"/>
      <c r="B140" s="178"/>
      <c r="C140" s="178"/>
      <c r="D140" s="178"/>
      <c r="E140" s="178"/>
      <c r="F140" s="178"/>
      <c r="G140" s="178"/>
      <c r="H140" s="178"/>
      <c r="I140" s="178"/>
      <c r="J140" s="178"/>
      <c r="K140" s="178"/>
      <c r="L140" s="178"/>
    </row>
    <row r="141" spans="1:12" s="146" customFormat="1" ht="37.5">
      <c r="A141" s="132" t="s">
        <v>338</v>
      </c>
      <c r="B141" s="179" t="s">
        <v>340</v>
      </c>
      <c r="C141" s="179" t="s">
        <v>339</v>
      </c>
      <c r="D141" s="178"/>
      <c r="E141" s="178"/>
      <c r="F141" s="178"/>
      <c r="G141" s="178"/>
      <c r="H141" s="178"/>
      <c r="I141" s="178"/>
      <c r="J141" s="178"/>
      <c r="K141" s="178"/>
      <c r="L141" s="178"/>
    </row>
    <row r="142" spans="1:12" s="146" customFormat="1" ht="18.75">
      <c r="A142" s="132">
        <v>2010</v>
      </c>
      <c r="B142" s="180">
        <v>2167989</v>
      </c>
      <c r="C142" s="186">
        <v>0.171</v>
      </c>
      <c r="D142" s="178"/>
      <c r="E142" s="178"/>
      <c r="F142" s="178"/>
      <c r="G142" s="178"/>
      <c r="H142" s="178"/>
      <c r="I142" s="178"/>
      <c r="J142" s="178"/>
      <c r="K142" s="178"/>
      <c r="L142" s="178"/>
    </row>
    <row r="143" spans="1:12" s="146" customFormat="1" ht="18.75">
      <c r="A143" s="132">
        <v>2011</v>
      </c>
      <c r="B143" s="180">
        <v>1655051</v>
      </c>
      <c r="C143" s="186">
        <v>-0.237</v>
      </c>
      <c r="D143" s="178"/>
      <c r="E143" s="178"/>
      <c r="F143" s="178"/>
      <c r="G143" s="178"/>
      <c r="H143" s="178"/>
      <c r="I143" s="178"/>
      <c r="J143" s="178"/>
      <c r="K143" s="178"/>
      <c r="L143" s="178"/>
    </row>
    <row r="144" spans="1:12" s="146" customFormat="1" ht="18.75">
      <c r="A144" s="132">
        <v>2012</v>
      </c>
      <c r="B144" s="180">
        <v>1365845</v>
      </c>
      <c r="C144" s="186">
        <v>-0.175</v>
      </c>
      <c r="D144" s="178"/>
      <c r="E144" s="178"/>
      <c r="F144" s="178"/>
      <c r="G144" s="178"/>
      <c r="H144" s="178"/>
      <c r="I144" s="178"/>
      <c r="J144" s="178"/>
      <c r="K144" s="178"/>
      <c r="L144" s="178"/>
    </row>
    <row r="145" spans="1:12" s="146" customFormat="1" ht="18.75">
      <c r="A145" s="132">
        <v>2013</v>
      </c>
      <c r="B145" s="180">
        <v>1274362</v>
      </c>
      <c r="C145" s="186">
        <v>-0.067</v>
      </c>
      <c r="D145" s="178"/>
      <c r="E145" s="178"/>
      <c r="F145" s="178"/>
      <c r="G145" s="178"/>
      <c r="H145" s="178"/>
      <c r="I145" s="178"/>
      <c r="J145" s="178"/>
      <c r="K145" s="178"/>
      <c r="L145" s="178"/>
    </row>
    <row r="146" spans="1:12" s="146" customFormat="1" ht="18.75">
      <c r="A146" s="132">
        <v>2014</v>
      </c>
      <c r="B146" s="180">
        <v>1354647</v>
      </c>
      <c r="C146" s="186">
        <v>0.063</v>
      </c>
      <c r="D146" s="178"/>
      <c r="E146" s="178"/>
      <c r="F146" s="178"/>
      <c r="G146" s="178"/>
      <c r="H146" s="178"/>
      <c r="I146" s="178"/>
      <c r="J146" s="178"/>
      <c r="K146" s="178"/>
      <c r="L146" s="178"/>
    </row>
    <row r="147" spans="1:12" s="146" customFormat="1" ht="18.75">
      <c r="A147" s="132">
        <v>2015</v>
      </c>
      <c r="B147" s="180">
        <v>1517927</v>
      </c>
      <c r="C147" s="186">
        <v>0.121</v>
      </c>
      <c r="D147" s="178"/>
      <c r="E147" s="178"/>
      <c r="F147" s="178"/>
      <c r="G147" s="178"/>
      <c r="H147" s="178"/>
      <c r="I147" s="178"/>
      <c r="J147" s="178"/>
      <c r="K147" s="178"/>
      <c r="L147" s="178"/>
    </row>
    <row r="148" spans="1:12" s="146" customFormat="1" ht="22.5" customHeight="1">
      <c r="A148" s="178"/>
      <c r="B148" s="178"/>
      <c r="C148" s="178"/>
      <c r="D148" s="178"/>
      <c r="E148" s="178"/>
      <c r="F148" s="178"/>
      <c r="G148" s="178"/>
      <c r="H148" s="178"/>
      <c r="I148" s="178"/>
      <c r="J148" s="178"/>
      <c r="K148" s="178"/>
      <c r="L148" s="178"/>
    </row>
    <row r="149" spans="1:12" s="146" customFormat="1" ht="37.5" customHeight="1">
      <c r="A149" s="255" t="s">
        <v>27</v>
      </c>
      <c r="B149" s="251"/>
      <c r="C149" s="251"/>
      <c r="D149" s="178"/>
      <c r="E149" s="178"/>
      <c r="F149" s="178"/>
      <c r="G149" s="178"/>
      <c r="H149" s="178"/>
      <c r="I149" s="178"/>
      <c r="J149" s="178"/>
      <c r="K149" s="178"/>
      <c r="L149" s="178"/>
    </row>
    <row r="150" spans="1:12" ht="18.75">
      <c r="A150" s="83"/>
      <c r="B150" s="83"/>
      <c r="C150" s="83"/>
      <c r="D150" s="83"/>
      <c r="E150" s="83"/>
      <c r="F150" s="83"/>
      <c r="G150" s="83"/>
      <c r="H150" s="83"/>
      <c r="I150" s="83"/>
      <c r="J150" s="83"/>
      <c r="K150" s="83"/>
      <c r="L150" s="83"/>
    </row>
    <row r="151" spans="1:12" ht="18.75">
      <c r="A151" s="83"/>
      <c r="B151" s="83"/>
      <c r="C151" s="83"/>
      <c r="D151" s="83"/>
      <c r="E151" s="83"/>
      <c r="F151" s="83"/>
      <c r="G151" s="83"/>
      <c r="H151" s="83"/>
      <c r="I151" s="83"/>
      <c r="J151" s="83"/>
      <c r="K151" s="83"/>
      <c r="L151" s="83"/>
    </row>
    <row r="152" spans="1:12" ht="18.75">
      <c r="A152" s="83"/>
      <c r="B152" s="83"/>
      <c r="C152" s="83"/>
      <c r="D152" s="83"/>
      <c r="E152" s="83"/>
      <c r="F152" s="83"/>
      <c r="G152" s="83"/>
      <c r="H152" s="83"/>
      <c r="I152" s="83"/>
      <c r="J152" s="83"/>
      <c r="K152" s="83"/>
      <c r="L152" s="83"/>
    </row>
    <row r="153" spans="1:12" ht="18.75">
      <c r="A153" s="83"/>
      <c r="B153" s="83"/>
      <c r="C153" s="83"/>
      <c r="D153" s="83"/>
      <c r="E153" s="83"/>
      <c r="F153" s="83"/>
      <c r="G153" s="83"/>
      <c r="H153" s="83"/>
      <c r="I153" s="83"/>
      <c r="J153" s="83"/>
      <c r="K153" s="83"/>
      <c r="L153" s="83"/>
    </row>
    <row r="154" spans="1:12" ht="18.75">
      <c r="A154" s="83"/>
      <c r="B154" s="83"/>
      <c r="C154" s="83"/>
      <c r="D154" s="83"/>
      <c r="E154" s="83"/>
      <c r="F154" s="83"/>
      <c r="G154" s="83"/>
      <c r="H154" s="83"/>
      <c r="I154" s="83"/>
      <c r="J154" s="83"/>
      <c r="K154" s="83"/>
      <c r="L154" s="83"/>
    </row>
    <row r="155" spans="1:12" ht="18.75">
      <c r="A155" s="83"/>
      <c r="B155" s="83"/>
      <c r="C155" s="83"/>
      <c r="D155" s="83"/>
      <c r="E155" s="83"/>
      <c r="F155" s="83"/>
      <c r="G155" s="83"/>
      <c r="H155" s="83"/>
      <c r="I155" s="83"/>
      <c r="J155" s="83"/>
      <c r="K155" s="83"/>
      <c r="L155" s="83"/>
    </row>
    <row r="156" spans="1:12" ht="18.75">
      <c r="A156" s="83"/>
      <c r="B156" s="83"/>
      <c r="C156" s="83"/>
      <c r="D156" s="83"/>
      <c r="E156" s="83"/>
      <c r="F156" s="83"/>
      <c r="G156" s="83"/>
      <c r="H156" s="83"/>
      <c r="I156" s="83"/>
      <c r="J156" s="83"/>
      <c r="K156" s="83"/>
      <c r="L156" s="83"/>
    </row>
    <row r="157" spans="1:12" ht="18.75">
      <c r="A157" s="83"/>
      <c r="B157" s="83"/>
      <c r="C157" s="83"/>
      <c r="D157" s="83"/>
      <c r="E157" s="83"/>
      <c r="F157" s="83"/>
      <c r="G157" s="83"/>
      <c r="H157" s="83"/>
      <c r="I157" s="83"/>
      <c r="J157" s="83"/>
      <c r="K157" s="83"/>
      <c r="L157" s="83"/>
    </row>
    <row r="158" spans="1:12" ht="18.75">
      <c r="A158" s="83"/>
      <c r="B158" s="83"/>
      <c r="C158" s="83"/>
      <c r="D158" s="83"/>
      <c r="E158" s="83"/>
      <c r="F158" s="83"/>
      <c r="G158" s="83"/>
      <c r="H158" s="83"/>
      <c r="I158" s="83"/>
      <c r="J158" s="83"/>
      <c r="K158" s="83"/>
      <c r="L158" s="83"/>
    </row>
    <row r="159" spans="1:12" ht="18.75">
      <c r="A159" s="83"/>
      <c r="B159" s="83"/>
      <c r="C159" s="83"/>
      <c r="D159" s="83"/>
      <c r="E159" s="83"/>
      <c r="F159" s="83"/>
      <c r="G159" s="83"/>
      <c r="H159" s="83"/>
      <c r="I159" s="83"/>
      <c r="J159" s="83"/>
      <c r="K159" s="83"/>
      <c r="L159" s="83"/>
    </row>
    <row r="160" spans="1:12" ht="18.75">
      <c r="A160" s="83"/>
      <c r="B160" s="83"/>
      <c r="C160" s="83"/>
      <c r="D160" s="83"/>
      <c r="E160" s="83"/>
      <c r="F160" s="83"/>
      <c r="G160" s="83"/>
      <c r="H160" s="83"/>
      <c r="I160" s="83"/>
      <c r="J160" s="83"/>
      <c r="K160" s="83"/>
      <c r="L160" s="83"/>
    </row>
    <row r="161" spans="1:12" ht="18.75">
      <c r="A161" s="83"/>
      <c r="B161" s="83"/>
      <c r="C161" s="83"/>
      <c r="D161" s="83"/>
      <c r="E161" s="83"/>
      <c r="F161" s="83"/>
      <c r="G161" s="83"/>
      <c r="H161" s="83"/>
      <c r="I161" s="83"/>
      <c r="J161" s="83"/>
      <c r="K161" s="83"/>
      <c r="L161" s="83"/>
    </row>
    <row r="162" spans="1:12" ht="18.75">
      <c r="A162" s="83"/>
      <c r="B162" s="83"/>
      <c r="C162" s="83"/>
      <c r="D162" s="83"/>
      <c r="E162" s="83"/>
      <c r="F162" s="83"/>
      <c r="G162" s="83"/>
      <c r="H162" s="83"/>
      <c r="I162" s="83"/>
      <c r="J162" s="83"/>
      <c r="K162" s="83"/>
      <c r="L162" s="83"/>
    </row>
    <row r="163" spans="1:12" ht="18.75">
      <c r="A163" s="83"/>
      <c r="B163" s="83"/>
      <c r="C163" s="83"/>
      <c r="D163" s="83"/>
      <c r="E163" s="83"/>
      <c r="F163" s="83"/>
      <c r="G163" s="83"/>
      <c r="H163" s="83"/>
      <c r="I163" s="83"/>
      <c r="J163" s="83"/>
      <c r="K163" s="83"/>
      <c r="L163" s="83"/>
    </row>
    <row r="164" spans="1:12" ht="18.75">
      <c r="A164" s="83"/>
      <c r="B164" s="83"/>
      <c r="C164" s="83"/>
      <c r="D164" s="83"/>
      <c r="E164" s="83"/>
      <c r="F164" s="83"/>
      <c r="G164" s="83"/>
      <c r="H164" s="83"/>
      <c r="I164" s="83"/>
      <c r="J164" s="83"/>
      <c r="K164" s="83"/>
      <c r="L164" s="83"/>
    </row>
    <row r="165" spans="1:12" ht="18.75">
      <c r="A165" s="83"/>
      <c r="B165" s="83"/>
      <c r="C165" s="83"/>
      <c r="D165" s="83"/>
      <c r="E165" s="83"/>
      <c r="F165" s="83"/>
      <c r="G165" s="83"/>
      <c r="H165" s="83"/>
      <c r="I165" s="83"/>
      <c r="J165" s="83"/>
      <c r="K165" s="83"/>
      <c r="L165" s="83"/>
    </row>
    <row r="166" spans="1:12" ht="18.75">
      <c r="A166" s="83"/>
      <c r="B166" s="83"/>
      <c r="C166" s="83"/>
      <c r="D166" s="83"/>
      <c r="E166" s="83"/>
      <c r="F166" s="83"/>
      <c r="G166" s="83"/>
      <c r="H166" s="83"/>
      <c r="I166" s="83"/>
      <c r="J166" s="83"/>
      <c r="K166" s="83"/>
      <c r="L166" s="83"/>
    </row>
    <row r="167" spans="1:12" ht="18.75">
      <c r="A167" s="83"/>
      <c r="B167" s="83"/>
      <c r="C167" s="83"/>
      <c r="D167" s="83"/>
      <c r="E167" s="83"/>
      <c r="F167" s="83"/>
      <c r="G167" s="83"/>
      <c r="H167" s="83"/>
      <c r="I167" s="83"/>
      <c r="J167" s="83"/>
      <c r="K167" s="83"/>
      <c r="L167" s="83"/>
    </row>
    <row r="168" spans="1:12" ht="18.75">
      <c r="A168" s="83"/>
      <c r="B168" s="83"/>
      <c r="C168" s="83"/>
      <c r="D168" s="83"/>
      <c r="E168" s="83"/>
      <c r="F168" s="83"/>
      <c r="G168" s="83"/>
      <c r="H168" s="83"/>
      <c r="I168" s="83"/>
      <c r="J168" s="83"/>
      <c r="K168" s="83"/>
      <c r="L168" s="83"/>
    </row>
    <row r="169" spans="1:12" ht="18.75">
      <c r="A169" s="83"/>
      <c r="B169" s="83"/>
      <c r="C169" s="83"/>
      <c r="D169" s="83"/>
      <c r="E169" s="83"/>
      <c r="F169" s="83"/>
      <c r="G169" s="83"/>
      <c r="H169" s="83"/>
      <c r="I169" s="83"/>
      <c r="J169" s="83"/>
      <c r="K169" s="83"/>
      <c r="L169" s="83"/>
    </row>
    <row r="171" spans="1:13" ht="18.75">
      <c r="A171" s="137"/>
      <c r="B171" s="137"/>
      <c r="C171" s="137"/>
      <c r="D171" s="137"/>
      <c r="E171" s="137"/>
      <c r="F171" s="130"/>
      <c r="G171" s="57"/>
      <c r="H171" s="57"/>
      <c r="I171" s="57"/>
      <c r="J171" s="57"/>
      <c r="K171" s="57"/>
      <c r="L171" s="57"/>
      <c r="M171" s="57"/>
    </row>
    <row r="172" spans="1:5" ht="18.75">
      <c r="A172" s="137"/>
      <c r="B172" s="137"/>
      <c r="C172" s="137"/>
      <c r="D172" s="137"/>
      <c r="E172" s="137"/>
    </row>
    <row r="173" spans="1:12" ht="18.75">
      <c r="A173" s="137"/>
      <c r="B173" s="137"/>
      <c r="C173" s="137"/>
      <c r="D173" s="137"/>
      <c r="E173" s="137"/>
      <c r="F173" s="100"/>
      <c r="G173" s="100"/>
      <c r="H173" s="100"/>
      <c r="I173" s="101"/>
      <c r="J173" s="101"/>
      <c r="K173" s="83"/>
      <c r="L173" s="83"/>
    </row>
    <row r="174" spans="1:13" s="57" customFormat="1" ht="18.75">
      <c r="A174" s="137"/>
      <c r="B174" s="137"/>
      <c r="C174" s="137"/>
      <c r="D174" s="137"/>
      <c r="E174" s="137"/>
      <c r="F174" s="103"/>
      <c r="G174" s="102"/>
      <c r="H174" s="102"/>
      <c r="I174" s="101"/>
      <c r="J174" s="101"/>
      <c r="K174" s="83"/>
      <c r="L174" s="83"/>
      <c r="M174" s="2"/>
    </row>
    <row r="175" spans="1:13" s="57" customFormat="1" ht="18.75">
      <c r="A175" s="137"/>
      <c r="B175" s="137"/>
      <c r="C175" s="137"/>
      <c r="D175" s="137"/>
      <c r="E175" s="137"/>
      <c r="F175" s="104"/>
      <c r="G175" s="104"/>
      <c r="H175" s="104"/>
      <c r="I175" s="101"/>
      <c r="J175" s="101"/>
      <c r="K175" s="83"/>
      <c r="L175" s="83"/>
      <c r="M175" s="2"/>
    </row>
    <row r="176" spans="1:12" ht="18.75">
      <c r="A176" s="137"/>
      <c r="B176" s="137"/>
      <c r="C176" s="137"/>
      <c r="D176" s="137"/>
      <c r="E176" s="137"/>
      <c r="F176" s="102"/>
      <c r="G176" s="102"/>
      <c r="H176" s="102"/>
      <c r="I176" s="101"/>
      <c r="J176" s="101"/>
      <c r="K176" s="83"/>
      <c r="L176" s="83"/>
    </row>
    <row r="177" spans="1:12" ht="18.75">
      <c r="A177" s="137"/>
      <c r="B177" s="137"/>
      <c r="C177" s="137"/>
      <c r="D177" s="137"/>
      <c r="E177" s="137"/>
      <c r="F177" s="104"/>
      <c r="G177" s="104"/>
      <c r="H177" s="104"/>
      <c r="I177" s="101"/>
      <c r="J177" s="101"/>
      <c r="K177" s="83"/>
      <c r="L177" s="83"/>
    </row>
    <row r="178" spans="1:5" ht="18.75">
      <c r="A178" s="137"/>
      <c r="B178" s="137"/>
      <c r="C178" s="137"/>
      <c r="D178" s="137"/>
      <c r="E178" s="137"/>
    </row>
    <row r="179" spans="1:5" ht="18.75">
      <c r="A179" s="137"/>
      <c r="B179" s="137"/>
      <c r="C179" s="137"/>
      <c r="D179" s="137"/>
      <c r="E179" s="137"/>
    </row>
    <row r="180" spans="1:13" ht="18.75">
      <c r="A180" s="137"/>
      <c r="B180" s="137"/>
      <c r="C180" s="137"/>
      <c r="D180" s="137"/>
      <c r="E180" s="137"/>
      <c r="F180" s="130"/>
      <c r="G180" s="57"/>
      <c r="H180" s="57"/>
      <c r="I180" s="57"/>
      <c r="J180" s="57"/>
      <c r="K180" s="57"/>
      <c r="L180" s="57"/>
      <c r="M180" s="57"/>
    </row>
    <row r="181" spans="1:6" ht="18.75">
      <c r="A181" s="137"/>
      <c r="B181" s="137"/>
      <c r="C181" s="137"/>
      <c r="D181" s="137"/>
      <c r="E181" s="137"/>
      <c r="F181" s="131"/>
    </row>
    <row r="182" spans="1:11" ht="18.75">
      <c r="A182" s="137"/>
      <c r="B182" s="137"/>
      <c r="C182" s="137"/>
      <c r="D182" s="137"/>
      <c r="E182" s="137"/>
      <c r="F182" s="100"/>
      <c r="G182" s="100"/>
      <c r="H182" s="100"/>
      <c r="I182" s="101"/>
      <c r="J182" s="101"/>
      <c r="K182" s="83"/>
    </row>
    <row r="183" spans="1:11" ht="18.75">
      <c r="A183" s="137"/>
      <c r="B183" s="137"/>
      <c r="C183" s="137"/>
      <c r="D183" s="137"/>
      <c r="E183" s="137"/>
      <c r="F183" s="103"/>
      <c r="G183" s="102"/>
      <c r="H183" s="102"/>
      <c r="I183" s="101"/>
      <c r="J183" s="101"/>
      <c r="K183" s="83"/>
    </row>
    <row r="184" spans="1:11" ht="18.75">
      <c r="A184" s="137"/>
      <c r="B184" s="137"/>
      <c r="C184" s="137"/>
      <c r="D184" s="137"/>
      <c r="E184" s="137"/>
      <c r="F184" s="104"/>
      <c r="G184" s="104"/>
      <c r="H184" s="104"/>
      <c r="I184" s="101"/>
      <c r="J184" s="101"/>
      <c r="K184" s="83"/>
    </row>
    <row r="185" spans="1:11" ht="18.75">
      <c r="A185" s="137"/>
      <c r="B185" s="137"/>
      <c r="C185" s="137"/>
      <c r="D185" s="137"/>
      <c r="E185" s="137"/>
      <c r="F185" s="102"/>
      <c r="G185" s="102"/>
      <c r="H185" s="102"/>
      <c r="I185" s="101"/>
      <c r="J185" s="101"/>
      <c r="K185" s="83"/>
    </row>
    <row r="186" spans="1:11" ht="18.75">
      <c r="A186" s="137"/>
      <c r="B186" s="137"/>
      <c r="C186" s="137"/>
      <c r="D186" s="137"/>
      <c r="E186" s="137"/>
      <c r="F186" s="104"/>
      <c r="G186" s="104"/>
      <c r="H186" s="104"/>
      <c r="I186" s="101"/>
      <c r="J186" s="101"/>
      <c r="K186" s="83"/>
    </row>
    <row r="187" spans="1:11" ht="18.75">
      <c r="A187" s="137"/>
      <c r="B187" s="137"/>
      <c r="C187" s="137"/>
      <c r="D187" s="137"/>
      <c r="E187" s="137"/>
      <c r="F187" s="83"/>
      <c r="G187" s="83"/>
      <c r="H187" s="83"/>
      <c r="I187" s="83"/>
      <c r="J187" s="83"/>
      <c r="K187" s="83"/>
    </row>
    <row r="188" spans="1:6" ht="18.75">
      <c r="A188" s="137"/>
      <c r="B188" s="137"/>
      <c r="C188" s="137"/>
      <c r="D188" s="137"/>
      <c r="E188" s="137"/>
      <c r="F188" s="131"/>
    </row>
    <row r="189" spans="1:13" s="84" customFormat="1" ht="18.75">
      <c r="A189" s="137"/>
      <c r="B189" s="137"/>
      <c r="C189" s="137"/>
      <c r="D189" s="137"/>
      <c r="E189" s="137"/>
      <c r="F189" s="130"/>
      <c r="G189" s="57"/>
      <c r="H189" s="57"/>
      <c r="I189" s="57"/>
      <c r="J189" s="57"/>
      <c r="K189" s="57"/>
      <c r="L189" s="57"/>
      <c r="M189" s="57"/>
    </row>
    <row r="190" spans="1:13" ht="18.75">
      <c r="A190" s="137"/>
      <c r="B190" s="137"/>
      <c r="C190" s="137"/>
      <c r="D190" s="137"/>
      <c r="E190" s="137"/>
      <c r="F190" s="130"/>
      <c r="G190" s="57"/>
      <c r="H190" s="57"/>
      <c r="I190" s="57"/>
      <c r="J190" s="57"/>
      <c r="K190" s="57"/>
      <c r="L190" s="57"/>
      <c r="M190" s="57"/>
    </row>
    <row r="191" spans="1:5" ht="37.5" customHeight="1">
      <c r="A191" s="137"/>
      <c r="B191" s="137"/>
      <c r="C191" s="137"/>
      <c r="D191" s="137"/>
      <c r="E191" s="137"/>
    </row>
    <row r="192" spans="1:5" ht="18.75">
      <c r="A192" s="137"/>
      <c r="B192" s="137"/>
      <c r="C192" s="137"/>
      <c r="D192" s="137"/>
      <c r="E192" s="137"/>
    </row>
    <row r="193" spans="1:5" ht="18.75">
      <c r="A193" s="137"/>
      <c r="B193" s="137"/>
      <c r="C193" s="137"/>
      <c r="D193" s="137"/>
      <c r="E193" s="137"/>
    </row>
    <row r="194" spans="1:5" ht="18.75">
      <c r="A194" s="137"/>
      <c r="B194" s="137"/>
      <c r="C194" s="137"/>
      <c r="D194" s="137"/>
      <c r="E194" s="137"/>
    </row>
    <row r="195" spans="1:5" ht="18.75">
      <c r="A195" s="137"/>
      <c r="B195" s="137"/>
      <c r="C195" s="137"/>
      <c r="D195" s="137"/>
      <c r="E195" s="137"/>
    </row>
    <row r="196" spans="1:5" ht="18.75">
      <c r="A196" s="137"/>
      <c r="B196" s="137"/>
      <c r="C196" s="137"/>
      <c r="D196" s="137"/>
      <c r="E196" s="137"/>
    </row>
    <row r="197" spans="1:5" ht="18.75">
      <c r="A197" s="137"/>
      <c r="B197" s="137"/>
      <c r="C197" s="137"/>
      <c r="D197" s="137"/>
      <c r="E197" s="137"/>
    </row>
    <row r="198" spans="1:5" ht="18.75">
      <c r="A198" s="137"/>
      <c r="B198" s="137"/>
      <c r="C198" s="137"/>
      <c r="D198" s="137"/>
      <c r="E198" s="137"/>
    </row>
    <row r="199" spans="1:5" ht="18.75">
      <c r="A199" s="137"/>
      <c r="B199" s="137"/>
      <c r="C199" s="137"/>
      <c r="D199" s="137"/>
      <c r="E199" s="137"/>
    </row>
    <row r="200" spans="1:5" ht="18.75">
      <c r="A200" s="137"/>
      <c r="B200" s="137"/>
      <c r="C200" s="137"/>
      <c r="D200" s="137"/>
      <c r="E200" s="137"/>
    </row>
    <row r="201" spans="1:5" ht="18.75">
      <c r="A201" s="137"/>
      <c r="B201" s="137"/>
      <c r="C201" s="137"/>
      <c r="D201" s="137"/>
      <c r="E201" s="137"/>
    </row>
    <row r="202" spans="1:5" ht="18.75">
      <c r="A202" s="137"/>
      <c r="B202" s="137"/>
      <c r="C202" s="137"/>
      <c r="D202" s="137"/>
      <c r="E202" s="137"/>
    </row>
    <row r="203" spans="1:5" ht="18.75">
      <c r="A203" s="137"/>
      <c r="B203" s="137"/>
      <c r="C203" s="137"/>
      <c r="D203" s="137"/>
      <c r="E203" s="137"/>
    </row>
    <row r="204" spans="1:13" ht="18.75">
      <c r="A204" s="137"/>
      <c r="B204" s="137"/>
      <c r="C204" s="137"/>
      <c r="D204" s="137"/>
      <c r="E204" s="137"/>
      <c r="F204" s="84"/>
      <c r="G204" s="84"/>
      <c r="H204" s="84"/>
      <c r="I204" s="84"/>
      <c r="J204" s="84"/>
      <c r="K204" s="84"/>
      <c r="L204" s="84"/>
      <c r="M204" s="84"/>
    </row>
  </sheetData>
  <sheetProtection/>
  <mergeCells count="26">
    <mergeCell ref="A47:C47"/>
    <mergeCell ref="A57:C57"/>
    <mergeCell ref="A67:C67"/>
    <mergeCell ref="A77:C77"/>
    <mergeCell ref="A87:C87"/>
    <mergeCell ref="A98:C98"/>
    <mergeCell ref="A89:B89"/>
    <mergeCell ref="A79:B79"/>
    <mergeCell ref="A69:B69"/>
    <mergeCell ref="A100:B100"/>
    <mergeCell ref="A110:B110"/>
    <mergeCell ref="A120:B120"/>
    <mergeCell ref="A131:B131"/>
    <mergeCell ref="A108:C108"/>
    <mergeCell ref="A118:B118"/>
    <mergeCell ref="A129:C129"/>
    <mergeCell ref="A1:E1"/>
    <mergeCell ref="A19:E19"/>
    <mergeCell ref="A149:C149"/>
    <mergeCell ref="A37:E37"/>
    <mergeCell ref="A139:C139"/>
    <mergeCell ref="A3:B3"/>
    <mergeCell ref="A21:B21"/>
    <mergeCell ref="A39:B39"/>
    <mergeCell ref="A49:B49"/>
    <mergeCell ref="A59:B5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258"/>
  <sheetViews>
    <sheetView rightToLeft="1" tabSelected="1" zoomScalePageLayoutView="0" workbookViewId="0" topLeftCell="A184">
      <selection activeCell="A43" sqref="A43:N43"/>
    </sheetView>
  </sheetViews>
  <sheetFormatPr defaultColWidth="9.140625" defaultRowHeight="15"/>
  <cols>
    <col min="1" max="1" width="69.7109375" style="2" customWidth="1"/>
    <col min="2" max="2" width="47.7109375" style="2" customWidth="1"/>
    <col min="3" max="3" width="32.8515625" style="2" customWidth="1"/>
    <col min="4" max="4" width="27.421875" style="2" customWidth="1"/>
    <col min="5" max="5" width="24.57421875" style="2" customWidth="1"/>
    <col min="6" max="6" width="19.421875" style="2" customWidth="1"/>
    <col min="7" max="7" width="23.28125" style="2" customWidth="1"/>
    <col min="8" max="8" width="14.57421875" style="2" customWidth="1"/>
    <col min="9" max="9" width="12.28125" style="2" customWidth="1"/>
    <col min="10" max="10" width="11.7109375" style="2" customWidth="1"/>
    <col min="11" max="11" width="12.140625" style="2" customWidth="1"/>
    <col min="12" max="12" width="23.00390625" style="2" customWidth="1"/>
    <col min="13" max="16384" width="9.140625" style="2" customWidth="1"/>
  </cols>
  <sheetData>
    <row r="1" spans="1:12" ht="18.75">
      <c r="A1" s="236" t="s">
        <v>306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</row>
    <row r="2" spans="1:12" ht="18.75">
      <c r="A2" s="248" t="s">
        <v>307</v>
      </c>
      <c r="B2" s="248"/>
      <c r="C2" s="248"/>
      <c r="D2" s="248"/>
      <c r="E2" s="248"/>
      <c r="F2" s="248"/>
      <c r="G2" s="163"/>
      <c r="H2" s="163"/>
      <c r="I2" s="163"/>
      <c r="J2" s="163"/>
      <c r="K2" s="163"/>
      <c r="L2" s="163"/>
    </row>
    <row r="3" spans="1:12" ht="18.75">
      <c r="A3" s="210"/>
      <c r="B3" s="210"/>
      <c r="C3" s="210"/>
      <c r="D3" s="210"/>
      <c r="E3" s="210"/>
      <c r="F3" s="210"/>
      <c r="G3" s="163"/>
      <c r="H3" s="163"/>
      <c r="I3" s="163"/>
      <c r="J3" s="163"/>
      <c r="K3" s="163"/>
      <c r="L3" s="163"/>
    </row>
    <row r="4" ht="18.75">
      <c r="A4" s="207" t="s">
        <v>343</v>
      </c>
    </row>
    <row r="5" ht="18.75">
      <c r="A5" s="189"/>
    </row>
    <row r="6" spans="1:4" ht="55.5" customHeight="1">
      <c r="A6" s="21" t="s">
        <v>342</v>
      </c>
      <c r="B6" s="42" t="s">
        <v>181</v>
      </c>
      <c r="C6" s="42" t="s">
        <v>134</v>
      </c>
      <c r="D6" s="42" t="s">
        <v>30</v>
      </c>
    </row>
    <row r="7" spans="1:4" ht="18.75">
      <c r="A7" s="76">
        <v>2004</v>
      </c>
      <c r="B7" s="111">
        <v>492</v>
      </c>
      <c r="C7" s="111">
        <v>579</v>
      </c>
      <c r="D7" s="77">
        <f aca="true" t="shared" si="0" ref="D7:D18">SUM(B7:C7)</f>
        <v>1071</v>
      </c>
    </row>
    <row r="8" spans="1:4" ht="18.75">
      <c r="A8" s="76">
        <v>2005</v>
      </c>
      <c r="B8" s="111">
        <v>664</v>
      </c>
      <c r="C8" s="111">
        <v>485</v>
      </c>
      <c r="D8" s="77">
        <f t="shared" si="0"/>
        <v>1149</v>
      </c>
    </row>
    <row r="9" spans="1:4" ht="18.75">
      <c r="A9" s="76">
        <v>2006</v>
      </c>
      <c r="B9" s="111">
        <v>941</v>
      </c>
      <c r="C9" s="111">
        <v>460</v>
      </c>
      <c r="D9" s="77">
        <f t="shared" si="0"/>
        <v>1401</v>
      </c>
    </row>
    <row r="10" spans="1:4" ht="18.75">
      <c r="A10" s="76">
        <v>2007</v>
      </c>
      <c r="B10" s="110">
        <v>1226</v>
      </c>
      <c r="C10" s="111">
        <v>816</v>
      </c>
      <c r="D10" s="77">
        <f t="shared" si="0"/>
        <v>2042</v>
      </c>
    </row>
    <row r="11" spans="1:4" ht="18.75">
      <c r="A11" s="76">
        <v>2008</v>
      </c>
      <c r="B11" s="110">
        <v>1631</v>
      </c>
      <c r="C11" s="110">
        <v>1147</v>
      </c>
      <c r="D11" s="77">
        <f t="shared" si="0"/>
        <v>2778</v>
      </c>
    </row>
    <row r="12" spans="1:4" ht="18.75">
      <c r="A12" s="76">
        <v>2009</v>
      </c>
      <c r="B12" s="110">
        <v>1109</v>
      </c>
      <c r="C12" s="110">
        <v>1571</v>
      </c>
      <c r="D12" s="77">
        <f t="shared" si="0"/>
        <v>2680</v>
      </c>
    </row>
    <row r="13" spans="1:4" ht="18.75">
      <c r="A13" s="76">
        <v>2010</v>
      </c>
      <c r="B13" s="110">
        <v>1342</v>
      </c>
      <c r="C13" s="110">
        <v>1543</v>
      </c>
      <c r="D13" s="77">
        <f t="shared" si="0"/>
        <v>2885</v>
      </c>
    </row>
    <row r="14" spans="1:4" ht="18.75">
      <c r="A14" s="76">
        <v>2011</v>
      </c>
      <c r="B14" s="110">
        <v>1584</v>
      </c>
      <c r="C14" s="111">
        <v>799</v>
      </c>
      <c r="D14" s="77">
        <f t="shared" si="0"/>
        <v>2383</v>
      </c>
    </row>
    <row r="15" spans="1:4" ht="18.75">
      <c r="A15" s="76">
        <v>2012</v>
      </c>
      <c r="B15" s="110">
        <v>1633</v>
      </c>
      <c r="C15" s="110">
        <v>1222</v>
      </c>
      <c r="D15" s="77">
        <f t="shared" si="0"/>
        <v>2855</v>
      </c>
    </row>
    <row r="16" spans="1:4" ht="18.75">
      <c r="A16" s="76">
        <v>2013</v>
      </c>
      <c r="B16" s="110">
        <v>1676</v>
      </c>
      <c r="C16" s="110">
        <v>1254</v>
      </c>
      <c r="D16" s="77">
        <f t="shared" si="0"/>
        <v>2930</v>
      </c>
    </row>
    <row r="17" spans="1:4" ht="18.75">
      <c r="A17" s="76">
        <v>2014</v>
      </c>
      <c r="B17" s="110">
        <v>1656</v>
      </c>
      <c r="C17" s="110">
        <v>1365</v>
      </c>
      <c r="D17" s="77">
        <f t="shared" si="0"/>
        <v>3021</v>
      </c>
    </row>
    <row r="18" spans="1:4" ht="18.75">
      <c r="A18" s="76">
        <v>2015</v>
      </c>
      <c r="B18" s="110">
        <v>1450</v>
      </c>
      <c r="C18" s="110">
        <v>1355</v>
      </c>
      <c r="D18" s="77">
        <f t="shared" si="0"/>
        <v>2805</v>
      </c>
    </row>
    <row r="19" spans="1:4" ht="18.75">
      <c r="A19" s="70"/>
      <c r="B19" s="190"/>
      <c r="C19" s="190"/>
      <c r="D19" s="67"/>
    </row>
    <row r="21" spans="1:10" ht="27" customHeight="1">
      <c r="A21" s="236" t="s">
        <v>345</v>
      </c>
      <c r="B21" s="236"/>
      <c r="C21" s="236"/>
      <c r="D21" s="236"/>
      <c r="E21" s="236"/>
      <c r="F21" s="236"/>
      <c r="G21" s="236"/>
      <c r="H21" s="236"/>
      <c r="I21" s="236"/>
      <c r="J21" s="236"/>
    </row>
    <row r="22" spans="1:14" ht="27" customHeight="1">
      <c r="A22" s="238" t="s">
        <v>346</v>
      </c>
      <c r="B22" s="238"/>
      <c r="C22" s="238"/>
      <c r="D22" s="238"/>
      <c r="E22" s="238"/>
      <c r="F22" s="238"/>
      <c r="G22" s="238"/>
      <c r="H22" s="238"/>
      <c r="I22" s="238"/>
      <c r="J22" s="238"/>
      <c r="K22" s="238"/>
      <c r="L22" s="238"/>
      <c r="M22" s="238"/>
      <c r="N22" s="238"/>
    </row>
    <row r="23" spans="1:14" ht="27" customHeight="1">
      <c r="A23" s="208"/>
      <c r="B23" s="208"/>
      <c r="C23" s="208"/>
      <c r="D23" s="208"/>
      <c r="E23" s="208"/>
      <c r="F23" s="208"/>
      <c r="G23" s="208"/>
      <c r="H23" s="208"/>
      <c r="I23" s="208"/>
      <c r="J23" s="208"/>
      <c r="K23" s="208"/>
      <c r="L23" s="208"/>
      <c r="M23" s="208"/>
      <c r="N23" s="208"/>
    </row>
    <row r="24" ht="18.75">
      <c r="A24" s="209" t="s">
        <v>344</v>
      </c>
    </row>
    <row r="26" spans="1:3" ht="37.5">
      <c r="A26" s="42" t="s">
        <v>347</v>
      </c>
      <c r="B26" s="42" t="s">
        <v>358</v>
      </c>
      <c r="C26" s="215"/>
    </row>
    <row r="27" spans="1:3" ht="18.75">
      <c r="A27" s="158">
        <v>2002</v>
      </c>
      <c r="B27" s="110">
        <v>1045</v>
      </c>
      <c r="C27" s="190"/>
    </row>
    <row r="28" spans="1:3" ht="18.75">
      <c r="A28" s="158">
        <v>2003</v>
      </c>
      <c r="B28" s="110">
        <v>1524</v>
      </c>
      <c r="C28" s="190"/>
    </row>
    <row r="29" spans="1:3" ht="18.75">
      <c r="A29" s="158">
        <v>2004</v>
      </c>
      <c r="B29" s="110">
        <v>1747</v>
      </c>
      <c r="C29" s="190"/>
    </row>
    <row r="30" spans="1:3" ht="18.75">
      <c r="A30" s="158">
        <v>2005</v>
      </c>
      <c r="B30" s="110">
        <v>1880</v>
      </c>
      <c r="C30" s="190"/>
    </row>
    <row r="31" spans="1:3" ht="18.75">
      <c r="A31" s="158">
        <v>2006</v>
      </c>
      <c r="B31" s="110">
        <v>2283</v>
      </c>
      <c r="C31" s="190"/>
    </row>
    <row r="32" spans="1:3" ht="18.75">
      <c r="A32" s="158">
        <v>2007</v>
      </c>
      <c r="B32" s="110">
        <v>2816</v>
      </c>
      <c r="C32" s="190"/>
    </row>
    <row r="33" spans="1:3" ht="18.75">
      <c r="A33" s="158">
        <v>2008</v>
      </c>
      <c r="B33" s="110">
        <v>3478</v>
      </c>
      <c r="C33" s="190"/>
    </row>
    <row r="34" spans="1:3" ht="18.75">
      <c r="A34" s="158">
        <v>2009</v>
      </c>
      <c r="B34" s="110">
        <v>3484</v>
      </c>
      <c r="C34" s="190"/>
    </row>
    <row r="35" spans="1:3" ht="18.75">
      <c r="A35" s="158">
        <v>2010</v>
      </c>
      <c r="B35" s="110">
        <v>4253</v>
      </c>
      <c r="C35" s="190"/>
    </row>
    <row r="36" spans="1:3" ht="18.75">
      <c r="A36" s="158">
        <v>2011</v>
      </c>
      <c r="B36" s="110">
        <v>4265</v>
      </c>
      <c r="C36" s="190"/>
    </row>
    <row r="37" spans="1:3" ht="18.75">
      <c r="A37" s="158">
        <v>2012</v>
      </c>
      <c r="B37" s="110">
        <v>4483</v>
      </c>
      <c r="C37" s="190"/>
    </row>
    <row r="38" spans="1:3" ht="18.75">
      <c r="A38" s="158">
        <v>2013</v>
      </c>
      <c r="B38" s="110">
        <v>3936</v>
      </c>
      <c r="C38" s="190"/>
    </row>
    <row r="39" spans="1:3" ht="18.75">
      <c r="A39" s="158">
        <v>2014</v>
      </c>
      <c r="B39" s="110">
        <v>3313</v>
      </c>
      <c r="C39" s="214"/>
    </row>
    <row r="40" spans="1:3" ht="18.75">
      <c r="A40" s="158">
        <v>2015</v>
      </c>
      <c r="B40" s="110">
        <v>2952</v>
      </c>
      <c r="C40" s="190"/>
    </row>
    <row r="41" spans="1:3" ht="18.75">
      <c r="A41" s="70"/>
      <c r="B41" s="190"/>
      <c r="C41" s="190"/>
    </row>
    <row r="42" spans="1:10" ht="27" customHeight="1">
      <c r="A42" s="236" t="s">
        <v>348</v>
      </c>
      <c r="B42" s="236"/>
      <c r="C42" s="236"/>
      <c r="D42" s="236"/>
      <c r="E42" s="236"/>
      <c r="F42" s="236"/>
      <c r="G42" s="236"/>
      <c r="H42" s="236"/>
      <c r="I42" s="236"/>
      <c r="J42" s="236"/>
    </row>
    <row r="43" spans="1:14" ht="27" customHeight="1">
      <c r="A43" s="238" t="s">
        <v>349</v>
      </c>
      <c r="B43" s="238"/>
      <c r="C43" s="238"/>
      <c r="D43" s="238"/>
      <c r="E43" s="238"/>
      <c r="F43" s="238"/>
      <c r="G43" s="238"/>
      <c r="H43" s="238"/>
      <c r="I43" s="238"/>
      <c r="J43" s="238"/>
      <c r="K43" s="238"/>
      <c r="L43" s="238"/>
      <c r="M43" s="238"/>
      <c r="N43" s="238"/>
    </row>
    <row r="44" spans="1:14" ht="27" customHeight="1">
      <c r="A44" s="208"/>
      <c r="B44" s="208"/>
      <c r="C44" s="208"/>
      <c r="D44" s="208"/>
      <c r="E44" s="208"/>
      <c r="F44" s="208"/>
      <c r="G44" s="208"/>
      <c r="H44" s="208"/>
      <c r="I44" s="208"/>
      <c r="J44" s="208"/>
      <c r="K44" s="208"/>
      <c r="L44" s="208"/>
      <c r="M44" s="208"/>
      <c r="N44" s="208"/>
    </row>
    <row r="45" ht="18.75">
      <c r="A45" s="209" t="s">
        <v>344</v>
      </c>
    </row>
    <row r="47" spans="1:2" ht="37.5">
      <c r="A47" s="42" t="s">
        <v>350</v>
      </c>
      <c r="B47" s="42" t="s">
        <v>358</v>
      </c>
    </row>
    <row r="48" spans="1:2" ht="18.75">
      <c r="A48" s="158">
        <v>2002</v>
      </c>
      <c r="B48" s="110">
        <v>670</v>
      </c>
    </row>
    <row r="49" spans="1:2" ht="18.75">
      <c r="A49" s="158">
        <v>2003</v>
      </c>
      <c r="B49" s="110">
        <v>892</v>
      </c>
    </row>
    <row r="50" spans="1:2" ht="18.75">
      <c r="A50" s="158">
        <v>2004</v>
      </c>
      <c r="B50" s="110">
        <v>1071</v>
      </c>
    </row>
    <row r="51" spans="1:2" ht="18.75">
      <c r="A51" s="158">
        <v>2005</v>
      </c>
      <c r="B51" s="110">
        <v>1149</v>
      </c>
    </row>
    <row r="52" spans="1:2" ht="18.75">
      <c r="A52" s="158">
        <v>2006</v>
      </c>
      <c r="B52" s="110">
        <v>1404</v>
      </c>
    </row>
    <row r="53" spans="1:2" ht="18.75">
      <c r="A53" s="158">
        <v>2007</v>
      </c>
      <c r="B53" s="110">
        <v>2043</v>
      </c>
    </row>
    <row r="54" spans="1:2" ht="18.75">
      <c r="A54" s="158">
        <v>2008</v>
      </c>
      <c r="B54" s="110">
        <v>2771</v>
      </c>
    </row>
    <row r="55" spans="1:2" ht="18.75">
      <c r="A55" s="158">
        <v>2009</v>
      </c>
      <c r="B55" s="110">
        <v>2670</v>
      </c>
    </row>
    <row r="56" spans="1:2" ht="18.75">
      <c r="A56" s="158">
        <v>2010</v>
      </c>
      <c r="B56" s="110">
        <v>2886</v>
      </c>
    </row>
    <row r="57" spans="1:2" ht="18.75">
      <c r="A57" s="158">
        <v>2011</v>
      </c>
      <c r="B57" s="110">
        <v>2383</v>
      </c>
    </row>
    <row r="58" spans="1:2" ht="18.75">
      <c r="A58" s="158">
        <v>2012</v>
      </c>
      <c r="B58" s="110">
        <v>2855</v>
      </c>
    </row>
    <row r="59" spans="1:2" ht="18.75">
      <c r="A59" s="158">
        <v>2013</v>
      </c>
      <c r="B59" s="110">
        <v>2930</v>
      </c>
    </row>
    <row r="60" spans="1:2" ht="18.75">
      <c r="A60" s="158">
        <v>2014</v>
      </c>
      <c r="B60" s="111">
        <v>3007</v>
      </c>
    </row>
    <row r="61" spans="1:2" ht="18.75">
      <c r="A61" s="158">
        <v>2015</v>
      </c>
      <c r="B61" s="110">
        <v>2804</v>
      </c>
    </row>
    <row r="62" spans="1:3" ht="18.75">
      <c r="A62" s="70"/>
      <c r="B62" s="190"/>
      <c r="C62" s="190"/>
    </row>
    <row r="63" spans="1:8" s="57" customFormat="1" ht="18.75">
      <c r="A63" s="236" t="s">
        <v>351</v>
      </c>
      <c r="B63" s="236"/>
      <c r="C63" s="236"/>
      <c r="D63" s="236"/>
      <c r="E63" s="236"/>
      <c r="F63" s="236"/>
      <c r="G63" s="236"/>
      <c r="H63" s="206"/>
    </row>
    <row r="64" spans="1:9" s="57" customFormat="1" ht="18.75">
      <c r="A64" s="256" t="s">
        <v>352</v>
      </c>
      <c r="B64" s="256"/>
      <c r="C64" s="256"/>
      <c r="D64" s="121"/>
      <c r="E64" s="121"/>
      <c r="F64" s="121"/>
      <c r="G64" s="121"/>
      <c r="H64" s="121"/>
      <c r="I64" s="121"/>
    </row>
    <row r="65" spans="1:14" ht="27" customHeight="1">
      <c r="A65" s="208"/>
      <c r="B65" s="208"/>
      <c r="C65" s="208"/>
      <c r="D65" s="208"/>
      <c r="E65" s="208"/>
      <c r="F65" s="208"/>
      <c r="G65" s="208"/>
      <c r="H65" s="208"/>
      <c r="I65" s="208"/>
      <c r="J65" s="208"/>
      <c r="K65" s="208"/>
      <c r="L65" s="208"/>
      <c r="M65" s="208"/>
      <c r="N65" s="208"/>
    </row>
    <row r="66" ht="18.75">
      <c r="A66" s="209" t="s">
        <v>344</v>
      </c>
    </row>
    <row r="68" spans="1:6" ht="102.75" customHeight="1">
      <c r="A68" s="216" t="s">
        <v>387</v>
      </c>
      <c r="B68" s="217" t="s">
        <v>353</v>
      </c>
      <c r="C68" s="217" t="s">
        <v>354</v>
      </c>
      <c r="D68" s="218" t="s">
        <v>355</v>
      </c>
      <c r="E68" s="117" t="s">
        <v>356</v>
      </c>
      <c r="F68" s="117" t="s">
        <v>357</v>
      </c>
    </row>
    <row r="69" spans="1:6" ht="18.75">
      <c r="A69" s="125">
        <v>2009</v>
      </c>
      <c r="B69" s="43">
        <v>2680</v>
      </c>
      <c r="C69" s="43">
        <v>259</v>
      </c>
      <c r="D69" s="191">
        <v>158</v>
      </c>
      <c r="E69" s="191">
        <v>217</v>
      </c>
      <c r="F69" s="197">
        <f aca="true" t="shared" si="1" ref="F69:F75">SUM(B69:E69)</f>
        <v>3314</v>
      </c>
    </row>
    <row r="70" spans="1:6" ht="18.75">
      <c r="A70" s="125">
        <v>2010</v>
      </c>
      <c r="B70" s="43">
        <v>2886</v>
      </c>
      <c r="C70" s="43">
        <v>348</v>
      </c>
      <c r="D70" s="191">
        <v>176</v>
      </c>
      <c r="E70" s="191">
        <v>110</v>
      </c>
      <c r="F70" s="197">
        <f t="shared" si="1"/>
        <v>3520</v>
      </c>
    </row>
    <row r="71" spans="1:6" ht="18.75">
      <c r="A71" s="125">
        <v>2011</v>
      </c>
      <c r="B71" s="43">
        <v>2383</v>
      </c>
      <c r="C71" s="43">
        <v>290</v>
      </c>
      <c r="D71" s="191">
        <v>218</v>
      </c>
      <c r="E71" s="191">
        <v>190</v>
      </c>
      <c r="F71" s="197">
        <f t="shared" si="1"/>
        <v>3081</v>
      </c>
    </row>
    <row r="72" spans="1:6" ht="18.75">
      <c r="A72" s="125">
        <v>2012</v>
      </c>
      <c r="B72" s="43">
        <v>2855</v>
      </c>
      <c r="C72" s="43">
        <v>323</v>
      </c>
      <c r="D72" s="191">
        <v>226</v>
      </c>
      <c r="E72" s="191">
        <v>189</v>
      </c>
      <c r="F72" s="197">
        <f t="shared" si="1"/>
        <v>3593</v>
      </c>
    </row>
    <row r="73" spans="1:6" ht="18.75">
      <c r="A73" s="125">
        <v>2013</v>
      </c>
      <c r="B73" s="43">
        <v>2930</v>
      </c>
      <c r="C73" s="43">
        <v>327</v>
      </c>
      <c r="D73" s="191">
        <v>230</v>
      </c>
      <c r="E73" s="191">
        <v>264</v>
      </c>
      <c r="F73" s="197">
        <f t="shared" si="1"/>
        <v>3751</v>
      </c>
    </row>
    <row r="74" spans="1:6" ht="18.75">
      <c r="A74" s="125">
        <v>2014</v>
      </c>
      <c r="B74" s="43">
        <v>3007</v>
      </c>
      <c r="C74" s="43">
        <v>313</v>
      </c>
      <c r="D74" s="191">
        <v>197</v>
      </c>
      <c r="E74" s="191">
        <v>162</v>
      </c>
      <c r="F74" s="197">
        <f t="shared" si="1"/>
        <v>3679</v>
      </c>
    </row>
    <row r="75" spans="1:6" ht="18.75">
      <c r="A75" s="125">
        <v>2015</v>
      </c>
      <c r="B75" s="43">
        <v>2804</v>
      </c>
      <c r="C75" s="43">
        <v>241</v>
      </c>
      <c r="D75" s="191">
        <v>185</v>
      </c>
      <c r="E75" s="191">
        <v>193</v>
      </c>
      <c r="F75" s="197">
        <f t="shared" si="1"/>
        <v>3423</v>
      </c>
    </row>
    <row r="76" spans="1:3" ht="18.75">
      <c r="A76" s="70"/>
      <c r="B76" s="190"/>
      <c r="C76" s="190"/>
    </row>
    <row r="77" ht="18.75">
      <c r="A77" s="70"/>
    </row>
    <row r="78" spans="1:8" ht="18.75">
      <c r="A78" s="236" t="s">
        <v>359</v>
      </c>
      <c r="B78" s="236"/>
      <c r="C78" s="236"/>
      <c r="D78" s="236"/>
      <c r="E78" s="236"/>
      <c r="F78" s="236"/>
      <c r="G78" s="236"/>
      <c r="H78" s="187"/>
    </row>
    <row r="79" spans="1:9" ht="18.75">
      <c r="A79" s="236" t="s">
        <v>360</v>
      </c>
      <c r="B79" s="236"/>
      <c r="C79" s="236"/>
      <c r="D79" s="236"/>
      <c r="E79" s="236"/>
      <c r="F79" s="236"/>
      <c r="G79" s="236"/>
      <c r="H79" s="236"/>
      <c r="I79" s="236"/>
    </row>
    <row r="81" spans="1:4" ht="37.5">
      <c r="A81" s="42" t="s">
        <v>115</v>
      </c>
      <c r="B81" s="42" t="s">
        <v>361</v>
      </c>
      <c r="C81" s="112" t="s">
        <v>182</v>
      </c>
      <c r="D81" s="42" t="s">
        <v>362</v>
      </c>
    </row>
    <row r="82" spans="1:4" ht="18.75">
      <c r="A82" s="158">
        <v>2002</v>
      </c>
      <c r="B82" s="111">
        <v>670</v>
      </c>
      <c r="C82" s="110">
        <v>2657</v>
      </c>
      <c r="D82" s="111">
        <v>252</v>
      </c>
    </row>
    <row r="83" spans="1:4" ht="18.75">
      <c r="A83" s="158">
        <v>2003</v>
      </c>
      <c r="B83" s="111">
        <v>892</v>
      </c>
      <c r="C83" s="110">
        <v>3284</v>
      </c>
      <c r="D83" s="111">
        <v>272</v>
      </c>
    </row>
    <row r="84" spans="1:4" ht="18.75">
      <c r="A84" s="158">
        <v>2004</v>
      </c>
      <c r="B84" s="110">
        <v>1071</v>
      </c>
      <c r="C84" s="110">
        <v>3148</v>
      </c>
      <c r="D84" s="111">
        <v>340</v>
      </c>
    </row>
    <row r="85" spans="1:4" ht="18.75">
      <c r="A85" s="158">
        <v>2005</v>
      </c>
      <c r="B85" s="110">
        <v>1149</v>
      </c>
      <c r="C85" s="110">
        <v>3128</v>
      </c>
      <c r="D85" s="111">
        <v>367</v>
      </c>
    </row>
    <row r="86" spans="1:4" ht="18.75">
      <c r="A86" s="158">
        <v>2006</v>
      </c>
      <c r="B86" s="110">
        <v>1401</v>
      </c>
      <c r="C86" s="110">
        <v>3095</v>
      </c>
      <c r="D86" s="111">
        <v>453</v>
      </c>
    </row>
    <row r="87" spans="1:4" ht="18.75">
      <c r="A87" s="158">
        <v>2007</v>
      </c>
      <c r="B87" s="110">
        <v>2043</v>
      </c>
      <c r="C87" s="110">
        <v>3599</v>
      </c>
      <c r="D87" s="111">
        <v>568</v>
      </c>
    </row>
    <row r="88" spans="1:4" ht="18.75">
      <c r="A88" s="158">
        <v>2008</v>
      </c>
      <c r="B88" s="110">
        <v>2788</v>
      </c>
      <c r="C88" s="110">
        <v>5577</v>
      </c>
      <c r="D88" s="111">
        <v>500</v>
      </c>
    </row>
    <row r="89" spans="1:4" ht="18.75">
      <c r="A89" s="158">
        <v>2009</v>
      </c>
      <c r="B89" s="110">
        <v>2680</v>
      </c>
      <c r="C89" s="110">
        <v>5512</v>
      </c>
      <c r="D89" s="111">
        <v>486</v>
      </c>
    </row>
    <row r="90" spans="1:4" ht="18.75">
      <c r="A90" s="158">
        <v>2010</v>
      </c>
      <c r="B90" s="110">
        <v>2886</v>
      </c>
      <c r="C90" s="110">
        <v>4244</v>
      </c>
      <c r="D90" s="111">
        <v>680</v>
      </c>
    </row>
    <row r="91" spans="1:4" ht="18.75">
      <c r="A91" s="158">
        <v>2011</v>
      </c>
      <c r="B91" s="110">
        <v>2383</v>
      </c>
      <c r="C91" s="110">
        <v>2467</v>
      </c>
      <c r="D91" s="111">
        <v>966</v>
      </c>
    </row>
    <row r="92" spans="1:4" ht="18.75">
      <c r="A92" s="158">
        <v>2012</v>
      </c>
      <c r="B92" s="110">
        <v>2855</v>
      </c>
      <c r="C92" s="110">
        <v>3232</v>
      </c>
      <c r="D92" s="111">
        <v>883</v>
      </c>
    </row>
    <row r="93" spans="1:4" ht="18.75">
      <c r="A93" s="158">
        <v>2013</v>
      </c>
      <c r="B93" s="110">
        <v>2930</v>
      </c>
      <c r="C93" s="110">
        <v>4004</v>
      </c>
      <c r="D93" s="111">
        <v>732</v>
      </c>
    </row>
    <row r="94" spans="1:4" ht="18.75">
      <c r="A94" s="158">
        <v>2014</v>
      </c>
      <c r="B94" s="110">
        <v>3021</v>
      </c>
      <c r="C94" s="110">
        <v>4736</v>
      </c>
      <c r="D94" s="111">
        <v>638</v>
      </c>
    </row>
    <row r="95" spans="1:4" ht="18.75">
      <c r="A95" s="158">
        <v>2015</v>
      </c>
      <c r="B95" s="110">
        <v>2804</v>
      </c>
      <c r="C95" s="110">
        <v>3015</v>
      </c>
      <c r="D95" s="111">
        <v>930</v>
      </c>
    </row>
    <row r="97" spans="1:5" ht="16.5" customHeight="1">
      <c r="A97" s="236" t="s">
        <v>363</v>
      </c>
      <c r="B97" s="236"/>
      <c r="C97" s="236"/>
      <c r="D97" s="236"/>
      <c r="E97" s="236"/>
    </row>
    <row r="98" spans="1:8" ht="18.75">
      <c r="A98" s="236" t="s">
        <v>364</v>
      </c>
      <c r="B98" s="236"/>
      <c r="C98" s="236"/>
      <c r="D98" s="236"/>
      <c r="E98" s="236"/>
      <c r="F98" s="236"/>
      <c r="G98" s="236"/>
      <c r="H98" s="187"/>
    </row>
    <row r="99" spans="1:8" ht="18.75">
      <c r="A99" s="206"/>
      <c r="B99" s="206"/>
      <c r="C99" s="206"/>
      <c r="D99" s="206"/>
      <c r="E99" s="206"/>
      <c r="F99" s="206"/>
      <c r="G99" s="206"/>
      <c r="H99" s="206"/>
    </row>
    <row r="100" ht="18.75">
      <c r="A100" s="209" t="s">
        <v>365</v>
      </c>
    </row>
    <row r="102" spans="1:4" ht="52.5" customHeight="1">
      <c r="A102" s="219" t="s">
        <v>366</v>
      </c>
      <c r="B102" s="42" t="s">
        <v>181</v>
      </c>
      <c r="C102" s="42" t="s">
        <v>134</v>
      </c>
      <c r="D102" s="42" t="s">
        <v>30</v>
      </c>
    </row>
    <row r="103" spans="1:4" ht="37.5">
      <c r="A103" s="106" t="s">
        <v>116</v>
      </c>
      <c r="B103" s="111">
        <v>113</v>
      </c>
      <c r="C103" s="111">
        <v>117</v>
      </c>
      <c r="D103" s="113">
        <f>SUM(B103:C103)</f>
        <v>230</v>
      </c>
    </row>
    <row r="104" spans="1:4" ht="37.5">
      <c r="A104" s="106" t="s">
        <v>183</v>
      </c>
      <c r="B104" s="111">
        <v>147</v>
      </c>
      <c r="C104" s="111">
        <v>97</v>
      </c>
      <c r="D104" s="113">
        <f aca="true" t="shared" si="2" ref="D104:D115">SUM(B104:C104)</f>
        <v>244</v>
      </c>
    </row>
    <row r="105" spans="1:4" ht="37.5">
      <c r="A105" s="106" t="s">
        <v>117</v>
      </c>
      <c r="B105" s="111">
        <v>113</v>
      </c>
      <c r="C105" s="111">
        <v>163</v>
      </c>
      <c r="D105" s="113">
        <f t="shared" si="2"/>
        <v>276</v>
      </c>
    </row>
    <row r="106" spans="1:4" ht="37.5">
      <c r="A106" s="106" t="s">
        <v>118</v>
      </c>
      <c r="B106" s="111">
        <v>179</v>
      </c>
      <c r="C106" s="111">
        <v>105</v>
      </c>
      <c r="D106" s="113">
        <f t="shared" si="2"/>
        <v>284</v>
      </c>
    </row>
    <row r="107" spans="1:4" ht="37.5">
      <c r="A107" s="106" t="s">
        <v>119</v>
      </c>
      <c r="B107" s="111">
        <v>121</v>
      </c>
      <c r="C107" s="111">
        <v>150</v>
      </c>
      <c r="D107" s="113">
        <f t="shared" si="2"/>
        <v>271</v>
      </c>
    </row>
    <row r="108" spans="1:4" ht="37.5">
      <c r="A108" s="106" t="s">
        <v>120</v>
      </c>
      <c r="B108" s="111">
        <v>132</v>
      </c>
      <c r="C108" s="111">
        <v>90</v>
      </c>
      <c r="D108" s="113">
        <f t="shared" si="2"/>
        <v>222</v>
      </c>
    </row>
    <row r="109" spans="1:4" ht="37.5">
      <c r="A109" s="106" t="s">
        <v>121</v>
      </c>
      <c r="B109" s="111">
        <v>105</v>
      </c>
      <c r="C109" s="111">
        <v>128</v>
      </c>
      <c r="D109" s="113">
        <f t="shared" si="2"/>
        <v>233</v>
      </c>
    </row>
    <row r="110" spans="1:4" ht="37.5">
      <c r="A110" s="106" t="s">
        <v>122</v>
      </c>
      <c r="B110" s="111">
        <v>94</v>
      </c>
      <c r="C110" s="111">
        <v>87</v>
      </c>
      <c r="D110" s="113">
        <f t="shared" si="2"/>
        <v>181</v>
      </c>
    </row>
    <row r="111" spans="1:4" ht="37.5">
      <c r="A111" s="106" t="s">
        <v>123</v>
      </c>
      <c r="B111" s="111">
        <v>94</v>
      </c>
      <c r="C111" s="111">
        <v>105</v>
      </c>
      <c r="D111" s="113">
        <f t="shared" si="2"/>
        <v>199</v>
      </c>
    </row>
    <row r="112" spans="1:4" ht="37.5">
      <c r="A112" s="106" t="s">
        <v>124</v>
      </c>
      <c r="B112" s="111">
        <v>118</v>
      </c>
      <c r="C112" s="111">
        <v>114</v>
      </c>
      <c r="D112" s="113">
        <f t="shared" si="2"/>
        <v>232</v>
      </c>
    </row>
    <row r="113" spans="1:4" ht="37.5">
      <c r="A113" s="106" t="s">
        <v>125</v>
      </c>
      <c r="B113" s="111">
        <v>105</v>
      </c>
      <c r="C113" s="111">
        <v>91</v>
      </c>
      <c r="D113" s="113">
        <f t="shared" si="2"/>
        <v>196</v>
      </c>
    </row>
    <row r="114" spans="1:4" ht="37.5">
      <c r="A114" s="106" t="s">
        <v>126</v>
      </c>
      <c r="B114" s="111">
        <v>129</v>
      </c>
      <c r="C114" s="111">
        <v>107</v>
      </c>
      <c r="D114" s="113">
        <f t="shared" si="2"/>
        <v>236</v>
      </c>
    </row>
    <row r="115" spans="1:4" ht="37.5">
      <c r="A115" s="106" t="s">
        <v>30</v>
      </c>
      <c r="B115" s="77">
        <f>SUM(B103:B114)</f>
        <v>1450</v>
      </c>
      <c r="C115" s="77">
        <f>SUM(C103:C114)</f>
        <v>1354</v>
      </c>
      <c r="D115" s="113">
        <f t="shared" si="2"/>
        <v>2804</v>
      </c>
    </row>
    <row r="117" spans="1:11" ht="49.5" customHeight="1">
      <c r="A117" s="236" t="s">
        <v>367</v>
      </c>
      <c r="B117" s="236"/>
      <c r="C117" s="236"/>
      <c r="D117" s="236"/>
      <c r="E117" s="236"/>
      <c r="F117" s="236"/>
      <c r="G117" s="236"/>
      <c r="H117" s="236"/>
      <c r="I117" s="236"/>
      <c r="J117" s="236"/>
      <c r="K117" s="236"/>
    </row>
    <row r="118" ht="18.75">
      <c r="A118" s="207" t="s">
        <v>368</v>
      </c>
    </row>
    <row r="120" spans="1:4" ht="72.75" customHeight="1">
      <c r="A120" s="21" t="s">
        <v>369</v>
      </c>
      <c r="B120" s="42" t="s">
        <v>181</v>
      </c>
      <c r="C120" s="42" t="s">
        <v>134</v>
      </c>
      <c r="D120" s="42" t="s">
        <v>184</v>
      </c>
    </row>
    <row r="121" spans="1:4" ht="37.5">
      <c r="A121" s="114" t="s">
        <v>109</v>
      </c>
      <c r="B121" s="43">
        <v>1186498</v>
      </c>
      <c r="C121" s="43">
        <v>1268912</v>
      </c>
      <c r="D121" s="107">
        <f>SUM(B121:C121)</f>
        <v>2455410</v>
      </c>
    </row>
    <row r="122" spans="1:4" ht="37.5">
      <c r="A122" s="106" t="s">
        <v>127</v>
      </c>
      <c r="B122" s="107">
        <v>178438</v>
      </c>
      <c r="C122" s="43">
        <v>18783</v>
      </c>
      <c r="D122" s="126">
        <f aca="true" t="shared" si="3" ref="D122:D128">SUM(B122:C122)</f>
        <v>197221</v>
      </c>
    </row>
    <row r="123" spans="1:4" ht="37.5">
      <c r="A123" s="114" t="s">
        <v>128</v>
      </c>
      <c r="B123" s="107">
        <v>37084</v>
      </c>
      <c r="C123" s="43">
        <v>51046</v>
      </c>
      <c r="D123" s="126">
        <f t="shared" si="3"/>
        <v>88130</v>
      </c>
    </row>
    <row r="124" spans="1:4" ht="37.5">
      <c r="A124" s="114" t="s">
        <v>129</v>
      </c>
      <c r="B124" s="107">
        <v>27333</v>
      </c>
      <c r="C124" s="43">
        <v>11670</v>
      </c>
      <c r="D124" s="126">
        <f t="shared" si="3"/>
        <v>39003</v>
      </c>
    </row>
    <row r="125" spans="1:4" ht="37.5">
      <c r="A125" s="114" t="s">
        <v>130</v>
      </c>
      <c r="B125" s="107">
        <v>17870</v>
      </c>
      <c r="C125" s="44">
        <v>4339</v>
      </c>
      <c r="D125" s="126">
        <f t="shared" si="3"/>
        <v>22209</v>
      </c>
    </row>
    <row r="126" spans="1:4" ht="37.5">
      <c r="A126" s="114" t="s">
        <v>131</v>
      </c>
      <c r="B126" s="115">
        <v>1362</v>
      </c>
      <c r="C126" s="44">
        <v>60</v>
      </c>
      <c r="D126" s="126">
        <f t="shared" si="3"/>
        <v>1422</v>
      </c>
    </row>
    <row r="127" spans="1:4" ht="37.5">
      <c r="A127" s="114" t="s">
        <v>132</v>
      </c>
      <c r="B127" s="115">
        <v>944</v>
      </c>
      <c r="C127" s="44">
        <v>0</v>
      </c>
      <c r="D127" s="126">
        <f t="shared" si="3"/>
        <v>944</v>
      </c>
    </row>
    <row r="128" spans="1:4" ht="37.5">
      <c r="A128" s="114" t="s">
        <v>30</v>
      </c>
      <c r="B128" s="116">
        <f>SUM(B121:B127)</f>
        <v>1449529</v>
      </c>
      <c r="C128" s="116">
        <f>SUM(C121:C127)</f>
        <v>1354810</v>
      </c>
      <c r="D128" s="193">
        <f t="shared" si="3"/>
        <v>2804339</v>
      </c>
    </row>
    <row r="130" spans="1:5" ht="50.25" customHeight="1">
      <c r="A130" s="236" t="s">
        <v>370</v>
      </c>
      <c r="B130" s="236"/>
      <c r="C130" s="236"/>
      <c r="D130" s="236"/>
      <c r="E130" s="236"/>
    </row>
    <row r="131" spans="1:4" ht="18.75">
      <c r="A131" s="208" t="s">
        <v>372</v>
      </c>
      <c r="B131" s="57"/>
      <c r="C131" s="57"/>
      <c r="D131" s="57"/>
    </row>
    <row r="132" spans="1:4" ht="18.75">
      <c r="A132" s="208"/>
      <c r="B132" s="57"/>
      <c r="C132" s="57"/>
      <c r="D132" s="57"/>
    </row>
    <row r="133" spans="1:4" ht="98.25" customHeight="1">
      <c r="A133" s="21" t="s">
        <v>369</v>
      </c>
      <c r="B133" s="42" t="s">
        <v>181</v>
      </c>
      <c r="C133" s="42" t="s">
        <v>134</v>
      </c>
      <c r="D133" s="42" t="s">
        <v>373</v>
      </c>
    </row>
    <row r="134" spans="1:4" ht="37.5">
      <c r="A134" s="114" t="s">
        <v>109</v>
      </c>
      <c r="B134" s="43">
        <v>798799</v>
      </c>
      <c r="C134" s="43">
        <v>1701095</v>
      </c>
      <c r="D134" s="107">
        <v>2499894</v>
      </c>
    </row>
    <row r="135" spans="1:4" ht="37.5">
      <c r="A135" s="106" t="s">
        <v>127</v>
      </c>
      <c r="B135" s="107">
        <v>367315</v>
      </c>
      <c r="C135" s="43">
        <v>30213</v>
      </c>
      <c r="D135" s="107">
        <v>397528</v>
      </c>
    </row>
    <row r="136" spans="1:4" ht="37.5">
      <c r="A136" s="114" t="s">
        <v>128</v>
      </c>
      <c r="B136" s="107">
        <v>13765</v>
      </c>
      <c r="C136" s="43">
        <v>25087</v>
      </c>
      <c r="D136" s="107">
        <v>38852</v>
      </c>
    </row>
    <row r="137" spans="1:4" ht="37.5">
      <c r="A137" s="114" t="s">
        <v>129</v>
      </c>
      <c r="B137" s="107">
        <v>47575</v>
      </c>
      <c r="C137" s="43">
        <v>770</v>
      </c>
      <c r="D137" s="107">
        <v>48345</v>
      </c>
    </row>
    <row r="138" spans="1:4" ht="37.5">
      <c r="A138" s="114" t="s">
        <v>130</v>
      </c>
      <c r="B138" s="107">
        <v>28743</v>
      </c>
      <c r="C138" s="44">
        <v>1042</v>
      </c>
      <c r="D138" s="107">
        <v>29785</v>
      </c>
    </row>
    <row r="139" spans="1:4" ht="37.5">
      <c r="A139" s="114" t="s">
        <v>135</v>
      </c>
      <c r="B139" s="115">
        <v>369</v>
      </c>
      <c r="C139" s="44">
        <v>61</v>
      </c>
      <c r="D139" s="115">
        <v>430</v>
      </c>
    </row>
    <row r="140" spans="1:4" ht="37.5">
      <c r="A140" s="114" t="s">
        <v>132</v>
      </c>
      <c r="B140" s="115">
        <v>132</v>
      </c>
      <c r="C140" s="44">
        <v>0</v>
      </c>
      <c r="D140" s="115">
        <v>132</v>
      </c>
    </row>
    <row r="141" spans="1:4" ht="37.5">
      <c r="A141" s="114" t="s">
        <v>133</v>
      </c>
      <c r="B141" s="115">
        <v>0</v>
      </c>
      <c r="C141" s="44">
        <v>0</v>
      </c>
      <c r="D141" s="115">
        <v>0</v>
      </c>
    </row>
    <row r="142" spans="1:4" ht="37.5">
      <c r="A142" s="114" t="s">
        <v>30</v>
      </c>
      <c r="B142" s="116">
        <f>SUM(B134:B141)</f>
        <v>1256698</v>
      </c>
      <c r="C142" s="116">
        <f>SUM(C134:C141)</f>
        <v>1758268</v>
      </c>
      <c r="D142" s="116">
        <f>SUM(D134:D141)</f>
        <v>3014966</v>
      </c>
    </row>
    <row r="144" spans="1:12" ht="47.25" customHeight="1">
      <c r="A144" s="238" t="s">
        <v>374</v>
      </c>
      <c r="B144" s="248"/>
      <c r="C144" s="248"/>
      <c r="D144" s="248"/>
      <c r="E144" s="248"/>
      <c r="F144" s="248"/>
      <c r="G144" s="248"/>
      <c r="H144" s="248"/>
      <c r="I144" s="248"/>
      <c r="J144" s="248"/>
      <c r="K144" s="248"/>
      <c r="L144" s="248"/>
    </row>
    <row r="145" spans="1:12" ht="24" customHeight="1">
      <c r="A145" s="208"/>
      <c r="B145" s="210"/>
      <c r="C145" s="210"/>
      <c r="D145" s="210"/>
      <c r="E145" s="210"/>
      <c r="F145" s="210"/>
      <c r="G145" s="210"/>
      <c r="H145" s="210"/>
      <c r="I145" s="210"/>
      <c r="J145" s="210"/>
      <c r="K145" s="210"/>
      <c r="L145" s="210"/>
    </row>
    <row r="146" spans="1:13" ht="18.75">
      <c r="A146" s="3" t="s">
        <v>371</v>
      </c>
      <c r="G146" s="57"/>
      <c r="H146" s="57"/>
      <c r="I146" s="189"/>
      <c r="M146" s="119"/>
    </row>
    <row r="148" spans="1:13" ht="96.75" customHeight="1">
      <c r="A148" s="109" t="s">
        <v>386</v>
      </c>
      <c r="B148" s="117" t="s">
        <v>69</v>
      </c>
      <c r="C148" s="117" t="s">
        <v>136</v>
      </c>
      <c r="D148" s="117" t="s">
        <v>70</v>
      </c>
      <c r="E148" s="117" t="s">
        <v>112</v>
      </c>
      <c r="F148" s="117" t="s">
        <v>72</v>
      </c>
      <c r="G148" s="117" t="s">
        <v>137</v>
      </c>
      <c r="H148" s="117" t="s">
        <v>139</v>
      </c>
      <c r="I148" s="117" t="s">
        <v>16</v>
      </c>
      <c r="J148" s="117" t="s">
        <v>14</v>
      </c>
      <c r="K148" s="117" t="s">
        <v>15</v>
      </c>
      <c r="L148" s="194" t="s">
        <v>142</v>
      </c>
      <c r="M148" s="117" t="s">
        <v>13</v>
      </c>
    </row>
    <row r="149" spans="1:13" ht="37.5">
      <c r="A149" s="220" t="s">
        <v>144</v>
      </c>
      <c r="B149" s="195">
        <v>377</v>
      </c>
      <c r="C149" s="195">
        <v>33</v>
      </c>
      <c r="D149" s="195">
        <v>6</v>
      </c>
      <c r="E149" s="195">
        <v>10</v>
      </c>
      <c r="F149" s="195">
        <v>7</v>
      </c>
      <c r="G149" s="195">
        <v>17</v>
      </c>
      <c r="H149" s="195">
        <v>22</v>
      </c>
      <c r="I149" s="195">
        <v>31</v>
      </c>
      <c r="J149" s="195">
        <v>3</v>
      </c>
      <c r="K149" s="195">
        <v>22</v>
      </c>
      <c r="L149" s="195">
        <v>36</v>
      </c>
      <c r="M149" s="196">
        <f>SUM(B149:L149)</f>
        <v>564</v>
      </c>
    </row>
    <row r="150" spans="1:13" ht="37.5">
      <c r="A150" s="220" t="s">
        <v>143</v>
      </c>
      <c r="B150" s="127">
        <v>91</v>
      </c>
      <c r="C150" s="127">
        <v>112</v>
      </c>
      <c r="D150" s="127">
        <v>70</v>
      </c>
      <c r="E150" s="127">
        <v>27</v>
      </c>
      <c r="F150" s="127">
        <v>14</v>
      </c>
      <c r="G150" s="127">
        <v>25</v>
      </c>
      <c r="H150" s="127">
        <v>29</v>
      </c>
      <c r="I150" s="127">
        <v>66</v>
      </c>
      <c r="J150" s="127">
        <v>4</v>
      </c>
      <c r="K150" s="127">
        <v>0</v>
      </c>
      <c r="L150" s="127">
        <v>76</v>
      </c>
      <c r="M150" s="196">
        <f aca="true" t="shared" si="4" ref="M150:M160">SUM(B150:L150)</f>
        <v>514</v>
      </c>
    </row>
    <row r="151" spans="1:13" ht="37.5">
      <c r="A151" s="220" t="s">
        <v>145</v>
      </c>
      <c r="B151" s="127">
        <v>74</v>
      </c>
      <c r="C151" s="127">
        <v>79</v>
      </c>
      <c r="D151" s="127">
        <v>32</v>
      </c>
      <c r="E151" s="127">
        <v>54</v>
      </c>
      <c r="F151" s="127">
        <v>7</v>
      </c>
      <c r="G151" s="127">
        <v>18</v>
      </c>
      <c r="H151" s="127">
        <v>8</v>
      </c>
      <c r="I151" s="127">
        <v>2</v>
      </c>
      <c r="J151" s="127">
        <v>19</v>
      </c>
      <c r="K151" s="127">
        <v>23</v>
      </c>
      <c r="L151" s="127">
        <v>151</v>
      </c>
      <c r="M151" s="196">
        <f t="shared" si="4"/>
        <v>467</v>
      </c>
    </row>
    <row r="152" spans="1:13" ht="37.5">
      <c r="A152" s="23" t="s">
        <v>175</v>
      </c>
      <c r="B152" s="127">
        <v>0</v>
      </c>
      <c r="C152" s="127">
        <v>107</v>
      </c>
      <c r="D152" s="127">
        <v>0</v>
      </c>
      <c r="E152" s="127">
        <v>8</v>
      </c>
      <c r="F152" s="127">
        <v>74</v>
      </c>
      <c r="G152" s="127">
        <v>20</v>
      </c>
      <c r="H152" s="127">
        <v>0</v>
      </c>
      <c r="I152" s="127">
        <v>0</v>
      </c>
      <c r="J152" s="127">
        <v>58</v>
      </c>
      <c r="K152" s="127">
        <v>0</v>
      </c>
      <c r="L152" s="127">
        <v>35</v>
      </c>
      <c r="M152" s="196">
        <f t="shared" si="4"/>
        <v>302</v>
      </c>
    </row>
    <row r="153" spans="1:13" ht="37.5">
      <c r="A153" s="220" t="s">
        <v>375</v>
      </c>
      <c r="B153" s="127">
        <v>6</v>
      </c>
      <c r="C153" s="127">
        <v>58</v>
      </c>
      <c r="D153" s="127">
        <v>24</v>
      </c>
      <c r="E153" s="127">
        <v>23</v>
      </c>
      <c r="F153" s="127">
        <v>26</v>
      </c>
      <c r="G153" s="127">
        <v>23</v>
      </c>
      <c r="H153" s="127">
        <v>9</v>
      </c>
      <c r="I153" s="127">
        <v>1</v>
      </c>
      <c r="J153" s="127">
        <v>10</v>
      </c>
      <c r="K153" s="127">
        <v>0</v>
      </c>
      <c r="L153" s="127">
        <v>25</v>
      </c>
      <c r="M153" s="196">
        <f t="shared" si="4"/>
        <v>205</v>
      </c>
    </row>
    <row r="154" spans="1:13" ht="37.5">
      <c r="A154" s="220" t="s">
        <v>147</v>
      </c>
      <c r="B154" s="127">
        <v>20</v>
      </c>
      <c r="C154" s="127">
        <v>13</v>
      </c>
      <c r="D154" s="127">
        <v>38</v>
      </c>
      <c r="E154" s="127">
        <v>32</v>
      </c>
      <c r="F154" s="127">
        <v>6</v>
      </c>
      <c r="G154" s="127">
        <v>7</v>
      </c>
      <c r="H154" s="127">
        <v>10</v>
      </c>
      <c r="I154" s="127">
        <v>2</v>
      </c>
      <c r="J154" s="127">
        <v>3</v>
      </c>
      <c r="K154" s="127">
        <v>0</v>
      </c>
      <c r="L154" s="127">
        <v>19</v>
      </c>
      <c r="M154" s="196">
        <f t="shared" si="4"/>
        <v>150</v>
      </c>
    </row>
    <row r="155" spans="1:13" ht="37.5">
      <c r="A155" s="220" t="s">
        <v>376</v>
      </c>
      <c r="B155" s="127">
        <v>17</v>
      </c>
      <c r="C155" s="127">
        <v>32</v>
      </c>
      <c r="D155" s="127">
        <v>15</v>
      </c>
      <c r="E155" s="127">
        <v>5</v>
      </c>
      <c r="F155" s="127">
        <v>2</v>
      </c>
      <c r="G155" s="127">
        <v>7</v>
      </c>
      <c r="H155" s="127">
        <v>13</v>
      </c>
      <c r="I155" s="127">
        <v>13</v>
      </c>
      <c r="J155" s="127">
        <v>2</v>
      </c>
      <c r="K155" s="127">
        <v>0</v>
      </c>
      <c r="L155" s="127">
        <v>24</v>
      </c>
      <c r="M155" s="196">
        <f t="shared" si="4"/>
        <v>130</v>
      </c>
    </row>
    <row r="156" spans="1:13" ht="37.5">
      <c r="A156" s="220" t="s">
        <v>149</v>
      </c>
      <c r="B156" s="127">
        <v>5</v>
      </c>
      <c r="C156" s="127">
        <v>30</v>
      </c>
      <c r="D156" s="127">
        <v>21</v>
      </c>
      <c r="E156" s="127">
        <v>7</v>
      </c>
      <c r="F156" s="127">
        <v>6</v>
      </c>
      <c r="G156" s="127">
        <v>9</v>
      </c>
      <c r="H156" s="127">
        <v>12</v>
      </c>
      <c r="I156" s="127">
        <v>1</v>
      </c>
      <c r="J156" s="127">
        <v>3</v>
      </c>
      <c r="K156" s="127">
        <v>0</v>
      </c>
      <c r="L156" s="127">
        <v>27</v>
      </c>
      <c r="M156" s="196">
        <f t="shared" si="4"/>
        <v>121</v>
      </c>
    </row>
    <row r="157" spans="1:13" ht="37.5">
      <c r="A157" s="220" t="s">
        <v>150</v>
      </c>
      <c r="B157" s="127">
        <v>2</v>
      </c>
      <c r="C157" s="127">
        <v>15</v>
      </c>
      <c r="D157" s="127">
        <v>2</v>
      </c>
      <c r="E157" s="127">
        <v>3</v>
      </c>
      <c r="F157" s="127">
        <v>5</v>
      </c>
      <c r="G157" s="127">
        <v>9</v>
      </c>
      <c r="H157" s="127">
        <v>4</v>
      </c>
      <c r="I157" s="127">
        <v>3</v>
      </c>
      <c r="J157" s="127">
        <v>4</v>
      </c>
      <c r="K157" s="127">
        <v>0</v>
      </c>
      <c r="L157" s="127">
        <v>38</v>
      </c>
      <c r="M157" s="196">
        <f t="shared" si="4"/>
        <v>85</v>
      </c>
    </row>
    <row r="158" spans="1:13" ht="37.5">
      <c r="A158" s="220" t="s">
        <v>151</v>
      </c>
      <c r="B158" s="127">
        <v>23</v>
      </c>
      <c r="C158" s="127">
        <v>15</v>
      </c>
      <c r="D158" s="127">
        <v>3</v>
      </c>
      <c r="E158" s="127">
        <v>3</v>
      </c>
      <c r="F158" s="127">
        <v>5</v>
      </c>
      <c r="G158" s="127">
        <v>4</v>
      </c>
      <c r="H158" s="127">
        <v>1</v>
      </c>
      <c r="I158" s="127">
        <v>0</v>
      </c>
      <c r="J158" s="127">
        <v>1</v>
      </c>
      <c r="K158" s="127">
        <v>0</v>
      </c>
      <c r="L158" s="127">
        <v>4</v>
      </c>
      <c r="M158" s="196">
        <f t="shared" si="4"/>
        <v>59</v>
      </c>
    </row>
    <row r="159" spans="1:13" ht="40.5" customHeight="1">
      <c r="A159" s="220" t="s">
        <v>377</v>
      </c>
      <c r="B159" s="127">
        <v>0</v>
      </c>
      <c r="C159" s="127">
        <v>4</v>
      </c>
      <c r="D159" s="127">
        <v>6</v>
      </c>
      <c r="E159" s="127">
        <v>22</v>
      </c>
      <c r="F159" s="127">
        <v>1</v>
      </c>
      <c r="G159" s="127">
        <v>2</v>
      </c>
      <c r="H159" s="127">
        <v>1</v>
      </c>
      <c r="I159" s="127">
        <v>0</v>
      </c>
      <c r="J159" s="127">
        <v>1</v>
      </c>
      <c r="K159" s="127">
        <v>1</v>
      </c>
      <c r="L159" s="127">
        <v>0</v>
      </c>
      <c r="M159" s="196">
        <f>SUM(B159:L159)</f>
        <v>38</v>
      </c>
    </row>
    <row r="160" spans="1:13" ht="37.5">
      <c r="A160" s="23" t="s">
        <v>152</v>
      </c>
      <c r="B160" s="127">
        <v>14</v>
      </c>
      <c r="C160" s="127">
        <v>46</v>
      </c>
      <c r="D160" s="127">
        <v>4</v>
      </c>
      <c r="E160" s="127">
        <v>18</v>
      </c>
      <c r="F160" s="127">
        <v>19</v>
      </c>
      <c r="G160" s="127">
        <v>12</v>
      </c>
      <c r="H160" s="127">
        <v>27</v>
      </c>
      <c r="I160" s="127">
        <v>3</v>
      </c>
      <c r="J160" s="127">
        <v>5</v>
      </c>
      <c r="K160" s="127">
        <v>8</v>
      </c>
      <c r="L160" s="127">
        <v>14</v>
      </c>
      <c r="M160" s="196">
        <f t="shared" si="4"/>
        <v>170</v>
      </c>
    </row>
    <row r="161" spans="1:13" ht="37.5">
      <c r="A161" s="42" t="s">
        <v>30</v>
      </c>
      <c r="B161" s="128">
        <f>SUM(B149:B160)</f>
        <v>629</v>
      </c>
      <c r="C161" s="128">
        <f aca="true" t="shared" si="5" ref="C161:M161">SUM(C149:C160)</f>
        <v>544</v>
      </c>
      <c r="D161" s="128">
        <f t="shared" si="5"/>
        <v>221</v>
      </c>
      <c r="E161" s="128">
        <f t="shared" si="5"/>
        <v>212</v>
      </c>
      <c r="F161" s="128">
        <f t="shared" si="5"/>
        <v>172</v>
      </c>
      <c r="G161" s="128">
        <f t="shared" si="5"/>
        <v>153</v>
      </c>
      <c r="H161" s="128">
        <f t="shared" si="5"/>
        <v>136</v>
      </c>
      <c r="I161" s="128">
        <f t="shared" si="5"/>
        <v>122</v>
      </c>
      <c r="J161" s="128">
        <f t="shared" si="5"/>
        <v>113</v>
      </c>
      <c r="K161" s="128">
        <f t="shared" si="5"/>
        <v>54</v>
      </c>
      <c r="L161" s="128">
        <f>SUM(L149:L160)</f>
        <v>449</v>
      </c>
      <c r="M161" s="128">
        <f t="shared" si="5"/>
        <v>2805</v>
      </c>
    </row>
    <row r="164" spans="1:19" ht="37.5" customHeight="1">
      <c r="A164" s="238" t="s">
        <v>378</v>
      </c>
      <c r="B164" s="238"/>
      <c r="C164" s="238"/>
      <c r="D164" s="238"/>
      <c r="E164" s="238"/>
      <c r="F164" s="238"/>
      <c r="G164" s="238"/>
      <c r="H164" s="238"/>
      <c r="I164" s="238"/>
      <c r="J164" s="238"/>
      <c r="K164" s="238"/>
      <c r="L164" s="238"/>
      <c r="M164" s="238"/>
      <c r="N164" s="119"/>
      <c r="O164" s="119"/>
      <c r="P164" s="119"/>
      <c r="Q164" s="119"/>
      <c r="R164" s="119"/>
      <c r="S164" s="119"/>
    </row>
    <row r="165" spans="1:19" ht="18.75">
      <c r="A165" s="208"/>
      <c r="B165" s="208"/>
      <c r="C165" s="208"/>
      <c r="D165" s="208"/>
      <c r="E165" s="208"/>
      <c r="F165" s="208"/>
      <c r="G165" s="208"/>
      <c r="H165" s="208"/>
      <c r="I165" s="208"/>
      <c r="J165" s="208"/>
      <c r="K165" s="208"/>
      <c r="L165" s="208"/>
      <c r="M165" s="208"/>
      <c r="N165" s="119"/>
      <c r="O165" s="119"/>
      <c r="P165" s="119"/>
      <c r="Q165" s="119"/>
      <c r="R165" s="119"/>
      <c r="S165" s="119"/>
    </row>
    <row r="166" ht="18.75">
      <c r="A166" s="207" t="s">
        <v>380</v>
      </c>
    </row>
    <row r="167" ht="18.75">
      <c r="A167" s="207"/>
    </row>
    <row r="168" spans="1:3" ht="37.5">
      <c r="A168" s="112" t="s">
        <v>379</v>
      </c>
      <c r="B168" s="42" t="s">
        <v>381</v>
      </c>
      <c r="C168" s="42" t="s">
        <v>382</v>
      </c>
    </row>
    <row r="169" spans="1:3" ht="37.5">
      <c r="A169" s="120" t="s">
        <v>69</v>
      </c>
      <c r="B169" s="110">
        <v>629129</v>
      </c>
      <c r="C169" s="110">
        <v>704470</v>
      </c>
    </row>
    <row r="170" spans="1:3" ht="37.5">
      <c r="A170" s="118" t="s">
        <v>136</v>
      </c>
      <c r="B170" s="110">
        <v>543648</v>
      </c>
      <c r="C170" s="110">
        <v>217508</v>
      </c>
    </row>
    <row r="171" spans="1:3" ht="37.5">
      <c r="A171" s="118" t="s">
        <v>70</v>
      </c>
      <c r="B171" s="110">
        <v>221024</v>
      </c>
      <c r="C171" s="110">
        <v>537881</v>
      </c>
    </row>
    <row r="172" spans="1:3" ht="37.5">
      <c r="A172" s="118" t="s">
        <v>112</v>
      </c>
      <c r="B172" s="110">
        <v>211807</v>
      </c>
      <c r="C172" s="110">
        <v>451453</v>
      </c>
    </row>
    <row r="173" spans="1:3" ht="37.5">
      <c r="A173" s="118" t="s">
        <v>72</v>
      </c>
      <c r="B173" s="110">
        <v>171520</v>
      </c>
      <c r="C173" s="110">
        <v>106396</v>
      </c>
    </row>
    <row r="174" spans="1:3" ht="37.5">
      <c r="A174" s="118" t="s">
        <v>137</v>
      </c>
      <c r="B174" s="110">
        <v>152550</v>
      </c>
      <c r="C174" s="110">
        <v>89462</v>
      </c>
    </row>
    <row r="175" spans="1:3" ht="37.5">
      <c r="A175" s="118" t="s">
        <v>139</v>
      </c>
      <c r="B175" s="110">
        <v>135592</v>
      </c>
      <c r="C175" s="110">
        <v>144203</v>
      </c>
    </row>
    <row r="176" spans="1:3" ht="37.5">
      <c r="A176" s="118" t="s">
        <v>141</v>
      </c>
      <c r="B176" s="110">
        <v>121973</v>
      </c>
      <c r="C176" s="110">
        <v>97568</v>
      </c>
    </row>
    <row r="177" spans="1:3" ht="37.5">
      <c r="A177" s="118" t="s">
        <v>138</v>
      </c>
      <c r="B177" s="110">
        <v>112619</v>
      </c>
      <c r="C177" s="110">
        <v>25990</v>
      </c>
    </row>
    <row r="178" spans="1:3" ht="37.5">
      <c r="A178" s="118" t="s">
        <v>140</v>
      </c>
      <c r="B178" s="110">
        <v>53754</v>
      </c>
      <c r="C178" s="110">
        <v>127373</v>
      </c>
    </row>
    <row r="179" spans="1:3" ht="37.5">
      <c r="A179" s="120" t="s">
        <v>153</v>
      </c>
      <c r="B179" s="110">
        <v>44830</v>
      </c>
      <c r="C179" s="110">
        <v>95798</v>
      </c>
    </row>
    <row r="180" spans="1:3" ht="37.5">
      <c r="A180" s="120" t="s">
        <v>383</v>
      </c>
      <c r="B180" s="110">
        <v>42011</v>
      </c>
      <c r="C180" s="110">
        <v>112947</v>
      </c>
    </row>
    <row r="181" spans="1:3" ht="37.5">
      <c r="A181" s="120" t="s">
        <v>384</v>
      </c>
      <c r="B181" s="110">
        <v>32048</v>
      </c>
      <c r="C181" s="110">
        <v>2542</v>
      </c>
    </row>
    <row r="182" spans="1:3" ht="37.5">
      <c r="A182" s="120" t="s">
        <v>303</v>
      </c>
      <c r="B182" s="110">
        <v>29572</v>
      </c>
      <c r="C182" s="110">
        <v>9606</v>
      </c>
    </row>
    <row r="183" spans="1:3" ht="37.5">
      <c r="A183" s="120" t="s">
        <v>154</v>
      </c>
      <c r="B183" s="110">
        <v>21011</v>
      </c>
      <c r="C183" s="110">
        <v>6471</v>
      </c>
    </row>
    <row r="184" spans="1:3" ht="37.5">
      <c r="A184" s="120" t="s">
        <v>304</v>
      </c>
      <c r="B184" s="110">
        <v>20196</v>
      </c>
      <c r="C184" s="110">
        <v>44777</v>
      </c>
    </row>
    <row r="185" spans="1:3" ht="37.5">
      <c r="A185" s="120" t="s">
        <v>155</v>
      </c>
      <c r="B185" s="110">
        <v>18148</v>
      </c>
      <c r="C185" s="110">
        <v>44060</v>
      </c>
    </row>
    <row r="186" spans="1:3" ht="37.5">
      <c r="A186" s="120" t="s">
        <v>156</v>
      </c>
      <c r="B186" s="110">
        <v>15655</v>
      </c>
      <c r="C186" s="110">
        <v>4010</v>
      </c>
    </row>
    <row r="187" spans="1:3" ht="37.5">
      <c r="A187" s="120" t="s">
        <v>305</v>
      </c>
      <c r="B187" s="110">
        <v>14905</v>
      </c>
      <c r="C187" s="110">
        <v>26657</v>
      </c>
    </row>
    <row r="188" spans="1:3" ht="37.5">
      <c r="A188" s="120" t="s">
        <v>114</v>
      </c>
      <c r="B188" s="110">
        <v>14383</v>
      </c>
      <c r="C188" s="110">
        <v>15610</v>
      </c>
    </row>
    <row r="189" spans="1:3" ht="37.5">
      <c r="A189" s="120" t="s">
        <v>157</v>
      </c>
      <c r="B189" s="110">
        <v>12373</v>
      </c>
      <c r="C189" s="110">
        <v>1614</v>
      </c>
    </row>
    <row r="190" spans="1:3" ht="37.5">
      <c r="A190" s="120" t="s">
        <v>158</v>
      </c>
      <c r="B190" s="110">
        <v>11200</v>
      </c>
      <c r="C190" s="110">
        <v>4696</v>
      </c>
    </row>
    <row r="191" spans="1:3" ht="37.5">
      <c r="A191" s="120" t="s">
        <v>30</v>
      </c>
      <c r="B191" s="80">
        <f>SUM(B169:B190)</f>
        <v>2629948</v>
      </c>
      <c r="C191" s="80">
        <f>SUM(C169:C190)</f>
        <v>2871092</v>
      </c>
    </row>
    <row r="194" spans="1:19" ht="51" customHeight="1">
      <c r="A194" s="236" t="s">
        <v>385</v>
      </c>
      <c r="B194" s="236"/>
      <c r="C194" s="236"/>
      <c r="D194" s="236"/>
      <c r="E194" s="236"/>
      <c r="F194" s="236"/>
      <c r="G194" s="236"/>
      <c r="H194" s="236"/>
      <c r="I194" s="236"/>
      <c r="J194" s="236"/>
      <c r="K194" s="236"/>
      <c r="L194" s="236"/>
      <c r="M194" s="121"/>
      <c r="N194" s="121"/>
      <c r="O194" s="121"/>
      <c r="P194" s="121"/>
      <c r="Q194" s="121"/>
      <c r="R194" s="121"/>
      <c r="S194" s="121"/>
    </row>
    <row r="195" spans="1:13" ht="18.75">
      <c r="A195" s="119" t="s">
        <v>17</v>
      </c>
      <c r="M195" s="119"/>
    </row>
    <row r="197" spans="1:4" ht="56.25">
      <c r="A197" s="122" t="s">
        <v>18</v>
      </c>
      <c r="B197" s="42" t="s">
        <v>181</v>
      </c>
      <c r="C197" s="42" t="s">
        <v>134</v>
      </c>
      <c r="D197" s="15" t="s">
        <v>30</v>
      </c>
    </row>
    <row r="198" spans="1:4" ht="39">
      <c r="A198" s="123" t="s">
        <v>151</v>
      </c>
      <c r="B198" s="108">
        <v>26676</v>
      </c>
      <c r="C198" s="108">
        <v>31818</v>
      </c>
      <c r="D198" s="108">
        <f aca="true" t="shared" si="6" ref="D198:D219">SUM(B198:C198)</f>
        <v>58494</v>
      </c>
    </row>
    <row r="199" spans="1:4" ht="39">
      <c r="A199" s="123" t="s">
        <v>147</v>
      </c>
      <c r="B199" s="108">
        <v>77545</v>
      </c>
      <c r="C199" s="108">
        <v>72761</v>
      </c>
      <c r="D199" s="108">
        <f t="shared" si="6"/>
        <v>150306</v>
      </c>
    </row>
    <row r="200" spans="1:4" ht="39">
      <c r="A200" s="123" t="s">
        <v>159</v>
      </c>
      <c r="B200" s="108">
        <v>3329</v>
      </c>
      <c r="C200" s="10">
        <v>154</v>
      </c>
      <c r="D200" s="108">
        <f t="shared" si="6"/>
        <v>3483</v>
      </c>
    </row>
    <row r="201" spans="1:4" ht="39">
      <c r="A201" s="123" t="s">
        <v>146</v>
      </c>
      <c r="B201" s="108">
        <v>144542</v>
      </c>
      <c r="C201" s="108">
        <v>60875</v>
      </c>
      <c r="D201" s="108">
        <f t="shared" si="6"/>
        <v>205417</v>
      </c>
    </row>
    <row r="202" spans="1:4" ht="39">
      <c r="A202" s="123" t="s">
        <v>160</v>
      </c>
      <c r="B202" s="108">
        <v>5008</v>
      </c>
      <c r="C202" s="108">
        <v>31715</v>
      </c>
      <c r="D202" s="108">
        <f t="shared" si="6"/>
        <v>36723</v>
      </c>
    </row>
    <row r="203" spans="1:4" ht="39">
      <c r="A203" s="123" t="s">
        <v>145</v>
      </c>
      <c r="B203" s="108">
        <v>263031</v>
      </c>
      <c r="C203" s="108">
        <v>204053</v>
      </c>
      <c r="D203" s="108">
        <f t="shared" si="6"/>
        <v>467084</v>
      </c>
    </row>
    <row r="204" spans="1:4" ht="39">
      <c r="A204" s="123" t="s">
        <v>149</v>
      </c>
      <c r="B204" s="108">
        <v>79646</v>
      </c>
      <c r="C204" s="108">
        <v>41095</v>
      </c>
      <c r="D204" s="108">
        <f t="shared" si="6"/>
        <v>120741</v>
      </c>
    </row>
    <row r="205" spans="1:4" ht="39">
      <c r="A205" s="123" t="s">
        <v>161</v>
      </c>
      <c r="B205" s="108">
        <v>6923</v>
      </c>
      <c r="C205" s="108">
        <v>967</v>
      </c>
      <c r="D205" s="108">
        <f t="shared" si="6"/>
        <v>7890</v>
      </c>
    </row>
    <row r="206" spans="1:4" ht="39">
      <c r="A206" s="123" t="s">
        <v>162</v>
      </c>
      <c r="B206" s="108">
        <v>4940</v>
      </c>
      <c r="C206" s="108">
        <v>17309</v>
      </c>
      <c r="D206" s="108">
        <f t="shared" si="6"/>
        <v>22249</v>
      </c>
    </row>
    <row r="207" spans="1:4" ht="39">
      <c r="A207" s="123" t="s">
        <v>148</v>
      </c>
      <c r="B207" s="108">
        <v>111282</v>
      </c>
      <c r="C207" s="108">
        <v>19506</v>
      </c>
      <c r="D207" s="108">
        <f t="shared" si="6"/>
        <v>130788</v>
      </c>
    </row>
    <row r="208" spans="1:4" ht="39">
      <c r="A208" s="123" t="s">
        <v>150</v>
      </c>
      <c r="B208" s="108">
        <v>34066</v>
      </c>
      <c r="C208" s="108">
        <v>50753</v>
      </c>
      <c r="D208" s="108">
        <f t="shared" si="6"/>
        <v>84819</v>
      </c>
    </row>
    <row r="209" spans="1:4" ht="39">
      <c r="A209" s="123" t="s">
        <v>163</v>
      </c>
      <c r="B209" s="108">
        <v>1271</v>
      </c>
      <c r="C209" s="108">
        <v>3024</v>
      </c>
      <c r="D209" s="108">
        <f t="shared" si="6"/>
        <v>4295</v>
      </c>
    </row>
    <row r="210" spans="1:4" ht="58.5">
      <c r="A210" s="123" t="s">
        <v>164</v>
      </c>
      <c r="B210" s="108">
        <v>11385</v>
      </c>
      <c r="C210" s="108">
        <v>11814</v>
      </c>
      <c r="D210" s="108">
        <f t="shared" si="6"/>
        <v>23199</v>
      </c>
    </row>
    <row r="211" spans="1:4" ht="39">
      <c r="A211" s="123" t="s">
        <v>165</v>
      </c>
      <c r="B211" s="108">
        <v>301400</v>
      </c>
      <c r="C211" s="108">
        <v>659</v>
      </c>
      <c r="D211" s="108">
        <f t="shared" si="6"/>
        <v>302059</v>
      </c>
    </row>
    <row r="212" spans="1:4" ht="39">
      <c r="A212" s="123" t="s">
        <v>144</v>
      </c>
      <c r="B212" s="108">
        <v>78668</v>
      </c>
      <c r="C212" s="108">
        <v>485460</v>
      </c>
      <c r="D212" s="108">
        <f t="shared" si="6"/>
        <v>564128</v>
      </c>
    </row>
    <row r="213" spans="1:4" ht="39">
      <c r="A213" s="123" t="s">
        <v>143</v>
      </c>
      <c r="B213" s="108">
        <v>266824</v>
      </c>
      <c r="C213" s="108">
        <v>246934</v>
      </c>
      <c r="D213" s="108">
        <f t="shared" si="6"/>
        <v>513758</v>
      </c>
    </row>
    <row r="214" spans="1:4" ht="19.5">
      <c r="A214" s="123" t="s">
        <v>19</v>
      </c>
      <c r="B214" s="10">
        <v>32</v>
      </c>
      <c r="C214" s="108">
        <v>31470</v>
      </c>
      <c r="D214" s="108">
        <f t="shared" si="6"/>
        <v>31502</v>
      </c>
    </row>
    <row r="215" spans="1:4" ht="39">
      <c r="A215" s="123" t="s">
        <v>166</v>
      </c>
      <c r="B215" s="108">
        <v>384</v>
      </c>
      <c r="C215" s="108">
        <v>24684</v>
      </c>
      <c r="D215" s="108">
        <f t="shared" si="6"/>
        <v>25068</v>
      </c>
    </row>
    <row r="216" spans="1:4" ht="37.5">
      <c r="A216" s="124" t="s">
        <v>167</v>
      </c>
      <c r="B216" s="10">
        <v>143</v>
      </c>
      <c r="C216" s="10">
        <v>160</v>
      </c>
      <c r="D216" s="108">
        <f t="shared" si="6"/>
        <v>303</v>
      </c>
    </row>
    <row r="217" spans="1:4" ht="39">
      <c r="A217" s="123" t="s">
        <v>168</v>
      </c>
      <c r="B217" s="108">
        <v>32434</v>
      </c>
      <c r="C217" s="108">
        <v>19600</v>
      </c>
      <c r="D217" s="108">
        <f t="shared" si="6"/>
        <v>52034</v>
      </c>
    </row>
    <row r="218" spans="1:4" ht="58.5">
      <c r="A218" s="123" t="s">
        <v>169</v>
      </c>
      <c r="B218" s="10">
        <v>0</v>
      </c>
      <c r="C218" s="10">
        <v>0</v>
      </c>
      <c r="D218" s="108">
        <f t="shared" si="6"/>
        <v>0</v>
      </c>
    </row>
    <row r="219" spans="1:4" ht="37.5">
      <c r="A219" s="124" t="s">
        <v>170</v>
      </c>
      <c r="B219" s="129">
        <f>SUM(B198:B218)</f>
        <v>1449529</v>
      </c>
      <c r="C219" s="129">
        <f>SUM(C198:C218)</f>
        <v>1354811</v>
      </c>
      <c r="D219" s="108">
        <f t="shared" si="6"/>
        <v>2804340</v>
      </c>
    </row>
    <row r="221" spans="1:12" ht="39.75" customHeight="1">
      <c r="A221" s="236" t="s">
        <v>389</v>
      </c>
      <c r="B221" s="236"/>
      <c r="C221" s="236"/>
      <c r="D221" s="236"/>
      <c r="E221" s="236"/>
      <c r="F221" s="236"/>
      <c r="G221" s="236"/>
      <c r="H221" s="236"/>
      <c r="I221" s="236"/>
      <c r="J221" s="236"/>
      <c r="K221" s="236"/>
      <c r="L221" s="236"/>
    </row>
    <row r="222" spans="1:12" ht="39.75" customHeight="1">
      <c r="A222" s="206"/>
      <c r="B222" s="206"/>
      <c r="C222" s="206"/>
      <c r="D222" s="206"/>
      <c r="E222" s="206"/>
      <c r="F222" s="206"/>
      <c r="G222" s="206"/>
      <c r="H222" s="206"/>
      <c r="I222" s="206"/>
      <c r="J222" s="206"/>
      <c r="K222" s="206"/>
      <c r="L222" s="206"/>
    </row>
    <row r="223" ht="18.75">
      <c r="A223" s="119" t="s">
        <v>388</v>
      </c>
    </row>
    <row r="224" ht="18.75">
      <c r="A224" s="163"/>
    </row>
    <row r="225" spans="1:4" ht="56.25">
      <c r="A225" s="122" t="s">
        <v>18</v>
      </c>
      <c r="B225" s="42" t="s">
        <v>181</v>
      </c>
      <c r="C225" s="42" t="s">
        <v>134</v>
      </c>
      <c r="D225" s="15" t="s">
        <v>30</v>
      </c>
    </row>
    <row r="226" spans="1:4" ht="39">
      <c r="A226" s="123" t="s">
        <v>151</v>
      </c>
      <c r="B226" s="108">
        <v>9665</v>
      </c>
      <c r="C226" s="108">
        <v>9333</v>
      </c>
      <c r="D226" s="108">
        <f aca="true" t="shared" si="7" ref="D226:D247">SUM(B226:C226)</f>
        <v>18998</v>
      </c>
    </row>
    <row r="227" spans="1:4" ht="39">
      <c r="A227" s="123" t="s">
        <v>147</v>
      </c>
      <c r="B227" s="108">
        <v>39233</v>
      </c>
      <c r="C227" s="108">
        <v>155407</v>
      </c>
      <c r="D227" s="108">
        <f t="shared" si="7"/>
        <v>194640</v>
      </c>
    </row>
    <row r="228" spans="1:4" ht="39">
      <c r="A228" s="123" t="s">
        <v>159</v>
      </c>
      <c r="B228" s="108">
        <v>2205</v>
      </c>
      <c r="C228" s="10">
        <v>73</v>
      </c>
      <c r="D228" s="108">
        <f t="shared" si="7"/>
        <v>2278</v>
      </c>
    </row>
    <row r="229" spans="1:4" ht="39">
      <c r="A229" s="123" t="s">
        <v>146</v>
      </c>
      <c r="B229" s="108">
        <v>103167</v>
      </c>
      <c r="C229" s="108">
        <v>113083</v>
      </c>
      <c r="D229" s="108">
        <f t="shared" si="7"/>
        <v>216250</v>
      </c>
    </row>
    <row r="230" spans="1:4" ht="39">
      <c r="A230" s="123" t="s">
        <v>160</v>
      </c>
      <c r="B230" s="108">
        <v>7615</v>
      </c>
      <c r="C230" s="108">
        <v>161789</v>
      </c>
      <c r="D230" s="108">
        <f t="shared" si="7"/>
        <v>169404</v>
      </c>
    </row>
    <row r="231" spans="1:4" ht="39">
      <c r="A231" s="123" t="s">
        <v>145</v>
      </c>
      <c r="B231" s="108">
        <v>420840</v>
      </c>
      <c r="C231" s="108">
        <v>265694</v>
      </c>
      <c r="D231" s="108">
        <f t="shared" si="7"/>
        <v>686534</v>
      </c>
    </row>
    <row r="232" spans="1:4" ht="39">
      <c r="A232" s="123" t="s">
        <v>149</v>
      </c>
      <c r="B232" s="108">
        <v>28043</v>
      </c>
      <c r="C232" s="108">
        <v>34310</v>
      </c>
      <c r="D232" s="108">
        <f t="shared" si="7"/>
        <v>62353</v>
      </c>
    </row>
    <row r="233" spans="1:4" ht="39">
      <c r="A233" s="123" t="s">
        <v>161</v>
      </c>
      <c r="B233" s="108">
        <v>4077</v>
      </c>
      <c r="C233" s="108">
        <v>141</v>
      </c>
      <c r="D233" s="108">
        <f t="shared" si="7"/>
        <v>4218</v>
      </c>
    </row>
    <row r="234" spans="1:4" ht="39">
      <c r="A234" s="123" t="s">
        <v>162</v>
      </c>
      <c r="B234" s="108">
        <v>910</v>
      </c>
      <c r="C234" s="108">
        <v>41859</v>
      </c>
      <c r="D234" s="108">
        <f t="shared" si="7"/>
        <v>42769</v>
      </c>
    </row>
    <row r="235" spans="1:4" ht="39">
      <c r="A235" s="123" t="s">
        <v>148</v>
      </c>
      <c r="B235" s="108">
        <v>89021</v>
      </c>
      <c r="C235" s="108">
        <v>27073</v>
      </c>
      <c r="D235" s="108">
        <f t="shared" si="7"/>
        <v>116094</v>
      </c>
    </row>
    <row r="236" spans="1:4" ht="39">
      <c r="A236" s="123" t="s">
        <v>150</v>
      </c>
      <c r="B236" s="108">
        <v>2574</v>
      </c>
      <c r="C236" s="108">
        <v>10514</v>
      </c>
      <c r="D236" s="108">
        <f t="shared" si="7"/>
        <v>13088</v>
      </c>
    </row>
    <row r="237" spans="1:4" ht="39">
      <c r="A237" s="123" t="s">
        <v>163</v>
      </c>
      <c r="B237" s="108">
        <v>100</v>
      </c>
      <c r="C237" s="108">
        <v>1108</v>
      </c>
      <c r="D237" s="108">
        <f t="shared" si="7"/>
        <v>1208</v>
      </c>
    </row>
    <row r="238" spans="1:4" ht="58.5">
      <c r="A238" s="123" t="s">
        <v>164</v>
      </c>
      <c r="B238" s="108">
        <v>61432</v>
      </c>
      <c r="C238" s="108">
        <v>7157</v>
      </c>
      <c r="D238" s="108">
        <f t="shared" si="7"/>
        <v>68589</v>
      </c>
    </row>
    <row r="239" spans="1:4" ht="39">
      <c r="A239" s="123" t="s">
        <v>165</v>
      </c>
      <c r="B239" s="108">
        <v>310</v>
      </c>
      <c r="C239" s="108">
        <v>8159</v>
      </c>
      <c r="D239" s="108">
        <f t="shared" si="7"/>
        <v>8469</v>
      </c>
    </row>
    <row r="240" spans="1:4" ht="39">
      <c r="A240" s="123" t="s">
        <v>144</v>
      </c>
      <c r="B240" s="108">
        <v>86025</v>
      </c>
      <c r="C240" s="108">
        <v>870731</v>
      </c>
      <c r="D240" s="108">
        <f t="shared" si="7"/>
        <v>956756</v>
      </c>
    </row>
    <row r="241" spans="1:4" ht="39">
      <c r="A241" s="123" t="s">
        <v>143</v>
      </c>
      <c r="B241" s="108">
        <v>396692</v>
      </c>
      <c r="C241" s="108">
        <v>43542</v>
      </c>
      <c r="D241" s="108">
        <f t="shared" si="7"/>
        <v>440234</v>
      </c>
    </row>
    <row r="242" spans="1:4" ht="19.5">
      <c r="A242" s="123" t="s">
        <v>19</v>
      </c>
      <c r="B242" s="10">
        <v>9</v>
      </c>
      <c r="C242" s="108">
        <v>5163</v>
      </c>
      <c r="D242" s="108">
        <f t="shared" si="7"/>
        <v>5172</v>
      </c>
    </row>
    <row r="243" spans="1:4" ht="39">
      <c r="A243" s="123" t="s">
        <v>166</v>
      </c>
      <c r="B243" s="108">
        <v>100</v>
      </c>
      <c r="C243" s="108">
        <v>569</v>
      </c>
      <c r="D243" s="108">
        <f t="shared" si="7"/>
        <v>669</v>
      </c>
    </row>
    <row r="244" spans="1:4" ht="37.5">
      <c r="A244" s="124" t="s">
        <v>167</v>
      </c>
      <c r="B244" s="10">
        <v>11</v>
      </c>
      <c r="C244" s="10">
        <v>6</v>
      </c>
      <c r="D244" s="108">
        <f t="shared" si="7"/>
        <v>17</v>
      </c>
    </row>
    <row r="245" spans="1:4" ht="39">
      <c r="A245" s="123" t="s">
        <v>168</v>
      </c>
      <c r="B245" s="108">
        <v>4670</v>
      </c>
      <c r="C245" s="108">
        <v>2557</v>
      </c>
      <c r="D245" s="108">
        <f t="shared" si="7"/>
        <v>7227</v>
      </c>
    </row>
    <row r="246" spans="1:4" ht="58.5">
      <c r="A246" s="123" t="s">
        <v>169</v>
      </c>
      <c r="B246" s="10">
        <v>0</v>
      </c>
      <c r="C246" s="10">
        <v>0</v>
      </c>
      <c r="D246" s="108">
        <f t="shared" si="7"/>
        <v>0</v>
      </c>
    </row>
    <row r="247" spans="1:4" ht="37.5">
      <c r="A247" s="124" t="s">
        <v>170</v>
      </c>
      <c r="B247" s="129">
        <f>SUM(B226:B246)</f>
        <v>1256699</v>
      </c>
      <c r="C247" s="129">
        <f>SUM(C226:C246)</f>
        <v>1758268</v>
      </c>
      <c r="D247" s="108">
        <f t="shared" si="7"/>
        <v>3014967</v>
      </c>
    </row>
    <row r="249" spans="1:17" ht="44.25" customHeight="1">
      <c r="A249" s="236" t="s">
        <v>391</v>
      </c>
      <c r="B249" s="236"/>
      <c r="C249" s="236"/>
      <c r="D249" s="236"/>
      <c r="E249" s="236"/>
      <c r="F249" s="236"/>
      <c r="G249" s="236"/>
      <c r="H249" s="236"/>
      <c r="I249" s="236"/>
      <c r="J249" s="236"/>
      <c r="K249" s="236"/>
      <c r="L249" s="236"/>
      <c r="M249" s="121"/>
      <c r="N249" s="121"/>
      <c r="O249" s="121"/>
      <c r="P249" s="121"/>
      <c r="Q249" s="121"/>
    </row>
    <row r="250" ht="18.75">
      <c r="A250" s="189" t="s">
        <v>17</v>
      </c>
    </row>
    <row r="252" spans="1:7" ht="46.5" customHeight="1">
      <c r="A252" s="21" t="s">
        <v>20</v>
      </c>
      <c r="B252" s="125">
        <v>2010</v>
      </c>
      <c r="C252" s="125">
        <v>2011</v>
      </c>
      <c r="D252" s="125">
        <v>2012</v>
      </c>
      <c r="E252" s="125">
        <v>2013</v>
      </c>
      <c r="F252" s="125">
        <v>2014</v>
      </c>
      <c r="G252" s="125">
        <v>2014</v>
      </c>
    </row>
    <row r="253" spans="1:7" ht="37.5">
      <c r="A253" s="15" t="s">
        <v>171</v>
      </c>
      <c r="B253" s="192">
        <v>0.54</v>
      </c>
      <c r="C253" s="192">
        <v>0.3</v>
      </c>
      <c r="D253" s="192">
        <v>0.4</v>
      </c>
      <c r="E253" s="192">
        <v>0.42</v>
      </c>
      <c r="F253" s="192">
        <v>0.47</v>
      </c>
      <c r="G253" s="192">
        <v>0.53</v>
      </c>
    </row>
    <row r="254" spans="1:7" ht="37.5">
      <c r="A254" s="15" t="s">
        <v>172</v>
      </c>
      <c r="B254" s="192">
        <v>0.19</v>
      </c>
      <c r="C254" s="192">
        <v>0.33</v>
      </c>
      <c r="D254" s="192">
        <v>0.26</v>
      </c>
      <c r="E254" s="192">
        <v>0.2</v>
      </c>
      <c r="F254" s="192">
        <v>0.18</v>
      </c>
      <c r="G254" s="192">
        <v>0.07</v>
      </c>
    </row>
    <row r="255" spans="1:7" ht="37.5">
      <c r="A255" s="15" t="s">
        <v>173</v>
      </c>
      <c r="B255" s="192">
        <v>0.05</v>
      </c>
      <c r="C255" s="192">
        <v>0.1</v>
      </c>
      <c r="D255" s="192">
        <v>0.1</v>
      </c>
      <c r="E255" s="192">
        <v>0.11</v>
      </c>
      <c r="F255" s="192">
        <v>0.12</v>
      </c>
      <c r="G255" s="192">
        <v>0.14</v>
      </c>
    </row>
    <row r="256" spans="1:7" ht="37.5">
      <c r="A256" s="15" t="s">
        <v>174</v>
      </c>
      <c r="B256" s="192">
        <v>0.22</v>
      </c>
      <c r="C256" s="192">
        <v>0.27</v>
      </c>
      <c r="D256" s="192">
        <v>0.23</v>
      </c>
      <c r="E256" s="192">
        <v>0.27</v>
      </c>
      <c r="F256" s="192">
        <v>0.22</v>
      </c>
      <c r="G256" s="192">
        <v>0.25</v>
      </c>
    </row>
    <row r="257" spans="1:7" ht="37.5">
      <c r="A257" s="221" t="s">
        <v>390</v>
      </c>
      <c r="B257" s="222">
        <f aca="true" t="shared" si="8" ref="B257:G257">SUM(B253:B256)</f>
        <v>1</v>
      </c>
      <c r="C257" s="222">
        <f t="shared" si="8"/>
        <v>1</v>
      </c>
      <c r="D257" s="222">
        <f t="shared" si="8"/>
        <v>0.99</v>
      </c>
      <c r="E257" s="222">
        <f t="shared" si="8"/>
        <v>1</v>
      </c>
      <c r="F257" s="222">
        <f t="shared" si="8"/>
        <v>0.9899999999999999</v>
      </c>
      <c r="G257" s="222">
        <f t="shared" si="8"/>
        <v>0.9900000000000001</v>
      </c>
    </row>
    <row r="258" ht="37.5">
      <c r="A258" s="188" t="s">
        <v>27</v>
      </c>
    </row>
  </sheetData>
  <sheetProtection/>
  <mergeCells count="19">
    <mergeCell ref="A144:L144"/>
    <mergeCell ref="A164:M164"/>
    <mergeCell ref="A194:L194"/>
    <mergeCell ref="A221:L221"/>
    <mergeCell ref="A249:L249"/>
    <mergeCell ref="A78:G78"/>
    <mergeCell ref="A79:I79"/>
    <mergeCell ref="A97:E97"/>
    <mergeCell ref="A98:G98"/>
    <mergeCell ref="A117:K117"/>
    <mergeCell ref="A130:E130"/>
    <mergeCell ref="A1:L1"/>
    <mergeCell ref="A2:F2"/>
    <mergeCell ref="A21:J21"/>
    <mergeCell ref="A22:N22"/>
    <mergeCell ref="A63:G63"/>
    <mergeCell ref="A42:J42"/>
    <mergeCell ref="A43:N43"/>
    <mergeCell ref="A64:C6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arahhal</dc:creator>
  <cp:keywords/>
  <dc:description/>
  <cp:lastModifiedBy>ghamamy</cp:lastModifiedBy>
  <cp:lastPrinted>2016-08-20T06:29:04Z</cp:lastPrinted>
  <dcterms:created xsi:type="dcterms:W3CDTF">2016-03-11T08:24:08Z</dcterms:created>
  <dcterms:modified xsi:type="dcterms:W3CDTF">2018-04-16T08:58:05Z</dcterms:modified>
  <cp:category/>
  <cp:version/>
  <cp:contentType/>
  <cp:contentStatus/>
</cp:coreProperties>
</file>