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tabRatio="797" activeTab="0"/>
  </bookViews>
  <sheets>
    <sheet name="Health" sheetId="1" r:id="rId1"/>
    <sheet name="Moph itemized budget" sheetId="2" r:id="rId2"/>
    <sheet name="Moph in Patient Services" sheetId="3" r:id="rId3"/>
    <sheet name="Epidemiology" sheetId="4" r:id="rId4"/>
    <sheet name="Vaccination" sheetId="5" r:id="rId5"/>
    <sheet name="Diseases Surveillance Data " sheetId="6" r:id="rId6"/>
    <sheet name="Maternal Neonatal Mortality Not" sheetId="7" r:id="rId7"/>
    <sheet name="Medication for chronic illeness" sheetId="8" r:id="rId8"/>
    <sheet name="National Health Accounts" sheetId="9" r:id="rId9"/>
  </sheets>
  <definedNames/>
  <calcPr fullCalcOnLoad="1"/>
</workbook>
</file>

<file path=xl/sharedStrings.xml><?xml version="1.0" encoding="utf-8"?>
<sst xmlns="http://schemas.openxmlformats.org/spreadsheetml/2006/main" count="1074" uniqueCount="677">
  <si>
    <t>جدول1:  موازنة وزارة الصحة العامة بحسب بنودها لآخر ثلاث سنوات (2010-2012)</t>
  </si>
  <si>
    <t>Table 1: MOPH Itemized budjet for the last three  years (2010-2012)</t>
  </si>
  <si>
    <t>الوحدة : بآلاف الليرات</t>
  </si>
  <si>
    <t>Unit:1000 LBP</t>
  </si>
  <si>
    <t>نفقات استشفاء في القطاع الخاص</t>
  </si>
  <si>
    <t>Hospitalization in private sector</t>
  </si>
  <si>
    <t>مستشفيات حكومية</t>
  </si>
  <si>
    <t>Public Hospitals</t>
  </si>
  <si>
    <t>ادوية</t>
  </si>
  <si>
    <t>Drugs</t>
  </si>
  <si>
    <t>مساهمات للقطاع غير الحكومي</t>
  </si>
  <si>
    <t>Contributions to NGOs</t>
  </si>
  <si>
    <t>المخصصات والرواتب والاجور</t>
  </si>
  <si>
    <t>Salaries and other employees benefits</t>
  </si>
  <si>
    <t>نفقات اخرى</t>
  </si>
  <si>
    <t>Other Expenses</t>
  </si>
  <si>
    <t>المختبر المركزي جزء اول</t>
  </si>
  <si>
    <t>Central Laboratory (Part One)</t>
  </si>
  <si>
    <t>الجزء الثاني (وزارة الصحة+المختبر المركزي)</t>
  </si>
  <si>
    <t>Part Two (Central Lab+MOPH)</t>
  </si>
  <si>
    <t>مجموع موازنة وزارة الصحة العامة</t>
  </si>
  <si>
    <t>Total MOPH Budget</t>
  </si>
  <si>
    <t>مجموع الموازنة العامة</t>
  </si>
  <si>
    <t>Total Government Budjet</t>
  </si>
  <si>
    <t>ديون موجبة الاداء</t>
  </si>
  <si>
    <t>Government Debt</t>
  </si>
  <si>
    <t>مجموع الموازنة العامة بدون الديون المتوجبة</t>
  </si>
  <si>
    <t>Total Government Budjet Excluding Debt</t>
  </si>
  <si>
    <t>نسبة موازنة وزارة الصحة الى الموازنة العامة/ مع خدمة الدين</t>
  </si>
  <si>
    <t>MOPH Budjet out of Total Government Budjet (with debt)</t>
  </si>
  <si>
    <t>نسبة موازنة وزارة الصحة الى الموازنة العامة/ بدون خدمة الدين</t>
  </si>
  <si>
    <t>MOPH Budjet out of Total Government Budjet (without debt)</t>
  </si>
  <si>
    <t>public (N= 57257)</t>
  </si>
  <si>
    <t>private (N=163779)</t>
  </si>
  <si>
    <t xml:space="preserve"> ( N= 276773)</t>
  </si>
  <si>
    <t>externel causes of morbidity and mortality</t>
  </si>
  <si>
    <t>congenital malformation and deformities</t>
  </si>
  <si>
    <t>mental and behavioral disorders</t>
  </si>
  <si>
    <t>diseases of the ear and mastoid process</t>
  </si>
  <si>
    <t>skin and subcutaneous tissue diseases</t>
  </si>
  <si>
    <t>factors influencing health status and contact with HS</t>
  </si>
  <si>
    <t>certain conditions in in peronatal</t>
  </si>
  <si>
    <t>diseases of the blood and blood forming organs</t>
  </si>
  <si>
    <t>nervous system diseases</t>
  </si>
  <si>
    <t>endocrine, nutritional and metabolic diseases</t>
  </si>
  <si>
    <t>eye and adnexa diseases</t>
  </si>
  <si>
    <t>musculoskeletaland connective tissue diseases</t>
  </si>
  <si>
    <t>certain infectious and parasitic diseases</t>
  </si>
  <si>
    <t>injury, poisoning, and other external causes consequences</t>
  </si>
  <si>
    <t>digestive system diseases</t>
  </si>
  <si>
    <t>genitourinary system diseases</t>
  </si>
  <si>
    <t>pregnancy, childbirth, and puerperium</t>
  </si>
  <si>
    <t>respiratory system diseases</t>
  </si>
  <si>
    <t>neoplasms</t>
  </si>
  <si>
    <t>circulatory system diseases</t>
  </si>
  <si>
    <t>symptoms, signs and abnormal clinicalfindings</t>
  </si>
  <si>
    <t>Percent</t>
  </si>
  <si>
    <t>Number</t>
  </si>
  <si>
    <t>Sexual Behavior</t>
  </si>
  <si>
    <t>Grand Total</t>
  </si>
  <si>
    <t>Total</t>
  </si>
  <si>
    <t>الجنوب
South Lebanon</t>
  </si>
  <si>
    <t>النبطية
Nabatieh</t>
  </si>
  <si>
    <t xml:space="preserve">البقاع
Bekaa
</t>
  </si>
  <si>
    <t>بيروت
Beirut</t>
  </si>
  <si>
    <t xml:space="preserve">جبل لبنان
Mount Lebanon </t>
  </si>
  <si>
    <t>الشمال 
North Lebanon</t>
  </si>
  <si>
    <t>عكار
Akkar</t>
  </si>
  <si>
    <t>عاليه
Aley</t>
  </si>
  <si>
    <t>بعبدا
Baabda</t>
  </si>
  <si>
    <t>بعلبك
Baalbek</t>
  </si>
  <si>
    <t>بترون
Batroun</t>
  </si>
  <si>
    <t>بشري
Bcharri</t>
  </si>
  <si>
    <t>البقاع الغربي
West Bekaa</t>
  </si>
  <si>
    <t>بنت جبيل
Bint Jbeil</t>
  </si>
  <si>
    <t>الشوف
Chouf</t>
  </si>
  <si>
    <t>حاصبيا
Hasbaya</t>
  </si>
  <si>
    <t>الهرمل
Hermel</t>
  </si>
  <si>
    <t>جبيل
Jbeil</t>
  </si>
  <si>
    <t>جزين
Jezzine</t>
  </si>
  <si>
    <t>كسروان
Keserouan</t>
  </si>
  <si>
    <t>الكورة
Koura</t>
  </si>
  <si>
    <t>مرجعيون
Marjeyon</t>
  </si>
  <si>
    <t>المتن
Metn</t>
  </si>
  <si>
    <t>راشيا
Rachaya</t>
  </si>
  <si>
    <t>صيدا
Saida</t>
  </si>
  <si>
    <t>صور
Sour</t>
  </si>
  <si>
    <t>طرابلس، المنية
Tripoli,Minieh…</t>
  </si>
  <si>
    <t>زحلة
Zahleh</t>
  </si>
  <si>
    <t>زغرتا
Zgharta</t>
  </si>
  <si>
    <t>طرابلس
Tripoli</t>
  </si>
  <si>
    <t>مرجعيون
Marje3youn</t>
  </si>
  <si>
    <t>بنت جبيل
Bent Jbeil</t>
  </si>
  <si>
    <t>البقاع
Bekaa</t>
  </si>
  <si>
    <t xml:space="preserve"> Categories of diagnosis</t>
  </si>
  <si>
    <t>[0-5[</t>
  </si>
  <si>
    <t>[5-10[</t>
  </si>
  <si>
    <t>&gt;=90</t>
  </si>
  <si>
    <t>[10-15[</t>
  </si>
  <si>
    <t>[15-20[</t>
  </si>
  <si>
    <t>[20-25[</t>
  </si>
  <si>
    <t>[25-30[</t>
  </si>
  <si>
    <t>[30-35[</t>
  </si>
  <si>
    <t>[35-40[</t>
  </si>
  <si>
    <t>[40-45[</t>
  </si>
  <si>
    <t>[45-50[</t>
  </si>
  <si>
    <t>[50-55[</t>
  </si>
  <si>
    <t>[55-60[</t>
  </si>
  <si>
    <t>[60-65[</t>
  </si>
  <si>
    <t>[65-70[</t>
  </si>
  <si>
    <t>[70-75[</t>
  </si>
  <si>
    <t>[75-80[</t>
  </si>
  <si>
    <t>[80-85[</t>
  </si>
  <si>
    <t>[85-90[</t>
  </si>
  <si>
    <t>&gt;=60</t>
  </si>
  <si>
    <t>[0-14[</t>
  </si>
  <si>
    <t>[15-29[</t>
  </si>
  <si>
    <t>[30-59[</t>
  </si>
  <si>
    <r>
      <t xml:space="preserve"> Table 5: MOPH subsidized admissions by </t>
    </r>
    <r>
      <rPr>
        <b/>
        <sz val="11"/>
        <rFont val="Calibri"/>
        <family val="2"/>
      </rPr>
      <t>ICD10 (International classification of diseases) categories of diagnosis for year 2013</t>
    </r>
  </si>
  <si>
    <t xml:space="preserve"> Grand Total</t>
  </si>
  <si>
    <t>_</t>
  </si>
  <si>
    <t>M</t>
  </si>
  <si>
    <t>F</t>
  </si>
  <si>
    <t>T</t>
  </si>
  <si>
    <t>أصناف التشخيص</t>
  </si>
  <si>
    <t>الأسباب الخارجية للاصابة بالمرض والوفاتية</t>
  </si>
  <si>
    <t xml:space="preserve">تشوهات وعاهات خلقية </t>
  </si>
  <si>
    <t>اضطرابات عقلية وسلوكية</t>
  </si>
  <si>
    <t>أمراض وتشوهات الأذن</t>
  </si>
  <si>
    <t>أمراض الأنسجة الجلية وما تحت الجلدية</t>
  </si>
  <si>
    <t>عوامل مؤثرة في الوضع الصحي</t>
  </si>
  <si>
    <t>حالات خاصة ذات صلة بالولادة</t>
  </si>
  <si>
    <t>أمراض الدم والأعضاء المشكلة للدم</t>
  </si>
  <si>
    <t>أمراض الجهاز العصبي</t>
  </si>
  <si>
    <t>أمراض الهرمونات والتغذية والأيض</t>
  </si>
  <si>
    <t>أمراض العين والأعضاء الملحقة</t>
  </si>
  <si>
    <t>أمراض عضلات الهيكل العظمي والأنسجة المتصلة</t>
  </si>
  <si>
    <t xml:space="preserve">أمراض خاصة طفيلية ومعدية </t>
  </si>
  <si>
    <t>جروح وتسمم ومسببات خارجية أخرى</t>
  </si>
  <si>
    <t>أمراض الجهاز الهضمي</t>
  </si>
  <si>
    <t>أمراض متعلقة بالبول والتناسل</t>
  </si>
  <si>
    <t>الحمل. الولادة. والنفاس</t>
  </si>
  <si>
    <t>أمراض الجهاز التنفسي</t>
  </si>
  <si>
    <t>أورام</t>
  </si>
  <si>
    <t>أمراض جهاز الدورة الدموية</t>
  </si>
  <si>
    <t>نتائج عيادية غير اعتيادية، عوارض، وعلامات</t>
  </si>
  <si>
    <t>العدد
Number</t>
  </si>
  <si>
    <t>القضاء 
QADA</t>
  </si>
  <si>
    <t>فئة العمر
AGE GROUP</t>
  </si>
  <si>
    <t>النسبة Percent</t>
  </si>
  <si>
    <t>مراحل المرض
Stages of the Disease</t>
  </si>
  <si>
    <t xml:space="preserve">  الجنس
 Gender</t>
  </si>
  <si>
    <t>ذكر
 Male</t>
  </si>
  <si>
    <t xml:space="preserve"> أنثى 
 Female</t>
  </si>
  <si>
    <t xml:space="preserve"> اكتساب مرض نقص
 AIDS</t>
  </si>
  <si>
    <t xml:space="preserve"> فيروس نقص المناعة 
HIV
</t>
  </si>
  <si>
    <t xml:space="preserve"> غير محدد
 not specified</t>
  </si>
  <si>
    <t>فئة العمر
Age Group</t>
  </si>
  <si>
    <t>طريقة الانتقال
Mode of Transmission</t>
  </si>
  <si>
    <t xml:space="preserve"> جنسياً 
 Sexual</t>
  </si>
  <si>
    <t>نقل دم
  Blood Transfusion</t>
  </si>
  <si>
    <t>بالولادة 
 Perinatal</t>
  </si>
  <si>
    <t xml:space="preserve"> ملامسة
 IDU</t>
  </si>
  <si>
    <t>لواط
  Homosexual</t>
  </si>
  <si>
    <t xml:space="preserve">ثنائيي الجنس
  Bisexual  </t>
  </si>
  <si>
    <t>متغاير الجنس
 Hetrosexual</t>
  </si>
  <si>
    <t>السنة
 year</t>
  </si>
  <si>
    <t>العدد
 Number</t>
  </si>
  <si>
    <t xml:space="preserve">حالة المرض المزمن
Chronic Condition </t>
  </si>
  <si>
    <t xml:space="preserve"> مرض مزمن واحد
one chronic condition </t>
  </si>
  <si>
    <t xml:space="preserve">  مرضين مزمنين
two chronic conditions </t>
  </si>
  <si>
    <t xml:space="preserve">   ثلاثة أمراض مزمنة
three chronic conditions   </t>
  </si>
  <si>
    <t xml:space="preserve">  أربعة أمراض مزمنة أو أكثر
4 chronic conditions or more </t>
  </si>
  <si>
    <t xml:space="preserve"> النسبة
Percent</t>
  </si>
  <si>
    <t xml:space="preserve">  العلاج
Medication</t>
  </si>
  <si>
    <t>علاج واحد
one medicine</t>
  </si>
  <si>
    <t xml:space="preserve">علاجين
two medicines </t>
  </si>
  <si>
    <t xml:space="preserve"> ثلاثة علاجات
three medicines </t>
  </si>
  <si>
    <t xml:space="preserve"> أربعة علاجات
four medicines </t>
  </si>
  <si>
    <t xml:space="preserve">  المحافظة
Mohafaza</t>
  </si>
  <si>
    <t xml:space="preserve">عدد المراكز
Number of centers </t>
  </si>
  <si>
    <t xml:space="preserve">      عدد المستفيدين لكل مركز
Number of Beneficiaries per Center   </t>
  </si>
  <si>
    <t xml:space="preserve">عدد المستفيدين   
Number of Beneficiaries        </t>
  </si>
  <si>
    <t xml:space="preserve">وزارة الصحة
MOH </t>
  </si>
  <si>
    <t xml:space="preserve"> تعاونية الموظفين
CSC</t>
  </si>
  <si>
    <t xml:space="preserve"> الجيش
ARMY</t>
  </si>
  <si>
    <t xml:space="preserve">قوى الأمن الداخلي
ISF </t>
  </si>
  <si>
    <t xml:space="preserve"> الأمن العام
GSF</t>
  </si>
  <si>
    <t xml:space="preserve"> الجمارك
Customs</t>
  </si>
  <si>
    <t xml:space="preserve"> أمن الدولة
SSF</t>
  </si>
  <si>
    <t xml:space="preserve"> الصندوق الوطني للضمان الاجتماعي
NSSF</t>
  </si>
  <si>
    <t xml:space="preserve"> متبادل
Mutual</t>
  </si>
  <si>
    <t xml:space="preserve"> تأمين خاص
Private Insurance</t>
  </si>
  <si>
    <t xml:space="preserve"> الأسر
HH</t>
  </si>
  <si>
    <t xml:space="preserve"> مانحون
Donors</t>
  </si>
  <si>
    <t>المستشفيات العامة الحكومية
General Government Hospitals</t>
  </si>
  <si>
    <t xml:space="preserve"> المستشفيات الخاصة
General Private Hosptals</t>
  </si>
  <si>
    <t>مستشفيات الصندوق الوطني للضمان الصحي
NSSF Hospitals</t>
  </si>
  <si>
    <t>مستشفيات الجيش
Army Hospitals</t>
  </si>
  <si>
    <t xml:space="preserve"> مستشفيات أخرى
Other Long Term Hospitals</t>
  </si>
  <si>
    <t xml:space="preserve"> اجمالي المستشفيات
Total Hospitals</t>
  </si>
  <si>
    <t xml:space="preserve"> مؤسسات التمريض
Nursing Institutution</t>
  </si>
  <si>
    <t>مجموع مؤسسات التمريض
Total Nursing Institution</t>
  </si>
  <si>
    <t>معالجون فيزيائيون
Physicians</t>
  </si>
  <si>
    <t>أطباء أسنان
Dentists</t>
  </si>
  <si>
    <t>ممارسون تقليديون للطب
Traditional medical pradictitionners</t>
  </si>
  <si>
    <t>مراكز رعاية خارج المستشفيات
Outpatient Care Centers</t>
  </si>
  <si>
    <t>مختبرات طبية وتشخيص
Medicals &amp; Diagnostic Laborateries</t>
  </si>
  <si>
    <t>مراكز متنقلة أخرى
Other   Ambulatory Centers</t>
  </si>
  <si>
    <t>مجموع المراكز المتنقلة
Total Providers of Ambulatory Care</t>
  </si>
  <si>
    <t xml:space="preserve"> كيميائي تركيب أدوية
Dispensing Chemists</t>
  </si>
  <si>
    <t xml:space="preserve">  مزودون آخرون للسلع الطبية
Other Providers of medical Goods</t>
  </si>
  <si>
    <t xml:space="preserve">  مجموع مزودي السلع الطبية
Total Providers of medical Goods</t>
  </si>
  <si>
    <t>مزودو برامج صحة عامة
Providers of Public Health Programs</t>
  </si>
  <si>
    <t xml:space="preserve"> مجموع مزودي ومديري برامج الصحة العامة
Total Provision &amp; Administration of Public Health Programs</t>
  </si>
  <si>
    <t>ادارة وضمان صحي حكومي
Government health administration and insurance</t>
  </si>
  <si>
    <t>ادارة وضمان صحي خاص
Private health administration and insurance</t>
  </si>
  <si>
    <t>اجمالي ادارة الصحة
Total Administration of Health</t>
  </si>
  <si>
    <t xml:space="preserve">
مقدمو خدمات من بقية العالم
Rest of The World Providers</t>
  </si>
  <si>
    <t>مقدمو خدمات من بقية العالم
Rest of The World Providers</t>
  </si>
  <si>
    <t>مجموع مقدمو خدمات من بقية العالم
Total Rest of The World Providers</t>
  </si>
  <si>
    <t>مملو نفقات غير محددي النوع
Provider expenditure not specified by kind</t>
  </si>
  <si>
    <t>مجموع مملو نفقات غير محددي النوع
Total Provider expenditure not specified by kind</t>
  </si>
  <si>
    <t>مستشفيات
Hospitals</t>
  </si>
  <si>
    <t xml:space="preserve">
مؤسسة تمريض
Nursing Institutution</t>
  </si>
  <si>
    <t>مقدمو الادارة الصحية
Providers of Administration Care</t>
  </si>
  <si>
    <t xml:space="preserve">
مقدمو السلع الطبية ومبيعات التجزئة
Retail Sale and providers of medical goods</t>
  </si>
  <si>
    <t xml:space="preserve">
تقديم وادارة برامج صحة عامة
Provision &amp; Administration of Public Health Programs</t>
  </si>
  <si>
    <t>ادارة الصحة
Administration of Health</t>
  </si>
  <si>
    <t xml:space="preserve">   الحكومة اللبنانية
Government of Lebanon</t>
  </si>
  <si>
    <t xml:space="preserve"> عام آخر
Other Public</t>
  </si>
  <si>
    <t xml:space="preserve"> قطاع خاص
Private Sector </t>
  </si>
  <si>
    <t>المجموع
Total</t>
  </si>
  <si>
    <t>حكومي
Public</t>
  </si>
  <si>
    <t>خاص
Private</t>
  </si>
  <si>
    <t xml:space="preserve">  ولادة حية
Live Birth </t>
  </si>
  <si>
    <t xml:space="preserve">  ولادة توأم
Twin Births</t>
  </si>
  <si>
    <t xml:space="preserve">   ولادة معتلة
Birth Defects </t>
  </si>
  <si>
    <t xml:space="preserve"> ولادة صامتة
Still Births</t>
  </si>
  <si>
    <t xml:space="preserve">  وفيات أجنة داخل الرحم
intra uterine fetal deaths</t>
  </si>
  <si>
    <t xml:space="preserve"> إجهاض
Abortions</t>
  </si>
  <si>
    <t xml:space="preserve"> ولادات مهبلية طبيعية
Normal Vaginal Deliveries</t>
  </si>
  <si>
    <t xml:space="preserve"> ولادات قيصرية
Caesarean Deliveries </t>
  </si>
  <si>
    <t xml:space="preserve">      وفيات الأم
Maternal Deaths</t>
  </si>
  <si>
    <t xml:space="preserve"> مولود وزنه أقل من 2500غ 
Born less than 2500G</t>
  </si>
  <si>
    <t xml:space="preserve"> مولود وزنه أكبر من 4000غ 
Born more than 4000G</t>
  </si>
  <si>
    <t xml:space="preserve"> وفيات حديثي الولادة للأسبوع الأول
Neonatal Deaths First Week</t>
  </si>
  <si>
    <t xml:space="preserve">وفيات حديثي الولادة للاسبوع الثاني
Neonatal Deaths Second Week </t>
  </si>
  <si>
    <t>شلل
Polio (OPV3)</t>
  </si>
  <si>
    <t>(DPT) Diphteria شاهوق
Tetanus خانوق
Pertussis كزاز
(Hib) Haemophilus سحايا
(Hep) Hepatitis B الخماسي</t>
  </si>
  <si>
    <t xml:space="preserve">الحصبة
(MCV1)  Measles Vaccine </t>
  </si>
  <si>
    <t xml:space="preserve">[0-5[ </t>
  </si>
  <si>
    <t>[10-20[</t>
  </si>
  <si>
    <t>[20-40[</t>
  </si>
  <si>
    <t xml:space="preserve">[40-60[ </t>
  </si>
  <si>
    <t xml:space="preserve">                             العام
                                      YEAR
نوع اللقاح         
type of Vaccine                                       </t>
  </si>
  <si>
    <t xml:space="preserve">مصدر التمويل                                      مقدمو الخدمة
          Providers                           Financing Agents           </t>
  </si>
  <si>
    <t>مصدر التمويل
Financing Agents</t>
  </si>
  <si>
    <t xml:space="preserve"> Table  6: MOPH subsitized hospital admissions by categories of diagnosis and gender for year 2013</t>
  </si>
  <si>
    <t>Table 7: MOPH subsidized hospitalized cardiovascular cases by age group for year 2013</t>
  </si>
  <si>
    <t>Table 8:  MOPH subsidized hospitalized cardiovascular cases by qada  for year 2013</t>
  </si>
  <si>
    <t>Table 10: HIV/AIDS Incidence in Lebanon for year 2013</t>
  </si>
  <si>
    <t>جدول 13: إصابات نقص المناعة والايدز في لبنان بحسب طريقة الانتقال لسنة 2013</t>
  </si>
  <si>
    <t>Table 16 : National Immunization coverage rates by pollo, measles and pentavalent vaccines from 2009 until 2013</t>
  </si>
  <si>
    <t>Table 21:  Maternal Neonatal Notifications System (MNMNS) statistics by Qada for year 2013</t>
  </si>
  <si>
    <t>Table 22 : Cases of chronic conditions receiving treatment through the MOPH chronic drugs program by year 2013</t>
  </si>
  <si>
    <t>Table 23: Socio-medical centers and beneficiairies per center by Mohafaza for year 2013</t>
  </si>
  <si>
    <t>Table 24: Proportion of patients suffering from chronic conditions for year 2013</t>
  </si>
  <si>
    <t>Table 25: Proportion of patients taking medications for year 2013</t>
  </si>
  <si>
    <t>Table 26: National Health Accounts of Lebanon, 2012 Financing agents to providers</t>
  </si>
  <si>
    <t>Table 18 : Cases of notifiable diseases reported to the MOPH Epidemiologic Surveillance Unit by age group for year 2013</t>
  </si>
  <si>
    <t>Table 20: Cases of notifiable diseases reported to the MOPH Epidemiologic Surveillance Unit by Mohafaza for year 2013</t>
  </si>
  <si>
    <t>Table 19 : Cases of notifiable diseases reported to the MOPH Epidemiologic Surveillance Unit by gender for year 2013</t>
  </si>
  <si>
    <t>أمراض مقاومة للقاحات
Vaccine Preventable Diseases</t>
  </si>
  <si>
    <t>أمراض منشأها الطعام والمياه
Food &amp; water Borne Diseases</t>
  </si>
  <si>
    <t>أمراض أخرى
Other Diseases</t>
  </si>
  <si>
    <t>حمى متموجة 
Brucellosis</t>
  </si>
  <si>
    <t>كوليرا
Cholera</t>
  </si>
  <si>
    <t>ديزنطاريا
Dysentery</t>
  </si>
  <si>
    <t>تسمم طعام
Food &amp; Poisoning</t>
  </si>
  <si>
    <t>ديدان طفيلية
Parasitic Worms</t>
  </si>
  <si>
    <t>تريشينوز
Trichinosis</t>
  </si>
  <si>
    <t>حمى التيفوئيد
Typhoid Fever</t>
  </si>
  <si>
    <t>بلهارسيا 
Bilharziasis</t>
  </si>
  <si>
    <t xml:space="preserve"> ايبولا 
Ebola</t>
  </si>
  <si>
    <t>ليشمانيا 
Leishmaniasis</t>
  </si>
  <si>
    <t xml:space="preserve">  ملاريا 
Malaria</t>
  </si>
  <si>
    <t>طاعون
Plague</t>
  </si>
  <si>
    <t>سيفليس 
Syphilis</t>
  </si>
  <si>
    <t xml:space="preserve"> تيفوئيد
Typhus</t>
  </si>
  <si>
    <t>حمى صفراء
Yellow Fever</t>
  </si>
  <si>
    <t>كانون الثاني
Jan</t>
  </si>
  <si>
    <t>شباط
Feb</t>
  </si>
  <si>
    <t>شباط
Mar</t>
  </si>
  <si>
    <t>نيسان
Apr</t>
  </si>
  <si>
    <t>ايار
May</t>
  </si>
  <si>
    <t>حزيران
Jun</t>
  </si>
  <si>
    <t>تموز
Jul</t>
  </si>
  <si>
    <t>آب
Aug</t>
  </si>
  <si>
    <t>ايلول
Sep</t>
  </si>
  <si>
    <t>تشرين الأول 
Oct</t>
  </si>
  <si>
    <t>تشرين الثاني
Nov</t>
  </si>
  <si>
    <t>كانون الأول 
Dec</t>
  </si>
  <si>
    <t>المجموع
TOTAL</t>
  </si>
  <si>
    <t xml:space="preserve"> أمراض مصدرها الطعام والمياه
Food &amp; water Borne Diseases</t>
  </si>
  <si>
    <t>الشمال
North</t>
  </si>
  <si>
    <t>البقاع
Beqaa</t>
  </si>
  <si>
    <t>الجنوب
South</t>
  </si>
  <si>
    <t>جبل لبنان
Mount- Lebanon</t>
  </si>
  <si>
    <t>غير محدد
Unknown</t>
  </si>
  <si>
    <t xml:space="preserve">ذكر
Male </t>
  </si>
  <si>
    <t xml:space="preserve">انثى
Female </t>
  </si>
  <si>
    <t xml:space="preserve">غير محدد
Unknow Sex </t>
  </si>
  <si>
    <t>غير محدد
Unknown age</t>
  </si>
  <si>
    <t>الحكومة اللبنانية
Government of Lebanon</t>
  </si>
  <si>
    <t xml:space="preserve"> قطاع خاص
Private Sector</t>
  </si>
  <si>
    <t>مانحون
Donors</t>
  </si>
  <si>
    <t>Endocrine, Nutritional and metabolic diseases     أمراض الغدد الصماء، التغذية والأيض</t>
  </si>
  <si>
    <t>circulation دورة دموية</t>
  </si>
  <si>
    <t>diseases of the circulatory system  أمراض الدورة الدموية</t>
  </si>
  <si>
    <t>conditions involving the integument and temperature regulation of fetus and newborn حالات تشمل غلاف وتنظيم حرارة الأجنة وحديثي الولادة</t>
  </si>
  <si>
    <t>congenital malformations of the urinary system تشوهات خلقية للجهاز البولي</t>
  </si>
  <si>
    <t xml:space="preserve">Symptoms, signs and abnormal clinical and laboratory findings NEC  أعراض، علامات ونتائج عيادية ومخبرية شاذة </t>
  </si>
  <si>
    <t>general symptoms and signs علامات وأعراض عامة</t>
  </si>
  <si>
    <t>الصحة</t>
  </si>
  <si>
    <t>………………………………………………………………………………………………..</t>
  </si>
  <si>
    <t>صفحة 2</t>
  </si>
  <si>
    <t>...............................................................................................</t>
  </si>
  <si>
    <t>sheet 2</t>
  </si>
  <si>
    <t>جدول 2 : عدد المستشفيات المتعاقدة مع وزارة الصحة العامة للسنة 2013 بحسب المحافظات والنوع</t>
  </si>
  <si>
    <t xml:space="preserve">صفحة 3 </t>
  </si>
  <si>
    <t>sheet 3</t>
  </si>
  <si>
    <t>جدول 3 :  طلبات القبول المدعومة من وزارة الصحة العامة لسنة 2013 بحسب نوع المستشفى والمحافظات</t>
  </si>
  <si>
    <t>............................................................................................</t>
  </si>
  <si>
    <t xml:space="preserve">صفحة 4 </t>
  </si>
  <si>
    <t>sheet 4</t>
  </si>
  <si>
    <t xml:space="preserve">صفحة 5 </t>
  </si>
  <si>
    <t>sheet 5</t>
  </si>
  <si>
    <t>صفحة 6</t>
  </si>
  <si>
    <t>sheet 6</t>
  </si>
  <si>
    <t>صفحة 7</t>
  </si>
  <si>
    <t>sheet 7</t>
  </si>
  <si>
    <t>صفحة 8</t>
  </si>
  <si>
    <t>sheet 8</t>
  </si>
  <si>
    <t>صفحة 9</t>
  </si>
  <si>
    <t>sheet 9</t>
  </si>
  <si>
    <t>Diseases of the blood forming organs and certain disorders involving the immune mechanism
    أمراض أعضاء تشكيل الدم
 واضطرابات معينة بما فيها أجهزة المناعة</t>
  </si>
  <si>
    <t>Mental and Behavior disorders
 اضطرابات عقلية وسلوكية</t>
  </si>
  <si>
    <t>Diseases of the Nervous system
 أمراض الجهاز العصبي</t>
  </si>
  <si>
    <t>diseases of the ear and mastoid process
 أمراض العين عملية الخشاء</t>
  </si>
  <si>
    <t>DISEASES OF RESPIRATORY SYSTEM
 أمراض الجهاز التنفسي</t>
  </si>
  <si>
    <t>Diseases of the digestive system
 أمراض الجهاز الهضمي</t>
  </si>
  <si>
    <t>Diseases of the skin and subcutaneous tissue
 أمراض الجلد والأنسجة تحت الجلد</t>
  </si>
  <si>
    <t>Diseases of the musculoskeletal and connective tissue
 أمراض ذات الصلة بالجهاز العضلي والهيكل العظمي والأنسجة المتصلة</t>
  </si>
  <si>
    <t>Pregnancy, childbirth and puerperium
 الحمل، الولادة والنفاس</t>
  </si>
  <si>
    <t>Cetain conditions originating in the perinatal period
 حالات خاصة ناشئة خلال فترة الولادة</t>
  </si>
  <si>
    <t>congenital malformations, deformations and chromosomal abnormalities
تشوهات خلقية، وكروموسومات شاذة</t>
  </si>
  <si>
    <t>Injury,poisoning and certain other consequences of external causes
 جروح، تسمم ونتائج محددة أخرى لأسباب خارجية</t>
  </si>
  <si>
    <t>Factors influencing health status and contact with health services
 عوامل مؤثرة في الوضع الصحي وتتصل بالخدمات الصحية</t>
  </si>
  <si>
    <t xml:space="preserve">  العدد الاجمالي للتشخيص ضمن المستشفيات
Total number of Hospitalized Diagnoses</t>
  </si>
  <si>
    <t>مجموع
Total</t>
  </si>
  <si>
    <t xml:space="preserve">أسباب خارجية للمرض والوفاتية
External causes of morbidity and mortality </t>
  </si>
  <si>
    <t xml:space="preserve"> أمراض معوية معدية
Intestinal Infectious  Diseases </t>
  </si>
  <si>
    <t xml:space="preserve">  السل
Tuberculosis   </t>
  </si>
  <si>
    <t xml:space="preserve">  أمراض بكتيريا طفيلية خاصة
Certain zoonotic bacterial diseases</t>
  </si>
  <si>
    <t xml:space="preserve"> إصابات بأمراض سائدة عبر الانتقال الجنسي
Infections with a predominantly sexual mode of transmission </t>
  </si>
  <si>
    <t xml:space="preserve">أمراض بكتيرية أخرى
other spirochaetal diseases  </t>
  </si>
  <si>
    <t xml:space="preserve"> أمراض أخرى ناتجة عن المرتديات
other diseases caused by chlamydiae </t>
  </si>
  <si>
    <t xml:space="preserve">    تجاويف الفم والبلعوم
lip oral cavity and pharynx</t>
  </si>
  <si>
    <t xml:space="preserve">  الأعضاء الهضمية
digestive organs</t>
  </si>
  <si>
    <t xml:space="preserve">الأعضاء التنفسية وتجاويف الصدرية
respiratory and intrathoracic organs </t>
  </si>
  <si>
    <t xml:space="preserve">   المفاصل والعظام 
bone and articular cartilage</t>
  </si>
  <si>
    <t xml:space="preserve">أورام جلدية 
melanoma and other malignant neoplasms of skin </t>
  </si>
  <si>
    <t xml:space="preserve">  الصدر
breast</t>
  </si>
  <si>
    <t xml:space="preserve">أعضاء تناسلية أنثوية
female genital organs  </t>
  </si>
  <si>
    <t xml:space="preserve">  أعضاء تناسلية ذكورية
male genital organs</t>
  </si>
  <si>
    <t xml:space="preserve">جهاز بولي
urinary tract </t>
  </si>
  <si>
    <t xml:space="preserve">العين، الدماغ، وأجزاء أخرى 
eye, brain, and other parts of CNS   </t>
  </si>
  <si>
    <t xml:space="preserve">الغدة الدرقية وغدد صماء أخرى
thyroid and other endocrine glands </t>
  </si>
  <si>
    <t xml:space="preserve">  معرًف مرضياً، ثانوي، ومواقع غير محددة
ill-defined, secondary, and unspecified sites</t>
  </si>
  <si>
    <t xml:space="preserve">مواقع مستقلة (أساسية) مضاعفة
independent (primary) multiple sites   </t>
  </si>
  <si>
    <t xml:space="preserve"> أورام من سلوكيات غير محددة وغير معروفة
Neoplasms of uncertain and unknown behavior</t>
  </si>
  <si>
    <t xml:space="preserve"> اضطرابات الغدة الدرقية
Disorders of thyroid gland</t>
  </si>
  <si>
    <t xml:space="preserve">اضطرابات أخرى لتنظيم الغلوكوز والافرازات الداخلية للبنكرياس
other disorders of glucose regulation and pancreatic internal secretion </t>
  </si>
  <si>
    <t xml:space="preserve">اضطرابات الغدد الصماء
Disorders of other endocrine glands </t>
  </si>
  <si>
    <t xml:space="preserve"> سوء التغذية
Malnutrition</t>
  </si>
  <si>
    <t xml:space="preserve">أمراض الأيض
metabolic disorders </t>
  </si>
  <si>
    <t xml:space="preserve"> مجموع
TOTAL</t>
  </si>
  <si>
    <t xml:space="preserve">إضطرابات عضوية، بما فيه العرضية، وعقلية
organic, including symptomatic, mental disorders </t>
  </si>
  <si>
    <t xml:space="preserve">اضطرابات سلوكية وعقلية نتيجة إساءة نفسية جوهرية
Mental  and Behavioral disorders due to psychoactive substance abuse  </t>
  </si>
  <si>
    <t xml:space="preserve"> اضطرابات الفصام والوهم
Schizophrenia, schiztypal and delusional disorders </t>
  </si>
  <si>
    <t xml:space="preserve"> اضطرابات المزاج
Mood [affecttive] disorders</t>
  </si>
  <si>
    <t xml:space="preserve">  العصاب، وضغوطات نفسية وجسدية
Neurotic, stress- related and somatoform</t>
  </si>
  <si>
    <t xml:space="preserve"> عوارض سلوكية مترافقة مع اختلالات نفسية وعوامل مادية
Behavioral syndromes associated with physiological disturbances and physical factors</t>
  </si>
  <si>
    <t xml:space="preserve"> اضطرابات سلوك وشخصية راشدة
Disorders of adult personality and behaviour </t>
  </si>
  <si>
    <t xml:space="preserve"> إعاقة ذهنية
Mental retardation </t>
  </si>
  <si>
    <t xml:space="preserve"> اضطرابات النمو النفسي
Disorders of psychlogical development</t>
  </si>
  <si>
    <t xml:space="preserve">اضطرابات عاطفية وسلوكية مع اندفاع يحدث عادة في الطفولة وسن المراهقة
Behavioral and emotional disorders with onset usually occurring in childhood and adolescence  </t>
  </si>
  <si>
    <t xml:space="preserve"> اضطرابات عقلية غير محددة 
unspecified mental disorder</t>
  </si>
  <si>
    <t xml:space="preserve">التهابات الجهاز العصبي المركزي
Inflammatory diseases of the central nervous system </t>
  </si>
  <si>
    <t xml:space="preserve">  ضمور منتظم يؤثر بشكل أساسي على الجهاز العصبي
Systemic atrophies primarily affecting the nervous system</t>
  </si>
  <si>
    <t xml:space="preserve">اضطرابات عقلية وهرمية زائدة
Extrapyramidal and mood disorders  </t>
  </si>
  <si>
    <t xml:space="preserve"> أمراض انحلالية أخرى للجهاز العصبي
Other degenerative diseases  of the nervous system </t>
  </si>
  <si>
    <t xml:space="preserve"> اضطرابات الأعصاب وجذور الأعصاب وضفائرها
Nerve, nerve root and plexus disorders </t>
  </si>
  <si>
    <t xml:space="preserve">  إضطرابات أخرى في الجهاز العصبي
others disorders of the nervous system</t>
  </si>
  <si>
    <t xml:space="preserve">أمراض الجفون ونظام الدمع ومحجر العين
disorders of eyelid, lachrymal system and orbit </t>
  </si>
  <si>
    <t xml:space="preserve">  اضطرابات الملتحمة
disorders of conjunctiva</t>
  </si>
  <si>
    <t xml:space="preserve"> اضطرابات الصلبة، القرنية، القزحية وأهداب العين
disorders of sclera, cornea, iris and ciliary body</t>
  </si>
  <si>
    <t xml:space="preserve">  اضطرابات العدسة
disorders of lens</t>
  </si>
  <si>
    <t xml:space="preserve"> اضطرابات الغلاف المشيمي والشبكية 
disorders of choroid and retina </t>
  </si>
  <si>
    <t xml:space="preserve"> زرق العين
glaucoma </t>
  </si>
  <si>
    <t xml:space="preserve"> اضطرابات الجسم الزجاجي والكروية 
disorders of vitreous body and globe  </t>
  </si>
  <si>
    <t xml:space="preserve"> اضطرابات العصب البصري  والممرات النظرية
disorders of optic nerve and visual pathways </t>
  </si>
  <si>
    <t xml:space="preserve">اضطرابات عضلات العين، وتكييف الحركة الثنائية والانعكاسية للعين
disorders of ocular muscles, binocular movement accommodation and refraction  </t>
  </si>
  <si>
    <t xml:space="preserve"> اضطرابات نظرية وعمى
visual disturbances and blindness</t>
  </si>
  <si>
    <t xml:space="preserve"> أمراض الأذن الخارجية
diseases of external ear</t>
  </si>
  <si>
    <t xml:space="preserve">أمراض الأذن الوسطى والخشاء
diseases of the middle ear and mastoid </t>
  </si>
  <si>
    <t xml:space="preserve"> أمراض الأذن الداخلية
diseases of the inner ear</t>
  </si>
  <si>
    <t xml:space="preserve">اضطرابات الأذن الأخرى
other disorders of ear </t>
  </si>
  <si>
    <t xml:space="preserve">حمى رثية شديدة
acute Rheumatic fever </t>
  </si>
  <si>
    <t xml:space="preserve">أمراض قلب رثية حادة 
chronic rheumatic heart disease </t>
  </si>
  <si>
    <t xml:space="preserve"> أمراض توتر عالية
Hypertensive diseases</t>
  </si>
  <si>
    <t xml:space="preserve">أمراض فقر دم متصلة بقصور وظيفة القلب
Ischemic heart diseases </t>
  </si>
  <si>
    <t xml:space="preserve"> أمراض قلب أخرى
other forms of heart disease</t>
  </si>
  <si>
    <t xml:space="preserve"> أمراض الشرايين والأوعية الشعيرية
diseases of arteries arterioles and capllaries</t>
  </si>
  <si>
    <t xml:space="preserve">اضطرابات أخرى غير محددة في جهاز الدورة الدموية
other and unspecified disorders of the circulatory sytem </t>
  </si>
  <si>
    <t xml:space="preserve">انفلونزا وذات الرئة 
influenza and pneumonia </t>
  </si>
  <si>
    <t xml:space="preserve"> إصابات تنفسية حادة أخرى في القسم الأدنى
other acute lower respiratory infections   </t>
  </si>
  <si>
    <t xml:space="preserve"> إصابات أخرى في الجهاز التنفسي الأعلى
other diseases of upper respiratory tract</t>
  </si>
  <si>
    <t xml:space="preserve">أمراض حادة في الجهاز التنفسي الأدنى
chronic lower respiratory diseases   </t>
  </si>
  <si>
    <t xml:space="preserve">أمراض الرئة ناتجة عن عوامل خارجية
lung diseases due to external agents </t>
  </si>
  <si>
    <t xml:space="preserve"> أمراض أخرى للجهاز التنفسي
other diseases of the respiratory system</t>
  </si>
  <si>
    <t xml:space="preserve">أمراض الغدد اللعابية للتجاويف الفمية والفك
diseases of  oral cavity salivary glands and jaws  </t>
  </si>
  <si>
    <t xml:space="preserve">أمراض المرئ، المعدة والاثنا عشري
Diseases of oesophagus, stomach and duodenum </t>
  </si>
  <si>
    <t xml:space="preserve"> أمراض الزائدة
Diseases of appendix </t>
  </si>
  <si>
    <t xml:space="preserve">  فتق
Hernia</t>
  </si>
  <si>
    <t xml:space="preserve"> أمراض أمعاء أخرى
other diseases intestines</t>
  </si>
  <si>
    <t xml:space="preserve"> أمراض غشاء التجويف البطني 
Diseases of peritoneum</t>
  </si>
  <si>
    <t xml:space="preserve"> أمراض الكبد
Diseases of liver</t>
  </si>
  <si>
    <t xml:space="preserve">أمراض المرارة، الجهاز الصفراوي والبنكرياس
Disorders of gallbladder, biliary tract and pancreas </t>
  </si>
  <si>
    <t xml:space="preserve">  أمراض الجهاز الهضمي الأخرى
other diseases of the digestive system</t>
  </si>
  <si>
    <t xml:space="preserve"> إصابات الجلد والأنسجة تحت الجلد
Infections of the skin and subcutanneous tissue</t>
  </si>
  <si>
    <t xml:space="preserve"> أنسجة
tissue</t>
  </si>
  <si>
    <t xml:space="preserve">اضطرابات جلد أعضاء ثانوية
Disorders of skin appendages </t>
  </si>
  <si>
    <t xml:space="preserve"> اضطرابات أخرى للجلد والأنسجة تحت الجلد
other disorders of the skin and subcutaneous tissue</t>
  </si>
  <si>
    <t xml:space="preserve"> اضطرابات أخرى ذات صلة
other joint disorders</t>
  </si>
  <si>
    <t xml:space="preserve">اضطرابات الأنسجة المتصلة النظامية
Systemic connective tissue disorders </t>
  </si>
  <si>
    <t xml:space="preserve">  نواقص تغذية أخرى
other nutritional deficiencies</t>
  </si>
  <si>
    <t xml:space="preserve"> ترتيب الأنسجة الناعمة
Soft tissue order</t>
  </si>
  <si>
    <t xml:space="preserve">اضطرابات عضلية
disorders of muscles </t>
  </si>
  <si>
    <t xml:space="preserve"> اضطرابات أنسجة ناعمة أخرى
other soft tissue disorders</t>
  </si>
  <si>
    <t xml:space="preserve"> اضطرابات تركيب وكثافة العظام
disorders of bone density and structure</t>
  </si>
  <si>
    <t xml:space="preserve"> اضطرابات أخرى للجهاز العضلي والهيكل العظمي والانسجة المتصلة
other disorders of the muscloskeletal system and connective tissue</t>
  </si>
  <si>
    <t xml:space="preserve"> قصور كلوي
Renal failure</t>
  </si>
  <si>
    <t xml:space="preserve"> حصاة بولية
Urolithiasis</t>
  </si>
  <si>
    <t xml:space="preserve">اضطرابات أخرى للكلية والقناة البولية
Other disorders of kidney and ureter  </t>
  </si>
  <si>
    <t xml:space="preserve"> أمراض أخرى للجهاز البولي
Other diseases of the urinary system</t>
  </si>
  <si>
    <t xml:space="preserve">أمراض الأعضاء التناسلية للذكور
Diseases of the male genital organs </t>
  </si>
  <si>
    <t xml:space="preserve"> أمراض الثدي
disorders of breast</t>
  </si>
  <si>
    <t xml:space="preserve"> التهابات أعضاء الحوض الأنثوي
Inflammatory diseases of female pelvic organs</t>
  </si>
  <si>
    <t xml:space="preserve">اضطرابات غير التهابية للجهاز التناسلي الأنثوي
Noninflammatory disorders of female genital tract </t>
  </si>
  <si>
    <t xml:space="preserve"> اضطرابات أخرى للجهاز التناسلي البولي
Other disorders of the genitourinary system</t>
  </si>
  <si>
    <t xml:space="preserve">حمل مع حاصل مسبب للاجهاض
Pregnancy with abortive outcome </t>
  </si>
  <si>
    <t xml:space="preserve"> اضطرابات أمومة أخرى مصاحبة للحمل
Other maternal disorders predominantly related to pregnancy</t>
  </si>
  <si>
    <t xml:space="preserve"> تعقيدات العمل والولادة 
complications of labor and delivery</t>
  </si>
  <si>
    <t xml:space="preserve">ولادة 
delivery </t>
  </si>
  <si>
    <t xml:space="preserve">تعقيدات مصاحبة للنفاس 
complications predominantly related to the puerperium </t>
  </si>
  <si>
    <t xml:space="preserve">أجنة وحديثي الولادة متأثرين بعوامل الأمومة وتعقيدات الولادة وعمل الحامل
Fetus and newborn affected by maternal factors and by  complications of pregnancy labour and delivery </t>
  </si>
  <si>
    <t xml:space="preserve"> اضطرابات متعلقة بطول الحمل ونمو الجنين
Disorders related to length of gestation and fetal growth</t>
  </si>
  <si>
    <t xml:space="preserve">صدمات الولادة
Birth trauma </t>
  </si>
  <si>
    <t xml:space="preserve"> اضطرابات تنفسية وأوعية قلبية تعود لفترة الولادة 
Respiratory and cardiovascular disorders specific to the perinatal period</t>
  </si>
  <si>
    <t xml:space="preserve"> اصابات تعود لفترة الولادة
Infections specific to the perinatal period</t>
  </si>
  <si>
    <t xml:space="preserve">اضطرابات الجهاز الهضمي للأجنة وحديثي الولادة
digestive system disorders of fetus and newborn  </t>
  </si>
  <si>
    <t xml:space="preserve"> اضطرابات أخرى ناشئة عن فترة الولادة
other disorders originating in the perinatal period </t>
  </si>
  <si>
    <t xml:space="preserve">تشوهات خلقية للجهاز العصبي
congenital malformations of the nervous system </t>
  </si>
  <si>
    <t xml:space="preserve"> تشوهات خلقية للعين، الأذن، الوجه والرقبة
congenital malformations of eye, ear, face and neck</t>
  </si>
  <si>
    <t xml:space="preserve">تشوهات خلقية لجهاز الدورة الدموية
congenital malformations of the circulatory system </t>
  </si>
  <si>
    <t xml:space="preserve">تشوهات خلقية للجهاز التنفسي
congenital malformations of the respiratory system  </t>
  </si>
  <si>
    <t xml:space="preserve">شق خلقي في الشفاه  وسقف الحلق
cleft lip and cleft palate  </t>
  </si>
  <si>
    <t xml:space="preserve">تشوهات خلقية أخرى للجهاز الهضمي
other congenital malformations of the digestive system </t>
  </si>
  <si>
    <t xml:space="preserve"> تشوهات خلقية للأعضاء التناسلية
congenital malformations of the genital organs</t>
  </si>
  <si>
    <t xml:space="preserve"> تشوهات خلقية للجهاز العضلي والهيكل العظمي
congental malformations and deformations of the musculoskeletal system</t>
  </si>
  <si>
    <t xml:space="preserve">شذوذ الكروموسومات
chromosomal abnormalities, NEC </t>
  </si>
  <si>
    <t xml:space="preserve"> أعراض وعلامات تشمل جهازي التنفس والدورة الدموية
Symptoms and signs involving the circulatory and respiratory systems</t>
  </si>
  <si>
    <t xml:space="preserve"> أعراض وعلامات تشمل الجهاز الهضمي والبطن
Symptoms and signs involving the digestive system and abdomen </t>
  </si>
  <si>
    <t xml:space="preserve">اعراض وعلامات تشمل الجلد وما تحت الجلد
Symptoms and signs involving the skin and subcutaneous tissue </t>
  </si>
  <si>
    <t xml:space="preserve">أعراض وعلامات تشمل الجهاز العصبي والهيكل العظمي والجهاز العضلي
Symptoms and signs involving the nervous and musculoskeletal system  </t>
  </si>
  <si>
    <t xml:space="preserve"> أعراض وعلامات تشمل الجهاز البولي
Symptoms and signs involving the urinary system</t>
  </si>
  <si>
    <t xml:space="preserve">أعراض وعلامات تشمل الإدراك، الاستيعاب والحالة الصحية والسلوكية
Symptoms and signs involving cognition, perception, emotional state and behaviour  </t>
  </si>
  <si>
    <t xml:space="preserve"> أعراض وعلامات تشمل الكلام والصوت
Symptoms and signs involving speech and voice</t>
  </si>
  <si>
    <t xml:space="preserve"> نتائج شاذة لفحص الدم، بدون تشخيص 
Abnormal findings on examination of blood, without diagnosis</t>
  </si>
  <si>
    <t xml:space="preserve">نتائج شاذة لفحص البول، بدون تشخيص
abnormal findings on examination of urine, without diagnosis </t>
  </si>
  <si>
    <t xml:space="preserve">نتائج شاذة لفحص بقية الأنسجة والمواد السائلة للجسم بدون تشخيص
abnormal findings on examination of other body fluids substances and tissues, without diagnosis </t>
  </si>
  <si>
    <t xml:space="preserve">نتائج شاذة لتشخيص شعاعي ودراسات عملية دون تشخيص 
abnormal findings on diagnostic imaging and in function studies, without diagnosis </t>
  </si>
  <si>
    <t xml:space="preserve"> أسباب غير معروفة  للوفاتية 
III-defined and unknown causes of mortality</t>
  </si>
  <si>
    <t xml:space="preserve"> جروح للرأس
injuries to the head</t>
  </si>
  <si>
    <t xml:space="preserve">  جروح للرقبة 
injuries to the neck</t>
  </si>
  <si>
    <t xml:space="preserve">جروح للصدر
injuries to the thorax  </t>
  </si>
  <si>
    <t xml:space="preserve">جروح للبطن، أسفل الظهر، أسفل النخاع الشوكي والحوض
injuries to the abdomen, lower back,lumbar spine and pelvis </t>
  </si>
  <si>
    <t xml:space="preserve">جروح للكتف وأعلى الذراع
injuries to the shoulder and upper arm </t>
  </si>
  <si>
    <t xml:space="preserve"> جروح للمرفق والأذن الأمامية
injuries to the elbow and forear</t>
  </si>
  <si>
    <t xml:space="preserve"> جروح للرسغ واليد
injuries to the wrist and hand</t>
  </si>
  <si>
    <t xml:space="preserve">جروح الورك والفخذ
injuries to the hip and thigh  </t>
  </si>
  <si>
    <t xml:space="preserve"> جروح الركبة والقدم السفلى
injuries to the knee and lower leg</t>
  </si>
  <si>
    <t xml:space="preserve"> جروح الكاحل والقدم 
injuries to the ankle and foot</t>
  </si>
  <si>
    <t xml:space="preserve"> جروح تشمل مناطق متعددة في الجسم 
injuries involving multiple body regions </t>
  </si>
  <si>
    <t xml:space="preserve">  جروح لأجزاء غير محددة لجذع البدن، الأطراف ومنطقة الجسم
injuries to unspecified part tof trunk, limb or body region</t>
  </si>
  <si>
    <t xml:space="preserve">  تأثيرات جسم خارجي يدخل من خلال فوهة طبيعية 
Effects of foreign body entering through natural orifice </t>
  </si>
  <si>
    <t xml:space="preserve"> حروق وتآكل
Burns and corrosions  </t>
  </si>
  <si>
    <t xml:space="preserve">قرصة صقيع
Frosbite  </t>
  </si>
  <si>
    <t xml:space="preserve">تسمم بواسطةالأدوية، العلاجات ومواد بيولوجية
Poisoning by drugs, medicaments and biological substances </t>
  </si>
  <si>
    <t xml:space="preserve">تأثيرات سامة لمواد غير طبية
Toxis effects of substances chiefly nonmedicinal as to source </t>
  </si>
  <si>
    <t xml:space="preserve"> تأثيرات أخرى غير محددة لأسباب خارجية
Other and unspecified effects of external causes </t>
  </si>
  <si>
    <t xml:space="preserve"> تعقيدات مبكرة لصدمات معينة
certain early complications of trauma</t>
  </si>
  <si>
    <t xml:space="preserve">تعقيدات جراحية وعناية طبية
complications of surgical and medical care NEC </t>
  </si>
  <si>
    <t xml:space="preserve">نتائج ثانوية لجروح، تسمم وتداعيات لأسباب خارجية أخرى
Sequelae of injuries, of poisoning and of other consequences of external causes </t>
  </si>
  <si>
    <t xml:space="preserve"> أشخاص يواجهون خدمات صحية للاختبار والتحقيق
Persons encountering health services for examination and investigation</t>
  </si>
  <si>
    <t xml:space="preserve"> أشخاص بمخاطر صحية محتملة تتعلق بأمراض منتقلة عبر التواصل
persons with potential health hazards related to communicable diseases</t>
  </si>
  <si>
    <t xml:space="preserve">أشخاص يواجهون خدمات صحية في حالات تتعلق بتوالد أشخاص
Persons encountering health services in the circumstances related to reproduction Persons </t>
  </si>
  <si>
    <t xml:space="preserve">أشخاص يواجهون خدمات صحية لخطوات معينة تتصل بالعناية الصحية
Persons encountering health services for specific prcedure sand health care </t>
  </si>
  <si>
    <t xml:space="preserve">أشخاص بمخاطر صحية معينة تتصل بأوضاع اجتماعية اقتصادية واجتماعية نفسية
persons with potential health hazards related to socioeconomic and psychosocial circumstances </t>
  </si>
  <si>
    <t xml:space="preserve">أشخاص يواجهون خدمات صحية في أوضاع أخرى
Persons encountering health services in other circumstances </t>
  </si>
  <si>
    <t xml:space="preserve">أشخاص بمخاطر صحية محتملة تتعلق بالتاريخ العائلي والشخصي وبحالات معينة تؤثر بالوضع الصحي
persons with potential health hazards related to family and personal history and certain conditions influencing health status </t>
  </si>
  <si>
    <t>Table 17 : Cases of notifiable diseases reported to the MOPH Epidemiologic Surveillance Unit by month for year 2013</t>
  </si>
  <si>
    <t xml:space="preserve">المصدر: وزارة الصحة العامة </t>
  </si>
  <si>
    <t>SOURCE : Minstry Of The Public Health</t>
  </si>
  <si>
    <t>Diseases of the genitourinary system
 أمراض متعلقة بالتناسل والبول</t>
  </si>
  <si>
    <t>Neoplasms
 أورام</t>
  </si>
  <si>
    <t xml:space="preserve">Certain Infectious and Parasitic Diseases
 إصابات خاصة وأمراض طفيلية  </t>
  </si>
  <si>
    <t>كساح الاطفال
rickettsioses</t>
  </si>
  <si>
    <t>التهاب النخاع الشوكي 
viral infections of the CNS</t>
  </si>
  <si>
    <t>فيروس الحمى النزيفة
Arthropod-borne viral fevers and viral hemorrhagic fevers</t>
  </si>
  <si>
    <t>الامراض الفيروسية المتميزة بتقرحات الاغشية المخاطية والجلد
viral infections characterized by skin and mucous membrane lesions</t>
  </si>
  <si>
    <t>التهاب الكبد الفيروسي 
viral hepatitis</t>
  </si>
  <si>
    <t>نقص المناعة
human immunodefiency virus [HIV] disease</t>
  </si>
  <si>
    <t>فطريات
mycoses</t>
  </si>
  <si>
    <t>أمراض الطفيليات وحيدة الخلية 
protozoal diseases</t>
  </si>
  <si>
    <t>طفيليات
helminthiases</t>
  </si>
  <si>
    <t>قمل ، العت 
pediculosis, acariasis and other infestations</t>
  </si>
  <si>
    <t>الأمراض الطفيلية
sequelae of infectious and parasitic diseases</t>
  </si>
  <si>
    <t>الامراض الجرثومية والفايروسية 
Bacterial, viral and other infectious agents</t>
  </si>
  <si>
    <t>التهاب غطاء الرئة 
mesothelial and soft tissue</t>
  </si>
  <si>
    <t xml:space="preserve">النسجة اللمفاوية والمنتجة للدم 
lymphoid, haematopoietic and related tissue </t>
  </si>
  <si>
    <t>ورم حميد 
benighn neoplasms</t>
  </si>
  <si>
    <t>فقر الدم الغذائي
Nutritional anaemias</t>
  </si>
  <si>
    <t>فقر الدم الانحلالي
Haemolytic  anaemias</t>
  </si>
  <si>
    <t>فقر الدم النسيجي
Aplastic and other anaemias</t>
  </si>
  <si>
    <t>النقص في قوة تخثر الدم
coagulation defects, purpura and other haemorrhagic</t>
  </si>
  <si>
    <t>النقص في قوة تخثر الدم
Other diseases of the blood and blood forming organs</t>
  </si>
  <si>
    <t>النقص في قوة تخثر الدم
certain Disorders involving the immune mechanism</t>
  </si>
  <si>
    <t xml:space="preserve">امراض السكري
Diabetes mellitus  </t>
  </si>
  <si>
    <t>امراض البدانة 
obesity and other hyperalimentation</t>
  </si>
  <si>
    <t xml:space="preserve">داء مزيل للميالين
Demyelinating diseases of the CNS </t>
  </si>
  <si>
    <t>نشاف الاعصاب 
polyneuropathies and other disorders of the peripheral NS</t>
  </si>
  <si>
    <t>مرض اتصال الاعصاب 
Diseases of myoneural junction and muscle</t>
  </si>
  <si>
    <t>الشلل الدماغي 
cerebral palsy and other paralytic syndromes</t>
  </si>
  <si>
    <t>اعضاء بنيوية متلاصقة 
other disorders of eye and adnexa</t>
  </si>
  <si>
    <t xml:space="preserve">أمراض الشرايين 
cerebrovascular diseases </t>
  </si>
  <si>
    <t>امراض الاوردة والشرايين الدموية 
diseases of veins, lymphatic vessels and lymph nodes NEC</t>
  </si>
  <si>
    <t xml:space="preserve">الداء الفقاعي 
Bullous disorders </t>
  </si>
  <si>
    <t>امراض جلدية 
dermatitis and eczema</t>
  </si>
  <si>
    <t>مرض حطاطي حرشفي
papulosquamous disorders</t>
  </si>
  <si>
    <t>شري واحمرار البشرة 
urticaria and erythema</t>
  </si>
  <si>
    <t>اعتلال المفاصل 
Arthropathies</t>
  </si>
  <si>
    <t>تنوع الورم
inflammatory polyarthropathies</t>
  </si>
  <si>
    <t>التصاقات عضوية 
Dorsopathies</t>
  </si>
  <si>
    <t>تشوه خلقي في العامود الفقري
spondylopathies</t>
  </si>
  <si>
    <t>تشوه الغضروف
disorders of synovium and tendon</t>
  </si>
  <si>
    <t>تشوه بالعظام
osteopathies and and chondropathies</t>
  </si>
  <si>
    <t>الالتهاب الرضفي 
chondropathies</t>
  </si>
  <si>
    <t>التصاق مجرى البول 
Renal tubulo-interstitial diseases</t>
  </si>
  <si>
    <t xml:space="preserve">تجمع ماء اصفر في البطن
Oedema, proteinuria and hypertensive disorders in pregnancy, childbirth and the puerperium </t>
  </si>
  <si>
    <t>نزيف او مشاكل في الدم
Haemorrhagic and heamatological disorders of fetus and newborn</t>
  </si>
  <si>
    <t>مشاكل في الغدد الدراقية واضطراب التمثيل الغذائي 
Transitory endocrine and metabolic disorders specific to fetus and newborn</t>
  </si>
  <si>
    <t>امراض فيروسية أخرى 
other viral diseases</t>
  </si>
  <si>
    <t>أمراض معدية أخرى 
Other infectious diseases</t>
  </si>
  <si>
    <t>أورام
in situ neoplasms</t>
  </si>
  <si>
    <t>النوبات والاضطرابات العرضية 
Episodic and paroxysmal disorders</t>
  </si>
  <si>
    <t xml:space="preserve">الامراض التنفسية الاخرى التي تصيب الانسجة
other resp. diseases principally affecting interstitium </t>
  </si>
  <si>
    <t xml:space="preserve">التهاب القولون والامعاء غير المعدية 
Noninfective entritis and colitis </t>
  </si>
  <si>
    <t>اعتلال المفاصل المعدية 
infectious arthropathies</t>
  </si>
  <si>
    <t>التصاقات عضوية أخرى 
other dorsopathies</t>
  </si>
  <si>
    <t>أمراض تشوه العظام الاخرى 
other osteopathies</t>
  </si>
  <si>
    <t>الرعاية الامومية المتعلقة بالجوف السلدي للجنين ومشاكل توليدية أخرى 
Maternal care related to the fetus amniotic cavity and possible delivery problems</t>
  </si>
  <si>
    <t>تشوهات خلقية أخرى 
other obstetric conditions NEC</t>
  </si>
  <si>
    <t>تشوهات خلقية اخرى 
other cogenital malformations</t>
  </si>
  <si>
    <t>امراض العين والملحقات 
diseases of the eye and adnexa</t>
  </si>
  <si>
    <t>امراض غشاء الرئة الاخرى 
other diseases of plura</t>
  </si>
  <si>
    <t>التهاب المفاصل 
arthrosis</t>
  </si>
  <si>
    <t>تشويه بالالتصاقات العضوية 
deforming dorsopathies</t>
  </si>
  <si>
    <t xml:space="preserve">  أمراض بكتيرية أخرى  
other bacterial diseases</t>
  </si>
  <si>
    <t>الشلل الحاد
Acute Flaccid Paralysis</t>
  </si>
  <si>
    <t>شلل الاطفال 
Acute Poliomyelitis</t>
  </si>
  <si>
    <t>الخناق
Diphtheria</t>
  </si>
  <si>
    <t>الحصبة 
Measles</t>
  </si>
  <si>
    <t>النكاف
Mumps</t>
  </si>
  <si>
    <t>السعال الديكي 
Pertussis</t>
  </si>
  <si>
    <t>داء الكلب 
Rabies</t>
  </si>
  <si>
    <t>الحصبة الالمانية 
Rubella</t>
  </si>
  <si>
    <t>الكزاز
Tetanus</t>
  </si>
  <si>
    <t>الكزاز الوليدي 
Tetanus neonatal</t>
  </si>
  <si>
    <t>فيروس التهاب الكبد B
Viral Hepatitis B</t>
  </si>
  <si>
    <t>فيروس التهاب الكبد A
Viral Hepatitis A</t>
  </si>
  <si>
    <t>مرض جاكوب كروترفيلد
Creutzfeld Jakob Disease</t>
  </si>
  <si>
    <t>مرض السيلان
Gonorrhea</t>
  </si>
  <si>
    <t>جذام
Leprosy</t>
  </si>
  <si>
    <t>التهاب السحايا
Meningitis</t>
  </si>
  <si>
    <t>فيروس التهاب الكبد C
Viral Hepatitis C</t>
  </si>
  <si>
    <t>الكيسة العدارية
Hydatic Cyst</t>
  </si>
  <si>
    <t>تراكمي حتى عام 2013
  cumulative up 2013</t>
  </si>
  <si>
    <t>الحالات النخرية والقيحية للجهاز السفلي التنفسي 
suppurative and necrptic conditions of lower RT</t>
  </si>
  <si>
    <t xml:space="preserve">امراض الجهاز الرئوي العلوية 
acute upper respiratory infections </t>
  </si>
  <si>
    <t xml:space="preserve">امراض الكبيبي
Glomerular diseases </t>
  </si>
  <si>
    <t xml:space="preserve">                                                  السنة 
البيان
</t>
  </si>
  <si>
    <t xml:space="preserve">Year                       
                                                                             Statement         </t>
  </si>
  <si>
    <t>جدول 4:بيان تطور نسبة الطلبات المدعومة من وزارة الصحة العامة في المستشفيات الحكومية والخاصة خلال الفترة الممتدة من عام 2005 الى عام 2013</t>
  </si>
  <si>
    <t>Table 3: MOPH subsidized admissions by type of hospital and location for year 2013</t>
  </si>
  <si>
    <t>جدول 2: عدد المستشفيات المتعاقدة مع وزارة الصحة العامة  بحسب المحافظات والنوع للعام 2013</t>
  </si>
  <si>
    <t>Table 2: Hospitals contracting with MOPH by Mohafaza and type  for year 2013</t>
  </si>
  <si>
    <t xml:space="preserve">جدول 3: بيان توزيع طلبات القبول المدعومة من وزارة الصحة العامة بحسب نوع المستشفى والمحافظات للعام 2013 </t>
  </si>
  <si>
    <t>Table 4: The evolution of MOPH subsidized admissions in public and private hospitals  between 2005 and 2013</t>
  </si>
  <si>
    <t>جدول 5 :بيان توزيع عدد الطلبات المدعومة من وزارة الصحة العامة وفقاً للتصنيف العالمي العاشر لتشخيص الأمراض ( ICD10) للعام 2013</t>
  </si>
  <si>
    <t>عدد
Number</t>
  </si>
  <si>
    <t xml:space="preserve">                                نوع  المستشفى 
                                   Type of hospital
       محافظة  
     Mohafaza  </t>
  </si>
  <si>
    <t xml:space="preserve">Gender  الجنس                               
    Categories of diagnosis فئات التشخيص </t>
  </si>
  <si>
    <t xml:space="preserve"> ذكور
Male</t>
  </si>
  <si>
    <t xml:space="preserve"> إناث
Female</t>
  </si>
  <si>
    <t>جدول 6 :توزيع عدد طلبات القبول للمستشفيات المدعومة من وزارة الصحة العامة بحسب فئات التشخيص والجنس للعام 2013</t>
  </si>
  <si>
    <t>جدول 7: عدد حالات استشفاء الأوعية القلبية المدعومة من قبل وزارة الصحة العامة بحسب فئات العمر للعام 2013</t>
  </si>
  <si>
    <t>جدول 8:  عدد حالات استشفاء الأوعية القلبية المدعومة من قبل وزارة الصحة العامة بحسب القضاء للعام 2013</t>
  </si>
  <si>
    <t>جدول 9: عدد حالات استشفاء الأوعية القلبية المدعومة من قبل وزارة الصحة العامة بحسب الجنس للعام 2013</t>
  </si>
  <si>
    <t xml:space="preserve">Table 9:  MOPH subsidized hospitalized cardiovascular cases by gender for year 2013 </t>
  </si>
  <si>
    <t>جدول 10:عدد إصابات أمراض الأيدز وفيروس نقص المناعة في لبنان لللعام 2013</t>
  </si>
  <si>
    <t>جدول 11:عدد إصابات نقص المناعة والايدز في لبنان بحسب الجنس للعام 2013</t>
  </si>
  <si>
    <t>جدول 12:عدد إصابات نقص المناعة والايدز في لبنان  بحسب العمر للعام 2013</t>
  </si>
  <si>
    <t>Table 11: HIV/AIDS Incidence in Lebanon By Gender for year 2013</t>
  </si>
  <si>
    <t>Table 12: HIV/AIDS Incidence in Lebanon  By Agefor year 2013</t>
  </si>
  <si>
    <t>جدول 13: عدد إصابات نقص المناعة والايدز في لبنان بحسب طريقة الانتقال للعام 2013</t>
  </si>
  <si>
    <t>Table 13: HIV/AIDS Incidence in Lebanon  By Mode of Transmission for year 2013</t>
  </si>
  <si>
    <t>جدول 14:عدد إصابات نقص المناعة والايدز في لبنان بحسب السلوك الجنسي للعام 2013</t>
  </si>
  <si>
    <t>Table 14: HIV/AIDS Incidence in Lebanon  By Sexual Behavior for year 2013</t>
  </si>
  <si>
    <t>جدول 15:عدد إصابات نقص المناعة والايدز في لبنان بحسب حالات عامل الاستلام</t>
  </si>
  <si>
    <t>Table 15: HIV/AIDS Incidence in Lebanon By cases receiving art</t>
  </si>
  <si>
    <t>جدول 16 : نسبة المعدلات الوطنية لتغطية اللقاحات بحسب النوع اللقاحمن خلال الفترة الممتدة من عام 2009 الى عام 2013</t>
  </si>
  <si>
    <t>جدول 17: عدد حالات الأمراض القابلة للاشعار المبلغ عنها لوحدة مراقبة الأوبئة في وزارة الصحة العامة نموجب الشهر لعام 2013</t>
  </si>
  <si>
    <t xml:space="preserve">                                                                     الشهر month 
    الأمراض القابلة للاشعار      Cases of notifiable diseases                           </t>
  </si>
  <si>
    <t xml:space="preserve">                                                 الفئة العمرية     Age Group       
 الأمراض القابلة للاشعار      Cases of notifiable diseases           </t>
  </si>
  <si>
    <t>جدول 18: حالات الأمراض القابلة للاشعار المبلغ عنها لوحدة مراقبة الأوبئة في وزارة الصحة العامة بحسب فئات العمر للعام 2013</t>
  </si>
  <si>
    <t>جدول 19: حالات الأمراض القابلة للاشعار المبلغ عنها لوحدة مراقبة الأوبئة في وزارة الصحة العامة بحسب الجنس للعام 2013</t>
  </si>
  <si>
    <t xml:space="preserve">               النوع الاجتماعي Gender      
 الأمراض القابلة للاشعار      Cases of notifiable diseases           </t>
  </si>
  <si>
    <t xml:space="preserve">المحافظة Mohafaza
 الأمراض القابلة للاشعار      Cases of notifiable diseases           </t>
  </si>
  <si>
    <t>جدول 20 : حالات الأمراض القابلة للاشعار المبلغ عنها لوحدة مراقبة الأوبئة في وزارة الصحة العامة بحسب المحافظة للعام 2013</t>
  </si>
  <si>
    <t xml:space="preserve">جدول 21: بيان الامهات حديثي الولادة  بحسب القضاء للعام 2013 </t>
  </si>
  <si>
    <t xml:space="preserve">البيان  Statement
القضاء    Qada        </t>
  </si>
  <si>
    <t>جدول 22:توزيع عدد  حالات الأمراض المزمنة المعالجة من قبل برنامج أدوية الأمراض المزمنة التابع لوزارة الصحة العامة خلال العام 2013</t>
  </si>
  <si>
    <t>عدد 
Number</t>
  </si>
  <si>
    <t>النسبة
Percent</t>
  </si>
  <si>
    <t xml:space="preserve"> الأمراض
Diseases </t>
  </si>
  <si>
    <t>البول السكري
Diabetes</t>
  </si>
  <si>
    <t>الأوعية القلبية
Cardiovascular Disease</t>
  </si>
  <si>
    <t>الربو
Asthma</t>
  </si>
  <si>
    <t>الصرع
Epillepsy</t>
  </si>
  <si>
    <t>مشاكل التخثر 
Coagulation Problems</t>
  </si>
  <si>
    <t>قصور عصبي
Neuroleptics</t>
  </si>
  <si>
    <t>داء المفاصل
Gout</t>
  </si>
  <si>
    <t>دهنيات عالية
Hyperlipidemia</t>
  </si>
  <si>
    <t>توتر عصبي
Hypertension</t>
  </si>
  <si>
    <t>قرحة
Ulcer</t>
  </si>
  <si>
    <t>مشاكل الغدة الدرقية
Thyroid Problems</t>
  </si>
  <si>
    <t xml:space="preserve">جدول 23: عدد المراكز الطب-الاجتماعي وعدد المستفيدين من المركز بحسب المحافظات لعام 2013 </t>
  </si>
  <si>
    <t>جدول 24:توزيع نسبة المرضى الذين يعانون من أمراض مزمنة لعام 2013</t>
  </si>
  <si>
    <t>جدول 25: توزيع نسبة المرضى الذين يتلقون العلاج لعام 2013</t>
  </si>
  <si>
    <t>جدول 27:توزيع قيمة مجموع الحسابات الصحية الوطنية للبنان بحسب مصدر التمويل ومقدمي الخدمة لعام 2012</t>
  </si>
  <si>
    <t>Table 27: Total National Health Accounts of Lebanon by  Financing agents to providers during 2012</t>
  </si>
  <si>
    <t>القيمة
Value</t>
  </si>
  <si>
    <t>جدول 26:توزيع قيمة الحسابات الصحية الوطنية للبنان بحسب  مصدر التمويل ومقدمي الخدمة لعام 2012</t>
  </si>
  <si>
    <t xml:space="preserve"> Table 5: MOPH subsidized admissions by ICD10 (International classification of diseases) categories of diagnosis for year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</si>
</sst>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24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 diagonalUp="1">
      <left style="medium"/>
      <right style="thin"/>
      <top style="medium"/>
      <bottom style="medium"/>
      <diagonal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/>
      <bottom/>
    </border>
    <border diagonalUp="1">
      <left style="medium"/>
      <right style="medium"/>
      <top style="medium"/>
      <bottom style="medium"/>
      <diagonal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 diagonalUp="1">
      <left style="medium"/>
      <right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  <border>
      <left style="medium"/>
      <right/>
      <top/>
      <bottom style="medium">
        <color theme="1"/>
      </bottom>
    </border>
    <border>
      <left style="medium"/>
      <right style="thin"/>
      <top/>
      <bottom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medium"/>
      <diagonal style="thin"/>
    </border>
    <border>
      <left/>
      <right style="medium"/>
      <top/>
      <bottom style="medium"/>
    </border>
    <border diagonalUp="1">
      <left style="medium"/>
      <right/>
      <top style="medium"/>
      <bottom/>
      <diagonal style="medium"/>
    </border>
    <border diagonalUp="1">
      <left/>
      <right style="medium"/>
      <top style="medium"/>
      <bottom/>
      <diagonal style="medium"/>
    </border>
    <border diagonalUp="1">
      <left style="medium"/>
      <right/>
      <top/>
      <bottom style="medium"/>
      <diagonal style="medium"/>
    </border>
    <border diagonalUp="1">
      <left/>
      <right style="medium"/>
      <top/>
      <bottom style="medium"/>
      <diagonal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8" fillId="0" borderId="11" xfId="0" applyFont="1" applyFill="1" applyBorder="1" applyAlignment="1">
      <alignment vertical="center"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7" fillId="0" borderId="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9" fontId="0" fillId="0" borderId="0" xfId="57" applyFont="1" applyAlignment="1">
      <alignment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10" fontId="0" fillId="0" borderId="10" xfId="57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10" fontId="37" fillId="0" borderId="10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0" fontId="0" fillId="0" borderId="10" xfId="57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0" fontId="37" fillId="0" borderId="10" xfId="57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9" fontId="37" fillId="0" borderId="0" xfId="0" applyNumberFormat="1" applyFont="1" applyBorder="1" applyAlignment="1">
      <alignment horizontal="center" vertical="center"/>
    </xf>
    <xf numFmtId="0" fontId="37" fillId="34" borderId="25" xfId="0" applyFont="1" applyFill="1" applyBorder="1" applyAlignment="1">
      <alignment horizontal="center" vertical="center" wrapText="1"/>
    </xf>
    <xf numFmtId="0" fontId="37" fillId="34" borderId="23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10" fontId="0" fillId="0" borderId="10" xfId="0" applyNumberFormat="1" applyFont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37" fillId="34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34" borderId="17" xfId="0" applyFont="1" applyFill="1" applyBorder="1" applyAlignment="1">
      <alignment horizontal="center" vertical="center" wrapText="1"/>
    </xf>
    <xf numFmtId="0" fontId="37" fillId="34" borderId="28" xfId="0" applyFont="1" applyFill="1" applyBorder="1" applyAlignment="1">
      <alignment horizontal="center" vertical="center" wrapText="1"/>
    </xf>
    <xf numFmtId="0" fontId="37" fillId="34" borderId="29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49" fontId="37" fillId="0" borderId="0" xfId="0" applyNumberFormat="1" applyFont="1" applyFill="1" applyBorder="1" applyAlignment="1">
      <alignment/>
    </xf>
    <xf numFmtId="0" fontId="37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35" borderId="0" xfId="0" applyFont="1" applyFill="1" applyAlignment="1">
      <alignment/>
    </xf>
    <xf numFmtId="3" fontId="5" fillId="0" borderId="24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3" fontId="5" fillId="34" borderId="45" xfId="0" applyNumberFormat="1" applyFont="1" applyFill="1" applyBorder="1" applyAlignment="1">
      <alignment horizontal="center" vertical="center"/>
    </xf>
    <xf numFmtId="3" fontId="5" fillId="34" borderId="46" xfId="0" applyNumberFormat="1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37" fillId="34" borderId="5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37" fillId="0" borderId="49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wrapText="1"/>
    </xf>
    <xf numFmtId="0" fontId="37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7" fillId="34" borderId="18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/>
    </xf>
    <xf numFmtId="0" fontId="4" fillId="0" borderId="45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34" borderId="34" xfId="0" applyFont="1" applyFill="1" applyBorder="1" applyAlignment="1">
      <alignment horizontal="center" vertical="center" wrapText="1"/>
    </xf>
    <xf numFmtId="0" fontId="37" fillId="34" borderId="3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/>
    </xf>
    <xf numFmtId="3" fontId="5" fillId="34" borderId="5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64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center" vertical="center" wrapText="1"/>
    </xf>
    <xf numFmtId="0" fontId="37" fillId="0" borderId="66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7" fillId="0" borderId="6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readingOrder="2"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37" fillId="0" borderId="0" xfId="0" applyNumberFormat="1" applyFont="1" applyFill="1" applyBorder="1" applyAlignment="1">
      <alignment/>
    </xf>
    <xf numFmtId="0" fontId="37" fillId="0" borderId="0" xfId="0" applyFont="1" applyAlignment="1">
      <alignment vertical="center"/>
    </xf>
    <xf numFmtId="0" fontId="37" fillId="34" borderId="16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/>
    </xf>
    <xf numFmtId="0" fontId="37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37" fillId="0" borderId="68" xfId="0" applyFont="1" applyBorder="1" applyAlignment="1">
      <alignment vertical="center"/>
    </xf>
    <xf numFmtId="0" fontId="37" fillId="0" borderId="0" xfId="0" applyFont="1" applyAlignment="1">
      <alignment/>
    </xf>
    <xf numFmtId="0" fontId="37" fillId="34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7" fillId="34" borderId="69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10" fontId="5" fillId="0" borderId="19" xfId="0" applyNumberFormat="1" applyFont="1" applyBorder="1" applyAlignment="1">
      <alignment horizontal="center"/>
    </xf>
    <xf numFmtId="0" fontId="37" fillId="34" borderId="70" xfId="0" applyFont="1" applyFill="1" applyBorder="1" applyAlignment="1">
      <alignment vertical="center" wrapText="1"/>
    </xf>
    <xf numFmtId="0" fontId="37" fillId="34" borderId="71" xfId="0" applyFont="1" applyFill="1" applyBorder="1" applyAlignment="1">
      <alignment horizontal="center" vertical="center" wrapText="1"/>
    </xf>
    <xf numFmtId="0" fontId="37" fillId="34" borderId="42" xfId="0" applyFont="1" applyFill="1" applyBorder="1" applyAlignment="1">
      <alignment horizontal="center" vertical="center" wrapText="1"/>
    </xf>
    <xf numFmtId="0" fontId="37" fillId="34" borderId="7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37" fillId="34" borderId="7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7" fillId="0" borderId="7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7" fillId="0" borderId="74" xfId="0" applyFont="1" applyBorder="1" applyAlignment="1">
      <alignment horizontal="center" vertical="center" wrapText="1"/>
    </xf>
    <xf numFmtId="0" fontId="37" fillId="0" borderId="76" xfId="0" applyFont="1" applyBorder="1" applyAlignment="1">
      <alignment horizontal="center" vertical="center"/>
    </xf>
    <xf numFmtId="0" fontId="37" fillId="34" borderId="65" xfId="0" applyFont="1" applyFill="1" applyBorder="1" applyAlignment="1">
      <alignment horizontal="center" vertical="center" wrapText="1"/>
    </xf>
    <xf numFmtId="0" fontId="37" fillId="34" borderId="77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7" fillId="0" borderId="7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37" fillId="34" borderId="3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34" borderId="79" xfId="0" applyFont="1" applyFill="1" applyBorder="1" applyAlignment="1">
      <alignment horizontal="center" vertical="center" wrapText="1"/>
    </xf>
    <xf numFmtId="0" fontId="0" fillId="33" borderId="8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10" fontId="0" fillId="0" borderId="19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3" fontId="0" fillId="0" borderId="63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Alignment="1">
      <alignment/>
    </xf>
    <xf numFmtId="0" fontId="37" fillId="0" borderId="17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 readingOrder="1"/>
    </xf>
    <xf numFmtId="0" fontId="7" fillId="0" borderId="69" xfId="0" applyFont="1" applyBorder="1" applyAlignment="1">
      <alignment horizontal="center" vertical="center" readingOrder="1"/>
    </xf>
    <xf numFmtId="0" fontId="7" fillId="0" borderId="81" xfId="0" applyFont="1" applyBorder="1" applyAlignment="1">
      <alignment horizontal="center" vertical="center" readingOrder="1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Fill="1" applyBorder="1" applyAlignment="1">
      <alignment vertical="center"/>
    </xf>
    <xf numFmtId="0" fontId="37" fillId="0" borderId="0" xfId="0" applyFont="1" applyAlignment="1">
      <alignment/>
    </xf>
    <xf numFmtId="0" fontId="4" fillId="0" borderId="0" xfId="0" applyFont="1" applyAlignment="1">
      <alignment/>
    </xf>
    <xf numFmtId="49" fontId="37" fillId="0" borderId="0" xfId="0" applyNumberFormat="1" applyFont="1" applyFill="1" applyBorder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7" fillId="34" borderId="66" xfId="0" applyFont="1" applyFill="1" applyBorder="1" applyAlignment="1">
      <alignment horizontal="center" vertical="center" textRotation="180" wrapText="1"/>
    </xf>
    <xf numFmtId="0" fontId="37" fillId="34" borderId="79" xfId="0" applyFont="1" applyFill="1" applyBorder="1" applyAlignment="1">
      <alignment horizontal="center" vertical="center" textRotation="180" wrapText="1"/>
    </xf>
    <xf numFmtId="0" fontId="37" fillId="34" borderId="56" xfId="0" applyFont="1" applyFill="1" applyBorder="1" applyAlignment="1">
      <alignment horizontal="center" vertical="center" textRotation="180" wrapText="1"/>
    </xf>
    <xf numFmtId="0" fontId="37" fillId="34" borderId="82" xfId="0" applyFont="1" applyFill="1" applyBorder="1" applyAlignment="1">
      <alignment horizontal="center" vertical="center" textRotation="180" wrapText="1"/>
    </xf>
    <xf numFmtId="0" fontId="37" fillId="34" borderId="43" xfId="0" applyFont="1" applyFill="1" applyBorder="1" applyAlignment="1">
      <alignment horizontal="center" vertical="center" textRotation="180" wrapText="1"/>
    </xf>
    <xf numFmtId="0" fontId="37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7" fillId="34" borderId="83" xfId="0" applyFont="1" applyFill="1" applyBorder="1" applyAlignment="1">
      <alignment horizontal="center" vertical="center" wrapText="1"/>
    </xf>
    <xf numFmtId="0" fontId="37" fillId="34" borderId="84" xfId="0" applyFont="1" applyFill="1" applyBorder="1" applyAlignment="1">
      <alignment horizontal="center" vertical="center" wrapText="1"/>
    </xf>
    <xf numFmtId="0" fontId="37" fillId="34" borderId="43" xfId="0" applyFont="1" applyFill="1" applyBorder="1" applyAlignment="1">
      <alignment horizontal="center" vertical="center" textRotation="180"/>
    </xf>
    <xf numFmtId="0" fontId="37" fillId="34" borderId="66" xfId="0" applyNumberFormat="1" applyFont="1" applyFill="1" applyBorder="1" applyAlignment="1">
      <alignment horizontal="center" vertical="center" textRotation="180" wrapText="1"/>
    </xf>
    <xf numFmtId="0" fontId="37" fillId="34" borderId="79" xfId="0" applyNumberFormat="1" applyFont="1" applyFill="1" applyBorder="1" applyAlignment="1">
      <alignment horizontal="center" vertical="center" textRotation="180" wrapText="1"/>
    </xf>
    <xf numFmtId="0" fontId="37" fillId="34" borderId="56" xfId="0" applyNumberFormat="1" applyFont="1" applyFill="1" applyBorder="1" applyAlignment="1">
      <alignment horizontal="center" vertical="center" textRotation="180" wrapText="1"/>
    </xf>
    <xf numFmtId="0" fontId="37" fillId="34" borderId="79" xfId="0" applyFont="1" applyFill="1" applyBorder="1" applyAlignment="1">
      <alignment horizontal="center" vertical="center" textRotation="180"/>
    </xf>
    <xf numFmtId="0" fontId="37" fillId="34" borderId="56" xfId="0" applyFont="1" applyFill="1" applyBorder="1" applyAlignment="1">
      <alignment horizontal="center" vertical="center" textRotation="180"/>
    </xf>
    <xf numFmtId="0" fontId="37" fillId="34" borderId="85" xfId="0" applyFont="1" applyFill="1" applyBorder="1" applyAlignment="1">
      <alignment horizontal="center" vertical="center" textRotation="180" wrapText="1"/>
    </xf>
    <xf numFmtId="49" fontId="37" fillId="0" borderId="0" xfId="0" applyNumberFormat="1" applyFont="1" applyFill="1" applyBorder="1" applyAlignment="1">
      <alignment horizontal="right"/>
    </xf>
    <xf numFmtId="0" fontId="37" fillId="34" borderId="23" xfId="0" applyFont="1" applyFill="1" applyBorder="1" applyAlignment="1">
      <alignment horizontal="center" wrapText="1"/>
    </xf>
    <xf numFmtId="0" fontId="37" fillId="34" borderId="23" xfId="0" applyFont="1" applyFill="1" applyBorder="1" applyAlignment="1">
      <alignment horizontal="center"/>
    </xf>
    <xf numFmtId="0" fontId="37" fillId="34" borderId="66" xfId="0" applyFont="1" applyFill="1" applyBorder="1" applyAlignment="1">
      <alignment horizontal="center" vertical="center" wrapText="1"/>
    </xf>
    <xf numFmtId="0" fontId="37" fillId="34" borderId="79" xfId="0" applyFont="1" applyFill="1" applyBorder="1" applyAlignment="1">
      <alignment horizontal="center" vertical="center" wrapText="1"/>
    </xf>
    <xf numFmtId="0" fontId="37" fillId="34" borderId="56" xfId="0" applyFont="1" applyFill="1" applyBorder="1" applyAlignment="1">
      <alignment horizontal="center" vertical="center" wrapText="1"/>
    </xf>
    <xf numFmtId="0" fontId="37" fillId="34" borderId="71" xfId="0" applyFont="1" applyFill="1" applyBorder="1" applyAlignment="1">
      <alignment horizontal="center" vertical="center" wrapText="1"/>
    </xf>
    <xf numFmtId="0" fontId="37" fillId="34" borderId="86" xfId="0" applyFont="1" applyFill="1" applyBorder="1" applyAlignment="1">
      <alignment horizontal="center" vertical="center" wrapText="1"/>
    </xf>
    <xf numFmtId="0" fontId="37" fillId="34" borderId="46" xfId="0" applyFont="1" applyFill="1" applyBorder="1" applyAlignment="1">
      <alignment horizontal="center" vertical="center" wrapText="1"/>
    </xf>
    <xf numFmtId="0" fontId="37" fillId="34" borderId="43" xfId="0" applyFont="1" applyFill="1" applyBorder="1" applyAlignment="1">
      <alignment horizontal="center" vertical="center" wrapText="1"/>
    </xf>
    <xf numFmtId="0" fontId="37" fillId="34" borderId="87" xfId="0" applyFont="1" applyFill="1" applyBorder="1" applyAlignment="1">
      <alignment horizontal="center" wrapText="1"/>
    </xf>
    <xf numFmtId="0" fontId="37" fillId="34" borderId="88" xfId="0" applyFont="1" applyFill="1" applyBorder="1" applyAlignment="1">
      <alignment horizontal="center"/>
    </xf>
    <xf numFmtId="0" fontId="37" fillId="0" borderId="70" xfId="0" applyFont="1" applyBorder="1" applyAlignment="1">
      <alignment horizontal="center" wrapText="1"/>
    </xf>
    <xf numFmtId="0" fontId="37" fillId="0" borderId="89" xfId="0" applyFont="1" applyBorder="1" applyAlignment="1">
      <alignment horizontal="center"/>
    </xf>
    <xf numFmtId="0" fontId="37" fillId="34" borderId="51" xfId="0" applyFont="1" applyFill="1" applyBorder="1" applyAlignment="1">
      <alignment horizontal="center" vertical="center" wrapText="1"/>
    </xf>
    <xf numFmtId="0" fontId="37" fillId="34" borderId="47" xfId="0" applyFont="1" applyFill="1" applyBorder="1" applyAlignment="1">
      <alignment horizontal="center" vertical="center" wrapText="1"/>
    </xf>
    <xf numFmtId="0" fontId="37" fillId="34" borderId="52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0" fontId="37" fillId="35" borderId="0" xfId="0" applyFont="1" applyFill="1" applyAlignment="1">
      <alignment horizontal="right"/>
    </xf>
    <xf numFmtId="0" fontId="37" fillId="0" borderId="0" xfId="0" applyFont="1" applyAlignment="1">
      <alignment horizontal="left" vertical="center"/>
    </xf>
    <xf numFmtId="0" fontId="37" fillId="0" borderId="68" xfId="0" applyFont="1" applyBorder="1" applyAlignment="1">
      <alignment horizontal="right" vertical="center"/>
    </xf>
    <xf numFmtId="0" fontId="37" fillId="34" borderId="52" xfId="0" applyFont="1" applyFill="1" applyBorder="1" applyAlignment="1">
      <alignment horizontal="center" vertical="center"/>
    </xf>
    <xf numFmtId="0" fontId="37" fillId="34" borderId="73" xfId="0" applyFont="1" applyFill="1" applyBorder="1" applyAlignment="1">
      <alignment horizontal="center" vertical="center"/>
    </xf>
    <xf numFmtId="0" fontId="37" fillId="34" borderId="90" xfId="0" applyFont="1" applyFill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7" xfId="0" applyFont="1" applyFill="1" applyBorder="1" applyAlignment="1">
      <alignment horizontal="center" vertical="center"/>
    </xf>
    <xf numFmtId="0" fontId="37" fillId="34" borderId="47" xfId="0" applyFont="1" applyFill="1" applyBorder="1" applyAlignment="1">
      <alignment horizontal="center" vertical="center"/>
    </xf>
    <xf numFmtId="0" fontId="37" fillId="34" borderId="75" xfId="0" applyFont="1" applyFill="1" applyBorder="1" applyAlignment="1">
      <alignment horizontal="center" vertical="center" wrapText="1"/>
    </xf>
    <xf numFmtId="0" fontId="37" fillId="34" borderId="67" xfId="0" applyFont="1" applyFill="1" applyBorder="1" applyAlignment="1">
      <alignment horizontal="center" vertical="center"/>
    </xf>
    <xf numFmtId="0" fontId="37" fillId="34" borderId="18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 wrapText="1"/>
    </xf>
    <xf numFmtId="0" fontId="4" fillId="34" borderId="90" xfId="0" applyFont="1" applyFill="1" applyBorder="1" applyAlignment="1">
      <alignment horizontal="center" vertical="center" wrapText="1"/>
    </xf>
    <xf numFmtId="0" fontId="4" fillId="34" borderId="66" xfId="0" applyFont="1" applyFill="1" applyBorder="1" applyAlignment="1">
      <alignment horizontal="center" vertical="center" wrapText="1"/>
    </xf>
    <xf numFmtId="0" fontId="4" fillId="34" borderId="79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4" fillId="34" borderId="75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4" fillId="34" borderId="91" xfId="0" applyFont="1" applyFill="1" applyBorder="1" applyAlignment="1">
      <alignment horizontal="center" vertical="center" wrapText="1"/>
    </xf>
    <xf numFmtId="0" fontId="4" fillId="34" borderId="92" xfId="0" applyFont="1" applyFill="1" applyBorder="1" applyAlignment="1">
      <alignment horizontal="center" vertical="center" wrapText="1"/>
    </xf>
    <xf numFmtId="0" fontId="4" fillId="34" borderId="93" xfId="0" applyFont="1" applyFill="1" applyBorder="1" applyAlignment="1">
      <alignment horizontal="center" vertical="center" wrapText="1"/>
    </xf>
    <xf numFmtId="0" fontId="4" fillId="34" borderId="9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95"/>
  <sheetViews>
    <sheetView rightToLeft="1" tabSelected="1" zoomScalePageLayoutView="0" workbookViewId="0" topLeftCell="A1">
      <selection activeCell="B89" sqref="B89"/>
    </sheetView>
  </sheetViews>
  <sheetFormatPr defaultColWidth="9.140625" defaultRowHeight="15"/>
  <cols>
    <col min="2" max="2" width="91.28125" style="0" bestFit="1" customWidth="1"/>
  </cols>
  <sheetData>
    <row r="3" ht="15.75" thickBot="1"/>
    <row r="4" spans="2:12" ht="30.75" thickBot="1">
      <c r="B4" s="320" t="s">
        <v>324</v>
      </c>
      <c r="C4" s="321"/>
      <c r="D4" s="321"/>
      <c r="E4" s="321"/>
      <c r="F4" s="321"/>
      <c r="G4" s="321"/>
      <c r="H4" s="321"/>
      <c r="I4" s="321"/>
      <c r="J4" s="321"/>
      <c r="K4" s="321"/>
      <c r="L4" s="322"/>
    </row>
    <row r="5" spans="2:12" ht="1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2:12" ht="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2:12" ht="15">
      <c r="B7" s="323" t="s">
        <v>0</v>
      </c>
      <c r="C7" s="323"/>
      <c r="D7" s="323"/>
      <c r="E7" s="324" t="s">
        <v>325</v>
      </c>
      <c r="F7" s="324"/>
      <c r="G7" s="324"/>
      <c r="H7" s="324"/>
      <c r="I7" s="324"/>
      <c r="J7" s="324"/>
      <c r="K7" s="325" t="s">
        <v>326</v>
      </c>
      <c r="L7" s="325"/>
    </row>
    <row r="8" spans="2:12" ht="15">
      <c r="B8" s="326" t="s">
        <v>1</v>
      </c>
      <c r="C8" s="326"/>
      <c r="D8" s="326"/>
      <c r="E8" s="325" t="s">
        <v>327</v>
      </c>
      <c r="F8" s="325"/>
      <c r="G8" s="325"/>
      <c r="H8" s="325"/>
      <c r="I8" s="325"/>
      <c r="J8" s="325"/>
      <c r="K8" s="325" t="s">
        <v>328</v>
      </c>
      <c r="L8" s="325"/>
    </row>
    <row r="9" spans="2:12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2:12" ht="15">
      <c r="B10" s="240" t="s">
        <v>329</v>
      </c>
      <c r="C10" s="10"/>
      <c r="D10" s="10"/>
      <c r="E10" s="324" t="s">
        <v>325</v>
      </c>
      <c r="F10" s="324"/>
      <c r="G10" s="324"/>
      <c r="H10" s="324"/>
      <c r="I10" s="324"/>
      <c r="J10" s="324"/>
      <c r="K10" s="325" t="s">
        <v>330</v>
      </c>
      <c r="L10" s="325"/>
    </row>
    <row r="11" spans="2:12" ht="15">
      <c r="B11" s="328" t="s">
        <v>618</v>
      </c>
      <c r="C11" s="328"/>
      <c r="D11" s="328"/>
      <c r="E11" s="325" t="s">
        <v>327</v>
      </c>
      <c r="F11" s="325"/>
      <c r="G11" s="325"/>
      <c r="H11" s="325"/>
      <c r="I11" s="325"/>
      <c r="J11" s="325"/>
      <c r="K11" s="325" t="s">
        <v>331</v>
      </c>
      <c r="L11" s="325"/>
    </row>
    <row r="12" spans="2:12" ht="15">
      <c r="B12" s="232"/>
      <c r="C12" s="232"/>
      <c r="D12" s="232"/>
      <c r="E12" s="232"/>
      <c r="F12" s="10"/>
      <c r="G12" s="10"/>
      <c r="H12" s="10"/>
      <c r="I12" s="10"/>
      <c r="J12" s="10"/>
      <c r="K12" s="10"/>
      <c r="L12" s="10"/>
    </row>
    <row r="13" spans="2:12" ht="15">
      <c r="B13" s="10" t="s">
        <v>332</v>
      </c>
      <c r="C13" s="10"/>
      <c r="D13" s="10"/>
      <c r="E13" s="324" t="s">
        <v>325</v>
      </c>
      <c r="F13" s="324"/>
      <c r="G13" s="324"/>
      <c r="H13" s="324"/>
      <c r="I13" s="324"/>
      <c r="J13" s="324"/>
      <c r="K13" s="325" t="s">
        <v>330</v>
      </c>
      <c r="L13" s="325"/>
    </row>
    <row r="14" spans="2:12" ht="15">
      <c r="B14" s="327" t="s">
        <v>616</v>
      </c>
      <c r="C14" s="327"/>
      <c r="D14" s="327"/>
      <c r="E14" s="325" t="s">
        <v>327</v>
      </c>
      <c r="F14" s="325"/>
      <c r="G14" s="325"/>
      <c r="H14" s="325"/>
      <c r="I14" s="325"/>
      <c r="J14" s="325"/>
      <c r="K14" s="325" t="s">
        <v>331</v>
      </c>
      <c r="L14" s="325"/>
    </row>
    <row r="15" spans="2:12" ht="15">
      <c r="B15" s="233"/>
      <c r="C15" s="233"/>
      <c r="D15" s="233"/>
      <c r="E15" s="233"/>
      <c r="F15" s="10"/>
      <c r="G15" s="10"/>
      <c r="H15" s="10"/>
      <c r="I15" s="10"/>
      <c r="J15" s="10"/>
      <c r="K15" s="10"/>
      <c r="L15" s="10"/>
    </row>
    <row r="16" spans="2:12" ht="15">
      <c r="B16" s="10" t="s">
        <v>615</v>
      </c>
      <c r="C16" s="10"/>
      <c r="D16" s="10"/>
      <c r="E16" s="324" t="s">
        <v>325</v>
      </c>
      <c r="F16" s="324"/>
      <c r="G16" s="324"/>
      <c r="H16" s="324"/>
      <c r="I16" s="324"/>
      <c r="J16" s="324"/>
      <c r="K16" s="325" t="s">
        <v>330</v>
      </c>
      <c r="L16" s="325"/>
    </row>
    <row r="17" spans="2:12" ht="15">
      <c r="B17" s="327" t="s">
        <v>620</v>
      </c>
      <c r="C17" s="327"/>
      <c r="D17" s="327"/>
      <c r="E17" s="325" t="s">
        <v>327</v>
      </c>
      <c r="F17" s="325"/>
      <c r="G17" s="325"/>
      <c r="H17" s="325"/>
      <c r="I17" s="325"/>
      <c r="J17" s="325"/>
      <c r="K17" s="325" t="s">
        <v>331</v>
      </c>
      <c r="L17" s="325"/>
    </row>
    <row r="18" spans="2:12" ht="15">
      <c r="B18" s="234"/>
      <c r="C18" s="234"/>
      <c r="D18" s="234"/>
      <c r="E18" s="234"/>
      <c r="F18" s="234"/>
      <c r="G18" s="10"/>
      <c r="H18" s="10"/>
      <c r="I18" s="10"/>
      <c r="J18" s="10"/>
      <c r="K18" s="10"/>
      <c r="L18" s="10"/>
    </row>
    <row r="19" spans="2:12" ht="15">
      <c r="B19" s="10" t="s">
        <v>621</v>
      </c>
      <c r="C19" s="10"/>
      <c r="D19" s="10"/>
      <c r="E19" s="324" t="s">
        <v>325</v>
      </c>
      <c r="F19" s="324"/>
      <c r="G19" s="324"/>
      <c r="H19" s="324"/>
      <c r="I19" s="324"/>
      <c r="J19" s="324"/>
      <c r="K19" s="325" t="s">
        <v>330</v>
      </c>
      <c r="L19" s="325"/>
    </row>
    <row r="20" spans="2:12" ht="15">
      <c r="B20" s="329" t="s">
        <v>676</v>
      </c>
      <c r="C20" s="329"/>
      <c r="D20" s="329"/>
      <c r="E20" s="325" t="s">
        <v>327</v>
      </c>
      <c r="F20" s="325"/>
      <c r="G20" s="325"/>
      <c r="H20" s="325"/>
      <c r="I20" s="325"/>
      <c r="J20" s="325"/>
      <c r="K20" s="325" t="s">
        <v>331</v>
      </c>
      <c r="L20" s="325"/>
    </row>
    <row r="21" spans="2:12" ht="15">
      <c r="B21" s="235"/>
      <c r="C21" s="235"/>
      <c r="D21" s="235"/>
      <c r="E21" s="235"/>
      <c r="F21" s="235"/>
      <c r="G21" s="235"/>
      <c r="H21" s="235"/>
      <c r="I21" s="10"/>
      <c r="J21" s="10"/>
      <c r="K21" s="10"/>
      <c r="L21" s="10"/>
    </row>
    <row r="22" spans="2:12" ht="15">
      <c r="B22" s="10" t="s">
        <v>627</v>
      </c>
      <c r="C22" s="10"/>
      <c r="D22" s="10"/>
      <c r="E22" s="324" t="s">
        <v>325</v>
      </c>
      <c r="F22" s="324"/>
      <c r="G22" s="324"/>
      <c r="H22" s="324"/>
      <c r="I22" s="324"/>
      <c r="J22" s="324"/>
      <c r="K22" s="325" t="s">
        <v>330</v>
      </c>
      <c r="L22" s="325"/>
    </row>
    <row r="23" spans="2:12" ht="15">
      <c r="B23" s="328" t="s">
        <v>258</v>
      </c>
      <c r="C23" s="328"/>
      <c r="D23" s="328"/>
      <c r="E23" s="325" t="s">
        <v>333</v>
      </c>
      <c r="F23" s="325"/>
      <c r="G23" s="325"/>
      <c r="H23" s="325"/>
      <c r="I23" s="325"/>
      <c r="J23" s="325"/>
      <c r="K23" s="325" t="s">
        <v>331</v>
      </c>
      <c r="L23" s="325"/>
    </row>
    <row r="24" spans="2:12" ht="15">
      <c r="B24" s="10"/>
      <c r="C24" s="10"/>
      <c r="D24" s="232"/>
      <c r="E24" s="10"/>
      <c r="F24" s="10"/>
      <c r="G24" s="10"/>
      <c r="H24" s="10"/>
      <c r="I24" s="10"/>
      <c r="J24" s="10"/>
      <c r="K24" s="10"/>
      <c r="L24" s="10"/>
    </row>
    <row r="25" spans="2:12" ht="15">
      <c r="B25" s="328" t="s">
        <v>628</v>
      </c>
      <c r="C25" s="328"/>
      <c r="D25" s="328"/>
      <c r="E25" s="324" t="s">
        <v>325</v>
      </c>
      <c r="F25" s="324"/>
      <c r="G25" s="324"/>
      <c r="H25" s="324"/>
      <c r="I25" s="324"/>
      <c r="J25" s="324"/>
      <c r="K25" s="325" t="s">
        <v>334</v>
      </c>
      <c r="L25" s="325"/>
    </row>
    <row r="26" spans="2:12" ht="15">
      <c r="B26" s="328" t="s">
        <v>259</v>
      </c>
      <c r="C26" s="328"/>
      <c r="D26" s="328"/>
      <c r="E26" s="325" t="s">
        <v>327</v>
      </c>
      <c r="F26" s="325"/>
      <c r="G26" s="325"/>
      <c r="H26" s="325"/>
      <c r="I26" s="325"/>
      <c r="J26" s="325"/>
      <c r="K26" s="325" t="s">
        <v>335</v>
      </c>
      <c r="L26" s="325"/>
    </row>
    <row r="27" spans="2:12" ht="15">
      <c r="B27" s="232"/>
      <c r="C27" s="232"/>
      <c r="D27" s="232"/>
      <c r="E27" s="232"/>
      <c r="F27" s="232"/>
      <c r="G27" s="10"/>
      <c r="H27" s="10"/>
      <c r="I27" s="10"/>
      <c r="J27" s="10"/>
      <c r="K27" s="10"/>
      <c r="L27" s="10"/>
    </row>
    <row r="28" spans="2:12" ht="15">
      <c r="B28" s="323" t="s">
        <v>629</v>
      </c>
      <c r="C28" s="323"/>
      <c r="D28" s="323"/>
      <c r="E28" s="325" t="s">
        <v>327</v>
      </c>
      <c r="F28" s="325"/>
      <c r="G28" s="325"/>
      <c r="H28" s="325"/>
      <c r="I28" s="325"/>
      <c r="J28" s="325"/>
      <c r="K28" s="325" t="s">
        <v>334</v>
      </c>
      <c r="L28" s="325"/>
    </row>
    <row r="29" spans="2:12" ht="15">
      <c r="B29" s="330" t="s">
        <v>260</v>
      </c>
      <c r="C29" s="330"/>
      <c r="D29" s="330"/>
      <c r="E29" s="325" t="s">
        <v>327</v>
      </c>
      <c r="F29" s="325"/>
      <c r="G29" s="325"/>
      <c r="H29" s="325"/>
      <c r="I29" s="325"/>
      <c r="J29" s="325"/>
      <c r="K29" s="325" t="s">
        <v>335</v>
      </c>
      <c r="L29" s="325"/>
    </row>
    <row r="30" spans="2:12" ht="15">
      <c r="B30" s="236"/>
      <c r="C30" s="236"/>
      <c r="D30" s="236"/>
      <c r="E30" s="236"/>
      <c r="F30" s="236"/>
      <c r="G30" s="10"/>
      <c r="H30" s="10"/>
      <c r="I30" s="10"/>
      <c r="J30" s="10"/>
      <c r="K30" s="10"/>
      <c r="L30" s="10"/>
    </row>
    <row r="31" spans="2:12" ht="15">
      <c r="B31" s="323" t="s">
        <v>630</v>
      </c>
      <c r="C31" s="323"/>
      <c r="D31" s="323"/>
      <c r="E31" s="325" t="s">
        <v>327</v>
      </c>
      <c r="F31" s="325"/>
      <c r="G31" s="325"/>
      <c r="H31" s="325"/>
      <c r="I31" s="325"/>
      <c r="J31" s="325"/>
      <c r="K31" s="325" t="s">
        <v>334</v>
      </c>
      <c r="L31" s="325"/>
    </row>
    <row r="32" spans="2:12" ht="15">
      <c r="B32" s="328" t="s">
        <v>631</v>
      </c>
      <c r="C32" s="328"/>
      <c r="D32" s="328"/>
      <c r="E32" s="325" t="s">
        <v>327</v>
      </c>
      <c r="F32" s="325"/>
      <c r="G32" s="325"/>
      <c r="H32" s="325"/>
      <c r="I32" s="325"/>
      <c r="J32" s="325"/>
      <c r="K32" s="325" t="s">
        <v>335</v>
      </c>
      <c r="L32" s="325"/>
    </row>
    <row r="33" spans="2:12" ht="15">
      <c r="B33" s="232"/>
      <c r="C33" s="232"/>
      <c r="D33" s="232"/>
      <c r="E33" s="232"/>
      <c r="F33" s="232"/>
      <c r="G33" s="232"/>
      <c r="H33" s="232"/>
      <c r="I33" s="10"/>
      <c r="J33" s="10"/>
      <c r="K33" s="10"/>
      <c r="L33" s="10"/>
    </row>
    <row r="34" spans="2:12" ht="15">
      <c r="B34" s="323" t="s">
        <v>632</v>
      </c>
      <c r="C34" s="323"/>
      <c r="D34" s="10"/>
      <c r="E34" s="325" t="s">
        <v>327</v>
      </c>
      <c r="F34" s="325"/>
      <c r="G34" s="325"/>
      <c r="H34" s="325"/>
      <c r="I34" s="325"/>
      <c r="J34" s="325"/>
      <c r="K34" s="325" t="s">
        <v>334</v>
      </c>
      <c r="L34" s="325"/>
    </row>
    <row r="35" spans="2:12" ht="15">
      <c r="B35" s="326" t="s">
        <v>261</v>
      </c>
      <c r="C35" s="326"/>
      <c r="D35" s="326"/>
      <c r="E35" s="325" t="s">
        <v>327</v>
      </c>
      <c r="F35" s="325"/>
      <c r="G35" s="325"/>
      <c r="H35" s="325"/>
      <c r="I35" s="325"/>
      <c r="J35" s="325"/>
      <c r="K35" s="325" t="s">
        <v>335</v>
      </c>
      <c r="L35" s="325"/>
    </row>
    <row r="36" spans="2:12" ht="15">
      <c r="B36" s="232"/>
      <c r="C36" s="232"/>
      <c r="D36" s="232"/>
      <c r="E36" s="10"/>
      <c r="F36" s="10"/>
      <c r="G36" s="10"/>
      <c r="H36" s="10"/>
      <c r="I36" s="10"/>
      <c r="J36" s="10"/>
      <c r="K36" s="10"/>
      <c r="L36" s="10"/>
    </row>
    <row r="37" spans="2:12" ht="15">
      <c r="B37" s="323" t="s">
        <v>633</v>
      </c>
      <c r="C37" s="323"/>
      <c r="D37" s="10"/>
      <c r="E37" s="325" t="s">
        <v>327</v>
      </c>
      <c r="F37" s="325"/>
      <c r="G37" s="325"/>
      <c r="H37" s="325"/>
      <c r="I37" s="325"/>
      <c r="J37" s="325"/>
      <c r="K37" s="325" t="s">
        <v>334</v>
      </c>
      <c r="L37" s="325"/>
    </row>
    <row r="38" spans="2:12" ht="15">
      <c r="B38" s="326" t="s">
        <v>635</v>
      </c>
      <c r="C38" s="326"/>
      <c r="D38" s="326"/>
      <c r="E38" s="325" t="s">
        <v>327</v>
      </c>
      <c r="F38" s="325"/>
      <c r="G38" s="325"/>
      <c r="H38" s="325"/>
      <c r="I38" s="325"/>
      <c r="J38" s="325"/>
      <c r="K38" s="325" t="s">
        <v>335</v>
      </c>
      <c r="L38" s="325"/>
    </row>
    <row r="39" spans="2:12" ht="15">
      <c r="B39" s="232"/>
      <c r="C39" s="232"/>
      <c r="D39" s="232"/>
      <c r="E39" s="10"/>
      <c r="F39" s="10"/>
      <c r="G39" s="10"/>
      <c r="H39" s="10"/>
      <c r="I39" s="10"/>
      <c r="J39" s="10"/>
      <c r="K39" s="10"/>
      <c r="L39" s="10"/>
    </row>
    <row r="40" spans="2:12" ht="15">
      <c r="B40" s="323" t="s">
        <v>634</v>
      </c>
      <c r="C40" s="323"/>
      <c r="D40" s="71"/>
      <c r="E40" s="325" t="s">
        <v>327</v>
      </c>
      <c r="F40" s="325"/>
      <c r="G40" s="325"/>
      <c r="H40" s="325"/>
      <c r="I40" s="325"/>
      <c r="J40" s="325"/>
      <c r="K40" s="325" t="s">
        <v>334</v>
      </c>
      <c r="L40" s="325"/>
    </row>
    <row r="41" spans="2:12" ht="15">
      <c r="B41" s="326" t="s">
        <v>636</v>
      </c>
      <c r="C41" s="326"/>
      <c r="D41" s="326"/>
      <c r="E41" s="325" t="s">
        <v>327</v>
      </c>
      <c r="F41" s="325"/>
      <c r="G41" s="325"/>
      <c r="H41" s="325"/>
      <c r="I41" s="325"/>
      <c r="J41" s="325"/>
      <c r="K41" s="325" t="s">
        <v>335</v>
      </c>
      <c r="L41" s="325"/>
    </row>
    <row r="42" spans="2:12" ht="15">
      <c r="B42" s="232"/>
      <c r="C42" s="232"/>
      <c r="D42" s="232"/>
      <c r="E42" s="10"/>
      <c r="F42" s="10"/>
      <c r="G42" s="10"/>
      <c r="H42" s="10"/>
      <c r="I42" s="10"/>
      <c r="J42" s="10"/>
      <c r="K42" s="10"/>
      <c r="L42" s="10"/>
    </row>
    <row r="43" spans="2:12" ht="15">
      <c r="B43" s="323" t="s">
        <v>262</v>
      </c>
      <c r="C43" s="323"/>
      <c r="D43" s="71"/>
      <c r="E43" s="325" t="s">
        <v>327</v>
      </c>
      <c r="F43" s="325"/>
      <c r="G43" s="325"/>
      <c r="H43" s="325"/>
      <c r="I43" s="325"/>
      <c r="J43" s="325"/>
      <c r="K43" s="325" t="s">
        <v>334</v>
      </c>
      <c r="L43" s="325"/>
    </row>
    <row r="44" spans="2:12" ht="15">
      <c r="B44" s="328" t="s">
        <v>638</v>
      </c>
      <c r="C44" s="328"/>
      <c r="D44" s="328"/>
      <c r="E44" s="325" t="s">
        <v>327</v>
      </c>
      <c r="F44" s="325"/>
      <c r="G44" s="325"/>
      <c r="H44" s="325"/>
      <c r="I44" s="325"/>
      <c r="J44" s="325"/>
      <c r="K44" s="325" t="s">
        <v>335</v>
      </c>
      <c r="L44" s="325"/>
    </row>
    <row r="45" spans="2:12" ht="15">
      <c r="B45" s="232"/>
      <c r="C45" s="232"/>
      <c r="D45" s="232"/>
      <c r="E45" s="10"/>
      <c r="F45" s="10"/>
      <c r="G45" s="10"/>
      <c r="H45" s="10"/>
      <c r="I45" s="10"/>
      <c r="J45" s="10"/>
      <c r="K45" s="10"/>
      <c r="L45" s="10"/>
    </row>
    <row r="46" spans="2:12" ht="15">
      <c r="B46" s="323" t="s">
        <v>639</v>
      </c>
      <c r="C46" s="323"/>
      <c r="D46" s="71"/>
      <c r="E46" s="325" t="s">
        <v>327</v>
      </c>
      <c r="F46" s="325"/>
      <c r="G46" s="325"/>
      <c r="H46" s="325"/>
      <c r="I46" s="325"/>
      <c r="J46" s="325"/>
      <c r="K46" s="325" t="s">
        <v>334</v>
      </c>
      <c r="L46" s="325"/>
    </row>
    <row r="47" spans="2:12" ht="15">
      <c r="B47" s="328" t="s">
        <v>640</v>
      </c>
      <c r="C47" s="328"/>
      <c r="D47" s="328"/>
      <c r="E47" s="325" t="s">
        <v>327</v>
      </c>
      <c r="F47" s="325"/>
      <c r="G47" s="325"/>
      <c r="H47" s="325"/>
      <c r="I47" s="325"/>
      <c r="J47" s="325"/>
      <c r="K47" s="325" t="s">
        <v>335</v>
      </c>
      <c r="L47" s="325"/>
    </row>
    <row r="48" spans="2:12" ht="15">
      <c r="B48" s="232"/>
      <c r="C48" s="232"/>
      <c r="D48" s="232"/>
      <c r="E48" s="10"/>
      <c r="F48" s="10"/>
      <c r="G48" s="10"/>
      <c r="H48" s="10"/>
      <c r="I48" s="10"/>
      <c r="J48" s="10"/>
      <c r="K48" s="10"/>
      <c r="L48" s="10"/>
    </row>
    <row r="49" spans="2:12" ht="15">
      <c r="B49" s="323" t="s">
        <v>641</v>
      </c>
      <c r="C49" s="323"/>
      <c r="D49" s="71"/>
      <c r="E49" s="325" t="s">
        <v>327</v>
      </c>
      <c r="F49" s="325"/>
      <c r="G49" s="325"/>
      <c r="H49" s="325"/>
      <c r="I49" s="325"/>
      <c r="J49" s="325"/>
      <c r="K49" s="325" t="s">
        <v>334</v>
      </c>
      <c r="L49" s="325"/>
    </row>
    <row r="50" spans="2:12" ht="15">
      <c r="B50" s="326" t="s">
        <v>642</v>
      </c>
      <c r="C50" s="326"/>
      <c r="D50" s="326"/>
      <c r="E50" s="325" t="s">
        <v>327</v>
      </c>
      <c r="F50" s="325"/>
      <c r="G50" s="325"/>
      <c r="H50" s="325"/>
      <c r="I50" s="325"/>
      <c r="J50" s="325"/>
      <c r="K50" s="325" t="s">
        <v>335</v>
      </c>
      <c r="L50" s="325"/>
    </row>
    <row r="51" spans="2:12" ht="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2:12" ht="15">
      <c r="B52" s="323" t="s">
        <v>643</v>
      </c>
      <c r="C52" s="323"/>
      <c r="D52" s="10"/>
      <c r="E52" s="324" t="s">
        <v>325</v>
      </c>
      <c r="F52" s="324"/>
      <c r="G52" s="324"/>
      <c r="H52" s="324"/>
      <c r="I52" s="324"/>
      <c r="J52" s="324"/>
      <c r="K52" s="325" t="s">
        <v>336</v>
      </c>
      <c r="L52" s="325"/>
    </row>
    <row r="53" spans="2:12" ht="15">
      <c r="B53" s="328" t="s">
        <v>263</v>
      </c>
      <c r="C53" s="328"/>
      <c r="D53" s="328"/>
      <c r="E53" s="325" t="s">
        <v>327</v>
      </c>
      <c r="F53" s="325"/>
      <c r="G53" s="325"/>
      <c r="H53" s="325"/>
      <c r="I53" s="325"/>
      <c r="J53" s="325"/>
      <c r="K53" s="325" t="s">
        <v>337</v>
      </c>
      <c r="L53" s="325"/>
    </row>
    <row r="54" spans="2:12" ht="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15">
      <c r="B55" s="312" t="s">
        <v>644</v>
      </c>
      <c r="C55" s="232"/>
      <c r="D55" s="232"/>
      <c r="E55" s="324" t="s">
        <v>325</v>
      </c>
      <c r="F55" s="324"/>
      <c r="G55" s="324"/>
      <c r="H55" s="324"/>
      <c r="I55" s="324"/>
      <c r="J55" s="324"/>
      <c r="K55" s="325" t="s">
        <v>338</v>
      </c>
      <c r="L55" s="325"/>
    </row>
    <row r="56" spans="2:12" ht="15">
      <c r="B56" s="328" t="s">
        <v>523</v>
      </c>
      <c r="C56" s="328"/>
      <c r="D56" s="328"/>
      <c r="E56" s="325" t="s">
        <v>327</v>
      </c>
      <c r="F56" s="325"/>
      <c r="G56" s="325"/>
      <c r="H56" s="325"/>
      <c r="I56" s="325"/>
      <c r="J56" s="325"/>
      <c r="K56" s="325" t="s">
        <v>339</v>
      </c>
      <c r="L56" s="325"/>
    </row>
    <row r="57" spans="2:12" ht="15">
      <c r="B57" s="10"/>
      <c r="C57" s="10"/>
      <c r="D57" s="10"/>
      <c r="E57" s="244"/>
      <c r="F57" s="10"/>
      <c r="G57" s="10"/>
      <c r="H57" s="10"/>
      <c r="I57" s="10"/>
      <c r="J57" s="10"/>
      <c r="K57" s="10"/>
      <c r="L57" s="10"/>
    </row>
    <row r="58" spans="2:12" ht="15">
      <c r="B58" s="323" t="s">
        <v>647</v>
      </c>
      <c r="C58" s="323"/>
      <c r="D58" s="323"/>
      <c r="E58" s="324" t="s">
        <v>325</v>
      </c>
      <c r="F58" s="324"/>
      <c r="G58" s="324"/>
      <c r="H58" s="324"/>
      <c r="I58" s="324"/>
      <c r="J58" s="324"/>
      <c r="K58" s="325" t="s">
        <v>338</v>
      </c>
      <c r="L58" s="325"/>
    </row>
    <row r="59" spans="2:12" ht="15">
      <c r="B59" s="328" t="s">
        <v>270</v>
      </c>
      <c r="C59" s="328"/>
      <c r="D59" s="328"/>
      <c r="E59" s="325" t="s">
        <v>327</v>
      </c>
      <c r="F59" s="325"/>
      <c r="G59" s="325"/>
      <c r="H59" s="325"/>
      <c r="I59" s="325"/>
      <c r="J59" s="325"/>
      <c r="K59" s="325" t="s">
        <v>339</v>
      </c>
      <c r="L59" s="325"/>
    </row>
    <row r="60" spans="2:12" ht="15">
      <c r="B60" s="10"/>
      <c r="C60" s="10"/>
      <c r="D60" s="10"/>
      <c r="E60" s="245"/>
      <c r="F60" s="10"/>
      <c r="G60" s="10"/>
      <c r="H60" s="10"/>
      <c r="I60" s="10"/>
      <c r="J60" s="10"/>
      <c r="K60" s="10"/>
      <c r="L60" s="10"/>
    </row>
    <row r="61" spans="2:12" ht="15">
      <c r="B61" s="323" t="s">
        <v>648</v>
      </c>
      <c r="C61" s="323"/>
      <c r="D61" s="323"/>
      <c r="E61" s="324" t="s">
        <v>325</v>
      </c>
      <c r="F61" s="324"/>
      <c r="G61" s="324"/>
      <c r="H61" s="324"/>
      <c r="I61" s="324"/>
      <c r="J61" s="324"/>
      <c r="K61" s="325" t="s">
        <v>338</v>
      </c>
      <c r="L61" s="325"/>
    </row>
    <row r="62" spans="2:12" ht="15">
      <c r="B62" s="328" t="s">
        <v>272</v>
      </c>
      <c r="C62" s="328"/>
      <c r="D62" s="328"/>
      <c r="E62" s="325" t="s">
        <v>327</v>
      </c>
      <c r="F62" s="325"/>
      <c r="G62" s="325"/>
      <c r="H62" s="325"/>
      <c r="I62" s="325"/>
      <c r="J62" s="325"/>
      <c r="K62" s="325" t="s">
        <v>339</v>
      </c>
      <c r="L62" s="325"/>
    </row>
    <row r="63" spans="2:12" ht="15">
      <c r="B63" s="10"/>
      <c r="C63" s="10"/>
      <c r="D63" s="10"/>
      <c r="E63" s="234"/>
      <c r="F63" s="234"/>
      <c r="G63" s="10"/>
      <c r="H63" s="10"/>
      <c r="I63" s="10"/>
      <c r="J63" s="10"/>
      <c r="K63" s="10"/>
      <c r="L63" s="10"/>
    </row>
    <row r="64" spans="2:12" ht="15">
      <c r="B64" s="323" t="s">
        <v>651</v>
      </c>
      <c r="C64" s="323"/>
      <c r="D64" s="323"/>
      <c r="E64" s="324" t="s">
        <v>325</v>
      </c>
      <c r="F64" s="324"/>
      <c r="G64" s="324"/>
      <c r="H64" s="324"/>
      <c r="I64" s="324"/>
      <c r="J64" s="324"/>
      <c r="K64" s="325" t="s">
        <v>338</v>
      </c>
      <c r="L64" s="325"/>
    </row>
    <row r="65" spans="2:12" ht="15">
      <c r="B65" s="328" t="s">
        <v>271</v>
      </c>
      <c r="C65" s="328"/>
      <c r="D65" s="328"/>
      <c r="E65" s="325" t="s">
        <v>327</v>
      </c>
      <c r="F65" s="325"/>
      <c r="G65" s="325"/>
      <c r="H65" s="325"/>
      <c r="I65" s="325"/>
      <c r="J65" s="325"/>
      <c r="K65" s="325" t="s">
        <v>339</v>
      </c>
      <c r="L65" s="325"/>
    </row>
    <row r="66" spans="2:12" ht="15">
      <c r="B66" s="10"/>
      <c r="C66" s="10"/>
      <c r="D66" s="10"/>
      <c r="E66" s="248"/>
      <c r="F66" s="248"/>
      <c r="G66" s="248"/>
      <c r="H66" s="248"/>
      <c r="I66" s="10"/>
      <c r="J66" s="10"/>
      <c r="K66" s="10"/>
      <c r="L66" s="10"/>
    </row>
    <row r="67" spans="2:12" ht="15">
      <c r="B67" s="323" t="s">
        <v>652</v>
      </c>
      <c r="C67" s="323"/>
      <c r="D67" s="323"/>
      <c r="E67" s="324" t="s">
        <v>325</v>
      </c>
      <c r="F67" s="324"/>
      <c r="G67" s="324"/>
      <c r="H67" s="324"/>
      <c r="I67" s="324"/>
      <c r="J67" s="324"/>
      <c r="K67" s="325" t="s">
        <v>340</v>
      </c>
      <c r="L67" s="325"/>
    </row>
    <row r="68" spans="2:12" ht="15">
      <c r="B68" s="328" t="s">
        <v>264</v>
      </c>
      <c r="C68" s="328"/>
      <c r="D68" s="328"/>
      <c r="E68" s="325" t="s">
        <v>333</v>
      </c>
      <c r="F68" s="325"/>
      <c r="G68" s="325"/>
      <c r="H68" s="325"/>
      <c r="I68" s="325"/>
      <c r="J68" s="325"/>
      <c r="K68" s="325" t="s">
        <v>341</v>
      </c>
      <c r="L68" s="325"/>
    </row>
    <row r="69" spans="2:12" ht="1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2:12" ht="15">
      <c r="B70" s="323" t="s">
        <v>654</v>
      </c>
      <c r="C70" s="323"/>
      <c r="D70" s="323"/>
      <c r="E70" s="324" t="s">
        <v>325</v>
      </c>
      <c r="F70" s="324"/>
      <c r="G70" s="324"/>
      <c r="H70" s="324"/>
      <c r="I70" s="324"/>
      <c r="J70" s="324"/>
      <c r="K70" s="325" t="s">
        <v>342</v>
      </c>
      <c r="L70" s="325"/>
    </row>
    <row r="71" spans="2:12" ht="15">
      <c r="B71" s="328" t="s">
        <v>265</v>
      </c>
      <c r="C71" s="328"/>
      <c r="D71" s="328"/>
      <c r="E71" s="325" t="s">
        <v>327</v>
      </c>
      <c r="F71" s="325"/>
      <c r="G71" s="325"/>
      <c r="H71" s="325"/>
      <c r="I71" s="325"/>
      <c r="J71" s="325"/>
      <c r="K71" s="325" t="s">
        <v>343</v>
      </c>
      <c r="L71" s="325"/>
    </row>
    <row r="72" spans="2:12" ht="15">
      <c r="B72" s="232"/>
      <c r="C72" s="232"/>
      <c r="D72" s="232"/>
      <c r="E72" s="244"/>
      <c r="F72" s="244"/>
      <c r="G72" s="10"/>
      <c r="H72" s="10"/>
      <c r="I72" s="10"/>
      <c r="J72" s="10"/>
      <c r="K72" s="10"/>
      <c r="L72" s="10"/>
    </row>
    <row r="73" spans="2:12" ht="15">
      <c r="B73" s="114" t="s">
        <v>669</v>
      </c>
      <c r="C73" s="114"/>
      <c r="D73" s="114"/>
      <c r="E73" s="325" t="s">
        <v>327</v>
      </c>
      <c r="F73" s="325"/>
      <c r="G73" s="325"/>
      <c r="H73" s="325"/>
      <c r="I73" s="325"/>
      <c r="J73" s="325"/>
      <c r="K73" s="325" t="s">
        <v>342</v>
      </c>
      <c r="L73" s="325"/>
    </row>
    <row r="74" spans="2:12" ht="15">
      <c r="B74" s="331" t="s">
        <v>266</v>
      </c>
      <c r="C74" s="331"/>
      <c r="D74" s="331"/>
      <c r="E74" s="325" t="s">
        <v>327</v>
      </c>
      <c r="F74" s="325"/>
      <c r="G74" s="325"/>
      <c r="H74" s="325"/>
      <c r="I74" s="325"/>
      <c r="J74" s="325"/>
      <c r="K74" s="325" t="s">
        <v>343</v>
      </c>
      <c r="L74" s="325"/>
    </row>
    <row r="75" spans="2:12" ht="15">
      <c r="B75" s="237"/>
      <c r="C75" s="237"/>
      <c r="D75" s="237"/>
      <c r="E75" s="246"/>
      <c r="F75" s="246"/>
      <c r="G75" s="10"/>
      <c r="H75" s="10"/>
      <c r="I75" s="10"/>
      <c r="J75" s="10"/>
      <c r="K75" s="241"/>
      <c r="L75" s="241"/>
    </row>
    <row r="76" spans="2:12" ht="15">
      <c r="B76" s="323" t="s">
        <v>670</v>
      </c>
      <c r="C76" s="323"/>
      <c r="D76" s="323"/>
      <c r="E76" s="325" t="s">
        <v>327</v>
      </c>
      <c r="F76" s="325"/>
      <c r="G76" s="325"/>
      <c r="H76" s="325"/>
      <c r="I76" s="325"/>
      <c r="J76" s="325"/>
      <c r="K76" s="325" t="s">
        <v>342</v>
      </c>
      <c r="L76" s="325"/>
    </row>
    <row r="77" spans="2:12" ht="15">
      <c r="B77" s="328" t="s">
        <v>267</v>
      </c>
      <c r="C77" s="328"/>
      <c r="D77" s="328"/>
      <c r="E77" s="325" t="s">
        <v>327</v>
      </c>
      <c r="F77" s="325"/>
      <c r="G77" s="325"/>
      <c r="H77" s="325"/>
      <c r="I77" s="325"/>
      <c r="J77" s="325"/>
      <c r="K77" s="325" t="s">
        <v>343</v>
      </c>
      <c r="L77" s="325"/>
    </row>
    <row r="78" spans="2:12" ht="15">
      <c r="B78" s="232"/>
      <c r="C78" s="232"/>
      <c r="D78" s="232"/>
      <c r="E78" s="244"/>
      <c r="F78" s="244"/>
      <c r="G78" s="244"/>
      <c r="H78" s="244"/>
      <c r="I78" s="10"/>
      <c r="J78" s="10"/>
      <c r="K78" s="242"/>
      <c r="L78" s="242"/>
    </row>
    <row r="79" spans="2:12" ht="15">
      <c r="B79" s="323" t="s">
        <v>671</v>
      </c>
      <c r="C79" s="323"/>
      <c r="D79" s="10"/>
      <c r="E79" s="325" t="s">
        <v>327</v>
      </c>
      <c r="F79" s="325"/>
      <c r="G79" s="325"/>
      <c r="H79" s="325"/>
      <c r="I79" s="325"/>
      <c r="J79" s="325"/>
      <c r="K79" s="325" t="s">
        <v>342</v>
      </c>
      <c r="L79" s="325"/>
    </row>
    <row r="80" spans="2:12" ht="15">
      <c r="B80" s="331" t="s">
        <v>268</v>
      </c>
      <c r="C80" s="331"/>
      <c r="D80" s="331"/>
      <c r="E80" s="325" t="s">
        <v>327</v>
      </c>
      <c r="F80" s="325"/>
      <c r="G80" s="325"/>
      <c r="H80" s="325"/>
      <c r="I80" s="325"/>
      <c r="J80" s="325"/>
      <c r="K80" s="325" t="s">
        <v>343</v>
      </c>
      <c r="L80" s="325"/>
    </row>
    <row r="81" spans="2:12" ht="1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2:12" ht="15">
      <c r="B82" s="323" t="s">
        <v>675</v>
      </c>
      <c r="C82" s="323"/>
      <c r="D82" s="323"/>
      <c r="E82" s="325" t="s">
        <v>327</v>
      </c>
      <c r="F82" s="325"/>
      <c r="G82" s="325"/>
      <c r="H82" s="325"/>
      <c r="I82" s="325"/>
      <c r="J82" s="325"/>
      <c r="K82" s="325" t="s">
        <v>344</v>
      </c>
      <c r="L82" s="325"/>
    </row>
    <row r="83" spans="2:12" ht="15">
      <c r="B83" s="332" t="s">
        <v>269</v>
      </c>
      <c r="C83" s="332"/>
      <c r="D83" s="332"/>
      <c r="E83" s="325" t="s">
        <v>327</v>
      </c>
      <c r="F83" s="325"/>
      <c r="G83" s="325"/>
      <c r="H83" s="325"/>
      <c r="I83" s="325"/>
      <c r="J83" s="325"/>
      <c r="K83" s="325" t="s">
        <v>345</v>
      </c>
      <c r="L83" s="325"/>
    </row>
    <row r="84" spans="2:12" ht="15">
      <c r="B84" s="243"/>
      <c r="C84" s="243"/>
      <c r="D84" s="243"/>
      <c r="E84" s="10"/>
      <c r="F84" s="10"/>
      <c r="G84" s="10"/>
      <c r="H84" s="10"/>
      <c r="I84" s="10"/>
      <c r="J84" s="10"/>
      <c r="K84" s="241"/>
      <c r="L84" s="241"/>
    </row>
    <row r="85" spans="2:12" ht="15">
      <c r="B85" s="323" t="s">
        <v>672</v>
      </c>
      <c r="C85" s="323"/>
      <c r="D85" s="239"/>
      <c r="E85" s="325" t="s">
        <v>327</v>
      </c>
      <c r="F85" s="325"/>
      <c r="G85" s="325"/>
      <c r="H85" s="325"/>
      <c r="I85" s="325"/>
      <c r="J85" s="325"/>
      <c r="K85" s="325" t="s">
        <v>344</v>
      </c>
      <c r="L85" s="325"/>
    </row>
    <row r="86" spans="2:12" ht="15">
      <c r="B86" s="331" t="s">
        <v>673</v>
      </c>
      <c r="C86" s="331"/>
      <c r="D86" s="331"/>
      <c r="E86" s="325" t="s">
        <v>327</v>
      </c>
      <c r="F86" s="325"/>
      <c r="G86" s="325"/>
      <c r="H86" s="325"/>
      <c r="I86" s="325"/>
      <c r="J86" s="325"/>
      <c r="K86" s="325" t="s">
        <v>345</v>
      </c>
      <c r="L86" s="325"/>
    </row>
    <row r="87" spans="5:10" ht="15">
      <c r="E87" s="10"/>
      <c r="F87" s="10"/>
      <c r="G87" s="10"/>
      <c r="H87" s="10"/>
      <c r="I87" s="10"/>
      <c r="J87" s="10"/>
    </row>
    <row r="88" spans="5:10" ht="15">
      <c r="E88" s="242"/>
      <c r="F88" s="242"/>
      <c r="G88" s="242"/>
      <c r="H88" s="242"/>
      <c r="I88" s="242"/>
      <c r="J88" s="242"/>
    </row>
    <row r="89" spans="5:10" ht="15">
      <c r="E89" s="242"/>
      <c r="F89" s="242"/>
      <c r="G89" s="242"/>
      <c r="H89" s="242"/>
      <c r="I89" s="242"/>
      <c r="J89" s="242"/>
    </row>
    <row r="90" spans="5:10" ht="15">
      <c r="E90" s="10"/>
      <c r="F90" s="10"/>
      <c r="G90" s="10"/>
      <c r="H90" s="10"/>
      <c r="I90" s="10"/>
      <c r="J90" s="10"/>
    </row>
    <row r="91" spans="5:10" ht="15">
      <c r="E91" s="242"/>
      <c r="F91" s="242"/>
      <c r="G91" s="242"/>
      <c r="H91" s="242"/>
      <c r="I91" s="242"/>
      <c r="J91" s="242"/>
    </row>
    <row r="92" spans="5:10" ht="15">
      <c r="E92" s="242"/>
      <c r="F92" s="242"/>
      <c r="G92" s="242"/>
      <c r="H92" s="242"/>
      <c r="I92" s="242"/>
      <c r="J92" s="242"/>
    </row>
    <row r="93" spans="5:10" ht="15">
      <c r="E93" s="10"/>
      <c r="F93" s="10"/>
      <c r="G93" s="10"/>
      <c r="H93" s="10"/>
      <c r="I93" s="10"/>
      <c r="J93" s="10"/>
    </row>
    <row r="94" spans="5:10" ht="15">
      <c r="E94" s="242"/>
      <c r="F94" s="242"/>
      <c r="G94" s="242"/>
      <c r="H94" s="242"/>
      <c r="I94" s="242"/>
      <c r="J94" s="242"/>
    </row>
    <row r="95" spans="5:10" ht="15">
      <c r="E95" s="242"/>
      <c r="F95" s="242"/>
      <c r="G95" s="242"/>
      <c r="H95" s="242"/>
      <c r="I95" s="242"/>
      <c r="J95" s="242"/>
    </row>
  </sheetData>
  <sheetProtection/>
  <mergeCells count="156">
    <mergeCell ref="B85:C85"/>
    <mergeCell ref="K85:L85"/>
    <mergeCell ref="B86:D86"/>
    <mergeCell ref="K86:L86"/>
    <mergeCell ref="B80:D80"/>
    <mergeCell ref="K80:L80"/>
    <mergeCell ref="B82:D82"/>
    <mergeCell ref="K82:L82"/>
    <mergeCell ref="B83:D83"/>
    <mergeCell ref="K83:L83"/>
    <mergeCell ref="E80:J80"/>
    <mergeCell ref="E82:J82"/>
    <mergeCell ref="E83:J83"/>
    <mergeCell ref="E85:J85"/>
    <mergeCell ref="E86:J86"/>
    <mergeCell ref="B76:D76"/>
    <mergeCell ref="K76:L76"/>
    <mergeCell ref="B77:D77"/>
    <mergeCell ref="K77:L77"/>
    <mergeCell ref="B79:C79"/>
    <mergeCell ref="K79:L79"/>
    <mergeCell ref="B70:D70"/>
    <mergeCell ref="K70:L70"/>
    <mergeCell ref="B71:D71"/>
    <mergeCell ref="K71:L71"/>
    <mergeCell ref="K73:L73"/>
    <mergeCell ref="B74:D74"/>
    <mergeCell ref="K74:L74"/>
    <mergeCell ref="E70:J70"/>
    <mergeCell ref="E71:J71"/>
    <mergeCell ref="E73:J73"/>
    <mergeCell ref="E74:J74"/>
    <mergeCell ref="E76:J76"/>
    <mergeCell ref="E77:J77"/>
    <mergeCell ref="E79:J79"/>
    <mergeCell ref="B65:D65"/>
    <mergeCell ref="K65:L65"/>
    <mergeCell ref="B67:D67"/>
    <mergeCell ref="K67:L67"/>
    <mergeCell ref="B68:D68"/>
    <mergeCell ref="K68:L68"/>
    <mergeCell ref="B61:D61"/>
    <mergeCell ref="K61:L61"/>
    <mergeCell ref="B62:D62"/>
    <mergeCell ref="K62:L62"/>
    <mergeCell ref="B64:D64"/>
    <mergeCell ref="K64:L64"/>
    <mergeCell ref="E61:J61"/>
    <mergeCell ref="E62:J62"/>
    <mergeCell ref="E64:J64"/>
    <mergeCell ref="E65:J65"/>
    <mergeCell ref="E67:J67"/>
    <mergeCell ref="E68:J68"/>
    <mergeCell ref="K55:L55"/>
    <mergeCell ref="B56:D56"/>
    <mergeCell ref="K56:L56"/>
    <mergeCell ref="B58:D58"/>
    <mergeCell ref="K58:L58"/>
    <mergeCell ref="B59:D59"/>
    <mergeCell ref="K59:L59"/>
    <mergeCell ref="B50:D50"/>
    <mergeCell ref="E50:J50"/>
    <mergeCell ref="K50:L50"/>
    <mergeCell ref="B52:C52"/>
    <mergeCell ref="K52:L52"/>
    <mergeCell ref="B53:D53"/>
    <mergeCell ref="K53:L53"/>
    <mergeCell ref="E52:J52"/>
    <mergeCell ref="E53:J53"/>
    <mergeCell ref="E55:J55"/>
    <mergeCell ref="E56:J56"/>
    <mergeCell ref="E58:J58"/>
    <mergeCell ref="E59:J59"/>
    <mergeCell ref="B47:D47"/>
    <mergeCell ref="E47:J47"/>
    <mergeCell ref="K47:L47"/>
    <mergeCell ref="B49:C49"/>
    <mergeCell ref="E49:J49"/>
    <mergeCell ref="K49:L49"/>
    <mergeCell ref="B44:D44"/>
    <mergeCell ref="E44:J44"/>
    <mergeCell ref="K44:L44"/>
    <mergeCell ref="B46:C46"/>
    <mergeCell ref="E46:J46"/>
    <mergeCell ref="K46:L46"/>
    <mergeCell ref="B41:D41"/>
    <mergeCell ref="E41:J41"/>
    <mergeCell ref="K41:L41"/>
    <mergeCell ref="B43:C43"/>
    <mergeCell ref="E43:J43"/>
    <mergeCell ref="K43:L43"/>
    <mergeCell ref="B38:D38"/>
    <mergeCell ref="E38:J38"/>
    <mergeCell ref="K38:L38"/>
    <mergeCell ref="B40:C40"/>
    <mergeCell ref="E40:J40"/>
    <mergeCell ref="K40:L40"/>
    <mergeCell ref="B35:D35"/>
    <mergeCell ref="E35:J35"/>
    <mergeCell ref="K35:L35"/>
    <mergeCell ref="B37:C37"/>
    <mergeCell ref="E37:J37"/>
    <mergeCell ref="K37:L37"/>
    <mergeCell ref="B32:D32"/>
    <mergeCell ref="E32:J32"/>
    <mergeCell ref="K32:L32"/>
    <mergeCell ref="B34:C34"/>
    <mergeCell ref="E34:J34"/>
    <mergeCell ref="K34:L34"/>
    <mergeCell ref="B29:D29"/>
    <mergeCell ref="E29:J29"/>
    <mergeCell ref="K29:L29"/>
    <mergeCell ref="B31:D31"/>
    <mergeCell ref="E31:J31"/>
    <mergeCell ref="K31:L31"/>
    <mergeCell ref="B26:D26"/>
    <mergeCell ref="E26:J26"/>
    <mergeCell ref="K26:L26"/>
    <mergeCell ref="B28:D28"/>
    <mergeCell ref="E28:J28"/>
    <mergeCell ref="K28:L28"/>
    <mergeCell ref="B23:D23"/>
    <mergeCell ref="E23:J23"/>
    <mergeCell ref="K23:L23"/>
    <mergeCell ref="B25:D25"/>
    <mergeCell ref="E25:J25"/>
    <mergeCell ref="K25:L25"/>
    <mergeCell ref="E19:J19"/>
    <mergeCell ref="K19:L19"/>
    <mergeCell ref="B20:D20"/>
    <mergeCell ref="E20:J20"/>
    <mergeCell ref="K20:L20"/>
    <mergeCell ref="E22:J22"/>
    <mergeCell ref="K22:L22"/>
    <mergeCell ref="E16:J16"/>
    <mergeCell ref="K16:L16"/>
    <mergeCell ref="B17:D17"/>
    <mergeCell ref="E17:J17"/>
    <mergeCell ref="K17:L17"/>
    <mergeCell ref="E10:J10"/>
    <mergeCell ref="K10:L10"/>
    <mergeCell ref="B11:D11"/>
    <mergeCell ref="E11:J11"/>
    <mergeCell ref="K11:L11"/>
    <mergeCell ref="E13:J13"/>
    <mergeCell ref="K13:L13"/>
    <mergeCell ref="B4:L4"/>
    <mergeCell ref="B7:D7"/>
    <mergeCell ref="E7:J7"/>
    <mergeCell ref="K7:L7"/>
    <mergeCell ref="B8:D8"/>
    <mergeCell ref="E8:J8"/>
    <mergeCell ref="K8:L8"/>
    <mergeCell ref="B14:D14"/>
    <mergeCell ref="E14:J14"/>
    <mergeCell ref="K14:L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rightToLeft="1" zoomScalePageLayoutView="0" workbookViewId="0" topLeftCell="A1">
      <selection activeCell="A1" sqref="A1:C2"/>
    </sheetView>
  </sheetViews>
  <sheetFormatPr defaultColWidth="9.140625" defaultRowHeight="15"/>
  <cols>
    <col min="1" max="1" width="32.57421875" style="0" customWidth="1"/>
    <col min="2" max="2" width="18.140625" style="0" customWidth="1"/>
    <col min="3" max="3" width="17.57421875" style="0" customWidth="1"/>
    <col min="4" max="4" width="20.57421875" style="0" customWidth="1"/>
    <col min="5" max="5" width="33.140625" style="0" customWidth="1"/>
  </cols>
  <sheetData>
    <row r="1" spans="1:5" ht="15">
      <c r="A1" s="334" t="s">
        <v>0</v>
      </c>
      <c r="B1" s="334"/>
      <c r="C1" s="334"/>
      <c r="D1" s="1"/>
      <c r="E1" s="1"/>
    </row>
    <row r="2" spans="1:5" ht="15">
      <c r="A2" s="323" t="s">
        <v>1</v>
      </c>
      <c r="B2" s="323"/>
      <c r="C2" s="323"/>
      <c r="D2" s="1"/>
      <c r="E2" s="1"/>
    </row>
    <row r="3" spans="1:5" ht="15">
      <c r="A3" s="1"/>
      <c r="B3" s="3"/>
      <c r="C3" s="3"/>
      <c r="D3" s="1"/>
      <c r="E3" s="1"/>
    </row>
    <row r="4" spans="1:5" ht="15">
      <c r="A4" s="1" t="s">
        <v>2</v>
      </c>
      <c r="B4" s="1"/>
      <c r="C4" s="1"/>
      <c r="D4" s="1"/>
      <c r="E4" s="1"/>
    </row>
    <row r="5" spans="1:5" ht="15">
      <c r="A5" s="4" t="s">
        <v>3</v>
      </c>
      <c r="B5" s="1"/>
      <c r="C5" s="1"/>
      <c r="D5" s="1"/>
      <c r="E5" s="1"/>
    </row>
    <row r="6" spans="1:5" ht="15.75" customHeight="1">
      <c r="A6" s="2"/>
      <c r="B6" s="2"/>
      <c r="C6" s="2"/>
      <c r="D6" s="2"/>
      <c r="E6" s="2"/>
    </row>
    <row r="7" spans="1:5" ht="63.75" customHeight="1">
      <c r="A7" s="72" t="s">
        <v>613</v>
      </c>
      <c r="B7" s="60">
        <v>2010</v>
      </c>
      <c r="C7" s="60">
        <v>2011</v>
      </c>
      <c r="D7" s="60">
        <v>2012</v>
      </c>
      <c r="E7" s="73" t="s">
        <v>614</v>
      </c>
    </row>
    <row r="8" spans="1:5" ht="15">
      <c r="A8" s="56" t="s">
        <v>4</v>
      </c>
      <c r="B8" s="12">
        <v>320000000</v>
      </c>
      <c r="C8" s="12">
        <v>330000000</v>
      </c>
      <c r="D8" s="12">
        <v>340000000</v>
      </c>
      <c r="E8" s="56" t="s">
        <v>5</v>
      </c>
    </row>
    <row r="9" spans="1:5" ht="15">
      <c r="A9" s="56" t="s">
        <v>6</v>
      </c>
      <c r="B9" s="12">
        <v>12000000</v>
      </c>
      <c r="C9" s="12">
        <v>12000000</v>
      </c>
      <c r="D9" s="12">
        <v>13000000</v>
      </c>
      <c r="E9" s="56" t="s">
        <v>7</v>
      </c>
    </row>
    <row r="10" spans="1:5" ht="15">
      <c r="A10" s="56" t="s">
        <v>8</v>
      </c>
      <c r="B10" s="12">
        <v>91000000</v>
      </c>
      <c r="C10" s="12">
        <v>110000000</v>
      </c>
      <c r="D10" s="12">
        <v>120000000</v>
      </c>
      <c r="E10" s="56" t="s">
        <v>9</v>
      </c>
    </row>
    <row r="11" spans="1:5" ht="15">
      <c r="A11" s="56" t="s">
        <v>10</v>
      </c>
      <c r="B11" s="12">
        <v>12817770</v>
      </c>
      <c r="C11" s="12">
        <v>12817770</v>
      </c>
      <c r="D11" s="12">
        <v>13317770</v>
      </c>
      <c r="E11" s="56" t="s">
        <v>11</v>
      </c>
    </row>
    <row r="12" spans="1:5" ht="30">
      <c r="A12" s="56" t="s">
        <v>12</v>
      </c>
      <c r="B12" s="12">
        <v>27472900</v>
      </c>
      <c r="C12" s="12">
        <v>27433500</v>
      </c>
      <c r="D12" s="12">
        <v>26957500</v>
      </c>
      <c r="E12" s="56" t="s">
        <v>13</v>
      </c>
    </row>
    <row r="13" spans="1:5" ht="15">
      <c r="A13" s="56" t="s">
        <v>14</v>
      </c>
      <c r="B13" s="12">
        <v>18593039</v>
      </c>
      <c r="C13" s="12">
        <v>19690039</v>
      </c>
      <c r="D13" s="12">
        <v>27581039</v>
      </c>
      <c r="E13" s="56" t="s">
        <v>15</v>
      </c>
    </row>
    <row r="14" spans="1:5" ht="15">
      <c r="A14" s="56" t="s">
        <v>16</v>
      </c>
      <c r="B14" s="12">
        <v>977500</v>
      </c>
      <c r="C14" s="12">
        <v>925500</v>
      </c>
      <c r="D14" s="12">
        <v>1055500</v>
      </c>
      <c r="E14" s="56" t="s">
        <v>17</v>
      </c>
    </row>
    <row r="15" spans="1:5" ht="30">
      <c r="A15" s="56" t="s">
        <v>18</v>
      </c>
      <c r="B15" s="12">
        <v>3797000</v>
      </c>
      <c r="C15" s="12">
        <v>15007000</v>
      </c>
      <c r="D15" s="12">
        <v>7568000</v>
      </c>
      <c r="E15" s="56" t="s">
        <v>19</v>
      </c>
    </row>
    <row r="16" spans="1:5" ht="15">
      <c r="A16" s="56" t="s">
        <v>20</v>
      </c>
      <c r="B16" s="12">
        <v>486658209</v>
      </c>
      <c r="C16" s="12">
        <v>527873809</v>
      </c>
      <c r="D16" s="12">
        <v>547479809</v>
      </c>
      <c r="E16" s="56" t="s">
        <v>21</v>
      </c>
    </row>
    <row r="17" spans="1:5" ht="15">
      <c r="A17" s="56" t="s">
        <v>22</v>
      </c>
      <c r="B17" s="12">
        <v>19537600000</v>
      </c>
      <c r="C17" s="12">
        <v>19773000000</v>
      </c>
      <c r="D17" s="12">
        <v>21355000000</v>
      </c>
      <c r="E17" s="56" t="s">
        <v>23</v>
      </c>
    </row>
    <row r="18" spans="1:5" ht="15">
      <c r="A18" s="56" t="s">
        <v>24</v>
      </c>
      <c r="B18" s="12">
        <v>6860120314</v>
      </c>
      <c r="C18" s="12">
        <v>5776000000</v>
      </c>
      <c r="D18" s="12">
        <v>5370000000</v>
      </c>
      <c r="E18" s="56" t="s">
        <v>25</v>
      </c>
    </row>
    <row r="19" spans="1:5" ht="30">
      <c r="A19" s="56" t="s">
        <v>26</v>
      </c>
      <c r="B19" s="12">
        <v>12677479686</v>
      </c>
      <c r="C19" s="12">
        <v>13997000000</v>
      </c>
      <c r="D19" s="12">
        <v>15985000000</v>
      </c>
      <c r="E19" s="56" t="s">
        <v>27</v>
      </c>
    </row>
    <row r="20" spans="1:5" ht="30">
      <c r="A20" s="56" t="s">
        <v>28</v>
      </c>
      <c r="B20" s="12">
        <v>2.49</v>
      </c>
      <c r="C20" s="12">
        <v>2.67</v>
      </c>
      <c r="D20" s="12">
        <v>2.57</v>
      </c>
      <c r="E20" s="56" t="s">
        <v>29</v>
      </c>
    </row>
    <row r="21" spans="1:5" ht="30">
      <c r="A21" s="56" t="s">
        <v>30</v>
      </c>
      <c r="B21" s="12">
        <v>3.84</v>
      </c>
      <c r="C21" s="12">
        <v>3.77</v>
      </c>
      <c r="D21" s="12">
        <v>3.44</v>
      </c>
      <c r="E21" s="56" t="s">
        <v>31</v>
      </c>
    </row>
    <row r="23" spans="1:4" s="40" customFormat="1" ht="15">
      <c r="A23" s="333" t="s">
        <v>524</v>
      </c>
      <c r="B23" s="333"/>
      <c r="C23" s="311"/>
      <c r="D23" s="311"/>
    </row>
    <row r="24" spans="1:4" s="40" customFormat="1" ht="15">
      <c r="A24" s="333" t="s">
        <v>525</v>
      </c>
      <c r="B24" s="333"/>
      <c r="C24" s="311"/>
      <c r="D24" s="311"/>
    </row>
  </sheetData>
  <sheetProtection/>
  <mergeCells count="4">
    <mergeCell ref="A2:C2"/>
    <mergeCell ref="A23:B23"/>
    <mergeCell ref="A1:C1"/>
    <mergeCell ref="A24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9"/>
  <sheetViews>
    <sheetView rightToLeft="1" zoomScalePageLayoutView="0" workbookViewId="0" topLeftCell="A316">
      <selection activeCell="A69" sqref="A69:B69"/>
    </sheetView>
  </sheetViews>
  <sheetFormatPr defaultColWidth="9.140625" defaultRowHeight="15"/>
  <cols>
    <col min="1" max="1" width="31.8515625" style="0" customWidth="1"/>
    <col min="2" max="2" width="101.8515625" style="0" bestFit="1" customWidth="1"/>
    <col min="3" max="3" width="24.421875" style="0" bestFit="1" customWidth="1"/>
    <col min="4" max="4" width="18.00390625" style="0" customWidth="1"/>
    <col min="5" max="5" width="19.8515625" style="0" customWidth="1"/>
    <col min="9" max="9" width="7.8515625" style="0" customWidth="1"/>
    <col min="10" max="10" width="9.140625" style="0" hidden="1" customWidth="1"/>
    <col min="11" max="11" width="19.57421875" style="0" customWidth="1"/>
    <col min="12" max="13" width="9.140625" style="0" hidden="1" customWidth="1"/>
    <col min="14" max="14" width="8.7109375" style="0" hidden="1" customWidth="1"/>
    <col min="15" max="18" width="9.140625" style="0" hidden="1" customWidth="1"/>
    <col min="19" max="19" width="38.8515625" style="0" customWidth="1"/>
    <col min="20" max="20" width="9.140625" style="0" hidden="1" customWidth="1"/>
    <col min="21" max="21" width="64.7109375" style="0" customWidth="1"/>
    <col min="22" max="22" width="9.140625" style="0" customWidth="1"/>
  </cols>
  <sheetData>
    <row r="1" spans="1:4" ht="15">
      <c r="A1" s="335" t="s">
        <v>617</v>
      </c>
      <c r="B1" s="335"/>
      <c r="C1" s="40"/>
      <c r="D1" s="40"/>
    </row>
    <row r="2" spans="1:4" ht="15">
      <c r="A2" s="323" t="s">
        <v>618</v>
      </c>
      <c r="B2" s="323"/>
      <c r="C2" s="323"/>
      <c r="D2" s="323"/>
    </row>
    <row r="3" ht="15.75" thickBot="1"/>
    <row r="4" spans="1:3" ht="76.5" customHeight="1" thickBot="1">
      <c r="A4" s="262" t="s">
        <v>623</v>
      </c>
      <c r="B4" s="92" t="s">
        <v>234</v>
      </c>
      <c r="C4" s="197" t="s">
        <v>233</v>
      </c>
    </row>
    <row r="5" spans="1:3" ht="42" customHeight="1">
      <c r="A5" s="98" t="s">
        <v>64</v>
      </c>
      <c r="B5" s="257">
        <v>11</v>
      </c>
      <c r="C5" s="257">
        <v>2</v>
      </c>
    </row>
    <row r="6" spans="1:3" ht="30">
      <c r="A6" s="44" t="s">
        <v>65</v>
      </c>
      <c r="B6" s="7">
        <v>57</v>
      </c>
      <c r="C6" s="7">
        <v>5</v>
      </c>
    </row>
    <row r="7" spans="1:3" ht="40.5" customHeight="1">
      <c r="A7" s="44" t="s">
        <v>66</v>
      </c>
      <c r="B7" s="7">
        <v>27</v>
      </c>
      <c r="C7" s="7">
        <v>6</v>
      </c>
    </row>
    <row r="8" spans="1:3" ht="35.25" customHeight="1">
      <c r="A8" s="44" t="s">
        <v>63</v>
      </c>
      <c r="B8" s="7">
        <v>23</v>
      </c>
      <c r="C8" s="7">
        <v>4</v>
      </c>
    </row>
    <row r="9" spans="1:3" ht="35.25" customHeight="1">
      <c r="A9" s="44" t="s">
        <v>61</v>
      </c>
      <c r="B9" s="7">
        <v>18</v>
      </c>
      <c r="C9" s="7">
        <v>2</v>
      </c>
    </row>
    <row r="10" spans="1:3" ht="30">
      <c r="A10" s="44" t="s">
        <v>62</v>
      </c>
      <c r="B10" s="7">
        <v>5</v>
      </c>
      <c r="C10" s="7">
        <v>6</v>
      </c>
    </row>
    <row r="12" spans="1:4" ht="15">
      <c r="A12" s="334" t="s">
        <v>619</v>
      </c>
      <c r="B12" s="334"/>
      <c r="C12" s="40"/>
      <c r="D12" s="40"/>
    </row>
    <row r="13" spans="1:4" ht="15">
      <c r="A13" s="341" t="s">
        <v>616</v>
      </c>
      <c r="B13" s="341"/>
      <c r="C13" s="341"/>
      <c r="D13" s="341"/>
    </row>
    <row r="14" ht="15" customHeight="1" thickBot="1"/>
    <row r="15" spans="1:3" ht="88.5" customHeight="1" thickBot="1">
      <c r="A15" s="262" t="s">
        <v>623</v>
      </c>
      <c r="B15" s="92" t="s">
        <v>234</v>
      </c>
      <c r="C15" s="197" t="s">
        <v>233</v>
      </c>
    </row>
    <row r="16" spans="1:3" ht="30">
      <c r="A16" s="98" t="s">
        <v>64</v>
      </c>
      <c r="B16" s="257">
        <v>10007</v>
      </c>
      <c r="C16" s="257">
        <v>5570</v>
      </c>
    </row>
    <row r="17" spans="1:3" ht="30">
      <c r="A17" s="44" t="s">
        <v>65</v>
      </c>
      <c r="B17" s="7">
        <v>25114</v>
      </c>
      <c r="C17" s="7">
        <v>9700</v>
      </c>
    </row>
    <row r="18" spans="1:3" ht="30">
      <c r="A18" s="44" t="s">
        <v>66</v>
      </c>
      <c r="B18" s="7">
        <v>27420</v>
      </c>
      <c r="C18" s="7">
        <v>3942</v>
      </c>
    </row>
    <row r="19" spans="1:3" ht="35.25" customHeight="1">
      <c r="A19" s="44" t="s">
        <v>63</v>
      </c>
      <c r="B19" s="7">
        <v>43308</v>
      </c>
      <c r="C19" s="7">
        <v>12778</v>
      </c>
    </row>
    <row r="20" spans="1:3" ht="30">
      <c r="A20" s="44" t="s">
        <v>61</v>
      </c>
      <c r="B20" s="7">
        <v>27156</v>
      </c>
      <c r="C20" s="7">
        <v>8315</v>
      </c>
    </row>
    <row r="21" spans="1:3" ht="30">
      <c r="A21" s="44" t="s">
        <v>62</v>
      </c>
      <c r="B21" s="7">
        <v>21676</v>
      </c>
      <c r="C21" s="7">
        <v>14972</v>
      </c>
    </row>
    <row r="22" spans="1:3" ht="15">
      <c r="A22" s="8" t="s">
        <v>32</v>
      </c>
      <c r="B22" s="6"/>
      <c r="C22" s="5"/>
    </row>
    <row r="23" spans="1:3" ht="15">
      <c r="A23" s="8" t="s">
        <v>33</v>
      </c>
      <c r="B23" s="6"/>
      <c r="C23" s="5"/>
    </row>
    <row r="24" spans="1:2" s="40" customFormat="1" ht="15">
      <c r="A24" s="46"/>
      <c r="B24" s="41"/>
    </row>
    <row r="25" spans="1:5" ht="15">
      <c r="A25" s="334" t="s">
        <v>615</v>
      </c>
      <c r="B25" s="334"/>
      <c r="C25" s="334"/>
      <c r="D25" s="40"/>
      <c r="E25" s="40"/>
    </row>
    <row r="26" spans="1:5" ht="15">
      <c r="A26" s="341" t="s">
        <v>620</v>
      </c>
      <c r="B26" s="341"/>
      <c r="C26" s="341"/>
      <c r="D26" s="341"/>
      <c r="E26" s="341"/>
    </row>
    <row r="27" spans="1:4" s="9" customFormat="1" ht="15">
      <c r="A27" s="14"/>
      <c r="B27" s="14"/>
      <c r="C27" s="14"/>
      <c r="D27" s="14"/>
    </row>
    <row r="28" spans="1:12" ht="15.75" thickBot="1">
      <c r="A28" s="17"/>
      <c r="B28" s="11"/>
      <c r="C28" s="9"/>
      <c r="D28" s="9"/>
      <c r="L28" s="16"/>
    </row>
    <row r="29" spans="1:3" ht="60.75" thickBot="1">
      <c r="A29" s="262" t="s">
        <v>623</v>
      </c>
      <c r="B29" s="92" t="s">
        <v>234</v>
      </c>
      <c r="C29" s="197" t="s">
        <v>233</v>
      </c>
    </row>
    <row r="30" spans="1:3" ht="15">
      <c r="A30" s="260">
        <v>2013</v>
      </c>
      <c r="B30" s="54">
        <v>0.7035</v>
      </c>
      <c r="C30" s="261">
        <v>0.2965</v>
      </c>
    </row>
    <row r="31" spans="1:3" ht="15">
      <c r="A31" s="15">
        <v>2012</v>
      </c>
      <c r="B31" s="52">
        <v>0.697</v>
      </c>
      <c r="C31" s="52">
        <v>0.303</v>
      </c>
    </row>
    <row r="32" spans="1:3" ht="15">
      <c r="A32" s="15">
        <v>2011</v>
      </c>
      <c r="B32" s="52">
        <v>0.694</v>
      </c>
      <c r="C32" s="52">
        <v>0.306</v>
      </c>
    </row>
    <row r="33" spans="1:3" ht="15">
      <c r="A33" s="15">
        <v>2010</v>
      </c>
      <c r="B33" s="52">
        <v>0.708</v>
      </c>
      <c r="C33" s="52">
        <v>0.292</v>
      </c>
    </row>
    <row r="34" spans="1:3" ht="15">
      <c r="A34" s="15">
        <v>2009</v>
      </c>
      <c r="B34" s="52">
        <v>0.7044</v>
      </c>
      <c r="C34" s="52">
        <v>0.2956</v>
      </c>
    </row>
    <row r="35" spans="1:3" ht="15">
      <c r="A35" s="15">
        <v>2008</v>
      </c>
      <c r="B35" s="52">
        <v>0.6944</v>
      </c>
      <c r="C35" s="52">
        <v>0.3056</v>
      </c>
    </row>
    <row r="36" spans="1:3" ht="15">
      <c r="A36" s="15">
        <v>2007</v>
      </c>
      <c r="B36" s="52">
        <v>0.7273</v>
      </c>
      <c r="C36" s="52">
        <v>0.2727</v>
      </c>
    </row>
    <row r="37" spans="1:3" ht="15">
      <c r="A37" s="15">
        <v>2006</v>
      </c>
      <c r="B37" s="51">
        <v>0.8168</v>
      </c>
      <c r="C37" s="52">
        <v>0.1832</v>
      </c>
    </row>
    <row r="38" spans="1:3" ht="15">
      <c r="A38" s="15">
        <v>2005</v>
      </c>
      <c r="B38" s="53">
        <v>0.8589</v>
      </c>
      <c r="C38" s="52">
        <v>0.1411</v>
      </c>
    </row>
    <row r="39" spans="1:4" ht="15">
      <c r="A39" s="5"/>
      <c r="B39" s="5"/>
      <c r="C39" s="5"/>
      <c r="D39" s="5"/>
    </row>
    <row r="40" spans="1:5" ht="15">
      <c r="A40" s="323" t="s">
        <v>621</v>
      </c>
      <c r="B40" s="334"/>
      <c r="C40" s="40"/>
      <c r="D40" s="40"/>
      <c r="E40" s="40"/>
    </row>
    <row r="41" spans="1:7" ht="15">
      <c r="A41" s="342" t="s">
        <v>118</v>
      </c>
      <c r="B41" s="342"/>
      <c r="C41" s="342"/>
      <c r="D41" s="342"/>
      <c r="E41" s="342"/>
      <c r="F41" s="342"/>
      <c r="G41" s="342"/>
    </row>
    <row r="42" spans="1:4" s="40" customFormat="1" ht="15.75" thickBot="1">
      <c r="A42" s="43"/>
      <c r="B42" s="43"/>
      <c r="C42" s="43"/>
      <c r="D42" s="43"/>
    </row>
    <row r="43" spans="1:4" ht="30.75" thickBot="1">
      <c r="A43" s="258" t="s">
        <v>124</v>
      </c>
      <c r="B43" s="300" t="s">
        <v>622</v>
      </c>
      <c r="C43" s="259" t="s">
        <v>94</v>
      </c>
      <c r="D43" s="9"/>
    </row>
    <row r="44" spans="1:20" ht="30">
      <c r="A44" s="98" t="s">
        <v>125</v>
      </c>
      <c r="B44" s="257">
        <v>196</v>
      </c>
      <c r="C44" s="98" t="s">
        <v>35</v>
      </c>
      <c r="Q44" s="9"/>
      <c r="T44" s="9"/>
    </row>
    <row r="45" spans="1:20" ht="30">
      <c r="A45" s="44" t="s">
        <v>126</v>
      </c>
      <c r="B45" s="12">
        <v>1215</v>
      </c>
      <c r="C45" s="44" t="s">
        <v>36</v>
      </c>
      <c r="Q45" s="9"/>
      <c r="T45" s="9"/>
    </row>
    <row r="46" spans="1:20" ht="30">
      <c r="A46" s="44" t="s">
        <v>127</v>
      </c>
      <c r="B46" s="12">
        <v>1602</v>
      </c>
      <c r="C46" s="44" t="s">
        <v>37</v>
      </c>
      <c r="Q46" s="9"/>
      <c r="T46" s="9"/>
    </row>
    <row r="47" spans="1:20" ht="30">
      <c r="A47" s="44" t="s">
        <v>128</v>
      </c>
      <c r="B47" s="12">
        <v>1630</v>
      </c>
      <c r="C47" s="44" t="s">
        <v>38</v>
      </c>
      <c r="Q47" s="9"/>
      <c r="T47" s="9"/>
    </row>
    <row r="48" spans="1:20" ht="30">
      <c r="A48" s="44" t="s">
        <v>129</v>
      </c>
      <c r="B48" s="12">
        <v>2170</v>
      </c>
      <c r="C48" s="44" t="s">
        <v>39</v>
      </c>
      <c r="Q48" s="9"/>
      <c r="T48" s="9"/>
    </row>
    <row r="49" spans="1:20" ht="30">
      <c r="A49" s="44" t="s">
        <v>130</v>
      </c>
      <c r="B49" s="12">
        <v>2250</v>
      </c>
      <c r="C49" s="44" t="s">
        <v>40</v>
      </c>
      <c r="Q49" s="9"/>
      <c r="T49" s="9"/>
    </row>
    <row r="50" spans="1:20" ht="30">
      <c r="A50" s="44" t="s">
        <v>131</v>
      </c>
      <c r="B50" s="12">
        <v>3354</v>
      </c>
      <c r="C50" s="44" t="s">
        <v>41</v>
      </c>
      <c r="Q50" s="9"/>
      <c r="T50" s="9"/>
    </row>
    <row r="51" spans="1:20" ht="30">
      <c r="A51" s="44" t="s">
        <v>132</v>
      </c>
      <c r="B51" s="12">
        <v>4029</v>
      </c>
      <c r="C51" s="44" t="s">
        <v>42</v>
      </c>
      <c r="Q51" s="9"/>
      <c r="T51" s="9"/>
    </row>
    <row r="52" spans="1:20" ht="15">
      <c r="A52" s="44" t="s">
        <v>133</v>
      </c>
      <c r="B52" s="12">
        <v>4761</v>
      </c>
      <c r="C52" s="44" t="s">
        <v>43</v>
      </c>
      <c r="Q52" s="9"/>
      <c r="T52" s="9"/>
    </row>
    <row r="53" spans="1:20" ht="30">
      <c r="A53" s="44" t="s">
        <v>134</v>
      </c>
      <c r="B53" s="12">
        <v>5305</v>
      </c>
      <c r="C53" s="44" t="s">
        <v>44</v>
      </c>
      <c r="Q53" s="9"/>
      <c r="T53" s="9"/>
    </row>
    <row r="54" spans="1:20" ht="15">
      <c r="A54" s="44" t="s">
        <v>135</v>
      </c>
      <c r="B54" s="12">
        <v>7872</v>
      </c>
      <c r="C54" s="44" t="s">
        <v>45</v>
      </c>
      <c r="Q54" s="9"/>
      <c r="T54" s="9"/>
    </row>
    <row r="55" spans="1:20" ht="45">
      <c r="A55" s="44" t="s">
        <v>136</v>
      </c>
      <c r="B55" s="12">
        <v>7946</v>
      </c>
      <c r="C55" s="44" t="s">
        <v>46</v>
      </c>
      <c r="Q55" s="9"/>
      <c r="T55" s="9"/>
    </row>
    <row r="56" spans="1:20" ht="30">
      <c r="A56" s="44" t="s">
        <v>137</v>
      </c>
      <c r="B56" s="12">
        <v>12197</v>
      </c>
      <c r="C56" s="44" t="s">
        <v>47</v>
      </c>
      <c r="Q56" s="9"/>
      <c r="T56" s="5"/>
    </row>
    <row r="57" spans="1:20" ht="45">
      <c r="A57" s="44" t="s">
        <v>138</v>
      </c>
      <c r="B57" s="12">
        <v>16125</v>
      </c>
      <c r="C57" s="50" t="s">
        <v>48</v>
      </c>
      <c r="Q57" s="9"/>
      <c r="T57" s="5"/>
    </row>
    <row r="58" spans="1:20" ht="15">
      <c r="A58" s="44" t="s">
        <v>139</v>
      </c>
      <c r="B58" s="12">
        <v>22021</v>
      </c>
      <c r="C58" s="44" t="s">
        <v>49</v>
      </c>
      <c r="Q58" s="9"/>
      <c r="T58" s="5"/>
    </row>
    <row r="59" spans="1:20" ht="30">
      <c r="A59" s="44" t="s">
        <v>140</v>
      </c>
      <c r="B59" s="12">
        <v>22783</v>
      </c>
      <c r="C59" s="44" t="s">
        <v>50</v>
      </c>
      <c r="Q59" s="9"/>
      <c r="T59" s="5"/>
    </row>
    <row r="60" spans="1:20" ht="30">
      <c r="A60" s="44" t="s">
        <v>141</v>
      </c>
      <c r="B60" s="12">
        <v>24015</v>
      </c>
      <c r="C60" s="44" t="s">
        <v>51</v>
      </c>
      <c r="Q60" s="9"/>
      <c r="T60" s="5"/>
    </row>
    <row r="61" spans="1:20" ht="30">
      <c r="A61" s="44" t="s">
        <v>142</v>
      </c>
      <c r="B61" s="12">
        <v>29526</v>
      </c>
      <c r="C61" s="44" t="s">
        <v>52</v>
      </c>
      <c r="Q61" s="9"/>
      <c r="T61" s="5"/>
    </row>
    <row r="62" spans="1:20" ht="15">
      <c r="A62" s="44" t="s">
        <v>143</v>
      </c>
      <c r="B62" s="12">
        <v>30694</v>
      </c>
      <c r="C62" s="44" t="s">
        <v>53</v>
      </c>
      <c r="Q62" s="9"/>
      <c r="T62" s="5"/>
    </row>
    <row r="63" spans="1:20" ht="30">
      <c r="A63" s="44" t="s">
        <v>144</v>
      </c>
      <c r="B63" s="12">
        <v>35634</v>
      </c>
      <c r="C63" s="44" t="s">
        <v>54</v>
      </c>
      <c r="Q63" s="9"/>
      <c r="T63" s="5"/>
    </row>
    <row r="64" spans="1:20" ht="30">
      <c r="A64" s="44" t="s">
        <v>145</v>
      </c>
      <c r="B64" s="12">
        <v>41448</v>
      </c>
      <c r="C64" s="44" t="s">
        <v>55</v>
      </c>
      <c r="Q64" s="9"/>
      <c r="T64" s="5"/>
    </row>
    <row r="66" ht="15">
      <c r="A66" s="13" t="s">
        <v>34</v>
      </c>
    </row>
    <row r="67" s="40" customFormat="1" ht="15">
      <c r="A67" s="13"/>
    </row>
    <row r="68" spans="1:2" ht="15">
      <c r="A68" s="334" t="s">
        <v>627</v>
      </c>
      <c r="B68" s="334"/>
    </row>
    <row r="69" spans="1:5" ht="15">
      <c r="A69" s="323" t="s">
        <v>258</v>
      </c>
      <c r="B69" s="323"/>
      <c r="C69" s="250"/>
      <c r="D69" s="250"/>
      <c r="E69" s="250"/>
    </row>
    <row r="70" spans="1:5" ht="15.75" thickBot="1">
      <c r="A70" s="40"/>
      <c r="B70" s="40"/>
      <c r="C70" s="40"/>
      <c r="D70" s="40"/>
      <c r="E70" s="40"/>
    </row>
    <row r="71" spans="1:5" ht="30.75" thickBot="1">
      <c r="A71" s="343" t="s">
        <v>624</v>
      </c>
      <c r="B71" s="344"/>
      <c r="C71" s="94" t="s">
        <v>625</v>
      </c>
      <c r="D71" s="172" t="s">
        <v>626</v>
      </c>
      <c r="E71" s="94" t="s">
        <v>387</v>
      </c>
    </row>
    <row r="72" spans="1:5" ht="30">
      <c r="A72" s="340" t="s">
        <v>528</v>
      </c>
      <c r="B72" s="66" t="s">
        <v>362</v>
      </c>
      <c r="C72" s="98">
        <v>5577</v>
      </c>
      <c r="D72" s="98">
        <v>5155</v>
      </c>
      <c r="E72" s="99">
        <v>10732</v>
      </c>
    </row>
    <row r="73" spans="1:5" ht="36.75" customHeight="1">
      <c r="A73" s="345"/>
      <c r="B73" s="45" t="s">
        <v>363</v>
      </c>
      <c r="C73" s="44">
        <v>12</v>
      </c>
      <c r="D73" s="44">
        <v>9</v>
      </c>
      <c r="E73" s="84">
        <v>21</v>
      </c>
    </row>
    <row r="74" spans="1:5" ht="30">
      <c r="A74" s="345"/>
      <c r="B74" s="45" t="s">
        <v>364</v>
      </c>
      <c r="C74" s="44">
        <v>32</v>
      </c>
      <c r="D74" s="44">
        <v>22</v>
      </c>
      <c r="E74" s="84">
        <v>54</v>
      </c>
    </row>
    <row r="75" spans="1:5" ht="30">
      <c r="A75" s="345"/>
      <c r="B75" s="45" t="s">
        <v>590</v>
      </c>
      <c r="C75" s="44">
        <v>339</v>
      </c>
      <c r="D75" s="44">
        <v>314</v>
      </c>
      <c r="E75" s="84">
        <v>653</v>
      </c>
    </row>
    <row r="76" spans="1:5" ht="30">
      <c r="A76" s="345"/>
      <c r="B76" s="45" t="s">
        <v>365</v>
      </c>
      <c r="C76" s="44">
        <v>9</v>
      </c>
      <c r="D76" s="44">
        <v>11</v>
      </c>
      <c r="E76" s="84">
        <v>20</v>
      </c>
    </row>
    <row r="77" spans="1:5" ht="30">
      <c r="A77" s="345"/>
      <c r="B77" s="45" t="s">
        <v>366</v>
      </c>
      <c r="C77" s="44">
        <v>10</v>
      </c>
      <c r="D77" s="44">
        <v>3</v>
      </c>
      <c r="E77" s="84">
        <v>13</v>
      </c>
    </row>
    <row r="78" spans="1:5" ht="30">
      <c r="A78" s="345"/>
      <c r="B78" s="45" t="s">
        <v>367</v>
      </c>
      <c r="C78" s="44">
        <v>0</v>
      </c>
      <c r="D78" s="44">
        <v>0</v>
      </c>
      <c r="E78" s="84">
        <v>0</v>
      </c>
    </row>
    <row r="79" spans="1:5" ht="33.75" customHeight="1">
      <c r="A79" s="345"/>
      <c r="B79" s="85" t="s">
        <v>529</v>
      </c>
      <c r="C79" s="44">
        <v>1</v>
      </c>
      <c r="D79" s="44">
        <v>0</v>
      </c>
      <c r="E79" s="84">
        <v>1</v>
      </c>
    </row>
    <row r="80" spans="1:5" ht="30">
      <c r="A80" s="345"/>
      <c r="B80" s="85" t="s">
        <v>530</v>
      </c>
      <c r="C80" s="44">
        <v>12</v>
      </c>
      <c r="D80" s="44">
        <v>6</v>
      </c>
      <c r="E80" s="84">
        <v>18</v>
      </c>
    </row>
    <row r="81" spans="1:5" ht="30">
      <c r="A81" s="345"/>
      <c r="B81" s="85" t="s">
        <v>531</v>
      </c>
      <c r="C81" s="44">
        <v>2</v>
      </c>
      <c r="D81" s="44">
        <v>4</v>
      </c>
      <c r="E81" s="84">
        <v>6</v>
      </c>
    </row>
    <row r="82" spans="1:5" ht="30">
      <c r="A82" s="345"/>
      <c r="B82" s="85" t="s">
        <v>532</v>
      </c>
      <c r="C82" s="44">
        <v>96</v>
      </c>
      <c r="D82" s="44">
        <v>92</v>
      </c>
      <c r="E82" s="84">
        <v>188</v>
      </c>
    </row>
    <row r="83" spans="1:5" ht="30">
      <c r="A83" s="345"/>
      <c r="B83" s="85" t="s">
        <v>533</v>
      </c>
      <c r="C83" s="44">
        <v>175</v>
      </c>
      <c r="D83" s="44">
        <v>122</v>
      </c>
      <c r="E83" s="84">
        <v>297</v>
      </c>
    </row>
    <row r="84" spans="1:5" ht="30">
      <c r="A84" s="345"/>
      <c r="B84" s="85" t="s">
        <v>534</v>
      </c>
      <c r="C84" s="44">
        <v>14</v>
      </c>
      <c r="D84" s="44">
        <v>2</v>
      </c>
      <c r="E84" s="84">
        <v>16</v>
      </c>
    </row>
    <row r="85" spans="1:5" ht="30">
      <c r="A85" s="345"/>
      <c r="B85" s="85" t="s">
        <v>574</v>
      </c>
      <c r="C85" s="44">
        <v>17</v>
      </c>
      <c r="D85" s="44">
        <v>8</v>
      </c>
      <c r="E85" s="84">
        <v>25</v>
      </c>
    </row>
    <row r="86" spans="1:5" ht="30">
      <c r="A86" s="345"/>
      <c r="B86" s="85" t="s">
        <v>535</v>
      </c>
      <c r="C86" s="44">
        <v>6</v>
      </c>
      <c r="D86" s="44">
        <v>1</v>
      </c>
      <c r="E86" s="84">
        <v>7</v>
      </c>
    </row>
    <row r="87" spans="1:5" ht="30">
      <c r="A87" s="345"/>
      <c r="B87" s="85" t="s">
        <v>536</v>
      </c>
      <c r="C87" s="44">
        <v>34</v>
      </c>
      <c r="D87" s="44">
        <v>5</v>
      </c>
      <c r="E87" s="84">
        <v>39</v>
      </c>
    </row>
    <row r="88" spans="1:5" ht="30">
      <c r="A88" s="345"/>
      <c r="B88" s="85" t="s">
        <v>537</v>
      </c>
      <c r="C88" s="44">
        <v>9</v>
      </c>
      <c r="D88" s="44">
        <v>10</v>
      </c>
      <c r="E88" s="84">
        <v>19</v>
      </c>
    </row>
    <row r="89" spans="1:5" ht="30">
      <c r="A89" s="345"/>
      <c r="B89" s="85" t="s">
        <v>538</v>
      </c>
      <c r="C89" s="44">
        <v>5</v>
      </c>
      <c r="D89" s="44">
        <v>1</v>
      </c>
      <c r="E89" s="84">
        <v>6</v>
      </c>
    </row>
    <row r="90" spans="1:5" ht="30">
      <c r="A90" s="345"/>
      <c r="B90" s="85" t="s">
        <v>539</v>
      </c>
      <c r="C90" s="44">
        <v>1</v>
      </c>
      <c r="D90" s="44">
        <v>1</v>
      </c>
      <c r="E90" s="84">
        <v>2</v>
      </c>
    </row>
    <row r="91" spans="1:5" ht="30">
      <c r="A91" s="345"/>
      <c r="B91" s="85" t="s">
        <v>540</v>
      </c>
      <c r="C91" s="44">
        <v>3</v>
      </c>
      <c r="D91" s="44">
        <v>5</v>
      </c>
      <c r="E91" s="84">
        <v>8</v>
      </c>
    </row>
    <row r="92" spans="1:5" ht="30.75" thickBot="1">
      <c r="A92" s="345"/>
      <c r="B92" s="86" t="s">
        <v>575</v>
      </c>
      <c r="C92" s="90">
        <v>46</v>
      </c>
      <c r="D92" s="90">
        <v>26</v>
      </c>
      <c r="E92" s="97">
        <v>72</v>
      </c>
    </row>
    <row r="93" spans="1:5" ht="30.75" thickBot="1">
      <c r="A93" s="345"/>
      <c r="B93" s="251" t="s">
        <v>387</v>
      </c>
      <c r="C93" s="92">
        <f>SUM(C72:C92)</f>
        <v>6400</v>
      </c>
      <c r="D93" s="92">
        <f>SUM(D72:D92)</f>
        <v>5797</v>
      </c>
      <c r="E93" s="197">
        <f>SUM(E72:E92)</f>
        <v>12197</v>
      </c>
    </row>
    <row r="94" spans="1:5" ht="30">
      <c r="A94" s="339" t="s">
        <v>527</v>
      </c>
      <c r="B94" s="45" t="s">
        <v>368</v>
      </c>
      <c r="C94" s="44">
        <v>232</v>
      </c>
      <c r="D94" s="44">
        <v>129</v>
      </c>
      <c r="E94" s="84">
        <v>361</v>
      </c>
    </row>
    <row r="95" spans="1:5" ht="30">
      <c r="A95" s="340"/>
      <c r="B95" s="45" t="s">
        <v>369</v>
      </c>
      <c r="C95" s="44">
        <v>1619</v>
      </c>
      <c r="D95" s="44">
        <v>1618</v>
      </c>
      <c r="E95" s="84">
        <v>3237</v>
      </c>
    </row>
    <row r="96" spans="1:5" ht="30">
      <c r="A96" s="340"/>
      <c r="B96" s="45" t="s">
        <v>370</v>
      </c>
      <c r="C96" s="44">
        <v>1971</v>
      </c>
      <c r="D96" s="44">
        <v>886</v>
      </c>
      <c r="E96" s="84">
        <v>2857</v>
      </c>
    </row>
    <row r="97" spans="1:5" ht="30">
      <c r="A97" s="340"/>
      <c r="B97" s="45" t="s">
        <v>371</v>
      </c>
      <c r="C97" s="44">
        <v>146</v>
      </c>
      <c r="D97" s="44">
        <v>123</v>
      </c>
      <c r="E97" s="84">
        <v>269</v>
      </c>
    </row>
    <row r="98" spans="1:5" ht="30">
      <c r="A98" s="340"/>
      <c r="B98" s="45" t="s">
        <v>372</v>
      </c>
      <c r="C98" s="44">
        <v>73</v>
      </c>
      <c r="D98" s="44">
        <v>71</v>
      </c>
      <c r="E98" s="84">
        <v>144</v>
      </c>
    </row>
    <row r="99" spans="1:5" ht="30">
      <c r="A99" s="340"/>
      <c r="B99" s="85" t="s">
        <v>541</v>
      </c>
      <c r="C99" s="44">
        <v>109</v>
      </c>
      <c r="D99" s="44">
        <v>93</v>
      </c>
      <c r="E99" s="84">
        <v>202</v>
      </c>
    </row>
    <row r="100" spans="1:5" ht="30">
      <c r="A100" s="340"/>
      <c r="B100" s="45" t="s">
        <v>373</v>
      </c>
      <c r="C100" s="44">
        <v>322</v>
      </c>
      <c r="D100" s="44">
        <v>7651</v>
      </c>
      <c r="E100" s="84">
        <v>7973</v>
      </c>
    </row>
    <row r="101" spans="1:5" ht="30">
      <c r="A101" s="340"/>
      <c r="B101" s="45" t="s">
        <v>374</v>
      </c>
      <c r="C101" s="44">
        <v>100</v>
      </c>
      <c r="D101" s="44">
        <v>1352</v>
      </c>
      <c r="E101" s="84">
        <v>1452</v>
      </c>
    </row>
    <row r="102" spans="1:5" ht="30">
      <c r="A102" s="340"/>
      <c r="B102" s="45" t="s">
        <v>375</v>
      </c>
      <c r="C102" s="44">
        <v>779</v>
      </c>
      <c r="D102" s="44">
        <v>72</v>
      </c>
      <c r="E102" s="84">
        <v>851</v>
      </c>
    </row>
    <row r="103" spans="1:5" ht="30">
      <c r="A103" s="340"/>
      <c r="B103" s="45" t="s">
        <v>376</v>
      </c>
      <c r="C103" s="44">
        <v>1104</v>
      </c>
      <c r="D103" s="44">
        <v>367</v>
      </c>
      <c r="E103" s="84">
        <v>1471</v>
      </c>
    </row>
    <row r="104" spans="1:5" ht="30">
      <c r="A104" s="340"/>
      <c r="B104" s="45" t="s">
        <v>377</v>
      </c>
      <c r="C104" s="44">
        <v>265</v>
      </c>
      <c r="D104" s="44">
        <v>191</v>
      </c>
      <c r="E104" s="84">
        <v>456</v>
      </c>
    </row>
    <row r="105" spans="1:5" ht="30">
      <c r="A105" s="340"/>
      <c r="B105" s="45" t="s">
        <v>378</v>
      </c>
      <c r="C105" s="44">
        <v>122</v>
      </c>
      <c r="D105" s="44">
        <v>116</v>
      </c>
      <c r="E105" s="84">
        <v>238</v>
      </c>
    </row>
    <row r="106" spans="1:5" ht="30">
      <c r="A106" s="340"/>
      <c r="B106" s="45" t="s">
        <v>379</v>
      </c>
      <c r="C106" s="44">
        <v>524</v>
      </c>
      <c r="D106" s="44">
        <v>582</v>
      </c>
      <c r="E106" s="84">
        <v>1106</v>
      </c>
    </row>
    <row r="107" spans="1:5" ht="30">
      <c r="A107" s="340"/>
      <c r="B107" s="85" t="s">
        <v>542</v>
      </c>
      <c r="C107" s="44">
        <v>3755</v>
      </c>
      <c r="D107" s="44">
        <v>3186</v>
      </c>
      <c r="E107" s="84">
        <v>6941</v>
      </c>
    </row>
    <row r="108" spans="1:5" ht="30">
      <c r="A108" s="340"/>
      <c r="B108" s="45" t="s">
        <v>380</v>
      </c>
      <c r="C108" s="44">
        <v>2</v>
      </c>
      <c r="D108" s="44">
        <v>2</v>
      </c>
      <c r="E108" s="84">
        <v>4</v>
      </c>
    </row>
    <row r="109" spans="1:5" ht="30">
      <c r="A109" s="340"/>
      <c r="B109" s="85" t="s">
        <v>576</v>
      </c>
      <c r="C109" s="44">
        <v>81</v>
      </c>
      <c r="D109" s="44">
        <v>76</v>
      </c>
      <c r="E109" s="84">
        <v>157</v>
      </c>
    </row>
    <row r="110" spans="1:5" ht="30">
      <c r="A110" s="340"/>
      <c r="B110" s="85" t="s">
        <v>543</v>
      </c>
      <c r="C110" s="44">
        <v>835</v>
      </c>
      <c r="D110" s="44">
        <v>1565</v>
      </c>
      <c r="E110" s="84">
        <v>2400</v>
      </c>
    </row>
    <row r="111" spans="1:5" ht="45.75" customHeight="1" thickBot="1">
      <c r="A111" s="340"/>
      <c r="B111" s="173" t="s">
        <v>381</v>
      </c>
      <c r="C111" s="90">
        <v>245</v>
      </c>
      <c r="D111" s="90">
        <v>330</v>
      </c>
      <c r="E111" s="97">
        <v>575</v>
      </c>
    </row>
    <row r="112" spans="1:5" ht="30.75" thickBot="1">
      <c r="A112" s="340"/>
      <c r="B112" s="251" t="s">
        <v>387</v>
      </c>
      <c r="C112" s="92">
        <f>SUM(C94:C111)</f>
        <v>12284</v>
      </c>
      <c r="D112" s="92">
        <f>SUM(D94:D111)</f>
        <v>18410</v>
      </c>
      <c r="E112" s="197">
        <f>SUM(E94:E111)</f>
        <v>30694</v>
      </c>
    </row>
    <row r="113" spans="1:5" ht="45" customHeight="1">
      <c r="A113" s="346" t="s">
        <v>346</v>
      </c>
      <c r="B113" s="85" t="s">
        <v>544</v>
      </c>
      <c r="C113" s="44">
        <v>280</v>
      </c>
      <c r="D113" s="44">
        <v>489</v>
      </c>
      <c r="E113" s="89">
        <v>769</v>
      </c>
    </row>
    <row r="114" spans="1:5" ht="30">
      <c r="A114" s="347"/>
      <c r="B114" s="85" t="s">
        <v>545</v>
      </c>
      <c r="C114" s="44">
        <v>841</v>
      </c>
      <c r="D114" s="44">
        <v>527</v>
      </c>
      <c r="E114" s="89">
        <v>1368</v>
      </c>
    </row>
    <row r="115" spans="1:5" ht="30">
      <c r="A115" s="347"/>
      <c r="B115" s="85" t="s">
        <v>546</v>
      </c>
      <c r="C115" s="44">
        <v>601</v>
      </c>
      <c r="D115" s="44">
        <v>836</v>
      </c>
      <c r="E115" s="89">
        <v>1437</v>
      </c>
    </row>
    <row r="116" spans="1:5" ht="30">
      <c r="A116" s="347"/>
      <c r="B116" s="85" t="s">
        <v>547</v>
      </c>
      <c r="C116" s="44">
        <v>130</v>
      </c>
      <c r="D116" s="44">
        <v>137</v>
      </c>
      <c r="E116" s="89">
        <v>267</v>
      </c>
    </row>
    <row r="117" spans="1:5" ht="30">
      <c r="A117" s="347"/>
      <c r="B117" s="85" t="s">
        <v>548</v>
      </c>
      <c r="C117" s="44">
        <v>22</v>
      </c>
      <c r="D117" s="44">
        <v>22</v>
      </c>
      <c r="E117" s="89">
        <v>44</v>
      </c>
    </row>
    <row r="118" spans="1:5" ht="30.75" thickBot="1">
      <c r="A118" s="347"/>
      <c r="B118" s="86" t="s">
        <v>549</v>
      </c>
      <c r="C118" s="90">
        <v>90</v>
      </c>
      <c r="D118" s="90">
        <v>54</v>
      </c>
      <c r="E118" s="196">
        <v>144</v>
      </c>
    </row>
    <row r="119" spans="1:5" ht="30.75" thickBot="1">
      <c r="A119" s="348"/>
      <c r="B119" s="94" t="s">
        <v>387</v>
      </c>
      <c r="C119" s="172">
        <f>SUM(C113:C118)</f>
        <v>1964</v>
      </c>
      <c r="D119" s="92">
        <f>SUM(D113:D118)</f>
        <v>2065</v>
      </c>
      <c r="E119" s="197">
        <f>SUM(E113:E118)</f>
        <v>4029</v>
      </c>
    </row>
    <row r="120" spans="1:5" ht="30">
      <c r="A120" s="336" t="s">
        <v>317</v>
      </c>
      <c r="B120" s="45" t="s">
        <v>382</v>
      </c>
      <c r="C120" s="104">
        <v>197</v>
      </c>
      <c r="D120" s="104">
        <v>784</v>
      </c>
      <c r="E120" s="105">
        <v>981</v>
      </c>
    </row>
    <row r="121" spans="1:5" ht="30">
      <c r="A121" s="337"/>
      <c r="B121" s="85" t="s">
        <v>550</v>
      </c>
      <c r="C121" s="104">
        <v>1299</v>
      </c>
      <c r="D121" s="104">
        <v>1623</v>
      </c>
      <c r="E121" s="105">
        <v>2922</v>
      </c>
    </row>
    <row r="122" spans="1:5" ht="30">
      <c r="A122" s="337"/>
      <c r="B122" s="45" t="s">
        <v>383</v>
      </c>
      <c r="C122" s="104">
        <v>43</v>
      </c>
      <c r="D122" s="104">
        <v>53</v>
      </c>
      <c r="E122" s="105">
        <v>96</v>
      </c>
    </row>
    <row r="123" spans="1:5" ht="30">
      <c r="A123" s="337"/>
      <c r="B123" s="45" t="s">
        <v>384</v>
      </c>
      <c r="C123" s="104">
        <v>67</v>
      </c>
      <c r="D123" s="104">
        <v>91</v>
      </c>
      <c r="E123" s="105">
        <v>158</v>
      </c>
    </row>
    <row r="124" spans="1:5" ht="30">
      <c r="A124" s="337"/>
      <c r="B124" s="45" t="s">
        <v>385</v>
      </c>
      <c r="C124" s="104">
        <v>4</v>
      </c>
      <c r="D124" s="104">
        <v>9</v>
      </c>
      <c r="E124" s="105">
        <v>13</v>
      </c>
    </row>
    <row r="125" spans="1:5" ht="30">
      <c r="A125" s="337"/>
      <c r="B125" s="45" t="s">
        <v>447</v>
      </c>
      <c r="C125" s="104">
        <v>3</v>
      </c>
      <c r="D125" s="104">
        <v>3</v>
      </c>
      <c r="E125" s="105">
        <v>6</v>
      </c>
    </row>
    <row r="126" spans="1:5" ht="30">
      <c r="A126" s="337"/>
      <c r="B126" s="85" t="s">
        <v>551</v>
      </c>
      <c r="C126" s="104">
        <v>206</v>
      </c>
      <c r="D126" s="104">
        <v>485</v>
      </c>
      <c r="E126" s="105">
        <v>691</v>
      </c>
    </row>
    <row r="127" spans="1:5" ht="30.75" thickBot="1">
      <c r="A127" s="337"/>
      <c r="B127" s="254" t="s">
        <v>386</v>
      </c>
      <c r="C127" s="255">
        <v>218</v>
      </c>
      <c r="D127" s="255">
        <v>220</v>
      </c>
      <c r="E127" s="256">
        <v>438</v>
      </c>
    </row>
    <row r="128" spans="1:5" ht="43.5" customHeight="1" thickBot="1">
      <c r="A128" s="338"/>
      <c r="B128" s="251" t="s">
        <v>387</v>
      </c>
      <c r="C128" s="92">
        <f>SUM(C120:C127)</f>
        <v>2037</v>
      </c>
      <c r="D128" s="92">
        <f>SUM(D120:D127)</f>
        <v>3268</v>
      </c>
      <c r="E128" s="197">
        <f>SUM(E120:E127)</f>
        <v>5305</v>
      </c>
    </row>
    <row r="129" spans="1:5" ht="30">
      <c r="A129" s="336" t="s">
        <v>347</v>
      </c>
      <c r="B129" s="45" t="s">
        <v>388</v>
      </c>
      <c r="C129" s="44">
        <v>30</v>
      </c>
      <c r="D129" s="44">
        <v>52</v>
      </c>
      <c r="E129" s="89">
        <v>82</v>
      </c>
    </row>
    <row r="130" spans="1:5" ht="30">
      <c r="A130" s="337"/>
      <c r="B130" s="45" t="s">
        <v>389</v>
      </c>
      <c r="C130" s="44">
        <v>434</v>
      </c>
      <c r="D130" s="44">
        <v>72</v>
      </c>
      <c r="E130" s="89">
        <v>506</v>
      </c>
    </row>
    <row r="131" spans="1:5" ht="30">
      <c r="A131" s="337"/>
      <c r="B131" s="45" t="s">
        <v>390</v>
      </c>
      <c r="C131" s="44">
        <v>357</v>
      </c>
      <c r="D131" s="44">
        <v>233</v>
      </c>
      <c r="E131" s="89">
        <v>590</v>
      </c>
    </row>
    <row r="132" spans="1:5" ht="30">
      <c r="A132" s="337"/>
      <c r="B132" s="45" t="s">
        <v>391</v>
      </c>
      <c r="C132" s="44">
        <v>71</v>
      </c>
      <c r="D132" s="44">
        <v>85</v>
      </c>
      <c r="E132" s="89">
        <v>156</v>
      </c>
    </row>
    <row r="133" spans="1:5" ht="30">
      <c r="A133" s="337"/>
      <c r="B133" s="45" t="s">
        <v>392</v>
      </c>
      <c r="C133" s="44">
        <v>56</v>
      </c>
      <c r="D133" s="44">
        <v>69</v>
      </c>
      <c r="E133" s="89">
        <v>125</v>
      </c>
    </row>
    <row r="134" spans="1:5" ht="30">
      <c r="A134" s="337"/>
      <c r="B134" s="45" t="s">
        <v>393</v>
      </c>
      <c r="C134" s="44">
        <v>6</v>
      </c>
      <c r="D134" s="44">
        <v>8</v>
      </c>
      <c r="E134" s="89">
        <v>14</v>
      </c>
    </row>
    <row r="135" spans="1:5" ht="30">
      <c r="A135" s="337"/>
      <c r="B135" s="45" t="s">
        <v>394</v>
      </c>
      <c r="C135" s="44">
        <v>4</v>
      </c>
      <c r="D135" s="44">
        <v>6</v>
      </c>
      <c r="E135" s="89">
        <v>10</v>
      </c>
    </row>
    <row r="136" spans="1:5" ht="30">
      <c r="A136" s="337"/>
      <c r="B136" s="45" t="s">
        <v>395</v>
      </c>
      <c r="C136" s="44">
        <v>46</v>
      </c>
      <c r="D136" s="44">
        <v>50</v>
      </c>
      <c r="E136" s="89">
        <v>96</v>
      </c>
    </row>
    <row r="137" spans="1:5" ht="30">
      <c r="A137" s="337"/>
      <c r="B137" s="45" t="s">
        <v>396</v>
      </c>
      <c r="C137" s="44">
        <v>7</v>
      </c>
      <c r="D137" s="44">
        <v>7</v>
      </c>
      <c r="E137" s="89">
        <v>14</v>
      </c>
    </row>
    <row r="138" spans="1:5" ht="30">
      <c r="A138" s="337"/>
      <c r="B138" s="45" t="s">
        <v>397</v>
      </c>
      <c r="C138" s="44">
        <v>4</v>
      </c>
      <c r="D138" s="44">
        <v>3</v>
      </c>
      <c r="E138" s="89">
        <v>7</v>
      </c>
    </row>
    <row r="139" spans="1:5" ht="30.75" thickBot="1">
      <c r="A139" s="337"/>
      <c r="B139" s="173" t="s">
        <v>398</v>
      </c>
      <c r="C139" s="90">
        <v>2</v>
      </c>
      <c r="D139" s="90">
        <v>0</v>
      </c>
      <c r="E139" s="196">
        <v>2</v>
      </c>
    </row>
    <row r="140" spans="1:5" ht="30.75" thickBot="1">
      <c r="A140" s="338"/>
      <c r="B140" s="251" t="s">
        <v>387</v>
      </c>
      <c r="C140" s="92">
        <f>SUM(C129:C139)</f>
        <v>1017</v>
      </c>
      <c r="D140" s="92">
        <f>SUM(D129:D139)</f>
        <v>585</v>
      </c>
      <c r="E140" s="197">
        <f>SUM(E129:E139)</f>
        <v>1602</v>
      </c>
    </row>
    <row r="141" spans="1:5" ht="30">
      <c r="A141" s="337" t="s">
        <v>348</v>
      </c>
      <c r="B141" s="45" t="s">
        <v>399</v>
      </c>
      <c r="C141" s="44">
        <v>108</v>
      </c>
      <c r="D141" s="44">
        <v>106</v>
      </c>
      <c r="E141" s="89">
        <v>214</v>
      </c>
    </row>
    <row r="142" spans="1:5" ht="30">
      <c r="A142" s="349"/>
      <c r="B142" s="45" t="s">
        <v>400</v>
      </c>
      <c r="C142" s="44">
        <v>26</v>
      </c>
      <c r="D142" s="44">
        <v>17</v>
      </c>
      <c r="E142" s="89">
        <v>43</v>
      </c>
    </row>
    <row r="143" spans="1:5" ht="30">
      <c r="A143" s="349"/>
      <c r="B143" s="45" t="s">
        <v>401</v>
      </c>
      <c r="C143" s="44">
        <v>44</v>
      </c>
      <c r="D143" s="44">
        <v>28</v>
      </c>
      <c r="E143" s="89">
        <v>72</v>
      </c>
    </row>
    <row r="144" spans="1:5" ht="30">
      <c r="A144" s="349"/>
      <c r="B144" s="45" t="s">
        <v>402</v>
      </c>
      <c r="C144" s="44">
        <v>34</v>
      </c>
      <c r="D144" s="44">
        <v>44</v>
      </c>
      <c r="E144" s="89">
        <v>78</v>
      </c>
    </row>
    <row r="145" spans="1:5" ht="30">
      <c r="A145" s="349"/>
      <c r="B145" s="85" t="s">
        <v>552</v>
      </c>
      <c r="C145" s="44">
        <v>71</v>
      </c>
      <c r="D145" s="44">
        <v>135</v>
      </c>
      <c r="E145" s="89">
        <v>206</v>
      </c>
    </row>
    <row r="146" spans="1:5" ht="30">
      <c r="A146" s="349"/>
      <c r="B146" s="85" t="s">
        <v>577</v>
      </c>
      <c r="C146" s="44">
        <v>902</v>
      </c>
      <c r="D146" s="44">
        <v>905</v>
      </c>
      <c r="E146" s="89">
        <v>1807</v>
      </c>
    </row>
    <row r="147" spans="1:5" ht="30">
      <c r="A147" s="349"/>
      <c r="B147" s="45" t="s">
        <v>403</v>
      </c>
      <c r="C147" s="44">
        <v>211</v>
      </c>
      <c r="D147" s="44">
        <v>541</v>
      </c>
      <c r="E147" s="89">
        <v>752</v>
      </c>
    </row>
    <row r="148" spans="1:5" ht="30">
      <c r="A148" s="349"/>
      <c r="B148" s="85" t="s">
        <v>553</v>
      </c>
      <c r="C148" s="44">
        <v>44</v>
      </c>
      <c r="D148" s="44">
        <v>19</v>
      </c>
      <c r="E148" s="89">
        <v>63</v>
      </c>
    </row>
    <row r="149" spans="1:5" ht="30">
      <c r="A149" s="349"/>
      <c r="B149" s="85" t="s">
        <v>554</v>
      </c>
      <c r="C149" s="44">
        <v>20</v>
      </c>
      <c r="D149" s="44">
        <v>9</v>
      </c>
      <c r="E149" s="89">
        <v>29</v>
      </c>
    </row>
    <row r="150" spans="1:5" ht="30">
      <c r="A150" s="349"/>
      <c r="B150" s="85" t="s">
        <v>555</v>
      </c>
      <c r="C150" s="44">
        <v>602</v>
      </c>
      <c r="D150" s="44">
        <v>643</v>
      </c>
      <c r="E150" s="89">
        <v>1245</v>
      </c>
    </row>
    <row r="151" spans="1:5" ht="30.75" thickBot="1">
      <c r="A151" s="349"/>
      <c r="B151" s="173" t="s">
        <v>404</v>
      </c>
      <c r="C151" s="207">
        <v>140</v>
      </c>
      <c r="D151" s="207">
        <v>112</v>
      </c>
      <c r="E151" s="208">
        <v>252</v>
      </c>
    </row>
    <row r="152" spans="1:5" ht="30.75" thickBot="1">
      <c r="A152" s="349"/>
      <c r="B152" s="94" t="s">
        <v>387</v>
      </c>
      <c r="C152" s="268">
        <f>SUM(C141:C151)</f>
        <v>2202</v>
      </c>
      <c r="D152" s="268">
        <f>SUM(D141:D151)</f>
        <v>2559</v>
      </c>
      <c r="E152" s="94">
        <f>SUM(E141:E151)</f>
        <v>4761</v>
      </c>
    </row>
    <row r="153" spans="1:5" ht="30">
      <c r="A153" s="336" t="s">
        <v>586</v>
      </c>
      <c r="B153" s="85" t="s">
        <v>405</v>
      </c>
      <c r="C153" s="44">
        <v>100</v>
      </c>
      <c r="D153" s="44">
        <v>146</v>
      </c>
      <c r="E153" s="89">
        <v>246</v>
      </c>
    </row>
    <row r="154" spans="1:5" ht="30">
      <c r="A154" s="349"/>
      <c r="B154" s="85" t="s">
        <v>406</v>
      </c>
      <c r="C154" s="44">
        <v>58</v>
      </c>
      <c r="D154" s="44">
        <v>60</v>
      </c>
      <c r="E154" s="89">
        <v>118</v>
      </c>
    </row>
    <row r="155" spans="1:5" ht="30">
      <c r="A155" s="349"/>
      <c r="B155" s="85" t="s">
        <v>407</v>
      </c>
      <c r="C155" s="44">
        <v>68</v>
      </c>
      <c r="D155" s="44">
        <v>61</v>
      </c>
      <c r="E155" s="89">
        <v>129</v>
      </c>
    </row>
    <row r="156" spans="1:5" ht="30">
      <c r="A156" s="349"/>
      <c r="B156" s="85" t="s">
        <v>408</v>
      </c>
      <c r="C156" s="44">
        <v>2781</v>
      </c>
      <c r="D156" s="44">
        <v>3481</v>
      </c>
      <c r="E156" s="89">
        <v>6262</v>
      </c>
    </row>
    <row r="157" spans="1:5" ht="30">
      <c r="A157" s="349"/>
      <c r="B157" s="85" t="s">
        <v>409</v>
      </c>
      <c r="C157" s="44">
        <v>78</v>
      </c>
      <c r="D157" s="44">
        <v>51</v>
      </c>
      <c r="E157" s="89">
        <v>129</v>
      </c>
    </row>
    <row r="158" spans="1:5" ht="30">
      <c r="A158" s="349"/>
      <c r="B158" s="85" t="s">
        <v>410</v>
      </c>
      <c r="C158" s="44">
        <v>147</v>
      </c>
      <c r="D158" s="44">
        <v>123</v>
      </c>
      <c r="E158" s="89">
        <v>270</v>
      </c>
    </row>
    <row r="159" spans="1:5" ht="30">
      <c r="A159" s="349"/>
      <c r="B159" s="85" t="s">
        <v>411</v>
      </c>
      <c r="C159" s="44">
        <v>163</v>
      </c>
      <c r="D159" s="44">
        <v>92</v>
      </c>
      <c r="E159" s="89">
        <v>255</v>
      </c>
    </row>
    <row r="160" spans="1:5" ht="30">
      <c r="A160" s="349"/>
      <c r="B160" s="85" t="s">
        <v>412</v>
      </c>
      <c r="C160" s="44">
        <v>7</v>
      </c>
      <c r="D160" s="44">
        <v>2</v>
      </c>
      <c r="E160" s="89">
        <v>9</v>
      </c>
    </row>
    <row r="161" spans="1:5" ht="30">
      <c r="A161" s="349"/>
      <c r="B161" s="85" t="s">
        <v>413</v>
      </c>
      <c r="C161" s="44">
        <v>68</v>
      </c>
      <c r="D161" s="44">
        <v>77</v>
      </c>
      <c r="E161" s="89">
        <v>145</v>
      </c>
    </row>
    <row r="162" spans="1:5" ht="30">
      <c r="A162" s="349"/>
      <c r="B162" s="85" t="s">
        <v>414</v>
      </c>
      <c r="C162" s="44">
        <v>101</v>
      </c>
      <c r="D162" s="44">
        <v>95</v>
      </c>
      <c r="E162" s="89">
        <v>196</v>
      </c>
    </row>
    <row r="163" spans="1:5" ht="30.75" thickBot="1">
      <c r="A163" s="349"/>
      <c r="B163" s="86" t="s">
        <v>556</v>
      </c>
      <c r="C163" s="44">
        <v>52</v>
      </c>
      <c r="D163" s="44">
        <v>61</v>
      </c>
      <c r="E163" s="89">
        <v>113</v>
      </c>
    </row>
    <row r="164" spans="1:5" ht="30.75" thickBot="1">
      <c r="A164" s="350"/>
      <c r="B164" s="94" t="s">
        <v>387</v>
      </c>
      <c r="C164" s="268">
        <f>SUM(C153:C163)</f>
        <v>3623</v>
      </c>
      <c r="D164" s="268">
        <f>SUM(D153:D163)</f>
        <v>4249</v>
      </c>
      <c r="E164" s="94">
        <f>SUM(E153:E163)</f>
        <v>7872</v>
      </c>
    </row>
    <row r="165" spans="1:5" ht="30">
      <c r="A165" s="336" t="s">
        <v>349</v>
      </c>
      <c r="B165" s="85" t="s">
        <v>415</v>
      </c>
      <c r="C165" s="44">
        <v>173</v>
      </c>
      <c r="D165" s="44">
        <v>142</v>
      </c>
      <c r="E165" s="89">
        <v>315</v>
      </c>
    </row>
    <row r="166" spans="1:5" ht="30">
      <c r="A166" s="337"/>
      <c r="B166" s="85" t="s">
        <v>416</v>
      </c>
      <c r="C166" s="44">
        <v>428</v>
      </c>
      <c r="D166" s="44">
        <v>431</v>
      </c>
      <c r="E166" s="89">
        <v>859</v>
      </c>
    </row>
    <row r="167" spans="1:5" ht="30">
      <c r="A167" s="337"/>
      <c r="B167" s="85" t="s">
        <v>417</v>
      </c>
      <c r="C167" s="44">
        <v>153</v>
      </c>
      <c r="D167" s="44">
        <v>230</v>
      </c>
      <c r="E167" s="89">
        <v>383</v>
      </c>
    </row>
    <row r="168" spans="1:5" ht="30.75" thickBot="1">
      <c r="A168" s="337"/>
      <c r="B168" s="86" t="s">
        <v>418</v>
      </c>
      <c r="C168" s="44">
        <v>39</v>
      </c>
      <c r="D168" s="44">
        <v>34</v>
      </c>
      <c r="E168" s="89">
        <v>73</v>
      </c>
    </row>
    <row r="169" spans="1:5" ht="30.75" thickBot="1">
      <c r="A169" s="338"/>
      <c r="B169" s="94" t="s">
        <v>387</v>
      </c>
      <c r="C169" s="268">
        <f>SUM(C165:C168)</f>
        <v>793</v>
      </c>
      <c r="D169" s="268">
        <f>SUM(D165:D168)</f>
        <v>837</v>
      </c>
      <c r="E169" s="94">
        <f>SUM(E165:E168)</f>
        <v>1630</v>
      </c>
    </row>
    <row r="170" spans="1:5" ht="30">
      <c r="A170" s="339" t="s">
        <v>319</v>
      </c>
      <c r="B170" s="85" t="s">
        <v>419</v>
      </c>
      <c r="C170" s="44">
        <v>18</v>
      </c>
      <c r="D170" s="44">
        <v>29</v>
      </c>
      <c r="E170" s="89">
        <v>47</v>
      </c>
    </row>
    <row r="171" spans="1:5" ht="30">
      <c r="A171" s="340"/>
      <c r="B171" s="85" t="s">
        <v>420</v>
      </c>
      <c r="C171" s="44">
        <v>76</v>
      </c>
      <c r="D171" s="44">
        <v>77</v>
      </c>
      <c r="E171" s="89">
        <v>153</v>
      </c>
    </row>
    <row r="172" spans="1:5" ht="30">
      <c r="A172" s="340"/>
      <c r="B172" s="85" t="s">
        <v>421</v>
      </c>
      <c r="C172" s="44">
        <v>2912</v>
      </c>
      <c r="D172" s="44">
        <v>4235</v>
      </c>
      <c r="E172" s="89">
        <v>7147</v>
      </c>
    </row>
    <row r="173" spans="1:6" ht="30">
      <c r="A173" s="340"/>
      <c r="B173" s="85" t="s">
        <v>422</v>
      </c>
      <c r="C173" s="44">
        <v>9676</v>
      </c>
      <c r="D173" s="44">
        <v>6718</v>
      </c>
      <c r="E173" s="89">
        <v>16394</v>
      </c>
      <c r="F173" s="231"/>
    </row>
    <row r="174" spans="1:5" ht="15">
      <c r="A174" s="340"/>
      <c r="B174" s="85" t="s">
        <v>318</v>
      </c>
      <c r="C174" s="44">
        <v>41</v>
      </c>
      <c r="D174" s="44">
        <v>49</v>
      </c>
      <c r="E174" s="89">
        <v>90</v>
      </c>
    </row>
    <row r="175" spans="1:5" ht="30">
      <c r="A175" s="340"/>
      <c r="B175" s="85" t="s">
        <v>423</v>
      </c>
      <c r="C175" s="44">
        <v>2556</v>
      </c>
      <c r="D175" s="44">
        <v>3071</v>
      </c>
      <c r="E175" s="89">
        <v>5627</v>
      </c>
    </row>
    <row r="176" spans="1:5" ht="30">
      <c r="A176" s="340"/>
      <c r="B176" s="85" t="s">
        <v>557</v>
      </c>
      <c r="C176" s="44">
        <v>1252</v>
      </c>
      <c r="D176" s="44">
        <v>1351</v>
      </c>
      <c r="E176" s="89">
        <v>2603</v>
      </c>
    </row>
    <row r="177" spans="1:5" ht="30">
      <c r="A177" s="340"/>
      <c r="B177" s="85" t="s">
        <v>424</v>
      </c>
      <c r="C177" s="44">
        <v>581</v>
      </c>
      <c r="D177" s="44">
        <v>387</v>
      </c>
      <c r="E177" s="89">
        <v>968</v>
      </c>
    </row>
    <row r="178" spans="1:5" ht="30">
      <c r="A178" s="340"/>
      <c r="B178" s="85" t="s">
        <v>558</v>
      </c>
      <c r="C178" s="44">
        <v>1439</v>
      </c>
      <c r="D178" s="44">
        <v>794</v>
      </c>
      <c r="E178" s="89">
        <v>2233</v>
      </c>
    </row>
    <row r="179" spans="1:5" ht="30.75" thickBot="1">
      <c r="A179" s="340"/>
      <c r="B179" s="86" t="s">
        <v>425</v>
      </c>
      <c r="C179" s="44">
        <v>155</v>
      </c>
      <c r="D179" s="44">
        <v>217</v>
      </c>
      <c r="E179" s="89">
        <v>372</v>
      </c>
    </row>
    <row r="180" spans="1:5" ht="30.75" thickBot="1">
      <c r="A180" s="340"/>
      <c r="B180" s="94" t="s">
        <v>387</v>
      </c>
      <c r="C180" s="268">
        <f>SUM(C170:C179)</f>
        <v>18706</v>
      </c>
      <c r="D180" s="268">
        <f>SUM(D170:D179)</f>
        <v>16928</v>
      </c>
      <c r="E180" s="94">
        <f>SUM(E170:E179)</f>
        <v>35634</v>
      </c>
    </row>
    <row r="181" spans="1:5" ht="30">
      <c r="A181" s="339" t="s">
        <v>350</v>
      </c>
      <c r="B181" s="85" t="s">
        <v>611</v>
      </c>
      <c r="C181" s="44">
        <v>1193</v>
      </c>
      <c r="D181" s="44">
        <v>925</v>
      </c>
      <c r="E181" s="89">
        <v>2118</v>
      </c>
    </row>
    <row r="182" spans="1:5" ht="30">
      <c r="A182" s="340"/>
      <c r="B182" s="85" t="s">
        <v>426</v>
      </c>
      <c r="C182" s="44">
        <v>5460</v>
      </c>
      <c r="D182" s="44">
        <v>4643</v>
      </c>
      <c r="E182" s="89">
        <v>10103</v>
      </c>
    </row>
    <row r="183" spans="1:5" ht="30">
      <c r="A183" s="340"/>
      <c r="B183" s="85" t="s">
        <v>427</v>
      </c>
      <c r="C183" s="44">
        <v>1793</v>
      </c>
      <c r="D183" s="44">
        <v>1543</v>
      </c>
      <c r="E183" s="89">
        <v>3336</v>
      </c>
    </row>
    <row r="184" spans="1:5" ht="30">
      <c r="A184" s="340"/>
      <c r="B184" s="85" t="s">
        <v>428</v>
      </c>
      <c r="C184" s="44">
        <v>3709</v>
      </c>
      <c r="D184" s="44">
        <v>3179</v>
      </c>
      <c r="E184" s="89">
        <v>6888</v>
      </c>
    </row>
    <row r="185" spans="1:5" ht="30">
      <c r="A185" s="340"/>
      <c r="B185" s="85" t="s">
        <v>429</v>
      </c>
      <c r="C185" s="44">
        <v>2229</v>
      </c>
      <c r="D185" s="44">
        <v>2085</v>
      </c>
      <c r="E185" s="89">
        <v>4314</v>
      </c>
    </row>
    <row r="186" spans="1:5" ht="30">
      <c r="A186" s="340"/>
      <c r="B186" s="85" t="s">
        <v>430</v>
      </c>
      <c r="C186" s="44">
        <v>32</v>
      </c>
      <c r="D186" s="44">
        <v>52</v>
      </c>
      <c r="E186" s="89">
        <v>84</v>
      </c>
    </row>
    <row r="187" spans="1:5" ht="30">
      <c r="A187" s="340"/>
      <c r="B187" s="85" t="s">
        <v>578</v>
      </c>
      <c r="C187" s="44">
        <v>800</v>
      </c>
      <c r="D187" s="44">
        <v>906</v>
      </c>
      <c r="E187" s="89">
        <v>1706</v>
      </c>
    </row>
    <row r="188" spans="1:5" ht="30">
      <c r="A188" s="340"/>
      <c r="B188" s="85" t="s">
        <v>610</v>
      </c>
      <c r="C188" s="44">
        <v>22</v>
      </c>
      <c r="D188" s="44">
        <v>14</v>
      </c>
      <c r="E188" s="89">
        <v>36</v>
      </c>
    </row>
    <row r="189" spans="1:5" ht="30">
      <c r="A189" s="340"/>
      <c r="B189" s="85" t="s">
        <v>587</v>
      </c>
      <c r="C189" s="44">
        <v>225</v>
      </c>
      <c r="D189" s="44">
        <v>123</v>
      </c>
      <c r="E189" s="89">
        <v>348</v>
      </c>
    </row>
    <row r="190" spans="1:5" ht="30.75" thickBot="1">
      <c r="A190" s="340"/>
      <c r="B190" s="86" t="s">
        <v>431</v>
      </c>
      <c r="C190" s="44">
        <v>313</v>
      </c>
      <c r="D190" s="44">
        <v>280</v>
      </c>
      <c r="E190" s="89">
        <v>593</v>
      </c>
    </row>
    <row r="191" spans="1:5" ht="30.75" thickBot="1">
      <c r="A191" s="340"/>
      <c r="B191" s="94" t="s">
        <v>387</v>
      </c>
      <c r="C191" s="268">
        <f>SUM(C181:C190)</f>
        <v>15776</v>
      </c>
      <c r="D191" s="268">
        <f>SUM(D181:D190)</f>
        <v>13750</v>
      </c>
      <c r="E191" s="94">
        <f>SUM(E181:E190)</f>
        <v>29526</v>
      </c>
    </row>
    <row r="192" spans="1:5" ht="30">
      <c r="A192" s="339" t="s">
        <v>351</v>
      </c>
      <c r="B192" s="85" t="s">
        <v>432</v>
      </c>
      <c r="C192" s="44">
        <v>287</v>
      </c>
      <c r="D192" s="44">
        <v>335</v>
      </c>
      <c r="E192" s="89">
        <v>622</v>
      </c>
    </row>
    <row r="193" spans="1:5" ht="30">
      <c r="A193" s="340"/>
      <c r="B193" s="85" t="s">
        <v>433</v>
      </c>
      <c r="C193" s="44">
        <v>1371</v>
      </c>
      <c r="D193" s="44">
        <v>1777</v>
      </c>
      <c r="E193" s="89">
        <v>3148</v>
      </c>
    </row>
    <row r="194" spans="1:5" ht="30">
      <c r="A194" s="340"/>
      <c r="B194" s="85" t="s">
        <v>434</v>
      </c>
      <c r="C194" s="44">
        <v>865</v>
      </c>
      <c r="D194" s="44">
        <v>828</v>
      </c>
      <c r="E194" s="89">
        <v>1693</v>
      </c>
    </row>
    <row r="195" spans="1:5" ht="30">
      <c r="A195" s="340"/>
      <c r="B195" s="85" t="s">
        <v>435</v>
      </c>
      <c r="C195" s="44">
        <v>4080</v>
      </c>
      <c r="D195" s="44">
        <v>1441</v>
      </c>
      <c r="E195" s="89">
        <v>5521</v>
      </c>
    </row>
    <row r="196" spans="1:5" ht="30">
      <c r="A196" s="340"/>
      <c r="B196" s="85" t="s">
        <v>579</v>
      </c>
      <c r="C196" s="44">
        <v>838</v>
      </c>
      <c r="D196" s="44">
        <v>973</v>
      </c>
      <c r="E196" s="89">
        <v>1811</v>
      </c>
    </row>
    <row r="197" spans="1:5" ht="30">
      <c r="A197" s="340"/>
      <c r="B197" s="85" t="s">
        <v>436</v>
      </c>
      <c r="C197" s="44">
        <v>1431</v>
      </c>
      <c r="D197" s="44">
        <v>1164</v>
      </c>
      <c r="E197" s="89">
        <v>2595</v>
      </c>
    </row>
    <row r="198" spans="1:5" ht="30">
      <c r="A198" s="340"/>
      <c r="B198" s="85" t="s">
        <v>437</v>
      </c>
      <c r="C198" s="44">
        <v>149</v>
      </c>
      <c r="D198" s="44">
        <v>203</v>
      </c>
      <c r="E198" s="89">
        <v>352</v>
      </c>
    </row>
    <row r="199" spans="1:5" ht="30">
      <c r="A199" s="340"/>
      <c r="B199" s="85" t="s">
        <v>438</v>
      </c>
      <c r="C199" s="44">
        <v>343</v>
      </c>
      <c r="D199" s="44">
        <v>212</v>
      </c>
      <c r="E199" s="89">
        <v>555</v>
      </c>
    </row>
    <row r="200" spans="1:5" ht="30">
      <c r="A200" s="340"/>
      <c r="B200" s="85" t="s">
        <v>439</v>
      </c>
      <c r="C200" s="44">
        <v>1536</v>
      </c>
      <c r="D200" s="44">
        <v>3420</v>
      </c>
      <c r="E200" s="89">
        <v>4956</v>
      </c>
    </row>
    <row r="201" spans="1:5" ht="30.75" thickBot="1">
      <c r="A201" s="340"/>
      <c r="B201" s="86" t="s">
        <v>440</v>
      </c>
      <c r="C201" s="44">
        <v>398</v>
      </c>
      <c r="D201" s="44">
        <v>370</v>
      </c>
      <c r="E201" s="89">
        <v>768</v>
      </c>
    </row>
    <row r="202" spans="1:5" ht="30.75" thickBot="1">
      <c r="A202" s="340"/>
      <c r="B202" s="94" t="s">
        <v>387</v>
      </c>
      <c r="C202" s="268">
        <f>SUM(C192:C201)</f>
        <v>11298</v>
      </c>
      <c r="D202" s="268">
        <f>SUM(D192:D201)</f>
        <v>10723</v>
      </c>
      <c r="E202" s="94">
        <f>SUM(E192:E201)</f>
        <v>22021</v>
      </c>
    </row>
    <row r="203" spans="1:5" ht="30">
      <c r="A203" s="339" t="s">
        <v>352</v>
      </c>
      <c r="B203" s="85" t="s">
        <v>441</v>
      </c>
      <c r="C203" s="44">
        <v>842</v>
      </c>
      <c r="D203" s="44">
        <v>475</v>
      </c>
      <c r="E203" s="89">
        <v>1317</v>
      </c>
    </row>
    <row r="204" spans="1:5" ht="30">
      <c r="A204" s="340"/>
      <c r="B204" s="85" t="s">
        <v>559</v>
      </c>
      <c r="C204" s="44">
        <v>2</v>
      </c>
      <c r="D204" s="44">
        <v>5</v>
      </c>
      <c r="E204" s="89">
        <v>7</v>
      </c>
    </row>
    <row r="205" spans="1:5" ht="30">
      <c r="A205" s="340"/>
      <c r="B205" s="85" t="s">
        <v>560</v>
      </c>
      <c r="C205" s="44">
        <v>11</v>
      </c>
      <c r="D205" s="44">
        <v>8</v>
      </c>
      <c r="E205" s="89">
        <v>19</v>
      </c>
    </row>
    <row r="206" spans="1:5" ht="30">
      <c r="A206" s="340"/>
      <c r="B206" s="85" t="s">
        <v>561</v>
      </c>
      <c r="C206" s="44">
        <v>17</v>
      </c>
      <c r="D206" s="44">
        <v>11</v>
      </c>
      <c r="E206" s="89">
        <v>28</v>
      </c>
    </row>
    <row r="207" spans="1:5" ht="30">
      <c r="A207" s="340"/>
      <c r="B207" s="85" t="s">
        <v>562</v>
      </c>
      <c r="C207" s="44">
        <v>30</v>
      </c>
      <c r="D207" s="44">
        <v>35</v>
      </c>
      <c r="E207" s="89">
        <v>65</v>
      </c>
    </row>
    <row r="208" spans="1:5" ht="30">
      <c r="A208" s="340"/>
      <c r="B208" s="85" t="s">
        <v>442</v>
      </c>
      <c r="C208" s="44">
        <v>4</v>
      </c>
      <c r="D208" s="44">
        <v>3</v>
      </c>
      <c r="E208" s="89">
        <v>7</v>
      </c>
    </row>
    <row r="209" spans="1:5" ht="30">
      <c r="A209" s="340"/>
      <c r="B209" s="85" t="s">
        <v>443</v>
      </c>
      <c r="C209" s="44">
        <v>35</v>
      </c>
      <c r="D209" s="44">
        <v>27</v>
      </c>
      <c r="E209" s="89">
        <v>62</v>
      </c>
    </row>
    <row r="210" spans="1:5" ht="30.75" thickBot="1">
      <c r="A210" s="340"/>
      <c r="B210" s="86" t="s">
        <v>444</v>
      </c>
      <c r="C210" s="44">
        <v>412</v>
      </c>
      <c r="D210" s="44">
        <v>253</v>
      </c>
      <c r="E210" s="89">
        <v>665</v>
      </c>
    </row>
    <row r="211" spans="1:5" ht="30.75" thickBot="1">
      <c r="A211" s="340"/>
      <c r="B211" s="94" t="s">
        <v>387</v>
      </c>
      <c r="C211" s="268">
        <f>SUM(C203:C210)</f>
        <v>1353</v>
      </c>
      <c r="D211" s="268">
        <f>SUM(D203:D210)</f>
        <v>817</v>
      </c>
      <c r="E211" s="94">
        <f>SUM(E203:E210)</f>
        <v>2170</v>
      </c>
    </row>
    <row r="212" spans="1:5" ht="30">
      <c r="A212" s="339" t="s">
        <v>353</v>
      </c>
      <c r="B212" s="85" t="s">
        <v>563</v>
      </c>
      <c r="C212" s="56">
        <v>1433</v>
      </c>
      <c r="D212" s="56">
        <v>1863</v>
      </c>
      <c r="E212" s="84">
        <v>3296</v>
      </c>
    </row>
    <row r="213" spans="1:5" ht="30">
      <c r="A213" s="340"/>
      <c r="B213" s="85" t="s">
        <v>580</v>
      </c>
      <c r="C213" s="44">
        <v>19</v>
      </c>
      <c r="D213" s="44">
        <v>24</v>
      </c>
      <c r="E213" s="84">
        <v>43</v>
      </c>
    </row>
    <row r="214" spans="1:5" ht="30">
      <c r="A214" s="340"/>
      <c r="B214" s="85" t="s">
        <v>564</v>
      </c>
      <c r="C214" s="44">
        <v>266</v>
      </c>
      <c r="D214" s="44">
        <v>490</v>
      </c>
      <c r="E214" s="84">
        <v>756</v>
      </c>
    </row>
    <row r="215" spans="1:5" ht="30">
      <c r="A215" s="340"/>
      <c r="B215" s="252" t="s">
        <v>588</v>
      </c>
      <c r="C215" s="44">
        <v>452</v>
      </c>
      <c r="D215" s="44">
        <v>652</v>
      </c>
      <c r="E215" s="84">
        <v>1104</v>
      </c>
    </row>
    <row r="216" spans="1:5" ht="30">
      <c r="A216" s="340"/>
      <c r="B216" s="85" t="s">
        <v>445</v>
      </c>
      <c r="C216" s="44">
        <v>696</v>
      </c>
      <c r="D216" s="44">
        <v>697</v>
      </c>
      <c r="E216" s="84">
        <v>1393</v>
      </c>
    </row>
    <row r="217" spans="1:5" ht="30">
      <c r="A217" s="340"/>
      <c r="B217" s="85" t="s">
        <v>446</v>
      </c>
      <c r="C217" s="44">
        <v>40</v>
      </c>
      <c r="D217" s="44">
        <v>64</v>
      </c>
      <c r="E217" s="84">
        <v>104</v>
      </c>
    </row>
    <row r="218" spans="1:5" ht="30">
      <c r="A218" s="340"/>
      <c r="B218" s="85" t="s">
        <v>565</v>
      </c>
      <c r="C218" s="56">
        <v>1072</v>
      </c>
      <c r="D218" s="56">
        <v>1419</v>
      </c>
      <c r="E218" s="84">
        <v>2491</v>
      </c>
    </row>
    <row r="219" spans="1:5" ht="30">
      <c r="A219" s="340"/>
      <c r="B219" s="85" t="s">
        <v>589</v>
      </c>
      <c r="C219" s="44">
        <v>22</v>
      </c>
      <c r="D219" s="44">
        <v>36</v>
      </c>
      <c r="E219" s="84">
        <v>58</v>
      </c>
    </row>
    <row r="220" spans="1:5" ht="30">
      <c r="A220" s="340"/>
      <c r="B220" s="85" t="s">
        <v>566</v>
      </c>
      <c r="C220" s="44">
        <v>119</v>
      </c>
      <c r="D220" s="44">
        <v>155</v>
      </c>
      <c r="E220" s="84">
        <v>274</v>
      </c>
    </row>
    <row r="221" spans="1:5" ht="30">
      <c r="A221" s="340"/>
      <c r="B221" s="85" t="s">
        <v>581</v>
      </c>
      <c r="C221" s="44">
        <v>931</v>
      </c>
      <c r="D221" s="44">
        <v>1228</v>
      </c>
      <c r="E221" s="84">
        <v>2159</v>
      </c>
    </row>
    <row r="222" spans="1:5" ht="30">
      <c r="A222" s="340"/>
      <c r="B222" s="85" t="s">
        <v>448</v>
      </c>
      <c r="C222" s="56">
        <v>580</v>
      </c>
      <c r="D222" s="56">
        <v>668</v>
      </c>
      <c r="E222" s="84">
        <v>1248</v>
      </c>
    </row>
    <row r="223" spans="1:5" ht="30">
      <c r="A223" s="340"/>
      <c r="B223" s="85" t="s">
        <v>449</v>
      </c>
      <c r="C223" s="44">
        <v>103</v>
      </c>
      <c r="D223" s="44">
        <v>86</v>
      </c>
      <c r="E223" s="84">
        <v>189</v>
      </c>
    </row>
    <row r="224" spans="1:5" ht="30">
      <c r="A224" s="340"/>
      <c r="B224" s="85" t="s">
        <v>567</v>
      </c>
      <c r="C224" s="44">
        <v>208</v>
      </c>
      <c r="D224" s="44">
        <v>310</v>
      </c>
      <c r="E224" s="84">
        <v>518</v>
      </c>
    </row>
    <row r="225" spans="1:5" ht="30">
      <c r="A225" s="340"/>
      <c r="B225" s="85" t="s">
        <v>450</v>
      </c>
      <c r="C225" s="44">
        <v>269</v>
      </c>
      <c r="D225" s="44">
        <v>272</v>
      </c>
      <c r="E225" s="84">
        <v>541</v>
      </c>
    </row>
    <row r="226" spans="1:5" ht="30">
      <c r="A226" s="340"/>
      <c r="B226" s="85" t="s">
        <v>568</v>
      </c>
      <c r="C226" s="56">
        <v>429</v>
      </c>
      <c r="D226" s="56">
        <v>322</v>
      </c>
      <c r="E226" s="84">
        <v>751</v>
      </c>
    </row>
    <row r="227" spans="1:5" ht="30">
      <c r="A227" s="340"/>
      <c r="B227" s="85" t="s">
        <v>451</v>
      </c>
      <c r="C227" s="44">
        <v>146</v>
      </c>
      <c r="D227" s="44">
        <v>114</v>
      </c>
      <c r="E227" s="84">
        <v>260</v>
      </c>
    </row>
    <row r="228" spans="1:5" ht="30">
      <c r="A228" s="340"/>
      <c r="B228" s="85" t="s">
        <v>582</v>
      </c>
      <c r="C228" s="44">
        <v>259</v>
      </c>
      <c r="D228" s="44">
        <v>190</v>
      </c>
      <c r="E228" s="84">
        <v>449</v>
      </c>
    </row>
    <row r="229" spans="1:5" ht="30">
      <c r="A229" s="340"/>
      <c r="B229" s="85" t="s">
        <v>569</v>
      </c>
      <c r="C229" s="44">
        <v>24</v>
      </c>
      <c r="D229" s="44">
        <v>18</v>
      </c>
      <c r="E229" s="84">
        <v>42</v>
      </c>
    </row>
    <row r="230" spans="1:5" ht="30.75" thickBot="1">
      <c r="A230" s="340"/>
      <c r="B230" s="86" t="s">
        <v>452</v>
      </c>
      <c r="C230" s="90">
        <v>29</v>
      </c>
      <c r="D230" s="90">
        <v>27</v>
      </c>
      <c r="E230" s="91">
        <v>56</v>
      </c>
    </row>
    <row r="231" spans="1:5" ht="30.75" thickBot="1">
      <c r="A231" s="351"/>
      <c r="B231" s="94" t="s">
        <v>387</v>
      </c>
      <c r="C231" s="94">
        <v>3583</v>
      </c>
      <c r="D231" s="253">
        <v>4363</v>
      </c>
      <c r="E231" s="94">
        <v>7946</v>
      </c>
    </row>
    <row r="232" spans="1:5" ht="30">
      <c r="A232" s="340" t="s">
        <v>526</v>
      </c>
      <c r="B232" s="87" t="s">
        <v>612</v>
      </c>
      <c r="C232" s="44">
        <v>226</v>
      </c>
      <c r="D232" s="44">
        <v>178</v>
      </c>
      <c r="E232" s="84">
        <v>404</v>
      </c>
    </row>
    <row r="233" spans="1:5" ht="30">
      <c r="A233" s="340"/>
      <c r="B233" s="85" t="s">
        <v>570</v>
      </c>
      <c r="C233" s="44">
        <v>543</v>
      </c>
      <c r="D233" s="44">
        <v>678</v>
      </c>
      <c r="E233" s="84">
        <v>1221</v>
      </c>
    </row>
    <row r="234" spans="1:5" ht="30">
      <c r="A234" s="340"/>
      <c r="B234" s="85" t="s">
        <v>453</v>
      </c>
      <c r="C234" s="44">
        <v>1387</v>
      </c>
      <c r="D234" s="44">
        <v>1342</v>
      </c>
      <c r="E234" s="84">
        <v>2729</v>
      </c>
    </row>
    <row r="235" spans="1:5" ht="30">
      <c r="A235" s="340"/>
      <c r="B235" s="85" t="s">
        <v>454</v>
      </c>
      <c r="C235" s="44">
        <v>4707</v>
      </c>
      <c r="D235" s="44">
        <v>3411</v>
      </c>
      <c r="E235" s="84">
        <v>8118</v>
      </c>
    </row>
    <row r="236" spans="1:5" ht="30">
      <c r="A236" s="340"/>
      <c r="B236" s="85" t="s">
        <v>455</v>
      </c>
      <c r="C236" s="44">
        <v>59</v>
      </c>
      <c r="D236" s="44">
        <v>76</v>
      </c>
      <c r="E236" s="84">
        <v>135</v>
      </c>
    </row>
    <row r="237" spans="1:5" ht="30">
      <c r="A237" s="340"/>
      <c r="B237" s="85" t="s">
        <v>456</v>
      </c>
      <c r="C237" s="44">
        <v>1100</v>
      </c>
      <c r="D237" s="44">
        <v>1656</v>
      </c>
      <c r="E237" s="84">
        <v>2756</v>
      </c>
    </row>
    <row r="238" spans="1:5" ht="30">
      <c r="A238" s="340"/>
      <c r="B238" s="85" t="s">
        <v>457</v>
      </c>
      <c r="C238" s="44">
        <v>2218</v>
      </c>
      <c r="D238" s="95">
        <v>0</v>
      </c>
      <c r="E238" s="84">
        <v>2218</v>
      </c>
    </row>
    <row r="239" spans="1:5" ht="30">
      <c r="A239" s="340"/>
      <c r="B239" s="85" t="s">
        <v>458</v>
      </c>
      <c r="C239" s="95">
        <v>0</v>
      </c>
      <c r="D239" s="44">
        <v>379</v>
      </c>
      <c r="E239" s="84">
        <v>379</v>
      </c>
    </row>
    <row r="240" spans="1:5" ht="30">
      <c r="A240" s="340"/>
      <c r="B240" s="85" t="s">
        <v>459</v>
      </c>
      <c r="C240" s="95">
        <v>0</v>
      </c>
      <c r="D240" s="44">
        <v>345</v>
      </c>
      <c r="E240" s="84">
        <v>345</v>
      </c>
    </row>
    <row r="241" spans="1:5" ht="30">
      <c r="A241" s="340"/>
      <c r="B241" s="85" t="s">
        <v>460</v>
      </c>
      <c r="C241" s="95">
        <v>0</v>
      </c>
      <c r="D241" s="44">
        <v>4455</v>
      </c>
      <c r="E241" s="84">
        <v>4455</v>
      </c>
    </row>
    <row r="242" spans="1:5" ht="30.75" thickBot="1">
      <c r="A242" s="340"/>
      <c r="B242" s="86" t="s">
        <v>461</v>
      </c>
      <c r="C242" s="96">
        <v>4</v>
      </c>
      <c r="D242" s="90">
        <v>19</v>
      </c>
      <c r="E242" s="97">
        <v>23</v>
      </c>
    </row>
    <row r="243" spans="1:5" ht="30.75" thickBot="1">
      <c r="A243" s="340"/>
      <c r="B243" s="94" t="s">
        <v>387</v>
      </c>
      <c r="C243" s="172">
        <f>SUM(C232:C242)</f>
        <v>10244</v>
      </c>
      <c r="D243" s="92">
        <f>SUM(D232:D242)</f>
        <v>12539</v>
      </c>
      <c r="E243" s="92">
        <f>SUM(E232:E242)</f>
        <v>22783</v>
      </c>
    </row>
    <row r="244" spans="1:5" ht="30">
      <c r="A244" s="336" t="s">
        <v>354</v>
      </c>
      <c r="B244" s="85" t="s">
        <v>462</v>
      </c>
      <c r="C244" s="95">
        <v>0</v>
      </c>
      <c r="D244" s="44">
        <v>1380</v>
      </c>
      <c r="E244" s="84">
        <v>1380</v>
      </c>
    </row>
    <row r="245" spans="1:5" ht="30">
      <c r="A245" s="337"/>
      <c r="B245" s="85" t="s">
        <v>571</v>
      </c>
      <c r="C245" s="95">
        <v>0</v>
      </c>
      <c r="D245" s="44">
        <v>46</v>
      </c>
      <c r="E245" s="84">
        <v>46</v>
      </c>
    </row>
    <row r="246" spans="1:5" ht="30">
      <c r="A246" s="337"/>
      <c r="B246" s="85" t="s">
        <v>463</v>
      </c>
      <c r="C246" s="95">
        <v>0</v>
      </c>
      <c r="D246" s="44">
        <v>211</v>
      </c>
      <c r="E246" s="84">
        <v>211</v>
      </c>
    </row>
    <row r="247" spans="1:5" ht="30">
      <c r="A247" s="337"/>
      <c r="B247" s="85" t="s">
        <v>583</v>
      </c>
      <c r="C247" s="95">
        <v>0</v>
      </c>
      <c r="D247" s="44">
        <v>195</v>
      </c>
      <c r="E247" s="84">
        <v>195</v>
      </c>
    </row>
    <row r="248" spans="1:5" ht="30">
      <c r="A248" s="337"/>
      <c r="B248" s="85" t="s">
        <v>464</v>
      </c>
      <c r="C248" s="95">
        <v>0</v>
      </c>
      <c r="D248" s="44">
        <v>183</v>
      </c>
      <c r="E248" s="84">
        <v>183</v>
      </c>
    </row>
    <row r="249" spans="1:5" ht="30">
      <c r="A249" s="337"/>
      <c r="B249" s="85" t="s">
        <v>465</v>
      </c>
      <c r="C249" s="95">
        <v>0</v>
      </c>
      <c r="D249" s="44">
        <v>21955</v>
      </c>
      <c r="E249" s="84">
        <v>21955</v>
      </c>
    </row>
    <row r="250" spans="1:5" ht="30">
      <c r="A250" s="337"/>
      <c r="B250" s="85" t="s">
        <v>466</v>
      </c>
      <c r="C250" s="95">
        <v>0</v>
      </c>
      <c r="D250" s="44">
        <v>28</v>
      </c>
      <c r="E250" s="84">
        <v>28</v>
      </c>
    </row>
    <row r="251" spans="1:5" ht="30.75" thickBot="1">
      <c r="A251" s="337"/>
      <c r="B251" s="86" t="s">
        <v>584</v>
      </c>
      <c r="C251" s="96">
        <v>0</v>
      </c>
      <c r="D251" s="90">
        <v>17</v>
      </c>
      <c r="E251" s="97">
        <v>17</v>
      </c>
    </row>
    <row r="252" spans="1:5" ht="30.75" thickBot="1">
      <c r="A252" s="338"/>
      <c r="B252" s="94" t="s">
        <v>387</v>
      </c>
      <c r="C252" s="172">
        <f>SUM(C244:C251)</f>
        <v>0</v>
      </c>
      <c r="D252" s="92">
        <f>SUM(D244:D251)</f>
        <v>24015</v>
      </c>
      <c r="E252" s="92">
        <f>SUM(E244:E251)</f>
        <v>24015</v>
      </c>
    </row>
    <row r="253" spans="1:5" ht="30">
      <c r="A253" s="339" t="s">
        <v>355</v>
      </c>
      <c r="B253" s="87" t="s">
        <v>467</v>
      </c>
      <c r="C253" s="98">
        <v>17</v>
      </c>
      <c r="D253" s="98">
        <v>98</v>
      </c>
      <c r="E253" s="99">
        <v>115</v>
      </c>
    </row>
    <row r="254" spans="1:5" ht="30">
      <c r="A254" s="340"/>
      <c r="B254" s="85" t="s">
        <v>468</v>
      </c>
      <c r="C254" s="44">
        <v>209</v>
      </c>
      <c r="D254" s="44">
        <v>180</v>
      </c>
      <c r="E254" s="84">
        <v>389</v>
      </c>
    </row>
    <row r="255" spans="1:5" ht="30">
      <c r="A255" s="340"/>
      <c r="B255" s="85" t="s">
        <v>469</v>
      </c>
      <c r="C255" s="44">
        <v>15</v>
      </c>
      <c r="D255" s="44">
        <v>4</v>
      </c>
      <c r="E255" s="84">
        <v>19</v>
      </c>
    </row>
    <row r="256" spans="1:5" ht="30">
      <c r="A256" s="340"/>
      <c r="B256" s="85" t="s">
        <v>470</v>
      </c>
      <c r="C256" s="44">
        <v>1124</v>
      </c>
      <c r="D256" s="44">
        <v>731</v>
      </c>
      <c r="E256" s="84">
        <v>1855</v>
      </c>
    </row>
    <row r="257" spans="1:5" ht="30">
      <c r="A257" s="340"/>
      <c r="B257" s="85" t="s">
        <v>471</v>
      </c>
      <c r="C257" s="44">
        <v>172</v>
      </c>
      <c r="D257" s="44">
        <v>156</v>
      </c>
      <c r="E257" s="84">
        <v>328</v>
      </c>
    </row>
    <row r="258" spans="1:5" ht="30">
      <c r="A258" s="340"/>
      <c r="B258" s="85" t="s">
        <v>572</v>
      </c>
      <c r="C258" s="44">
        <v>299</v>
      </c>
      <c r="D258" s="44">
        <v>237</v>
      </c>
      <c r="E258" s="84">
        <v>536</v>
      </c>
    </row>
    <row r="259" spans="1:5" ht="30">
      <c r="A259" s="340"/>
      <c r="B259" s="85" t="s">
        <v>573</v>
      </c>
      <c r="C259" s="44">
        <v>38</v>
      </c>
      <c r="D259" s="44">
        <v>22</v>
      </c>
      <c r="E259" s="84">
        <v>60</v>
      </c>
    </row>
    <row r="260" spans="1:5" ht="30">
      <c r="A260" s="340"/>
      <c r="B260" s="85" t="s">
        <v>472</v>
      </c>
      <c r="C260" s="44">
        <v>14</v>
      </c>
      <c r="D260" s="44">
        <v>9</v>
      </c>
      <c r="E260" s="84">
        <v>23</v>
      </c>
    </row>
    <row r="261" spans="1:5" ht="30">
      <c r="A261" s="340"/>
      <c r="B261" s="85" t="s">
        <v>320</v>
      </c>
      <c r="C261" s="44">
        <v>7</v>
      </c>
      <c r="D261" s="44">
        <v>8</v>
      </c>
      <c r="E261" s="84">
        <v>15</v>
      </c>
    </row>
    <row r="262" spans="1:5" ht="30.75" thickBot="1">
      <c r="A262" s="340"/>
      <c r="B262" s="86" t="s">
        <v>473</v>
      </c>
      <c r="C262" s="90">
        <v>11</v>
      </c>
      <c r="D262" s="90">
        <v>13</v>
      </c>
      <c r="E262" s="97">
        <v>24</v>
      </c>
    </row>
    <row r="263" spans="1:5" ht="30.75" thickBot="1">
      <c r="A263" s="340"/>
      <c r="B263" s="94" t="s">
        <v>387</v>
      </c>
      <c r="C263" s="172">
        <f>SUM(C253:C262)</f>
        <v>1906</v>
      </c>
      <c r="D263" s="92">
        <f>SUM(D253:D262)</f>
        <v>1458</v>
      </c>
      <c r="E263" s="92">
        <f>SUM(E253:E262)</f>
        <v>3364</v>
      </c>
    </row>
    <row r="264" spans="1:5" ht="30">
      <c r="A264" s="339" t="s">
        <v>356</v>
      </c>
      <c r="B264" s="45" t="s">
        <v>474</v>
      </c>
      <c r="C264" s="44">
        <v>19</v>
      </c>
      <c r="D264" s="44">
        <v>21</v>
      </c>
      <c r="E264" s="89">
        <v>40</v>
      </c>
    </row>
    <row r="265" spans="1:5" ht="30">
      <c r="A265" s="340"/>
      <c r="B265" s="45" t="s">
        <v>475</v>
      </c>
      <c r="C265" s="44">
        <v>18</v>
      </c>
      <c r="D265" s="44">
        <v>13</v>
      </c>
      <c r="E265" s="89">
        <v>31</v>
      </c>
    </row>
    <row r="266" spans="1:5" ht="30">
      <c r="A266" s="340"/>
      <c r="B266" s="45" t="s">
        <v>476</v>
      </c>
      <c r="C266" s="44">
        <v>78</v>
      </c>
      <c r="D266" s="44">
        <v>53</v>
      </c>
      <c r="E266" s="89">
        <v>131</v>
      </c>
    </row>
    <row r="267" spans="1:5" ht="30">
      <c r="A267" s="340"/>
      <c r="B267" s="45" t="s">
        <v>477</v>
      </c>
      <c r="C267" s="44">
        <v>7</v>
      </c>
      <c r="D267" s="44">
        <v>7</v>
      </c>
      <c r="E267" s="89">
        <v>14</v>
      </c>
    </row>
    <row r="268" spans="1:5" ht="30">
      <c r="A268" s="340"/>
      <c r="B268" s="45" t="s">
        <v>478</v>
      </c>
      <c r="C268" s="44">
        <v>36</v>
      </c>
      <c r="D268" s="44">
        <v>29</v>
      </c>
      <c r="E268" s="89">
        <v>65</v>
      </c>
    </row>
    <row r="269" spans="1:5" ht="30">
      <c r="A269" s="340"/>
      <c r="B269" s="45" t="s">
        <v>479</v>
      </c>
      <c r="C269" s="44">
        <v>30</v>
      </c>
      <c r="D269" s="44">
        <v>26</v>
      </c>
      <c r="E269" s="89">
        <v>56</v>
      </c>
    </row>
    <row r="270" spans="1:5" ht="30">
      <c r="A270" s="340"/>
      <c r="B270" s="45" t="s">
        <v>480</v>
      </c>
      <c r="C270" s="44">
        <v>391</v>
      </c>
      <c r="D270" s="44">
        <v>30</v>
      </c>
      <c r="E270" s="89">
        <v>421</v>
      </c>
    </row>
    <row r="271" spans="1:5" ht="15">
      <c r="A271" s="340"/>
      <c r="B271" s="45" t="s">
        <v>321</v>
      </c>
      <c r="C271" s="44">
        <v>127</v>
      </c>
      <c r="D271" s="44">
        <v>81</v>
      </c>
      <c r="E271" s="89">
        <v>208</v>
      </c>
    </row>
    <row r="272" spans="1:5" ht="30">
      <c r="A272" s="340"/>
      <c r="B272" s="45" t="s">
        <v>481</v>
      </c>
      <c r="C272" s="44">
        <v>105</v>
      </c>
      <c r="D272" s="44">
        <v>119</v>
      </c>
      <c r="E272" s="89">
        <v>224</v>
      </c>
    </row>
    <row r="273" spans="1:5" ht="30">
      <c r="A273" s="340"/>
      <c r="B273" s="85" t="s">
        <v>585</v>
      </c>
      <c r="C273" s="44">
        <v>6</v>
      </c>
      <c r="D273" s="44">
        <v>12</v>
      </c>
      <c r="E273" s="89">
        <v>18</v>
      </c>
    </row>
    <row r="274" spans="1:5" ht="30.75" thickBot="1">
      <c r="A274" s="340"/>
      <c r="B274" s="173" t="s">
        <v>482</v>
      </c>
      <c r="C274" s="90">
        <v>2</v>
      </c>
      <c r="D274" s="90">
        <v>5</v>
      </c>
      <c r="E274" s="196">
        <v>7</v>
      </c>
    </row>
    <row r="275" spans="1:5" ht="30.75" thickBot="1">
      <c r="A275" s="340"/>
      <c r="B275" s="94" t="s">
        <v>387</v>
      </c>
      <c r="C275" s="172">
        <f>SUM(C264:C274)</f>
        <v>819</v>
      </c>
      <c r="D275" s="92">
        <f>SUM(D264:D274)</f>
        <v>396</v>
      </c>
      <c r="E275" s="197">
        <f>SUM(E264:E274)</f>
        <v>1215</v>
      </c>
    </row>
    <row r="276" spans="1:5" ht="30">
      <c r="A276" s="336" t="s">
        <v>322</v>
      </c>
      <c r="B276" s="45" t="s">
        <v>483</v>
      </c>
      <c r="C276" s="44">
        <v>4621</v>
      </c>
      <c r="D276" s="44">
        <v>4683</v>
      </c>
      <c r="E276" s="89">
        <v>9304</v>
      </c>
    </row>
    <row r="277" spans="1:5" ht="30">
      <c r="A277" s="337"/>
      <c r="B277" s="45" t="s">
        <v>484</v>
      </c>
      <c r="C277" s="44">
        <v>7174</v>
      </c>
      <c r="D277" s="44">
        <v>11330</v>
      </c>
      <c r="E277" s="89">
        <v>18504</v>
      </c>
    </row>
    <row r="278" spans="1:5" ht="30">
      <c r="A278" s="337"/>
      <c r="B278" s="45" t="s">
        <v>485</v>
      </c>
      <c r="C278" s="44">
        <v>136</v>
      </c>
      <c r="D278" s="44">
        <v>145</v>
      </c>
      <c r="E278" s="89">
        <v>281</v>
      </c>
    </row>
    <row r="279" spans="1:5" ht="30">
      <c r="A279" s="337"/>
      <c r="B279" s="45" t="s">
        <v>486</v>
      </c>
      <c r="C279" s="44">
        <v>23</v>
      </c>
      <c r="D279" s="44">
        <v>55</v>
      </c>
      <c r="E279" s="89">
        <v>78</v>
      </c>
    </row>
    <row r="280" spans="1:5" ht="30">
      <c r="A280" s="337"/>
      <c r="B280" s="45" t="s">
        <v>487</v>
      </c>
      <c r="C280" s="44">
        <v>820</v>
      </c>
      <c r="D280" s="44">
        <v>437</v>
      </c>
      <c r="E280" s="89">
        <v>1257</v>
      </c>
    </row>
    <row r="281" spans="1:5" ht="30">
      <c r="A281" s="337"/>
      <c r="B281" s="45" t="s">
        <v>488</v>
      </c>
      <c r="C281" s="44">
        <v>623</v>
      </c>
      <c r="D281" s="44">
        <v>796</v>
      </c>
      <c r="E281" s="89">
        <v>1419</v>
      </c>
    </row>
    <row r="282" spans="1:5" ht="30">
      <c r="A282" s="337"/>
      <c r="B282" s="45" t="s">
        <v>489</v>
      </c>
      <c r="C282" s="44">
        <v>22</v>
      </c>
      <c r="D282" s="44">
        <v>17</v>
      </c>
      <c r="E282" s="89">
        <v>39</v>
      </c>
    </row>
    <row r="283" spans="1:5" ht="15">
      <c r="A283" s="337"/>
      <c r="B283" s="45" t="s">
        <v>323</v>
      </c>
      <c r="C283" s="44">
        <v>5078</v>
      </c>
      <c r="D283" s="44">
        <v>5305</v>
      </c>
      <c r="E283" s="89">
        <v>10383</v>
      </c>
    </row>
    <row r="284" spans="1:5" ht="30">
      <c r="A284" s="337"/>
      <c r="B284" s="45" t="s">
        <v>490</v>
      </c>
      <c r="C284" s="44">
        <v>46</v>
      </c>
      <c r="D284" s="44">
        <v>75</v>
      </c>
      <c r="E284" s="89">
        <v>121</v>
      </c>
    </row>
    <row r="285" spans="1:5" ht="30">
      <c r="A285" s="337"/>
      <c r="B285" s="45" t="s">
        <v>491</v>
      </c>
      <c r="C285" s="44">
        <v>10</v>
      </c>
      <c r="D285" s="44">
        <v>25</v>
      </c>
      <c r="E285" s="89">
        <v>35</v>
      </c>
    </row>
    <row r="286" spans="1:5" ht="30">
      <c r="A286" s="337"/>
      <c r="B286" s="45" t="s">
        <v>492</v>
      </c>
      <c r="C286" s="44">
        <v>4</v>
      </c>
      <c r="D286" s="44">
        <v>3</v>
      </c>
      <c r="E286" s="89">
        <v>7</v>
      </c>
    </row>
    <row r="287" spans="1:5" ht="30">
      <c r="A287" s="337"/>
      <c r="B287" s="45" t="s">
        <v>493</v>
      </c>
      <c r="C287" s="44">
        <v>7</v>
      </c>
      <c r="D287" s="44">
        <v>8</v>
      </c>
      <c r="E287" s="89">
        <v>15</v>
      </c>
    </row>
    <row r="288" spans="1:5" ht="30.75" thickBot="1">
      <c r="A288" s="337"/>
      <c r="B288" s="173" t="s">
        <v>494</v>
      </c>
      <c r="C288" s="44">
        <v>4</v>
      </c>
      <c r="D288" s="44">
        <v>1</v>
      </c>
      <c r="E288" s="89">
        <v>5</v>
      </c>
    </row>
    <row r="289" spans="1:5" ht="30.75" thickBot="1">
      <c r="A289" s="338"/>
      <c r="B289" s="94" t="s">
        <v>387</v>
      </c>
      <c r="C289" s="172">
        <f>SUM(C276:C288)</f>
        <v>18568</v>
      </c>
      <c r="D289" s="93">
        <f>SUM(D276:D288)</f>
        <v>22880</v>
      </c>
      <c r="E289" s="94">
        <f>SUM(E276:E288)</f>
        <v>41448</v>
      </c>
    </row>
    <row r="290" spans="1:5" ht="30">
      <c r="A290" s="339" t="s">
        <v>357</v>
      </c>
      <c r="B290" s="45" t="s">
        <v>495</v>
      </c>
      <c r="C290" s="44">
        <v>1357</v>
      </c>
      <c r="D290" s="44">
        <v>684</v>
      </c>
      <c r="E290" s="89">
        <f>SUM(C290:D290)</f>
        <v>2041</v>
      </c>
    </row>
    <row r="291" spans="1:5" ht="30">
      <c r="A291" s="340"/>
      <c r="B291" s="45" t="s">
        <v>496</v>
      </c>
      <c r="C291" s="44">
        <v>253</v>
      </c>
      <c r="D291" s="44">
        <v>184</v>
      </c>
      <c r="E291" s="89">
        <f aca="true" t="shared" si="0" ref="E291:E310">SUM(C291:D291)</f>
        <v>437</v>
      </c>
    </row>
    <row r="292" spans="1:5" ht="30">
      <c r="A292" s="340"/>
      <c r="B292" s="45" t="s">
        <v>497</v>
      </c>
      <c r="C292" s="44">
        <v>167</v>
      </c>
      <c r="D292" s="44">
        <v>60</v>
      </c>
      <c r="E292" s="89">
        <f t="shared" si="0"/>
        <v>227</v>
      </c>
    </row>
    <row r="293" spans="1:5" ht="30">
      <c r="A293" s="340"/>
      <c r="B293" s="45" t="s">
        <v>498</v>
      </c>
      <c r="C293" s="44">
        <v>202</v>
      </c>
      <c r="D293" s="44">
        <v>159</v>
      </c>
      <c r="E293" s="89">
        <f t="shared" si="0"/>
        <v>361</v>
      </c>
    </row>
    <row r="294" spans="1:5" ht="30">
      <c r="A294" s="340"/>
      <c r="B294" s="45" t="s">
        <v>499</v>
      </c>
      <c r="C294" s="44">
        <v>696</v>
      </c>
      <c r="D294" s="44">
        <v>442</v>
      </c>
      <c r="E294" s="89">
        <f t="shared" si="0"/>
        <v>1138</v>
      </c>
    </row>
    <row r="295" spans="1:5" ht="30">
      <c r="A295" s="340"/>
      <c r="B295" s="45" t="s">
        <v>500</v>
      </c>
      <c r="C295" s="44">
        <v>1027</v>
      </c>
      <c r="D295" s="44">
        <v>551</v>
      </c>
      <c r="E295" s="89">
        <f t="shared" si="0"/>
        <v>1578</v>
      </c>
    </row>
    <row r="296" spans="1:5" ht="30">
      <c r="A296" s="340"/>
      <c r="B296" s="45" t="s">
        <v>501</v>
      </c>
      <c r="C296" s="44">
        <v>1035</v>
      </c>
      <c r="D296" s="44">
        <v>505</v>
      </c>
      <c r="E296" s="89">
        <f t="shared" si="0"/>
        <v>1540</v>
      </c>
    </row>
    <row r="297" spans="1:5" ht="30">
      <c r="A297" s="340"/>
      <c r="B297" s="45" t="s">
        <v>502</v>
      </c>
      <c r="C297" s="44">
        <v>1024</v>
      </c>
      <c r="D297" s="44">
        <v>1188</v>
      </c>
      <c r="E297" s="89">
        <f t="shared" si="0"/>
        <v>2212</v>
      </c>
    </row>
    <row r="298" spans="1:5" ht="30">
      <c r="A298" s="340"/>
      <c r="B298" s="45" t="s">
        <v>503</v>
      </c>
      <c r="C298" s="44">
        <v>1193</v>
      </c>
      <c r="D298" s="44">
        <v>526</v>
      </c>
      <c r="E298" s="89">
        <f t="shared" si="0"/>
        <v>1719</v>
      </c>
    </row>
    <row r="299" spans="1:5" ht="30">
      <c r="A299" s="340"/>
      <c r="B299" s="45" t="s">
        <v>504</v>
      </c>
      <c r="C299" s="44">
        <v>391</v>
      </c>
      <c r="D299" s="44">
        <v>201</v>
      </c>
      <c r="E299" s="89">
        <f t="shared" si="0"/>
        <v>592</v>
      </c>
    </row>
    <row r="300" spans="1:5" ht="30">
      <c r="A300" s="340"/>
      <c r="B300" s="45" t="s">
        <v>505</v>
      </c>
      <c r="C300" s="44">
        <v>1538</v>
      </c>
      <c r="D300" s="44">
        <v>837</v>
      </c>
      <c r="E300" s="89">
        <f t="shared" si="0"/>
        <v>2375</v>
      </c>
    </row>
    <row r="301" spans="1:5" ht="30">
      <c r="A301" s="340"/>
      <c r="B301" s="45" t="s">
        <v>506</v>
      </c>
      <c r="C301" s="44">
        <v>422</v>
      </c>
      <c r="D301" s="44">
        <v>202</v>
      </c>
      <c r="E301" s="89">
        <f t="shared" si="0"/>
        <v>624</v>
      </c>
    </row>
    <row r="302" spans="1:5" ht="30">
      <c r="A302" s="340"/>
      <c r="B302" s="45" t="s">
        <v>507</v>
      </c>
      <c r="C302" s="44">
        <v>48</v>
      </c>
      <c r="D302" s="44">
        <v>37</v>
      </c>
      <c r="E302" s="89">
        <f t="shared" si="0"/>
        <v>85</v>
      </c>
    </row>
    <row r="303" spans="1:5" ht="30">
      <c r="A303" s="340"/>
      <c r="B303" s="45" t="s">
        <v>508</v>
      </c>
      <c r="C303" s="44">
        <v>192</v>
      </c>
      <c r="D303" s="44">
        <v>102</v>
      </c>
      <c r="E303" s="89">
        <f t="shared" si="0"/>
        <v>294</v>
      </c>
    </row>
    <row r="304" spans="1:5" ht="30">
      <c r="A304" s="340"/>
      <c r="B304" s="45" t="s">
        <v>509</v>
      </c>
      <c r="C304" s="44">
        <v>14</v>
      </c>
      <c r="D304" s="44">
        <v>25</v>
      </c>
      <c r="E304" s="89">
        <f t="shared" si="0"/>
        <v>39</v>
      </c>
    </row>
    <row r="305" spans="1:5" ht="30">
      <c r="A305" s="340"/>
      <c r="B305" s="45" t="s">
        <v>510</v>
      </c>
      <c r="C305" s="44">
        <v>26</v>
      </c>
      <c r="D305" s="44">
        <v>29</v>
      </c>
      <c r="E305" s="89">
        <f t="shared" si="0"/>
        <v>55</v>
      </c>
    </row>
    <row r="306" spans="1:5" ht="30">
      <c r="A306" s="340"/>
      <c r="B306" s="45" t="s">
        <v>511</v>
      </c>
      <c r="C306" s="44">
        <v>110</v>
      </c>
      <c r="D306" s="44">
        <v>104</v>
      </c>
      <c r="E306" s="89">
        <f t="shared" si="0"/>
        <v>214</v>
      </c>
    </row>
    <row r="307" spans="1:5" ht="30">
      <c r="A307" s="340"/>
      <c r="B307" s="45" t="s">
        <v>512</v>
      </c>
      <c r="C307" s="44">
        <v>108</v>
      </c>
      <c r="D307" s="44">
        <v>96</v>
      </c>
      <c r="E307" s="89">
        <f t="shared" si="0"/>
        <v>204</v>
      </c>
    </row>
    <row r="308" spans="1:5" ht="30">
      <c r="A308" s="340"/>
      <c r="B308" s="45" t="s">
        <v>513</v>
      </c>
      <c r="C308" s="44">
        <v>24</v>
      </c>
      <c r="D308" s="44">
        <v>5</v>
      </c>
      <c r="E308" s="89">
        <f t="shared" si="0"/>
        <v>29</v>
      </c>
    </row>
    <row r="309" spans="1:5" ht="30">
      <c r="A309" s="340"/>
      <c r="B309" s="45" t="s">
        <v>514</v>
      </c>
      <c r="C309" s="44">
        <v>114</v>
      </c>
      <c r="D309" s="44">
        <v>95</v>
      </c>
      <c r="E309" s="89">
        <f t="shared" si="0"/>
        <v>209</v>
      </c>
    </row>
    <row r="310" spans="1:5" ht="30.75" thickBot="1">
      <c r="A310" s="340"/>
      <c r="B310" s="173" t="s">
        <v>515</v>
      </c>
      <c r="C310" s="90">
        <v>85</v>
      </c>
      <c r="D310" s="90">
        <v>67</v>
      </c>
      <c r="E310" s="196">
        <f t="shared" si="0"/>
        <v>152</v>
      </c>
    </row>
    <row r="311" spans="1:5" ht="30.75" thickBot="1">
      <c r="A311" s="340"/>
      <c r="B311" s="238" t="s">
        <v>360</v>
      </c>
      <c r="C311" s="92">
        <f>SUM(C290:C310)</f>
        <v>10026</v>
      </c>
      <c r="D311" s="92">
        <f>SUM(D290:D310)</f>
        <v>6099</v>
      </c>
      <c r="E311" s="197">
        <f>SUM(E290:E310)</f>
        <v>16125</v>
      </c>
    </row>
    <row r="312" spans="1:5" ht="30.75" thickBot="1">
      <c r="A312" s="171"/>
      <c r="B312" s="263" t="s">
        <v>361</v>
      </c>
      <c r="C312" s="264" t="s">
        <v>121</v>
      </c>
      <c r="D312" s="264" t="s">
        <v>122</v>
      </c>
      <c r="E312" s="265" t="s">
        <v>123</v>
      </c>
    </row>
    <row r="313" spans="1:5" ht="30.75" thickBot="1">
      <c r="A313" s="171"/>
      <c r="B313" s="251" t="s">
        <v>360</v>
      </c>
      <c r="C313" s="266">
        <v>122</v>
      </c>
      <c r="D313" s="266">
        <v>74</v>
      </c>
      <c r="E313" s="267">
        <v>196</v>
      </c>
    </row>
    <row r="314" spans="1:5" ht="30">
      <c r="A314" s="336" t="s">
        <v>358</v>
      </c>
      <c r="B314" s="45" t="s">
        <v>516</v>
      </c>
      <c r="C314" s="44">
        <v>53</v>
      </c>
      <c r="D314" s="44">
        <v>118</v>
      </c>
      <c r="E314" s="89">
        <f aca="true" t="shared" si="1" ref="E314:E320">SUM(C314:D314)</f>
        <v>171</v>
      </c>
    </row>
    <row r="315" spans="1:5" ht="30">
      <c r="A315" s="337"/>
      <c r="B315" s="45" t="s">
        <v>517</v>
      </c>
      <c r="C315" s="44">
        <v>15</v>
      </c>
      <c r="D315" s="44">
        <v>18</v>
      </c>
      <c r="E315" s="89">
        <f t="shared" si="1"/>
        <v>33</v>
      </c>
    </row>
    <row r="316" spans="1:5" ht="30">
      <c r="A316" s="337"/>
      <c r="B316" s="45" t="s">
        <v>518</v>
      </c>
      <c r="C316" s="44">
        <v>6</v>
      </c>
      <c r="D316" s="44">
        <v>279</v>
      </c>
      <c r="E316" s="89">
        <f t="shared" si="1"/>
        <v>285</v>
      </c>
    </row>
    <row r="317" spans="1:5" ht="30">
      <c r="A317" s="337"/>
      <c r="B317" s="45" t="s">
        <v>519</v>
      </c>
      <c r="C317" s="44">
        <v>830</v>
      </c>
      <c r="D317" s="44">
        <v>568</v>
      </c>
      <c r="E317" s="89">
        <f t="shared" si="1"/>
        <v>1398</v>
      </c>
    </row>
    <row r="318" spans="1:5" ht="30">
      <c r="A318" s="337"/>
      <c r="B318" s="45" t="s">
        <v>520</v>
      </c>
      <c r="C318" s="44">
        <v>2</v>
      </c>
      <c r="D318" s="44">
        <v>1</v>
      </c>
      <c r="E318" s="89">
        <f t="shared" si="1"/>
        <v>3</v>
      </c>
    </row>
    <row r="319" spans="1:5" ht="30">
      <c r="A319" s="337"/>
      <c r="B319" s="45" t="s">
        <v>521</v>
      </c>
      <c r="C319" s="44">
        <v>9</v>
      </c>
      <c r="D319" s="44">
        <v>6</v>
      </c>
      <c r="E319" s="89">
        <f t="shared" si="1"/>
        <v>15</v>
      </c>
    </row>
    <row r="320" spans="1:5" ht="45.75" thickBot="1">
      <c r="A320" s="337"/>
      <c r="B320" s="173" t="s">
        <v>522</v>
      </c>
      <c r="C320" s="90">
        <v>230</v>
      </c>
      <c r="D320" s="90">
        <v>115</v>
      </c>
      <c r="E320" s="196">
        <f t="shared" si="1"/>
        <v>345</v>
      </c>
    </row>
    <row r="321" spans="1:5" ht="30.75" thickBot="1">
      <c r="A321" s="338"/>
      <c r="B321" s="238" t="s">
        <v>360</v>
      </c>
      <c r="C321" s="92">
        <f>SUM(C314:C320)</f>
        <v>1145</v>
      </c>
      <c r="D321" s="92">
        <f>SUM(D314:D320)</f>
        <v>1105</v>
      </c>
      <c r="E321" s="197">
        <f>SUM(E314:E320)</f>
        <v>2250</v>
      </c>
    </row>
    <row r="322" spans="1:5" ht="80.25" customHeight="1" thickBot="1">
      <c r="A322" s="198"/>
      <c r="B322" s="88" t="s">
        <v>359</v>
      </c>
      <c r="C322" s="102">
        <v>123856</v>
      </c>
      <c r="D322" s="102">
        <v>152917</v>
      </c>
      <c r="E322" s="103">
        <v>276773</v>
      </c>
    </row>
    <row r="323" spans="1:5" ht="15">
      <c r="A323" s="170"/>
      <c r="B323" s="170"/>
      <c r="C323" s="170"/>
      <c r="D323" s="170"/>
      <c r="E323" s="40"/>
    </row>
    <row r="324" spans="1:5" ht="15">
      <c r="A324" s="333" t="s">
        <v>524</v>
      </c>
      <c r="B324" s="333"/>
      <c r="C324" s="170"/>
      <c r="D324" s="170"/>
      <c r="E324" s="40"/>
    </row>
    <row r="325" spans="1:5" ht="15">
      <c r="A325" s="333" t="s">
        <v>525</v>
      </c>
      <c r="B325" s="333"/>
      <c r="C325" s="170"/>
      <c r="D325" s="170"/>
      <c r="E325" s="40"/>
    </row>
    <row r="326" spans="1:5" ht="15">
      <c r="A326" s="170"/>
      <c r="B326" s="170"/>
      <c r="C326" s="170"/>
      <c r="D326" s="170"/>
      <c r="E326" s="40"/>
    </row>
    <row r="327" spans="1:5" ht="15">
      <c r="A327" s="170"/>
      <c r="B327" s="170"/>
      <c r="C327" s="170"/>
      <c r="D327" s="170"/>
      <c r="E327" s="40"/>
    </row>
    <row r="328" spans="1:5" ht="15">
      <c r="A328" s="170"/>
      <c r="B328" s="170"/>
      <c r="C328" s="170"/>
      <c r="D328" s="170"/>
      <c r="E328" s="40"/>
    </row>
    <row r="329" spans="1:5" ht="15">
      <c r="A329" s="170"/>
      <c r="B329" s="170"/>
      <c r="C329" s="170"/>
      <c r="D329" s="170"/>
      <c r="E329" s="40"/>
    </row>
  </sheetData>
  <sheetProtection/>
  <mergeCells count="33">
    <mergeCell ref="A324:B324"/>
    <mergeCell ref="A325:B325"/>
    <mergeCell ref="A68:B68"/>
    <mergeCell ref="A181:A191"/>
    <mergeCell ref="A192:A202"/>
    <mergeCell ref="A203:A211"/>
    <mergeCell ref="A129:A140"/>
    <mergeCell ref="A141:A152"/>
    <mergeCell ref="A153:A164"/>
    <mergeCell ref="A165:A169"/>
    <mergeCell ref="A170:A180"/>
    <mergeCell ref="A276:A289"/>
    <mergeCell ref="A290:A311"/>
    <mergeCell ref="A314:A321"/>
    <mergeCell ref="A212:A231"/>
    <mergeCell ref="A232:A243"/>
    <mergeCell ref="A264:A275"/>
    <mergeCell ref="A2:D2"/>
    <mergeCell ref="A13:D13"/>
    <mergeCell ref="A26:E26"/>
    <mergeCell ref="A41:G41"/>
    <mergeCell ref="A71:B71"/>
    <mergeCell ref="A72:A93"/>
    <mergeCell ref="A94:A112"/>
    <mergeCell ref="A113:A119"/>
    <mergeCell ref="A120:A128"/>
    <mergeCell ref="A69:B69"/>
    <mergeCell ref="A25:C25"/>
    <mergeCell ref="A1:B1"/>
    <mergeCell ref="A12:B12"/>
    <mergeCell ref="A40:B40"/>
    <mergeCell ref="A244:A252"/>
    <mergeCell ref="A253:A263"/>
  </mergeCells>
  <printOptions/>
  <pageMargins left="0.7" right="0.7" top="0.75" bottom="0.75" header="0.3" footer="0.3"/>
  <pageSetup horizontalDpi="600" verticalDpi="600" orientation="portrait" paperSize="9" r:id="rId1"/>
  <ignoredErrors>
    <ignoredError sqref="C321:D321 C243:E24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21"/>
  <sheetViews>
    <sheetView rightToLeft="1" zoomScale="110" zoomScaleNormal="110" zoomScalePageLayoutView="0" workbookViewId="0" topLeftCell="A106">
      <selection activeCell="A113" sqref="A113:C113"/>
    </sheetView>
  </sheetViews>
  <sheetFormatPr defaultColWidth="9.140625" defaultRowHeight="15"/>
  <cols>
    <col min="1" max="1" width="27.140625" style="0" customWidth="1"/>
    <col min="2" max="2" width="38.8515625" style="0" customWidth="1"/>
    <col min="10" max="10" width="14.140625" style="0" customWidth="1"/>
  </cols>
  <sheetData>
    <row r="1" spans="1:4" ht="15">
      <c r="A1" s="323" t="s">
        <v>628</v>
      </c>
      <c r="B1" s="323"/>
      <c r="C1" s="323"/>
      <c r="D1" s="323"/>
    </row>
    <row r="2" spans="1:5" ht="15">
      <c r="A2" s="323" t="s">
        <v>259</v>
      </c>
      <c r="B2" s="323"/>
      <c r="C2" s="323"/>
      <c r="D2" s="323"/>
      <c r="E2" s="323"/>
    </row>
    <row r="3" spans="1:5" s="40" customFormat="1" ht="15.75" thickBot="1">
      <c r="A3" s="110"/>
      <c r="B3" s="110"/>
      <c r="C3" s="110"/>
      <c r="D3" s="110"/>
      <c r="E3" s="110"/>
    </row>
    <row r="4" spans="1:2" ht="30">
      <c r="A4" s="112" t="s">
        <v>148</v>
      </c>
      <c r="B4" s="113" t="s">
        <v>146</v>
      </c>
    </row>
    <row r="5" spans="1:2" ht="15">
      <c r="A5" s="25" t="s">
        <v>95</v>
      </c>
      <c r="B5" s="24">
        <v>161</v>
      </c>
    </row>
    <row r="6" spans="1:2" ht="15">
      <c r="A6" s="25" t="s">
        <v>96</v>
      </c>
      <c r="B6" s="24">
        <v>61</v>
      </c>
    </row>
    <row r="7" spans="1:2" ht="15">
      <c r="A7" s="25" t="s">
        <v>98</v>
      </c>
      <c r="B7" s="24">
        <v>90</v>
      </c>
    </row>
    <row r="8" spans="1:2" ht="15">
      <c r="A8" s="25" t="s">
        <v>99</v>
      </c>
      <c r="B8" s="24">
        <v>280</v>
      </c>
    </row>
    <row r="9" spans="1:2" ht="15">
      <c r="A9" s="25" t="s">
        <v>100</v>
      </c>
      <c r="B9" s="24">
        <v>431</v>
      </c>
    </row>
    <row r="10" spans="1:2" ht="15">
      <c r="A10" s="25" t="s">
        <v>101</v>
      </c>
      <c r="B10" s="24">
        <v>549</v>
      </c>
    </row>
    <row r="11" spans="1:2" ht="15">
      <c r="A11" s="25" t="s">
        <v>102</v>
      </c>
      <c r="B11" s="24">
        <v>691</v>
      </c>
    </row>
    <row r="12" spans="1:2" ht="15">
      <c r="A12" s="25" t="s">
        <v>103</v>
      </c>
      <c r="B12" s="24">
        <v>947</v>
      </c>
    </row>
    <row r="13" spans="1:2" ht="15">
      <c r="A13" s="25" t="s">
        <v>104</v>
      </c>
      <c r="B13" s="24">
        <v>1832</v>
      </c>
    </row>
    <row r="14" spans="1:2" ht="15">
      <c r="A14" s="25" t="s">
        <v>105</v>
      </c>
      <c r="B14" s="24">
        <v>2876</v>
      </c>
    </row>
    <row r="15" spans="1:2" ht="15">
      <c r="A15" s="25" t="s">
        <v>106</v>
      </c>
      <c r="B15" s="24">
        <v>3855</v>
      </c>
    </row>
    <row r="16" spans="1:2" ht="15">
      <c r="A16" s="25" t="s">
        <v>107</v>
      </c>
      <c r="B16" s="24">
        <v>4381</v>
      </c>
    </row>
    <row r="17" spans="1:2" ht="15">
      <c r="A17" s="25" t="s">
        <v>108</v>
      </c>
      <c r="B17" s="24">
        <v>4063</v>
      </c>
    </row>
    <row r="18" spans="1:2" ht="15">
      <c r="A18" s="25" t="s">
        <v>109</v>
      </c>
      <c r="B18" s="24">
        <v>3433</v>
      </c>
    </row>
    <row r="19" spans="1:2" ht="15">
      <c r="A19" s="25" t="s">
        <v>110</v>
      </c>
      <c r="B19" s="24">
        <v>3345</v>
      </c>
    </row>
    <row r="20" spans="1:2" ht="15">
      <c r="A20" s="25" t="s">
        <v>111</v>
      </c>
      <c r="B20" s="24">
        <v>3579</v>
      </c>
    </row>
    <row r="21" spans="1:2" ht="15">
      <c r="A21" s="25" t="s">
        <v>112</v>
      </c>
      <c r="B21" s="24">
        <v>2413</v>
      </c>
    </row>
    <row r="22" spans="1:2" ht="15">
      <c r="A22" s="25" t="s">
        <v>113</v>
      </c>
      <c r="B22" s="24">
        <v>1820</v>
      </c>
    </row>
    <row r="23" spans="1:2" ht="15.75" thickBot="1">
      <c r="A23" s="26" t="s">
        <v>97</v>
      </c>
      <c r="B23" s="27">
        <v>603</v>
      </c>
    </row>
    <row r="24" spans="1:2" ht="15">
      <c r="A24" s="23"/>
      <c r="B24" s="22"/>
    </row>
    <row r="25" spans="1:4" ht="15">
      <c r="A25" s="323" t="s">
        <v>629</v>
      </c>
      <c r="B25" s="323"/>
      <c r="C25" s="323"/>
      <c r="D25" s="323"/>
    </row>
    <row r="26" spans="1:5" ht="15">
      <c r="A26" s="352" t="s">
        <v>260</v>
      </c>
      <c r="B26" s="352"/>
      <c r="C26" s="352"/>
      <c r="D26" s="352"/>
      <c r="E26" s="352"/>
    </row>
    <row r="27" spans="1:5" s="40" customFormat="1" ht="15">
      <c r="A27" s="111"/>
      <c r="B27" s="111"/>
      <c r="C27" s="111"/>
      <c r="D27" s="111"/>
      <c r="E27" s="111"/>
    </row>
    <row r="28" spans="1:2" ht="36.75" customHeight="1">
      <c r="A28" s="56" t="s">
        <v>147</v>
      </c>
      <c r="B28" s="56" t="s">
        <v>146</v>
      </c>
    </row>
    <row r="29" spans="1:10" ht="30">
      <c r="A29" s="44" t="s">
        <v>67</v>
      </c>
      <c r="B29" s="42">
        <v>2090</v>
      </c>
      <c r="F29" s="47"/>
      <c r="G29" s="41"/>
      <c r="H29" s="41"/>
      <c r="I29" s="41"/>
      <c r="J29" s="49"/>
    </row>
    <row r="30" spans="1:10" ht="30">
      <c r="A30" s="44" t="s">
        <v>68</v>
      </c>
      <c r="B30" s="42">
        <v>1032</v>
      </c>
      <c r="F30" s="47"/>
      <c r="G30" s="41"/>
      <c r="H30" s="41"/>
      <c r="I30" s="41"/>
      <c r="J30" s="49"/>
    </row>
    <row r="31" spans="1:10" ht="30">
      <c r="A31" s="44" t="s">
        <v>69</v>
      </c>
      <c r="B31" s="42">
        <v>1153</v>
      </c>
      <c r="F31" s="47"/>
      <c r="G31" s="41"/>
      <c r="H31" s="41"/>
      <c r="I31" s="41"/>
      <c r="J31" s="49"/>
    </row>
    <row r="32" spans="1:10" ht="30">
      <c r="A32" s="44" t="s">
        <v>70</v>
      </c>
      <c r="B32" s="42">
        <v>3671</v>
      </c>
      <c r="F32" s="47"/>
      <c r="G32" s="41"/>
      <c r="H32" s="41"/>
      <c r="I32" s="41"/>
      <c r="J32" s="49"/>
    </row>
    <row r="33" spans="1:10" ht="30">
      <c r="A33" s="44" t="s">
        <v>71</v>
      </c>
      <c r="B33" s="42">
        <v>579</v>
      </c>
      <c r="F33" s="47"/>
      <c r="G33" s="41"/>
      <c r="H33" s="41"/>
      <c r="I33" s="41"/>
      <c r="J33" s="49"/>
    </row>
    <row r="34" spans="1:10" ht="30">
      <c r="A34" s="44" t="s">
        <v>72</v>
      </c>
      <c r="B34" s="42">
        <v>303</v>
      </c>
      <c r="F34" s="47"/>
      <c r="G34" s="41"/>
      <c r="H34" s="41"/>
      <c r="I34" s="41"/>
      <c r="J34" s="49"/>
    </row>
    <row r="35" spans="1:10" ht="30">
      <c r="A35" s="44" t="s">
        <v>64</v>
      </c>
      <c r="B35" s="42">
        <v>2891</v>
      </c>
      <c r="F35" s="47"/>
      <c r="G35" s="41"/>
      <c r="H35" s="41"/>
      <c r="I35" s="41"/>
      <c r="J35" s="49"/>
    </row>
    <row r="36" spans="1:10" ht="30">
      <c r="A36" s="44" t="s">
        <v>73</v>
      </c>
      <c r="B36" s="42">
        <v>779</v>
      </c>
      <c r="F36" s="47"/>
      <c r="G36" s="41"/>
      <c r="H36" s="41"/>
      <c r="I36" s="41"/>
      <c r="J36" s="49"/>
    </row>
    <row r="37" spans="1:10" ht="30">
      <c r="A37" s="44" t="s">
        <v>74</v>
      </c>
      <c r="B37" s="42">
        <v>2147</v>
      </c>
      <c r="F37" s="47"/>
      <c r="G37" s="41"/>
      <c r="H37" s="41"/>
      <c r="I37" s="41"/>
      <c r="J37" s="49"/>
    </row>
    <row r="38" spans="1:10" ht="30">
      <c r="A38" s="44" t="s">
        <v>75</v>
      </c>
      <c r="B38" s="42">
        <v>1974</v>
      </c>
      <c r="F38" s="47"/>
      <c r="G38" s="41"/>
      <c r="H38" s="41"/>
      <c r="I38" s="41"/>
      <c r="J38" s="49"/>
    </row>
    <row r="39" spans="1:10" ht="30">
      <c r="A39" s="44" t="s">
        <v>76</v>
      </c>
      <c r="B39" s="42">
        <v>478</v>
      </c>
      <c r="F39" s="47"/>
      <c r="G39" s="41"/>
      <c r="H39" s="41"/>
      <c r="I39" s="41"/>
      <c r="J39" s="49"/>
    </row>
    <row r="40" spans="1:10" ht="30">
      <c r="A40" s="44" t="s">
        <v>77</v>
      </c>
      <c r="B40" s="42">
        <v>1824</v>
      </c>
      <c r="F40" s="47"/>
      <c r="G40" s="41"/>
      <c r="H40" s="41"/>
      <c r="I40" s="41"/>
      <c r="J40" s="49"/>
    </row>
    <row r="41" spans="1:10" ht="30">
      <c r="A41" s="44" t="s">
        <v>78</v>
      </c>
      <c r="B41" s="42">
        <v>580</v>
      </c>
      <c r="F41" s="47"/>
      <c r="G41" s="41"/>
      <c r="H41" s="41"/>
      <c r="I41" s="41"/>
      <c r="J41" s="49"/>
    </row>
    <row r="42" spans="1:10" ht="30">
      <c r="A42" s="44" t="s">
        <v>79</v>
      </c>
      <c r="B42" s="42">
        <v>290</v>
      </c>
      <c r="F42" s="47"/>
      <c r="G42" s="41"/>
      <c r="H42" s="41"/>
      <c r="I42" s="41"/>
      <c r="J42" s="49"/>
    </row>
    <row r="43" spans="1:10" ht="30">
      <c r="A43" s="44" t="s">
        <v>80</v>
      </c>
      <c r="B43" s="42">
        <v>357</v>
      </c>
      <c r="F43" s="47"/>
      <c r="G43" s="41"/>
      <c r="H43" s="41"/>
      <c r="I43" s="41"/>
      <c r="J43" s="49"/>
    </row>
    <row r="44" spans="1:10" ht="30">
      <c r="A44" s="44" t="s">
        <v>81</v>
      </c>
      <c r="B44" s="42">
        <v>430</v>
      </c>
      <c r="F44" s="47"/>
      <c r="G44" s="41"/>
      <c r="H44" s="41"/>
      <c r="I44" s="41"/>
      <c r="J44" s="49"/>
    </row>
    <row r="45" spans="1:10" ht="30">
      <c r="A45" s="44" t="s">
        <v>82</v>
      </c>
      <c r="B45" s="42">
        <v>1837</v>
      </c>
      <c r="F45" s="47"/>
      <c r="G45" s="41"/>
      <c r="H45" s="41"/>
      <c r="I45" s="41"/>
      <c r="J45" s="49"/>
    </row>
    <row r="46" spans="1:10" ht="30">
      <c r="A46" s="44" t="s">
        <v>83</v>
      </c>
      <c r="B46" s="42">
        <v>727</v>
      </c>
      <c r="F46" s="47"/>
      <c r="G46" s="41"/>
      <c r="H46" s="41"/>
      <c r="I46" s="41"/>
      <c r="J46" s="49"/>
    </row>
    <row r="47" spans="1:10" ht="30">
      <c r="A47" s="44" t="s">
        <v>62</v>
      </c>
      <c r="B47" s="42">
        <v>1985</v>
      </c>
      <c r="F47" s="47"/>
      <c r="G47" s="41"/>
      <c r="H47" s="41"/>
      <c r="I47" s="41"/>
      <c r="J47" s="49"/>
    </row>
    <row r="48" spans="1:10" ht="30">
      <c r="A48" s="44" t="s">
        <v>84</v>
      </c>
      <c r="B48" s="42">
        <v>450</v>
      </c>
      <c r="F48" s="47"/>
      <c r="G48" s="41"/>
      <c r="H48" s="41"/>
      <c r="I48" s="41"/>
      <c r="J48" s="49"/>
    </row>
    <row r="49" spans="1:10" ht="30">
      <c r="A49" s="44" t="s">
        <v>85</v>
      </c>
      <c r="B49" s="42">
        <v>2457</v>
      </c>
      <c r="F49" s="47"/>
      <c r="G49" s="41"/>
      <c r="H49" s="41"/>
      <c r="I49" s="41"/>
      <c r="J49" s="41"/>
    </row>
    <row r="50" spans="1:10" ht="30">
      <c r="A50" s="44" t="s">
        <v>86</v>
      </c>
      <c r="B50" s="42">
        <v>2264</v>
      </c>
      <c r="F50" s="47"/>
      <c r="G50" s="41"/>
      <c r="H50" s="41"/>
      <c r="I50" s="41"/>
      <c r="J50" s="41"/>
    </row>
    <row r="51" spans="1:10" ht="30">
      <c r="A51" s="44" t="s">
        <v>87</v>
      </c>
      <c r="B51" s="42">
        <v>2983</v>
      </c>
      <c r="F51" s="47"/>
      <c r="G51" s="41"/>
      <c r="H51" s="41"/>
      <c r="I51" s="41"/>
      <c r="J51" s="41"/>
    </row>
    <row r="52" spans="1:10" ht="30">
      <c r="A52" s="44" t="s">
        <v>88</v>
      </c>
      <c r="B52" s="42">
        <v>1627</v>
      </c>
      <c r="F52" s="47"/>
      <c r="G52" s="41"/>
      <c r="H52" s="41"/>
      <c r="I52" s="41"/>
      <c r="J52" s="41"/>
    </row>
    <row r="53" spans="1:10" ht="30">
      <c r="A53" s="44" t="s">
        <v>89</v>
      </c>
      <c r="B53" s="42">
        <v>496</v>
      </c>
      <c r="F53" s="47"/>
      <c r="G53" s="41"/>
      <c r="H53" s="41"/>
      <c r="I53" s="41"/>
      <c r="J53" s="41"/>
    </row>
    <row r="54" spans="1:2" ht="15">
      <c r="A54" s="62" t="s">
        <v>60</v>
      </c>
      <c r="B54" s="63">
        <f>SUM(B29:B53)</f>
        <v>35404</v>
      </c>
    </row>
    <row r="56" spans="1:3" ht="15">
      <c r="A56" s="323" t="s">
        <v>630</v>
      </c>
      <c r="B56" s="323"/>
      <c r="C56" s="323"/>
    </row>
    <row r="57" spans="1:7" ht="15">
      <c r="A57" s="328" t="s">
        <v>631</v>
      </c>
      <c r="B57" s="328"/>
      <c r="C57" s="328"/>
      <c r="D57" s="21"/>
      <c r="E57" s="21"/>
      <c r="F57" s="21"/>
      <c r="G57" s="21"/>
    </row>
    <row r="59" spans="1:3" ht="30">
      <c r="A59" s="55" t="s">
        <v>151</v>
      </c>
      <c r="B59" s="56" t="s">
        <v>146</v>
      </c>
      <c r="C59" s="40"/>
    </row>
    <row r="60" spans="1:2" ht="30">
      <c r="A60" s="56" t="s">
        <v>152</v>
      </c>
      <c r="B60" s="76">
        <v>18610</v>
      </c>
    </row>
    <row r="61" spans="1:2" ht="30">
      <c r="A61" s="56" t="s">
        <v>153</v>
      </c>
      <c r="B61" s="76">
        <v>16794</v>
      </c>
    </row>
    <row r="62" ht="15">
      <c r="B62" s="77"/>
    </row>
    <row r="63" spans="1:2" ht="15">
      <c r="A63" s="323" t="s">
        <v>632</v>
      </c>
      <c r="B63" s="323"/>
    </row>
    <row r="64" spans="1:3" ht="15">
      <c r="A64" s="323" t="s">
        <v>261</v>
      </c>
      <c r="B64" s="323"/>
      <c r="C64" s="323"/>
    </row>
    <row r="65" ht="15">
      <c r="C65" s="40"/>
    </row>
    <row r="66" spans="1:3" ht="30">
      <c r="A66" s="56" t="s">
        <v>150</v>
      </c>
      <c r="B66" s="56" t="s">
        <v>146</v>
      </c>
      <c r="C66" s="56" t="s">
        <v>149</v>
      </c>
    </row>
    <row r="67" spans="1:3" ht="29.25" customHeight="1">
      <c r="A67" s="44" t="s">
        <v>155</v>
      </c>
      <c r="B67" s="12">
        <v>71</v>
      </c>
      <c r="C67" s="67">
        <v>0.6</v>
      </c>
    </row>
    <row r="68" spans="1:3" ht="30">
      <c r="A68" s="44" t="s">
        <v>154</v>
      </c>
      <c r="B68" s="12">
        <v>15</v>
      </c>
      <c r="C68" s="57">
        <v>0.125</v>
      </c>
    </row>
    <row r="69" spans="1:3" ht="30">
      <c r="A69" s="44" t="s">
        <v>156</v>
      </c>
      <c r="B69" s="12">
        <v>33</v>
      </c>
      <c r="C69" s="57">
        <v>0.275</v>
      </c>
    </row>
    <row r="70" spans="1:3" ht="30">
      <c r="A70" s="62" t="s">
        <v>232</v>
      </c>
      <c r="B70" s="18">
        <f>SUM(B67:B69)</f>
        <v>119</v>
      </c>
      <c r="C70" s="64">
        <f>SUM(C67:C69)</f>
        <v>1</v>
      </c>
    </row>
    <row r="71" ht="15">
      <c r="K71" s="58"/>
    </row>
    <row r="72" spans="1:3" ht="15">
      <c r="A72" s="323" t="s">
        <v>633</v>
      </c>
      <c r="B72" s="323"/>
      <c r="C72" s="10"/>
    </row>
    <row r="73" spans="1:3" ht="15">
      <c r="A73" s="323" t="s">
        <v>635</v>
      </c>
      <c r="B73" s="323"/>
      <c r="C73" s="323"/>
    </row>
    <row r="75" spans="1:3" ht="30">
      <c r="A75" s="55" t="s">
        <v>151</v>
      </c>
      <c r="B75" s="56" t="s">
        <v>146</v>
      </c>
      <c r="C75" s="18" t="s">
        <v>56</v>
      </c>
    </row>
    <row r="76" spans="1:3" ht="30">
      <c r="A76" s="44" t="s">
        <v>152</v>
      </c>
      <c r="B76" s="12">
        <v>105</v>
      </c>
      <c r="C76" s="67">
        <v>0.88</v>
      </c>
    </row>
    <row r="77" spans="1:3" ht="30">
      <c r="A77" s="44" t="s">
        <v>153</v>
      </c>
      <c r="B77" s="12">
        <v>14</v>
      </c>
      <c r="C77" s="57">
        <v>0.12</v>
      </c>
    </row>
    <row r="78" spans="1:3" ht="30">
      <c r="A78" s="62" t="s">
        <v>232</v>
      </c>
      <c r="B78" s="18">
        <f>SUM(B75:B77)</f>
        <v>119</v>
      </c>
      <c r="C78" s="64">
        <f>SUM(C75:C77)</f>
        <v>1</v>
      </c>
    </row>
    <row r="79" spans="1:3" s="40" customFormat="1" ht="15">
      <c r="A79" s="70"/>
      <c r="B79" s="70"/>
      <c r="C79" s="71"/>
    </row>
    <row r="80" spans="1:3" ht="15">
      <c r="A80" s="323" t="s">
        <v>634</v>
      </c>
      <c r="B80" s="323"/>
      <c r="C80" s="59"/>
    </row>
    <row r="81" spans="1:3" ht="15">
      <c r="A81" s="323" t="s">
        <v>636</v>
      </c>
      <c r="B81" s="323"/>
      <c r="C81" s="323"/>
    </row>
    <row r="83" spans="1:3" ht="30">
      <c r="A83" s="56" t="s">
        <v>157</v>
      </c>
      <c r="B83" s="56" t="s">
        <v>146</v>
      </c>
      <c r="C83" s="18" t="s">
        <v>56</v>
      </c>
    </row>
    <row r="84" spans="1:3" ht="15">
      <c r="A84" s="42" t="s">
        <v>115</v>
      </c>
      <c r="B84" s="12">
        <v>2</v>
      </c>
      <c r="C84" s="57">
        <v>0.017</v>
      </c>
    </row>
    <row r="85" spans="1:3" ht="15">
      <c r="A85" s="42" t="s">
        <v>116</v>
      </c>
      <c r="B85" s="12">
        <v>34</v>
      </c>
      <c r="C85" s="57">
        <v>0.29</v>
      </c>
    </row>
    <row r="86" spans="1:3" ht="15">
      <c r="A86" s="42" t="s">
        <v>117</v>
      </c>
      <c r="B86" s="12">
        <v>55</v>
      </c>
      <c r="C86" s="57">
        <v>0.463</v>
      </c>
    </row>
    <row r="87" spans="1:3" ht="15">
      <c r="A87" s="42" t="s">
        <v>114</v>
      </c>
      <c r="B87" s="12">
        <v>11</v>
      </c>
      <c r="C87" s="57">
        <v>0.09</v>
      </c>
    </row>
    <row r="88" spans="1:3" ht="30">
      <c r="A88" s="44" t="s">
        <v>156</v>
      </c>
      <c r="B88" s="12">
        <v>17</v>
      </c>
      <c r="C88" s="57">
        <v>0.14</v>
      </c>
    </row>
    <row r="89" spans="1:3" ht="30">
      <c r="A89" s="62" t="s">
        <v>232</v>
      </c>
      <c r="B89" s="18">
        <f>SUM(B84:B88)</f>
        <v>119</v>
      </c>
      <c r="C89" s="64">
        <f>SUM(C84:C88)</f>
        <v>1</v>
      </c>
    </row>
    <row r="91" spans="1:3" ht="15">
      <c r="A91" s="323" t="s">
        <v>637</v>
      </c>
      <c r="B91" s="323"/>
      <c r="C91" s="59"/>
    </row>
    <row r="92" spans="1:3" ht="15">
      <c r="A92" s="328" t="s">
        <v>638</v>
      </c>
      <c r="B92" s="328"/>
      <c r="C92" s="328"/>
    </row>
    <row r="94" spans="1:3" ht="30">
      <c r="A94" s="56" t="s">
        <v>158</v>
      </c>
      <c r="B94" s="56" t="s">
        <v>146</v>
      </c>
      <c r="C94" s="18" t="s">
        <v>56</v>
      </c>
    </row>
    <row r="95" spans="1:3" ht="30">
      <c r="A95" s="44" t="s">
        <v>159</v>
      </c>
      <c r="B95" s="12">
        <v>107</v>
      </c>
      <c r="C95" s="57">
        <f>B95/119</f>
        <v>0.8991596638655462</v>
      </c>
    </row>
    <row r="96" spans="1:3" ht="30">
      <c r="A96" s="44" t="s">
        <v>160</v>
      </c>
      <c r="B96" s="12">
        <v>0</v>
      </c>
      <c r="C96" s="57">
        <f>B96/119</f>
        <v>0</v>
      </c>
    </row>
    <row r="97" spans="1:3" ht="30">
      <c r="A97" s="44" t="s">
        <v>162</v>
      </c>
      <c r="B97" s="12">
        <v>1</v>
      </c>
      <c r="C97" s="57">
        <f>B97/119</f>
        <v>0.008403361344537815</v>
      </c>
    </row>
    <row r="98" spans="1:3" ht="30">
      <c r="A98" s="44" t="s">
        <v>161</v>
      </c>
      <c r="B98" s="12">
        <v>2</v>
      </c>
      <c r="C98" s="57">
        <f>B98/119</f>
        <v>0.01680672268907563</v>
      </c>
    </row>
    <row r="99" spans="1:3" ht="30">
      <c r="A99" s="44" t="s">
        <v>156</v>
      </c>
      <c r="B99" s="12">
        <v>9</v>
      </c>
      <c r="C99" s="57">
        <f>B99/119</f>
        <v>0.07563025210084033</v>
      </c>
    </row>
    <row r="100" spans="1:3" ht="30">
      <c r="A100" s="62" t="s">
        <v>232</v>
      </c>
      <c r="B100" s="18">
        <f>SUM(B95:B99)</f>
        <v>119</v>
      </c>
      <c r="C100" s="64">
        <f>B100/119</f>
        <v>1</v>
      </c>
    </row>
    <row r="102" spans="1:3" ht="15">
      <c r="A102" s="323" t="s">
        <v>639</v>
      </c>
      <c r="B102" s="323"/>
      <c r="C102" s="59"/>
    </row>
    <row r="103" spans="1:3" ht="15">
      <c r="A103" s="328" t="s">
        <v>640</v>
      </c>
      <c r="B103" s="328"/>
      <c r="C103" s="328"/>
    </row>
    <row r="105" spans="1:3" ht="20.25" customHeight="1">
      <c r="A105" s="61" t="s">
        <v>58</v>
      </c>
      <c r="B105" s="18" t="s">
        <v>57</v>
      </c>
      <c r="C105" s="18" t="s">
        <v>56</v>
      </c>
    </row>
    <row r="106" spans="1:3" ht="30">
      <c r="A106" s="44" t="s">
        <v>163</v>
      </c>
      <c r="B106" s="12">
        <v>53</v>
      </c>
      <c r="C106" s="57">
        <v>0.446</v>
      </c>
    </row>
    <row r="107" spans="1:3" ht="30">
      <c r="A107" s="44" t="s">
        <v>164</v>
      </c>
      <c r="B107" s="12">
        <v>0</v>
      </c>
      <c r="C107" s="57">
        <v>0</v>
      </c>
    </row>
    <row r="108" spans="1:3" ht="30">
      <c r="A108" s="44" t="s">
        <v>165</v>
      </c>
      <c r="B108" s="12">
        <v>36</v>
      </c>
      <c r="C108" s="57">
        <v>0.302</v>
      </c>
    </row>
    <row r="109" spans="1:3" ht="30">
      <c r="A109" s="44" t="s">
        <v>156</v>
      </c>
      <c r="B109" s="12">
        <v>30</v>
      </c>
      <c r="C109" s="57">
        <v>0.252</v>
      </c>
    </row>
    <row r="110" spans="1:3" ht="30">
      <c r="A110" s="62" t="s">
        <v>232</v>
      </c>
      <c r="B110" s="18">
        <f>SUM(B106:B109)</f>
        <v>119</v>
      </c>
      <c r="C110" s="64">
        <f>SUM(C106:C109)</f>
        <v>1</v>
      </c>
    </row>
    <row r="112" spans="1:3" ht="15">
      <c r="A112" s="323" t="s">
        <v>641</v>
      </c>
      <c r="B112" s="323"/>
      <c r="C112" s="59"/>
    </row>
    <row r="113" spans="1:3" ht="15">
      <c r="A113" s="323" t="s">
        <v>642</v>
      </c>
      <c r="B113" s="323"/>
      <c r="C113" s="323"/>
    </row>
    <row r="114" spans="1:3" s="40" customFormat="1" ht="15">
      <c r="A114" s="74"/>
      <c r="B114" s="74"/>
      <c r="C114" s="74"/>
    </row>
    <row r="115" spans="1:2" ht="30">
      <c r="A115" s="186" t="s">
        <v>166</v>
      </c>
      <c r="B115" s="56" t="s">
        <v>167</v>
      </c>
    </row>
    <row r="116" spans="1:2" ht="15">
      <c r="A116" s="19">
        <v>2013</v>
      </c>
      <c r="B116" s="82">
        <v>102</v>
      </c>
    </row>
    <row r="117" spans="1:2" ht="30">
      <c r="A117" s="44" t="s">
        <v>609</v>
      </c>
      <c r="B117" s="12">
        <v>656</v>
      </c>
    </row>
    <row r="118" spans="1:2" ht="15">
      <c r="A118" s="40"/>
      <c r="B118" s="40"/>
    </row>
    <row r="120" spans="1:2" ht="15">
      <c r="A120" s="333" t="s">
        <v>524</v>
      </c>
      <c r="B120" s="333"/>
    </row>
    <row r="121" spans="1:2" ht="15">
      <c r="A121" s="333" t="s">
        <v>525</v>
      </c>
      <c r="B121" s="333"/>
    </row>
  </sheetData>
  <sheetProtection/>
  <mergeCells count="20">
    <mergeCell ref="A120:B120"/>
    <mergeCell ref="A121:B121"/>
    <mergeCell ref="A112:B112"/>
    <mergeCell ref="A113:C113"/>
    <mergeCell ref="A103:C103"/>
    <mergeCell ref="A2:E2"/>
    <mergeCell ref="A26:E26"/>
    <mergeCell ref="A102:B102"/>
    <mergeCell ref="A1:D1"/>
    <mergeCell ref="A25:D25"/>
    <mergeCell ref="A91:B91"/>
    <mergeCell ref="A92:C92"/>
    <mergeCell ref="A56:C56"/>
    <mergeCell ref="A72:B72"/>
    <mergeCell ref="A81:C81"/>
    <mergeCell ref="A80:B80"/>
    <mergeCell ref="A73:C73"/>
    <mergeCell ref="A64:C64"/>
    <mergeCell ref="A57:C57"/>
    <mergeCell ref="A63:B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rightToLeft="1" zoomScalePageLayoutView="0" workbookViewId="0" topLeftCell="A1">
      <selection activeCell="A2" sqref="A2:J2"/>
    </sheetView>
  </sheetViews>
  <sheetFormatPr defaultColWidth="9.140625" defaultRowHeight="15"/>
  <cols>
    <col min="1" max="1" width="34.421875" style="0" customWidth="1"/>
    <col min="2" max="2" width="9.00390625" style="0" customWidth="1"/>
    <col min="3" max="3" width="9.140625" style="0" customWidth="1"/>
    <col min="4" max="4" width="9.7109375" style="0" customWidth="1"/>
    <col min="12" max="12" width="39.8515625" style="0" customWidth="1"/>
  </cols>
  <sheetData>
    <row r="1" spans="1:7" s="40" customFormat="1" ht="15">
      <c r="A1" s="323" t="s">
        <v>643</v>
      </c>
      <c r="B1" s="323"/>
      <c r="C1" s="323"/>
      <c r="D1" s="323"/>
      <c r="E1" s="323"/>
      <c r="F1" s="323"/>
      <c r="G1" s="323"/>
    </row>
    <row r="2" spans="1:10" ht="15">
      <c r="A2" s="323" t="s">
        <v>263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15">
      <c r="A3" s="40"/>
      <c r="B3" s="21"/>
      <c r="C3" s="21"/>
      <c r="D3" s="21"/>
      <c r="E3" s="21"/>
      <c r="F3" s="21"/>
      <c r="G3" s="21"/>
      <c r="H3" s="21"/>
      <c r="I3" s="21"/>
      <c r="J3" s="21"/>
    </row>
    <row r="4" spans="1:6" ht="60">
      <c r="A4" s="65" t="s">
        <v>255</v>
      </c>
      <c r="B4" s="18">
        <v>2013</v>
      </c>
      <c r="C4" s="18">
        <v>2012</v>
      </c>
      <c r="D4" s="18">
        <v>2011</v>
      </c>
      <c r="E4" s="18">
        <v>2010</v>
      </c>
      <c r="F4" s="18">
        <v>2009</v>
      </c>
    </row>
    <row r="5" spans="1:6" ht="30">
      <c r="A5" s="56" t="s">
        <v>248</v>
      </c>
      <c r="B5" s="79">
        <v>0.9985</v>
      </c>
      <c r="C5" s="79">
        <v>0.961</v>
      </c>
      <c r="D5" s="80">
        <v>0.96</v>
      </c>
      <c r="E5" s="80">
        <v>0.94</v>
      </c>
      <c r="F5" s="80">
        <v>0.93</v>
      </c>
    </row>
    <row r="6" spans="1:12" ht="83.25" customHeight="1">
      <c r="A6" s="56" t="s">
        <v>249</v>
      </c>
      <c r="B6" s="79">
        <v>0.9804</v>
      </c>
      <c r="C6" s="79">
        <v>0.954</v>
      </c>
      <c r="D6" s="80">
        <v>0.95</v>
      </c>
      <c r="E6" s="80">
        <v>0.94</v>
      </c>
      <c r="F6" s="80">
        <v>0.93</v>
      </c>
      <c r="L6" s="70"/>
    </row>
    <row r="7" spans="1:6" ht="30">
      <c r="A7" s="56" t="s">
        <v>250</v>
      </c>
      <c r="B7" s="79">
        <v>0.9901</v>
      </c>
      <c r="C7" s="80">
        <v>0.98</v>
      </c>
      <c r="D7" s="80">
        <v>0.98</v>
      </c>
      <c r="E7" s="80">
        <v>0.95</v>
      </c>
      <c r="F7" s="80">
        <v>0.93</v>
      </c>
    </row>
    <row r="9" spans="1:2" ht="15">
      <c r="A9" s="333" t="s">
        <v>524</v>
      </c>
      <c r="B9" s="333"/>
    </row>
    <row r="10" spans="1:2" ht="15">
      <c r="A10" s="333" t="s">
        <v>525</v>
      </c>
      <c r="B10" s="333"/>
    </row>
  </sheetData>
  <sheetProtection/>
  <mergeCells count="4">
    <mergeCell ref="A2:J2"/>
    <mergeCell ref="A1:G1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52"/>
  <sheetViews>
    <sheetView rightToLeft="1" zoomScale="90" zoomScaleNormal="90" zoomScalePageLayoutView="0" workbookViewId="0" topLeftCell="A109">
      <selection activeCell="A115" sqref="A115:K115"/>
    </sheetView>
  </sheetViews>
  <sheetFormatPr defaultColWidth="9.140625" defaultRowHeight="15"/>
  <cols>
    <col min="1" max="1" width="36.00390625" style="0" customWidth="1"/>
    <col min="2" max="2" width="23.421875" style="0" bestFit="1" customWidth="1"/>
    <col min="3" max="3" width="17.28125" style="0" customWidth="1"/>
    <col min="4" max="4" width="15.421875" style="0" customWidth="1"/>
    <col min="5" max="5" width="13.57421875" style="0" customWidth="1"/>
    <col min="6" max="6" width="7.421875" style="0" bestFit="1" customWidth="1"/>
    <col min="7" max="7" width="14.00390625" style="0" customWidth="1"/>
    <col min="8" max="8" width="15.28125" style="0" customWidth="1"/>
    <col min="9" max="9" width="14.421875" style="0" customWidth="1"/>
    <col min="10" max="10" width="12.7109375" style="0" customWidth="1"/>
    <col min="12" max="12" width="10.140625" style="0" bestFit="1" customWidth="1"/>
    <col min="13" max="13" width="12.57421875" style="0" customWidth="1"/>
    <col min="14" max="14" width="9.57421875" style="0" bestFit="1" customWidth="1"/>
    <col min="15" max="15" width="9.57421875" style="0" customWidth="1"/>
    <col min="16" max="16" width="14.7109375" style="0" customWidth="1"/>
    <col min="17" max="17" width="9.140625" style="40" customWidth="1"/>
    <col min="18" max="18" width="12.7109375" style="40" customWidth="1"/>
    <col min="19" max="19" width="14.8515625" style="0" customWidth="1"/>
    <col min="20" max="20" width="10.7109375" style="40" customWidth="1"/>
    <col min="21" max="21" width="12.28125" style="40" customWidth="1"/>
    <col min="22" max="22" width="11.7109375" style="0" customWidth="1"/>
    <col min="24" max="26" width="9.140625" style="40" customWidth="1"/>
  </cols>
  <sheetData>
    <row r="1" spans="1:10" s="40" customFormat="1" ht="15">
      <c r="A1" s="323" t="s">
        <v>644</v>
      </c>
      <c r="B1" s="323"/>
      <c r="C1" s="323"/>
      <c r="D1" s="323"/>
      <c r="E1" s="21"/>
      <c r="F1" s="21"/>
      <c r="G1" s="21"/>
      <c r="H1" s="21"/>
      <c r="I1" s="21"/>
      <c r="J1" s="21"/>
    </row>
    <row r="2" spans="1:14" ht="15.75" thickBot="1">
      <c r="A2" s="323" t="s">
        <v>523</v>
      </c>
      <c r="B2" s="323"/>
      <c r="C2" s="323"/>
      <c r="D2" s="323"/>
      <c r="E2" s="323"/>
      <c r="F2" s="323"/>
      <c r="G2" s="244"/>
      <c r="H2" s="244"/>
      <c r="I2" s="244"/>
      <c r="J2" s="244"/>
      <c r="K2" s="244"/>
      <c r="L2" s="244"/>
      <c r="M2" s="244"/>
      <c r="N2" s="244"/>
    </row>
    <row r="3" spans="1:15" ht="45.75" thickBot="1">
      <c r="A3" s="364" t="s">
        <v>645</v>
      </c>
      <c r="B3" s="365"/>
      <c r="C3" s="220" t="s">
        <v>291</v>
      </c>
      <c r="D3" s="221" t="s">
        <v>292</v>
      </c>
      <c r="E3" s="221" t="s">
        <v>293</v>
      </c>
      <c r="F3" s="221" t="s">
        <v>294</v>
      </c>
      <c r="G3" s="221" t="s">
        <v>295</v>
      </c>
      <c r="H3" s="221" t="s">
        <v>296</v>
      </c>
      <c r="I3" s="221" t="s">
        <v>297</v>
      </c>
      <c r="J3" s="221" t="s">
        <v>298</v>
      </c>
      <c r="K3" s="221" t="s">
        <v>299</v>
      </c>
      <c r="L3" s="221" t="s">
        <v>300</v>
      </c>
      <c r="M3" s="221" t="s">
        <v>301</v>
      </c>
      <c r="N3" s="222" t="s">
        <v>302</v>
      </c>
      <c r="O3" s="223" t="s">
        <v>303</v>
      </c>
    </row>
    <row r="4" spans="1:15" ht="30.75" thickBot="1">
      <c r="A4" s="366" t="s">
        <v>273</v>
      </c>
      <c r="B4" s="190" t="s">
        <v>591</v>
      </c>
      <c r="C4" s="176">
        <v>0</v>
      </c>
      <c r="D4" s="176">
        <v>2</v>
      </c>
      <c r="E4" s="176">
        <v>4</v>
      </c>
      <c r="F4" s="176">
        <v>2</v>
      </c>
      <c r="G4" s="176">
        <v>2</v>
      </c>
      <c r="H4" s="176">
        <v>3</v>
      </c>
      <c r="I4" s="176">
        <v>2</v>
      </c>
      <c r="J4" s="176">
        <v>3</v>
      </c>
      <c r="K4" s="176">
        <v>2</v>
      </c>
      <c r="L4" s="176">
        <v>6</v>
      </c>
      <c r="M4" s="176">
        <v>6</v>
      </c>
      <c r="N4" s="181">
        <v>2</v>
      </c>
      <c r="O4" s="185">
        <f>SUM(C4:N4)</f>
        <v>34</v>
      </c>
    </row>
    <row r="5" spans="1:15" ht="30.75" thickBot="1">
      <c r="A5" s="367"/>
      <c r="B5" s="179" t="s">
        <v>592</v>
      </c>
      <c r="C5" s="82">
        <v>0</v>
      </c>
      <c r="D5" s="82">
        <v>0</v>
      </c>
      <c r="E5" s="82">
        <v>0</v>
      </c>
      <c r="F5" s="82">
        <v>0</v>
      </c>
      <c r="G5" s="82">
        <v>0</v>
      </c>
      <c r="H5" s="82">
        <v>0</v>
      </c>
      <c r="I5" s="82">
        <v>0</v>
      </c>
      <c r="J5" s="82">
        <v>0</v>
      </c>
      <c r="K5" s="82">
        <v>0</v>
      </c>
      <c r="L5" s="82">
        <v>0</v>
      </c>
      <c r="M5" s="82">
        <v>0</v>
      </c>
      <c r="N5" s="182">
        <v>0</v>
      </c>
      <c r="O5" s="185">
        <f aca="true" t="shared" si="0" ref="O5:O36">SUM(C5:N5)</f>
        <v>0</v>
      </c>
    </row>
    <row r="6" spans="1:15" ht="30.75" thickBot="1">
      <c r="A6" s="367"/>
      <c r="B6" s="179" t="s">
        <v>593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182">
        <v>0</v>
      </c>
      <c r="O6" s="185">
        <f t="shared" si="0"/>
        <v>0</v>
      </c>
    </row>
    <row r="7" spans="1:15" ht="30.75" thickBot="1">
      <c r="A7" s="367"/>
      <c r="B7" s="179" t="s">
        <v>594</v>
      </c>
      <c r="C7" s="82">
        <v>23</v>
      </c>
      <c r="D7" s="82">
        <v>132</v>
      </c>
      <c r="E7" s="82">
        <v>198</v>
      </c>
      <c r="F7" s="82">
        <v>373</v>
      </c>
      <c r="G7" s="82">
        <v>460</v>
      </c>
      <c r="H7" s="82">
        <v>363</v>
      </c>
      <c r="I7" s="82">
        <v>123</v>
      </c>
      <c r="J7" s="82">
        <v>47</v>
      </c>
      <c r="K7" s="82">
        <v>6</v>
      </c>
      <c r="L7" s="82">
        <v>8</v>
      </c>
      <c r="M7" s="82">
        <v>13</v>
      </c>
      <c r="N7" s="182">
        <v>14</v>
      </c>
      <c r="O7" s="185">
        <f t="shared" si="0"/>
        <v>1760</v>
      </c>
    </row>
    <row r="8" spans="1:15" ht="30.75" thickBot="1">
      <c r="A8" s="367"/>
      <c r="B8" s="179" t="s">
        <v>595</v>
      </c>
      <c r="C8" s="82">
        <v>0</v>
      </c>
      <c r="D8" s="82">
        <v>1</v>
      </c>
      <c r="E8" s="82">
        <v>2</v>
      </c>
      <c r="F8" s="82">
        <v>4</v>
      </c>
      <c r="G8" s="82">
        <v>0</v>
      </c>
      <c r="H8" s="82">
        <v>3</v>
      </c>
      <c r="I8" s="82">
        <v>2</v>
      </c>
      <c r="J8" s="82">
        <v>0</v>
      </c>
      <c r="K8" s="82">
        <v>1</v>
      </c>
      <c r="L8" s="82">
        <v>1</v>
      </c>
      <c r="M8" s="82">
        <v>0</v>
      </c>
      <c r="N8" s="182">
        <v>0</v>
      </c>
      <c r="O8" s="185">
        <f t="shared" si="0"/>
        <v>14</v>
      </c>
    </row>
    <row r="9" spans="1:15" ht="30.75" thickBot="1">
      <c r="A9" s="367"/>
      <c r="B9" s="179" t="s">
        <v>596</v>
      </c>
      <c r="C9" s="82">
        <v>1</v>
      </c>
      <c r="D9" s="82">
        <v>1</v>
      </c>
      <c r="E9" s="82">
        <v>4</v>
      </c>
      <c r="F9" s="82">
        <v>5</v>
      </c>
      <c r="G9" s="82">
        <v>4</v>
      </c>
      <c r="H9" s="82">
        <v>7</v>
      </c>
      <c r="I9" s="82">
        <v>10</v>
      </c>
      <c r="J9" s="82">
        <v>8</v>
      </c>
      <c r="K9" s="82">
        <v>3</v>
      </c>
      <c r="L9" s="82">
        <v>8</v>
      </c>
      <c r="M9" s="82">
        <v>6</v>
      </c>
      <c r="N9" s="182">
        <v>2</v>
      </c>
      <c r="O9" s="185">
        <f t="shared" si="0"/>
        <v>59</v>
      </c>
    </row>
    <row r="10" spans="1:15" ht="30.75" thickBot="1">
      <c r="A10" s="367"/>
      <c r="B10" s="179" t="s">
        <v>597</v>
      </c>
      <c r="C10" s="82">
        <v>0</v>
      </c>
      <c r="D10" s="82">
        <v>1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182">
        <v>0</v>
      </c>
      <c r="O10" s="185">
        <f t="shared" si="0"/>
        <v>1</v>
      </c>
    </row>
    <row r="11" spans="1:15" ht="30.75" thickBot="1">
      <c r="A11" s="367"/>
      <c r="B11" s="179" t="s">
        <v>598</v>
      </c>
      <c r="C11" s="82">
        <v>1</v>
      </c>
      <c r="D11" s="82">
        <v>2</v>
      </c>
      <c r="E11" s="82">
        <v>3</v>
      </c>
      <c r="F11" s="82">
        <v>8</v>
      </c>
      <c r="G11" s="82">
        <v>6</v>
      </c>
      <c r="H11" s="82">
        <v>3</v>
      </c>
      <c r="I11" s="82">
        <v>3</v>
      </c>
      <c r="J11" s="82">
        <v>1</v>
      </c>
      <c r="K11" s="82">
        <v>0</v>
      </c>
      <c r="L11" s="82">
        <v>0</v>
      </c>
      <c r="M11" s="82">
        <v>0</v>
      </c>
      <c r="N11" s="182">
        <v>0</v>
      </c>
      <c r="O11" s="185">
        <f t="shared" si="0"/>
        <v>27</v>
      </c>
    </row>
    <row r="12" spans="1:15" ht="30.75" thickBot="1">
      <c r="A12" s="367"/>
      <c r="B12" s="179" t="s">
        <v>599</v>
      </c>
      <c r="C12" s="82">
        <v>2</v>
      </c>
      <c r="D12" s="82">
        <v>0</v>
      </c>
      <c r="E12" s="82">
        <v>0</v>
      </c>
      <c r="F12" s="82">
        <v>1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1</v>
      </c>
      <c r="M12" s="82">
        <v>0</v>
      </c>
      <c r="N12" s="182">
        <v>0</v>
      </c>
      <c r="O12" s="185">
        <f t="shared" si="0"/>
        <v>4</v>
      </c>
    </row>
    <row r="13" spans="1:15" ht="30.75" thickBot="1">
      <c r="A13" s="367"/>
      <c r="B13" s="179" t="s">
        <v>600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182">
        <v>0</v>
      </c>
      <c r="O13" s="185">
        <f t="shared" si="0"/>
        <v>0</v>
      </c>
    </row>
    <row r="14" spans="1:15" ht="30.75" thickBot="1">
      <c r="A14" s="368"/>
      <c r="B14" s="189" t="s">
        <v>601</v>
      </c>
      <c r="C14" s="81">
        <v>20</v>
      </c>
      <c r="D14" s="81">
        <v>14</v>
      </c>
      <c r="E14" s="81">
        <v>23</v>
      </c>
      <c r="F14" s="81">
        <v>16</v>
      </c>
      <c r="G14" s="81">
        <v>13</v>
      </c>
      <c r="H14" s="81">
        <v>11</v>
      </c>
      <c r="I14" s="81">
        <v>14</v>
      </c>
      <c r="J14" s="81">
        <v>6</v>
      </c>
      <c r="K14" s="81">
        <v>4</v>
      </c>
      <c r="L14" s="81">
        <v>10</v>
      </c>
      <c r="M14" s="81">
        <v>5</v>
      </c>
      <c r="N14" s="183">
        <v>5</v>
      </c>
      <c r="O14" s="185">
        <f t="shared" si="0"/>
        <v>141</v>
      </c>
    </row>
    <row r="15" spans="1:19" ht="30.75" thickBot="1">
      <c r="A15" s="356" t="s">
        <v>274</v>
      </c>
      <c r="B15" s="175" t="s">
        <v>276</v>
      </c>
      <c r="C15" s="82">
        <v>8</v>
      </c>
      <c r="D15" s="82">
        <v>14</v>
      </c>
      <c r="E15" s="82">
        <v>22</v>
      </c>
      <c r="F15" s="82">
        <v>16</v>
      </c>
      <c r="G15" s="82">
        <v>28</v>
      </c>
      <c r="H15" s="82">
        <v>19</v>
      </c>
      <c r="I15" s="82">
        <v>25</v>
      </c>
      <c r="J15" s="82">
        <v>13</v>
      </c>
      <c r="K15" s="82">
        <v>22</v>
      </c>
      <c r="L15" s="82">
        <v>6</v>
      </c>
      <c r="M15" s="82">
        <v>9</v>
      </c>
      <c r="N15" s="182">
        <v>7</v>
      </c>
      <c r="O15" s="185">
        <f t="shared" si="0"/>
        <v>189</v>
      </c>
      <c r="S15" s="107"/>
    </row>
    <row r="16" spans="1:19" ht="30.75" thickBot="1">
      <c r="A16" s="356"/>
      <c r="B16" s="175" t="s">
        <v>277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182">
        <v>0</v>
      </c>
      <c r="O16" s="185">
        <f t="shared" si="0"/>
        <v>0</v>
      </c>
      <c r="S16" s="107"/>
    </row>
    <row r="17" spans="1:19" ht="30.75" thickBot="1">
      <c r="A17" s="356"/>
      <c r="B17" s="175" t="s">
        <v>278</v>
      </c>
      <c r="C17" s="82">
        <v>10</v>
      </c>
      <c r="D17" s="82">
        <v>0</v>
      </c>
      <c r="E17" s="82">
        <v>14</v>
      </c>
      <c r="F17" s="82">
        <v>10</v>
      </c>
      <c r="G17" s="82">
        <v>20</v>
      </c>
      <c r="H17" s="82">
        <v>22</v>
      </c>
      <c r="I17" s="82">
        <v>15</v>
      </c>
      <c r="J17" s="82">
        <v>32</v>
      </c>
      <c r="K17" s="82">
        <v>24</v>
      </c>
      <c r="L17" s="82">
        <v>10</v>
      </c>
      <c r="M17" s="82">
        <v>10</v>
      </c>
      <c r="N17" s="182">
        <v>6</v>
      </c>
      <c r="O17" s="185">
        <f t="shared" si="0"/>
        <v>173</v>
      </c>
      <c r="S17" s="107"/>
    </row>
    <row r="18" spans="1:19" ht="30.75" thickBot="1">
      <c r="A18" s="356"/>
      <c r="B18" s="175" t="s">
        <v>279</v>
      </c>
      <c r="C18" s="82">
        <v>4</v>
      </c>
      <c r="D18" s="82">
        <v>12</v>
      </c>
      <c r="E18" s="82">
        <v>21</v>
      </c>
      <c r="F18" s="82">
        <v>10</v>
      </c>
      <c r="G18" s="82">
        <v>24</v>
      </c>
      <c r="H18" s="82">
        <v>56</v>
      </c>
      <c r="I18" s="82">
        <v>19</v>
      </c>
      <c r="J18" s="82">
        <v>17</v>
      </c>
      <c r="K18" s="82">
        <v>19</v>
      </c>
      <c r="L18" s="82">
        <v>20</v>
      </c>
      <c r="M18" s="82">
        <v>11</v>
      </c>
      <c r="N18" s="182">
        <v>6</v>
      </c>
      <c r="O18" s="185">
        <f t="shared" si="0"/>
        <v>219</v>
      </c>
      <c r="S18" s="107"/>
    </row>
    <row r="19" spans="1:19" ht="30.75" thickBot="1">
      <c r="A19" s="356"/>
      <c r="B19" s="175" t="s">
        <v>608</v>
      </c>
      <c r="C19" s="82">
        <v>3</v>
      </c>
      <c r="D19" s="82">
        <v>2</v>
      </c>
      <c r="E19" s="82">
        <v>1</v>
      </c>
      <c r="F19" s="82">
        <v>1</v>
      </c>
      <c r="G19" s="82">
        <v>2</v>
      </c>
      <c r="H19" s="82">
        <v>0</v>
      </c>
      <c r="I19" s="82">
        <v>1</v>
      </c>
      <c r="J19" s="82">
        <v>0</v>
      </c>
      <c r="K19" s="82">
        <v>3</v>
      </c>
      <c r="L19" s="82">
        <v>0</v>
      </c>
      <c r="M19" s="82">
        <v>0</v>
      </c>
      <c r="N19" s="182">
        <v>0</v>
      </c>
      <c r="O19" s="185">
        <f t="shared" si="0"/>
        <v>13</v>
      </c>
      <c r="S19" s="107"/>
    </row>
    <row r="20" spans="1:19" ht="30.75" thickBot="1">
      <c r="A20" s="356"/>
      <c r="B20" s="175" t="s">
        <v>280</v>
      </c>
      <c r="C20" s="82">
        <v>3</v>
      </c>
      <c r="D20" s="82">
        <v>2</v>
      </c>
      <c r="E20" s="82">
        <v>2</v>
      </c>
      <c r="F20" s="82">
        <v>2</v>
      </c>
      <c r="G20" s="82">
        <v>4</v>
      </c>
      <c r="H20" s="82">
        <v>1</v>
      </c>
      <c r="I20" s="82">
        <v>1</v>
      </c>
      <c r="J20" s="82">
        <v>0</v>
      </c>
      <c r="K20" s="82">
        <v>5</v>
      </c>
      <c r="L20" s="82">
        <v>4</v>
      </c>
      <c r="M20" s="82">
        <v>1</v>
      </c>
      <c r="N20" s="182">
        <v>2</v>
      </c>
      <c r="O20" s="185">
        <f t="shared" si="0"/>
        <v>27</v>
      </c>
      <c r="S20" s="107"/>
    </row>
    <row r="21" spans="1:19" ht="30.75" thickBot="1">
      <c r="A21" s="356"/>
      <c r="B21" s="175" t="s">
        <v>281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182">
        <v>0</v>
      </c>
      <c r="O21" s="185">
        <f t="shared" si="0"/>
        <v>0</v>
      </c>
      <c r="S21" s="107"/>
    </row>
    <row r="22" spans="1:19" ht="30.75" thickBot="1">
      <c r="A22" s="356"/>
      <c r="B22" s="175" t="s">
        <v>282</v>
      </c>
      <c r="C22" s="82">
        <v>23</v>
      </c>
      <c r="D22" s="82">
        <v>32</v>
      </c>
      <c r="E22" s="82">
        <v>30</v>
      </c>
      <c r="F22" s="82">
        <v>28</v>
      </c>
      <c r="G22" s="82">
        <v>38</v>
      </c>
      <c r="H22" s="82">
        <v>42</v>
      </c>
      <c r="I22" s="82">
        <v>56</v>
      </c>
      <c r="J22" s="82">
        <v>49</v>
      </c>
      <c r="K22" s="82">
        <v>50</v>
      </c>
      <c r="L22" s="82">
        <v>31</v>
      </c>
      <c r="M22" s="82">
        <v>18</v>
      </c>
      <c r="N22" s="182">
        <v>10</v>
      </c>
      <c r="O22" s="185">
        <f t="shared" si="0"/>
        <v>407</v>
      </c>
      <c r="S22" s="107"/>
    </row>
    <row r="23" spans="1:19" ht="30.75" thickBot="1">
      <c r="A23" s="356"/>
      <c r="B23" s="177" t="s">
        <v>602</v>
      </c>
      <c r="C23" s="37">
        <v>136</v>
      </c>
      <c r="D23" s="37">
        <v>131</v>
      </c>
      <c r="E23" s="37">
        <v>116</v>
      </c>
      <c r="F23" s="37">
        <v>94</v>
      </c>
      <c r="G23" s="37">
        <v>66</v>
      </c>
      <c r="H23" s="37">
        <v>95</v>
      </c>
      <c r="I23" s="37">
        <v>75</v>
      </c>
      <c r="J23" s="37">
        <v>106</v>
      </c>
      <c r="K23" s="37">
        <v>140</v>
      </c>
      <c r="L23" s="37">
        <v>134</v>
      </c>
      <c r="M23" s="37">
        <v>261</v>
      </c>
      <c r="N23" s="184">
        <v>197</v>
      </c>
      <c r="O23" s="185">
        <f t="shared" si="0"/>
        <v>1551</v>
      </c>
      <c r="S23" s="107"/>
    </row>
    <row r="24" spans="1:19" ht="30.75" thickBot="1">
      <c r="A24" s="355" t="s">
        <v>275</v>
      </c>
      <c r="B24" s="178" t="s">
        <v>283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1</v>
      </c>
      <c r="K24" s="176">
        <v>0</v>
      </c>
      <c r="L24" s="176">
        <v>0</v>
      </c>
      <c r="M24" s="176">
        <v>0</v>
      </c>
      <c r="N24" s="181">
        <v>0</v>
      </c>
      <c r="O24" s="185">
        <f t="shared" si="0"/>
        <v>1</v>
      </c>
      <c r="S24" s="107"/>
    </row>
    <row r="25" spans="1:19" ht="30.75" thickBot="1">
      <c r="A25" s="356"/>
      <c r="B25" s="179" t="s">
        <v>603</v>
      </c>
      <c r="C25" s="82">
        <v>0</v>
      </c>
      <c r="D25" s="82">
        <v>0</v>
      </c>
      <c r="E25" s="82">
        <v>0</v>
      </c>
      <c r="F25" s="82">
        <v>0</v>
      </c>
      <c r="G25" s="82">
        <v>1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182">
        <v>0</v>
      </c>
      <c r="O25" s="185">
        <f t="shared" si="0"/>
        <v>1</v>
      </c>
      <c r="S25" s="107"/>
    </row>
    <row r="26" spans="1:19" ht="30.75" thickBot="1">
      <c r="A26" s="356"/>
      <c r="B26" s="179" t="s">
        <v>284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182">
        <v>0</v>
      </c>
      <c r="O26" s="185">
        <f t="shared" si="0"/>
        <v>0</v>
      </c>
      <c r="S26" s="107"/>
    </row>
    <row r="27" spans="1:19" ht="30.75" thickBot="1">
      <c r="A27" s="356"/>
      <c r="B27" s="179" t="s">
        <v>604</v>
      </c>
      <c r="C27" s="82">
        <v>0</v>
      </c>
      <c r="D27" s="82">
        <v>1</v>
      </c>
      <c r="E27" s="82">
        <v>0</v>
      </c>
      <c r="F27" s="82">
        <v>0</v>
      </c>
      <c r="G27" s="82">
        <v>0</v>
      </c>
      <c r="H27" s="82">
        <v>0</v>
      </c>
      <c r="I27" s="82">
        <v>1</v>
      </c>
      <c r="J27" s="82">
        <v>0</v>
      </c>
      <c r="K27" s="82">
        <v>1</v>
      </c>
      <c r="L27" s="82">
        <v>2</v>
      </c>
      <c r="M27" s="82">
        <v>0</v>
      </c>
      <c r="N27" s="182">
        <v>0</v>
      </c>
      <c r="O27" s="185">
        <f t="shared" si="0"/>
        <v>5</v>
      </c>
      <c r="S27" s="107"/>
    </row>
    <row r="28" spans="1:19" ht="30.75" thickBot="1">
      <c r="A28" s="356"/>
      <c r="B28" s="179" t="s">
        <v>285</v>
      </c>
      <c r="C28" s="82">
        <v>19</v>
      </c>
      <c r="D28" s="82">
        <v>58</v>
      </c>
      <c r="E28" s="82">
        <v>99</v>
      </c>
      <c r="F28" s="82">
        <v>102</v>
      </c>
      <c r="G28" s="82">
        <v>97</v>
      </c>
      <c r="H28" s="82">
        <v>64</v>
      </c>
      <c r="I28" s="82">
        <v>118</v>
      </c>
      <c r="J28" s="82">
        <v>112</v>
      </c>
      <c r="K28" s="82">
        <v>83</v>
      </c>
      <c r="L28" s="82">
        <v>72</v>
      </c>
      <c r="M28" s="82">
        <v>63</v>
      </c>
      <c r="N28" s="182">
        <v>146</v>
      </c>
      <c r="O28" s="185">
        <f t="shared" si="0"/>
        <v>1033</v>
      </c>
      <c r="S28" s="107"/>
    </row>
    <row r="29" spans="1:19" ht="30.75" thickBot="1">
      <c r="A29" s="356"/>
      <c r="B29" s="179" t="s">
        <v>605</v>
      </c>
      <c r="C29" s="82">
        <v>0</v>
      </c>
      <c r="D29" s="82">
        <v>0</v>
      </c>
      <c r="E29" s="82">
        <v>0</v>
      </c>
      <c r="F29" s="82">
        <v>1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182">
        <v>0</v>
      </c>
      <c r="O29" s="185">
        <f t="shared" si="0"/>
        <v>1</v>
      </c>
      <c r="S29" s="107"/>
    </row>
    <row r="30" spans="1:19" ht="30.75" thickBot="1">
      <c r="A30" s="356"/>
      <c r="B30" s="179" t="s">
        <v>286</v>
      </c>
      <c r="C30" s="82">
        <v>3</v>
      </c>
      <c r="D30" s="82">
        <v>4</v>
      </c>
      <c r="E30" s="82">
        <v>5</v>
      </c>
      <c r="F30" s="82">
        <v>6</v>
      </c>
      <c r="G30" s="82">
        <v>8</v>
      </c>
      <c r="H30" s="82">
        <v>9</v>
      </c>
      <c r="I30" s="82">
        <v>12</v>
      </c>
      <c r="J30" s="82">
        <v>5</v>
      </c>
      <c r="K30" s="82">
        <v>2</v>
      </c>
      <c r="L30" s="82">
        <v>6</v>
      </c>
      <c r="M30" s="82">
        <v>3</v>
      </c>
      <c r="N30" s="182">
        <v>6</v>
      </c>
      <c r="O30" s="185">
        <f t="shared" si="0"/>
        <v>69</v>
      </c>
      <c r="S30" s="107"/>
    </row>
    <row r="31" spans="1:19" ht="30.75" thickBot="1">
      <c r="A31" s="356"/>
      <c r="B31" s="179" t="s">
        <v>606</v>
      </c>
      <c r="C31" s="82">
        <v>10</v>
      </c>
      <c r="D31" s="82">
        <v>14</v>
      </c>
      <c r="E31" s="82">
        <v>11</v>
      </c>
      <c r="F31" s="82">
        <v>18</v>
      </c>
      <c r="G31" s="82">
        <v>22</v>
      </c>
      <c r="H31" s="82">
        <v>27</v>
      </c>
      <c r="I31" s="82">
        <v>29</v>
      </c>
      <c r="J31" s="82">
        <v>18</v>
      </c>
      <c r="K31" s="82">
        <v>11</v>
      </c>
      <c r="L31" s="82">
        <v>21</v>
      </c>
      <c r="M31" s="82">
        <v>13</v>
      </c>
      <c r="N31" s="182">
        <v>10</v>
      </c>
      <c r="O31" s="185">
        <f t="shared" si="0"/>
        <v>204</v>
      </c>
      <c r="S31" s="107"/>
    </row>
    <row r="32" spans="1:19" ht="30.75" thickBot="1">
      <c r="A32" s="356"/>
      <c r="B32" s="179" t="s">
        <v>287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182">
        <v>0</v>
      </c>
      <c r="O32" s="185">
        <f t="shared" si="0"/>
        <v>0</v>
      </c>
      <c r="S32" s="107"/>
    </row>
    <row r="33" spans="1:19" ht="30.75" thickBot="1">
      <c r="A33" s="356"/>
      <c r="B33" s="179" t="s">
        <v>288</v>
      </c>
      <c r="C33" s="82">
        <v>0</v>
      </c>
      <c r="D33" s="82">
        <v>0</v>
      </c>
      <c r="E33" s="82">
        <v>1</v>
      </c>
      <c r="F33" s="82">
        <v>0</v>
      </c>
      <c r="G33" s="82">
        <v>0</v>
      </c>
      <c r="H33" s="82">
        <v>2</v>
      </c>
      <c r="I33" s="82">
        <v>0</v>
      </c>
      <c r="J33" s="82">
        <v>0</v>
      </c>
      <c r="K33" s="82">
        <v>1</v>
      </c>
      <c r="L33" s="82">
        <v>0</v>
      </c>
      <c r="M33" s="82">
        <v>0</v>
      </c>
      <c r="N33" s="182">
        <v>0</v>
      </c>
      <c r="O33" s="185">
        <f t="shared" si="0"/>
        <v>4</v>
      </c>
      <c r="S33" s="107"/>
    </row>
    <row r="34" spans="1:19" ht="30.75" thickBot="1">
      <c r="A34" s="356"/>
      <c r="B34" s="179" t="s">
        <v>289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5</v>
      </c>
      <c r="J34" s="82">
        <v>2</v>
      </c>
      <c r="K34" s="82">
        <v>4</v>
      </c>
      <c r="L34" s="82">
        <v>2</v>
      </c>
      <c r="M34" s="82">
        <v>1</v>
      </c>
      <c r="N34" s="182">
        <v>4</v>
      </c>
      <c r="O34" s="185">
        <f t="shared" si="0"/>
        <v>18</v>
      </c>
      <c r="S34" s="107"/>
    </row>
    <row r="35" spans="1:19" ht="30.75" thickBot="1">
      <c r="A35" s="356"/>
      <c r="B35" s="179" t="s">
        <v>607</v>
      </c>
      <c r="C35" s="82">
        <v>6</v>
      </c>
      <c r="D35" s="82">
        <v>7</v>
      </c>
      <c r="E35" s="82">
        <v>6</v>
      </c>
      <c r="F35" s="82">
        <v>8</v>
      </c>
      <c r="G35" s="82">
        <v>8</v>
      </c>
      <c r="H35" s="82">
        <v>12</v>
      </c>
      <c r="I35" s="82">
        <v>6</v>
      </c>
      <c r="J35" s="82">
        <v>8</v>
      </c>
      <c r="K35" s="82">
        <v>7</v>
      </c>
      <c r="L35" s="82">
        <v>13</v>
      </c>
      <c r="M35" s="82">
        <v>13</v>
      </c>
      <c r="N35" s="182">
        <v>9</v>
      </c>
      <c r="O35" s="185">
        <f t="shared" si="0"/>
        <v>103</v>
      </c>
      <c r="S35" s="107"/>
    </row>
    <row r="36" spans="1:19" ht="30.75" thickBot="1">
      <c r="A36" s="357"/>
      <c r="B36" s="180" t="s">
        <v>290</v>
      </c>
      <c r="C36" s="106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183">
        <v>0</v>
      </c>
      <c r="O36" s="174">
        <f t="shared" si="0"/>
        <v>0</v>
      </c>
      <c r="S36" s="107"/>
    </row>
    <row r="37" spans="1:15" s="40" customFormat="1" ht="15">
      <c r="A37" s="169"/>
      <c r="B37" s="10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70"/>
    </row>
    <row r="39" spans="1:7" ht="15">
      <c r="A39" s="323" t="s">
        <v>647</v>
      </c>
      <c r="B39" s="323"/>
      <c r="C39" s="323"/>
      <c r="D39" s="323"/>
      <c r="E39" s="323"/>
      <c r="F39" s="10"/>
      <c r="G39" s="10"/>
    </row>
    <row r="40" spans="1:14" ht="15.75" thickBot="1">
      <c r="A40" s="323" t="s">
        <v>270</v>
      </c>
      <c r="B40" s="323"/>
      <c r="C40" s="323"/>
      <c r="D40" s="323"/>
      <c r="E40" s="323"/>
      <c r="F40" s="323"/>
      <c r="G40" s="323"/>
      <c r="H40" s="244"/>
      <c r="I40" s="244"/>
      <c r="J40" s="244"/>
      <c r="K40" s="244"/>
      <c r="L40" s="244"/>
      <c r="M40" s="244"/>
      <c r="N40" s="244"/>
    </row>
    <row r="41" spans="1:10" s="40" customFormat="1" ht="66.75" customHeight="1" thickBot="1">
      <c r="A41" s="362" t="s">
        <v>646</v>
      </c>
      <c r="B41" s="363"/>
      <c r="C41" s="205" t="s">
        <v>251</v>
      </c>
      <c r="D41" s="205" t="s">
        <v>96</v>
      </c>
      <c r="E41" s="205" t="s">
        <v>252</v>
      </c>
      <c r="F41" s="205" t="s">
        <v>253</v>
      </c>
      <c r="G41" s="205" t="s">
        <v>254</v>
      </c>
      <c r="H41" s="206" t="s">
        <v>114</v>
      </c>
      <c r="I41" s="205" t="s">
        <v>313</v>
      </c>
      <c r="J41" s="284" t="s">
        <v>303</v>
      </c>
    </row>
    <row r="42" spans="1:31" ht="30" customHeight="1">
      <c r="A42" s="355" t="s">
        <v>273</v>
      </c>
      <c r="B42" s="287" t="s">
        <v>591</v>
      </c>
      <c r="C42" s="188">
        <v>19</v>
      </c>
      <c r="D42" s="82">
        <v>9</v>
      </c>
      <c r="E42" s="82">
        <v>5</v>
      </c>
      <c r="F42" s="82">
        <v>0</v>
      </c>
      <c r="G42" s="82">
        <v>1</v>
      </c>
      <c r="H42" s="82">
        <v>0</v>
      </c>
      <c r="I42" s="82">
        <v>0</v>
      </c>
      <c r="J42" s="285">
        <f>SUM(C42:I42)</f>
        <v>34</v>
      </c>
      <c r="AE42" s="216"/>
    </row>
    <row r="43" spans="1:31" ht="30">
      <c r="A43" s="356"/>
      <c r="B43" s="56" t="s">
        <v>592</v>
      </c>
      <c r="C43" s="188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285">
        <f aca="true" t="shared" si="1" ref="J43:J74">SUM(C43:I43)</f>
        <v>0</v>
      </c>
      <c r="AE43" s="216"/>
    </row>
    <row r="44" spans="1:31" ht="30">
      <c r="A44" s="356"/>
      <c r="B44" s="56" t="s">
        <v>593</v>
      </c>
      <c r="C44" s="188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285">
        <f t="shared" si="1"/>
        <v>0</v>
      </c>
      <c r="M44" s="169"/>
      <c r="AE44" s="216"/>
    </row>
    <row r="45" spans="1:31" ht="30">
      <c r="A45" s="356"/>
      <c r="B45" s="56" t="s">
        <v>594</v>
      </c>
      <c r="C45" s="188">
        <v>942</v>
      </c>
      <c r="D45" s="82">
        <v>378</v>
      </c>
      <c r="E45" s="82">
        <v>76</v>
      </c>
      <c r="F45" s="82">
        <v>321</v>
      </c>
      <c r="G45" s="82">
        <v>16</v>
      </c>
      <c r="H45" s="82">
        <v>2</v>
      </c>
      <c r="I45" s="82">
        <v>25</v>
      </c>
      <c r="J45" s="285">
        <f t="shared" si="1"/>
        <v>1760</v>
      </c>
      <c r="AE45" s="216"/>
    </row>
    <row r="46" spans="1:31" ht="30">
      <c r="A46" s="356"/>
      <c r="B46" s="56" t="s">
        <v>595</v>
      </c>
      <c r="C46" s="188">
        <v>8</v>
      </c>
      <c r="D46" s="82">
        <v>3</v>
      </c>
      <c r="E46" s="82">
        <v>3</v>
      </c>
      <c r="F46" s="82">
        <v>0</v>
      </c>
      <c r="G46" s="82">
        <v>0</v>
      </c>
      <c r="H46" s="82">
        <v>0</v>
      </c>
      <c r="I46" s="82">
        <v>0</v>
      </c>
      <c r="J46" s="285">
        <f t="shared" si="1"/>
        <v>14</v>
      </c>
      <c r="AE46" s="216"/>
    </row>
    <row r="47" spans="1:31" ht="30">
      <c r="A47" s="356"/>
      <c r="B47" s="56" t="s">
        <v>596</v>
      </c>
      <c r="C47" s="188">
        <v>42</v>
      </c>
      <c r="D47" s="82">
        <v>6</v>
      </c>
      <c r="E47" s="82">
        <v>7</v>
      </c>
      <c r="F47" s="82">
        <v>1</v>
      </c>
      <c r="G47" s="82">
        <v>0</v>
      </c>
      <c r="H47" s="82">
        <v>0</v>
      </c>
      <c r="I47" s="82">
        <v>3</v>
      </c>
      <c r="J47" s="285">
        <f t="shared" si="1"/>
        <v>59</v>
      </c>
      <c r="AE47" s="216"/>
    </row>
    <row r="48" spans="1:31" ht="30">
      <c r="A48" s="356"/>
      <c r="B48" s="56" t="s">
        <v>597</v>
      </c>
      <c r="C48" s="188">
        <v>0</v>
      </c>
      <c r="D48" s="82">
        <v>0</v>
      </c>
      <c r="E48" s="82">
        <v>0</v>
      </c>
      <c r="F48" s="82">
        <v>0</v>
      </c>
      <c r="G48" s="82">
        <v>0</v>
      </c>
      <c r="H48" s="82">
        <v>1</v>
      </c>
      <c r="I48" s="82">
        <v>0</v>
      </c>
      <c r="J48" s="285">
        <f t="shared" si="1"/>
        <v>1</v>
      </c>
      <c r="AE48" s="216"/>
    </row>
    <row r="49" spans="1:31" ht="30">
      <c r="A49" s="356"/>
      <c r="B49" s="56" t="s">
        <v>598</v>
      </c>
      <c r="C49" s="188">
        <v>17</v>
      </c>
      <c r="D49" s="82">
        <v>3</v>
      </c>
      <c r="E49" s="82">
        <v>1</v>
      </c>
      <c r="F49" s="82">
        <v>4</v>
      </c>
      <c r="G49" s="82">
        <v>0</v>
      </c>
      <c r="H49" s="82">
        <v>2</v>
      </c>
      <c r="I49" s="82">
        <v>0</v>
      </c>
      <c r="J49" s="285">
        <f t="shared" si="1"/>
        <v>27</v>
      </c>
      <c r="AE49" s="216"/>
    </row>
    <row r="50" spans="1:31" ht="30">
      <c r="A50" s="356"/>
      <c r="B50" s="56" t="s">
        <v>599</v>
      </c>
      <c r="C50" s="188">
        <v>2</v>
      </c>
      <c r="D50" s="82">
        <v>0</v>
      </c>
      <c r="E50" s="82">
        <v>0</v>
      </c>
      <c r="F50" s="82">
        <v>0</v>
      </c>
      <c r="G50" s="82">
        <v>2</v>
      </c>
      <c r="H50" s="82">
        <v>0</v>
      </c>
      <c r="I50" s="82">
        <v>0</v>
      </c>
      <c r="J50" s="285">
        <f t="shared" si="1"/>
        <v>4</v>
      </c>
      <c r="AE50" s="216"/>
    </row>
    <row r="51" spans="1:31" ht="30">
      <c r="A51" s="356"/>
      <c r="B51" s="56" t="s">
        <v>600</v>
      </c>
      <c r="C51" s="188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285">
        <f t="shared" si="1"/>
        <v>0</v>
      </c>
      <c r="AE51" s="216"/>
    </row>
    <row r="52" spans="1:31" ht="30.75" thickBot="1">
      <c r="A52" s="357"/>
      <c r="B52" s="102" t="s">
        <v>601</v>
      </c>
      <c r="C52" s="283">
        <v>1</v>
      </c>
      <c r="D52" s="81">
        <v>0</v>
      </c>
      <c r="E52" s="81">
        <v>2</v>
      </c>
      <c r="F52" s="81">
        <v>60</v>
      </c>
      <c r="G52" s="81">
        <v>31</v>
      </c>
      <c r="H52" s="81">
        <v>17</v>
      </c>
      <c r="I52" s="81">
        <v>30</v>
      </c>
      <c r="J52" s="286">
        <f t="shared" si="1"/>
        <v>141</v>
      </c>
      <c r="AE52" s="216"/>
    </row>
    <row r="53" spans="1:31" ht="30">
      <c r="A53" s="355" t="s">
        <v>304</v>
      </c>
      <c r="B53" s="277" t="s">
        <v>276</v>
      </c>
      <c r="C53" s="277">
        <v>13</v>
      </c>
      <c r="D53" s="35">
        <v>13</v>
      </c>
      <c r="E53" s="35">
        <v>31</v>
      </c>
      <c r="F53" s="35">
        <v>52</v>
      </c>
      <c r="G53" s="35">
        <v>38</v>
      </c>
      <c r="H53" s="35">
        <v>27</v>
      </c>
      <c r="I53" s="35">
        <v>15</v>
      </c>
      <c r="J53" s="288">
        <f t="shared" si="1"/>
        <v>189</v>
      </c>
      <c r="L53" s="224"/>
      <c r="AE53" s="216"/>
    </row>
    <row r="54" spans="1:31" ht="30">
      <c r="A54" s="356"/>
      <c r="B54" s="187" t="s">
        <v>277</v>
      </c>
      <c r="C54" s="187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285">
        <f t="shared" si="1"/>
        <v>0</v>
      </c>
      <c r="L54" s="224"/>
      <c r="AE54" s="216"/>
    </row>
    <row r="55" spans="1:31" ht="30">
      <c r="A55" s="356"/>
      <c r="B55" s="187" t="s">
        <v>278</v>
      </c>
      <c r="C55" s="187">
        <v>56</v>
      </c>
      <c r="D55" s="82">
        <v>29</v>
      </c>
      <c r="E55" s="82">
        <v>19</v>
      </c>
      <c r="F55" s="82">
        <v>24</v>
      </c>
      <c r="G55" s="82">
        <v>15</v>
      </c>
      <c r="H55" s="82">
        <v>27</v>
      </c>
      <c r="I55" s="82">
        <v>3</v>
      </c>
      <c r="J55" s="285">
        <f t="shared" si="1"/>
        <v>173</v>
      </c>
      <c r="L55" s="224"/>
      <c r="AE55" s="216"/>
    </row>
    <row r="56" spans="1:31" ht="30">
      <c r="A56" s="356"/>
      <c r="B56" s="187" t="s">
        <v>279</v>
      </c>
      <c r="C56" s="187">
        <v>68</v>
      </c>
      <c r="D56" s="82">
        <v>17</v>
      </c>
      <c r="E56" s="82">
        <v>40</v>
      </c>
      <c r="F56" s="82">
        <v>43</v>
      </c>
      <c r="G56" s="82">
        <v>25</v>
      </c>
      <c r="H56" s="82">
        <v>12</v>
      </c>
      <c r="I56" s="82">
        <v>14</v>
      </c>
      <c r="J56" s="285">
        <f t="shared" si="1"/>
        <v>219</v>
      </c>
      <c r="L56" s="224"/>
      <c r="AE56" s="216"/>
    </row>
    <row r="57" spans="1:31" ht="30">
      <c r="A57" s="356"/>
      <c r="B57" s="187" t="s">
        <v>608</v>
      </c>
      <c r="C57" s="187">
        <v>0</v>
      </c>
      <c r="D57" s="82">
        <v>0</v>
      </c>
      <c r="E57" s="82">
        <v>2</v>
      </c>
      <c r="F57" s="82">
        <v>5</v>
      </c>
      <c r="G57" s="82">
        <v>6</v>
      </c>
      <c r="H57" s="82">
        <v>0</v>
      </c>
      <c r="I57" s="82">
        <v>0</v>
      </c>
      <c r="J57" s="285">
        <f t="shared" si="1"/>
        <v>13</v>
      </c>
      <c r="L57" s="224"/>
      <c r="AE57" s="216"/>
    </row>
    <row r="58" spans="1:31" ht="30">
      <c r="A58" s="356"/>
      <c r="B58" s="187" t="s">
        <v>280</v>
      </c>
      <c r="C58" s="187">
        <v>0</v>
      </c>
      <c r="D58" s="82">
        <v>1</v>
      </c>
      <c r="E58" s="82">
        <v>0</v>
      </c>
      <c r="F58" s="82">
        <v>7</v>
      </c>
      <c r="G58" s="82">
        <v>9</v>
      </c>
      <c r="H58" s="82">
        <v>5</v>
      </c>
      <c r="I58" s="82">
        <v>5</v>
      </c>
      <c r="J58" s="285">
        <f t="shared" si="1"/>
        <v>27</v>
      </c>
      <c r="L58" s="224"/>
      <c r="AE58" s="216"/>
    </row>
    <row r="59" spans="1:31" ht="30">
      <c r="A59" s="356"/>
      <c r="B59" s="187" t="s">
        <v>281</v>
      </c>
      <c r="C59" s="187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285">
        <f t="shared" si="1"/>
        <v>0</v>
      </c>
      <c r="L59" s="224"/>
      <c r="AE59" s="216"/>
    </row>
    <row r="60" spans="1:31" ht="30">
      <c r="A60" s="356"/>
      <c r="B60" s="187" t="s">
        <v>282</v>
      </c>
      <c r="C60" s="187">
        <v>117</v>
      </c>
      <c r="D60" s="82">
        <v>33</v>
      </c>
      <c r="E60" s="82">
        <v>51</v>
      </c>
      <c r="F60" s="82">
        <v>94</v>
      </c>
      <c r="G60" s="82">
        <v>49</v>
      </c>
      <c r="H60" s="82">
        <v>56</v>
      </c>
      <c r="I60" s="82">
        <v>7</v>
      </c>
      <c r="J60" s="285">
        <f t="shared" si="1"/>
        <v>407</v>
      </c>
      <c r="L60" s="224"/>
      <c r="AE60" s="216"/>
    </row>
    <row r="61" spans="1:31" ht="30.75" thickBot="1">
      <c r="A61" s="357"/>
      <c r="B61" s="289" t="s">
        <v>602</v>
      </c>
      <c r="C61" s="289">
        <v>161</v>
      </c>
      <c r="D61" s="37">
        <v>360</v>
      </c>
      <c r="E61" s="37">
        <v>592</v>
      </c>
      <c r="F61" s="37">
        <v>357</v>
      </c>
      <c r="G61" s="37">
        <v>35</v>
      </c>
      <c r="H61" s="37">
        <v>6</v>
      </c>
      <c r="I61" s="37">
        <v>40</v>
      </c>
      <c r="J61" s="290">
        <f t="shared" si="1"/>
        <v>1551</v>
      </c>
      <c r="L61" s="224"/>
      <c r="AE61" s="216"/>
    </row>
    <row r="62" spans="1:31" ht="30">
      <c r="A62" s="355" t="s">
        <v>275</v>
      </c>
      <c r="B62" s="112" t="s">
        <v>283</v>
      </c>
      <c r="C62" s="291">
        <v>0</v>
      </c>
      <c r="D62" s="176">
        <v>0</v>
      </c>
      <c r="E62" s="176">
        <v>0</v>
      </c>
      <c r="F62" s="176">
        <v>1</v>
      </c>
      <c r="G62" s="176">
        <v>0</v>
      </c>
      <c r="H62" s="176">
        <v>0</v>
      </c>
      <c r="I62" s="176">
        <v>0</v>
      </c>
      <c r="J62" s="292">
        <f t="shared" si="1"/>
        <v>1</v>
      </c>
      <c r="L62" s="107"/>
      <c r="AE62" s="216"/>
    </row>
    <row r="63" spans="1:31" ht="30">
      <c r="A63" s="356"/>
      <c r="B63" s="293" t="s">
        <v>603</v>
      </c>
      <c r="C63" s="187">
        <v>0</v>
      </c>
      <c r="D63" s="82">
        <v>0</v>
      </c>
      <c r="E63" s="82">
        <v>0</v>
      </c>
      <c r="F63" s="82">
        <v>0</v>
      </c>
      <c r="G63" s="82">
        <v>0</v>
      </c>
      <c r="H63" s="82">
        <v>1</v>
      </c>
      <c r="I63" s="82">
        <v>0</v>
      </c>
      <c r="J63" s="285">
        <f t="shared" si="1"/>
        <v>1</v>
      </c>
      <c r="L63" s="107"/>
      <c r="AE63" s="216"/>
    </row>
    <row r="64" spans="1:31" ht="30">
      <c r="A64" s="356"/>
      <c r="B64" s="293" t="s">
        <v>284</v>
      </c>
      <c r="C64" s="187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285">
        <f t="shared" si="1"/>
        <v>0</v>
      </c>
      <c r="L64" s="107"/>
      <c r="AE64" s="216"/>
    </row>
    <row r="65" spans="1:31" ht="30">
      <c r="A65" s="356"/>
      <c r="B65" s="293" t="s">
        <v>604</v>
      </c>
      <c r="C65" s="187">
        <v>0</v>
      </c>
      <c r="D65" s="82">
        <v>0</v>
      </c>
      <c r="E65" s="82">
        <v>0</v>
      </c>
      <c r="F65" s="82">
        <v>3</v>
      </c>
      <c r="G65" s="82">
        <v>1</v>
      </c>
      <c r="H65" s="82">
        <v>1</v>
      </c>
      <c r="I65" s="82">
        <v>0</v>
      </c>
      <c r="J65" s="285">
        <f t="shared" si="1"/>
        <v>5</v>
      </c>
      <c r="L65" s="107"/>
      <c r="AE65" s="216"/>
    </row>
    <row r="66" spans="1:31" ht="30">
      <c r="A66" s="356"/>
      <c r="B66" s="293" t="s">
        <v>285</v>
      </c>
      <c r="C66" s="187">
        <v>250</v>
      </c>
      <c r="D66" s="82">
        <v>248</v>
      </c>
      <c r="E66" s="82">
        <v>222</v>
      </c>
      <c r="F66" s="82">
        <v>191</v>
      </c>
      <c r="G66" s="82">
        <v>66</v>
      </c>
      <c r="H66" s="82">
        <v>20</v>
      </c>
      <c r="I66" s="82">
        <v>36</v>
      </c>
      <c r="J66" s="285">
        <f t="shared" si="1"/>
        <v>1033</v>
      </c>
      <c r="L66" s="107"/>
      <c r="AE66" s="216"/>
    </row>
    <row r="67" spans="1:31" ht="30">
      <c r="A67" s="356"/>
      <c r="B67" s="293" t="s">
        <v>605</v>
      </c>
      <c r="C67" s="187">
        <v>0</v>
      </c>
      <c r="D67" s="82">
        <v>0</v>
      </c>
      <c r="E67" s="82">
        <v>0</v>
      </c>
      <c r="F67" s="82">
        <v>1</v>
      </c>
      <c r="G67" s="82">
        <v>0</v>
      </c>
      <c r="H67" s="82">
        <v>0</v>
      </c>
      <c r="I67" s="82">
        <v>0</v>
      </c>
      <c r="J67" s="285">
        <f t="shared" si="1"/>
        <v>1</v>
      </c>
      <c r="L67" s="107"/>
      <c r="AE67" s="216"/>
    </row>
    <row r="68" spans="1:31" ht="30">
      <c r="A68" s="356"/>
      <c r="B68" s="293" t="s">
        <v>286</v>
      </c>
      <c r="C68" s="187">
        <v>4</v>
      </c>
      <c r="D68" s="82">
        <v>4</v>
      </c>
      <c r="E68" s="82">
        <v>7</v>
      </c>
      <c r="F68" s="82">
        <v>37</v>
      </c>
      <c r="G68" s="82">
        <v>11</v>
      </c>
      <c r="H68" s="82">
        <v>2</v>
      </c>
      <c r="I68" s="82">
        <v>4</v>
      </c>
      <c r="J68" s="285">
        <f t="shared" si="1"/>
        <v>69</v>
      </c>
      <c r="L68" s="107"/>
      <c r="AE68" s="216"/>
    </row>
    <row r="69" spans="1:31" ht="30">
      <c r="A69" s="356"/>
      <c r="B69" s="293" t="s">
        <v>606</v>
      </c>
      <c r="C69" s="187">
        <v>75</v>
      </c>
      <c r="D69" s="82">
        <v>46</v>
      </c>
      <c r="E69" s="82">
        <v>29</v>
      </c>
      <c r="F69" s="82">
        <v>23</v>
      </c>
      <c r="G69" s="82">
        <v>23</v>
      </c>
      <c r="H69" s="82">
        <v>8</v>
      </c>
      <c r="I69" s="82">
        <v>0</v>
      </c>
      <c r="J69" s="285">
        <f t="shared" si="1"/>
        <v>204</v>
      </c>
      <c r="L69" s="107"/>
      <c r="AE69" s="216"/>
    </row>
    <row r="70" spans="1:31" ht="30">
      <c r="A70" s="356"/>
      <c r="B70" s="293" t="s">
        <v>287</v>
      </c>
      <c r="C70" s="225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285">
        <f t="shared" si="1"/>
        <v>0</v>
      </c>
      <c r="L70" s="107"/>
      <c r="AE70" s="216"/>
    </row>
    <row r="71" spans="1:31" ht="30">
      <c r="A71" s="356"/>
      <c r="B71" s="293" t="s">
        <v>288</v>
      </c>
      <c r="C71" s="187">
        <v>0</v>
      </c>
      <c r="D71" s="82">
        <v>0</v>
      </c>
      <c r="E71" s="82">
        <v>0</v>
      </c>
      <c r="F71" s="82">
        <v>3</v>
      </c>
      <c r="G71" s="82">
        <v>0</v>
      </c>
      <c r="H71" s="82">
        <v>0</v>
      </c>
      <c r="I71" s="82">
        <v>1</v>
      </c>
      <c r="J71" s="285">
        <f t="shared" si="1"/>
        <v>4</v>
      </c>
      <c r="L71" s="107"/>
      <c r="AE71" s="216"/>
    </row>
    <row r="72" spans="1:31" ht="30">
      <c r="A72" s="356"/>
      <c r="B72" s="293" t="s">
        <v>289</v>
      </c>
      <c r="C72" s="225">
        <v>2</v>
      </c>
      <c r="D72" s="82">
        <v>5</v>
      </c>
      <c r="E72" s="82">
        <v>2</v>
      </c>
      <c r="F72" s="82">
        <v>5</v>
      </c>
      <c r="G72" s="82">
        <v>3</v>
      </c>
      <c r="H72" s="82">
        <v>1</v>
      </c>
      <c r="I72" s="82">
        <v>0</v>
      </c>
      <c r="J72" s="285">
        <f t="shared" si="1"/>
        <v>18</v>
      </c>
      <c r="L72" s="107"/>
      <c r="AE72" s="216"/>
    </row>
    <row r="73" spans="1:31" ht="30">
      <c r="A73" s="356"/>
      <c r="B73" s="293" t="s">
        <v>607</v>
      </c>
      <c r="C73" s="225">
        <v>0</v>
      </c>
      <c r="D73" s="82">
        <v>0</v>
      </c>
      <c r="E73" s="82">
        <v>2</v>
      </c>
      <c r="F73" s="82">
        <v>49</v>
      </c>
      <c r="G73" s="82">
        <v>25</v>
      </c>
      <c r="H73" s="82">
        <v>17</v>
      </c>
      <c r="I73" s="82">
        <v>10</v>
      </c>
      <c r="J73" s="285">
        <f t="shared" si="1"/>
        <v>103</v>
      </c>
      <c r="L73" s="107"/>
      <c r="AE73" s="216"/>
    </row>
    <row r="74" spans="1:31" ht="30.75" thickBot="1">
      <c r="A74" s="357"/>
      <c r="B74" s="294" t="s">
        <v>290</v>
      </c>
      <c r="C74" s="106">
        <v>0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286">
        <f t="shared" si="1"/>
        <v>0</v>
      </c>
      <c r="L74" s="107"/>
      <c r="AE74" s="216"/>
    </row>
    <row r="75" spans="1:31" s="40" customFormat="1" ht="15">
      <c r="A75" s="107"/>
      <c r="B75" s="107"/>
      <c r="C75" s="47"/>
      <c r="D75" s="47"/>
      <c r="E75" s="47"/>
      <c r="F75" s="47"/>
      <c r="G75" s="47"/>
      <c r="H75" s="47"/>
      <c r="I75" s="70"/>
      <c r="AE75" s="216"/>
    </row>
    <row r="76" spans="1:31" s="40" customFormat="1" ht="15">
      <c r="A76" s="107"/>
      <c r="B76" s="107"/>
      <c r="C76" s="47"/>
      <c r="D76" s="47"/>
      <c r="E76" s="47"/>
      <c r="F76" s="47"/>
      <c r="G76" s="47"/>
      <c r="H76" s="47"/>
      <c r="I76" s="70"/>
      <c r="AE76" s="216"/>
    </row>
    <row r="77" spans="1:31" s="40" customFormat="1" ht="15">
      <c r="A77" s="323" t="s">
        <v>648</v>
      </c>
      <c r="B77" s="323"/>
      <c r="C77" s="323"/>
      <c r="D77" s="323"/>
      <c r="E77" s="323"/>
      <c r="F77" s="10"/>
      <c r="AE77" s="216"/>
    </row>
    <row r="78" spans="1:31" s="40" customFormat="1" ht="15.75" thickBot="1">
      <c r="A78" s="323" t="s">
        <v>272</v>
      </c>
      <c r="B78" s="323"/>
      <c r="C78" s="323"/>
      <c r="D78" s="323"/>
      <c r="E78" s="323"/>
      <c r="F78" s="323"/>
      <c r="G78" s="219"/>
      <c r="H78" s="219"/>
      <c r="I78" s="219"/>
      <c r="J78" s="219"/>
      <c r="K78" s="219"/>
      <c r="L78" s="219"/>
      <c r="M78" s="219"/>
      <c r="N78" s="219"/>
      <c r="AE78" s="216"/>
    </row>
    <row r="79" spans="1:31" s="40" customFormat="1" ht="60" customHeight="1" thickBot="1">
      <c r="A79" s="353" t="s">
        <v>649</v>
      </c>
      <c r="B79" s="354"/>
      <c r="C79" s="279" t="s">
        <v>310</v>
      </c>
      <c r="D79" s="279" t="s">
        <v>311</v>
      </c>
      <c r="E79" s="264" t="s">
        <v>312</v>
      </c>
      <c r="F79" s="280" t="s">
        <v>303</v>
      </c>
      <c r="G79" s="204"/>
      <c r="H79" s="169"/>
      <c r="AE79" s="216"/>
    </row>
    <row r="80" spans="1:31" s="40" customFormat="1" ht="30">
      <c r="A80" s="355" t="s">
        <v>273</v>
      </c>
      <c r="B80" s="195" t="s">
        <v>591</v>
      </c>
      <c r="C80" s="281">
        <v>28</v>
      </c>
      <c r="D80" s="176">
        <v>6</v>
      </c>
      <c r="E80" s="176">
        <v>0</v>
      </c>
      <c r="F80" s="282">
        <f>SUM(C80:E80)</f>
        <v>34</v>
      </c>
      <c r="G80" s="216"/>
      <c r="H80" s="216"/>
      <c r="AE80" s="216"/>
    </row>
    <row r="81" spans="1:31" s="40" customFormat="1" ht="30">
      <c r="A81" s="356"/>
      <c r="B81" s="191" t="s">
        <v>592</v>
      </c>
      <c r="C81" s="188">
        <v>0</v>
      </c>
      <c r="D81" s="82">
        <v>0</v>
      </c>
      <c r="E81" s="82">
        <v>0</v>
      </c>
      <c r="F81" s="217">
        <f aca="true" t="shared" si="2" ref="F81:F112">SUM(C81:E81)</f>
        <v>0</v>
      </c>
      <c r="G81" s="216"/>
      <c r="H81" s="216"/>
      <c r="AE81" s="216"/>
    </row>
    <row r="82" spans="1:31" s="40" customFormat="1" ht="30">
      <c r="A82" s="356"/>
      <c r="B82" s="191" t="s">
        <v>593</v>
      </c>
      <c r="C82" s="188">
        <v>0</v>
      </c>
      <c r="D82" s="82">
        <v>0</v>
      </c>
      <c r="E82" s="82">
        <v>0</v>
      </c>
      <c r="F82" s="217">
        <f t="shared" si="2"/>
        <v>0</v>
      </c>
      <c r="G82" s="216"/>
      <c r="H82" s="216"/>
      <c r="AE82" s="216"/>
    </row>
    <row r="83" spans="1:31" s="40" customFormat="1" ht="30">
      <c r="A83" s="356"/>
      <c r="B83" s="191" t="s">
        <v>594</v>
      </c>
      <c r="C83" s="188">
        <v>883</v>
      </c>
      <c r="D83" s="82">
        <v>876</v>
      </c>
      <c r="E83" s="82">
        <v>1</v>
      </c>
      <c r="F83" s="217">
        <f t="shared" si="2"/>
        <v>1760</v>
      </c>
      <c r="G83" s="216"/>
      <c r="H83" s="216"/>
      <c r="AE83" s="216"/>
    </row>
    <row r="84" spans="1:31" s="40" customFormat="1" ht="30">
      <c r="A84" s="356"/>
      <c r="B84" s="191" t="s">
        <v>595</v>
      </c>
      <c r="C84" s="188">
        <v>9</v>
      </c>
      <c r="D84" s="82">
        <v>5</v>
      </c>
      <c r="E84" s="82">
        <v>0</v>
      </c>
      <c r="F84" s="217">
        <f t="shared" si="2"/>
        <v>14</v>
      </c>
      <c r="G84" s="216"/>
      <c r="H84" s="216"/>
      <c r="AE84" s="216"/>
    </row>
    <row r="85" spans="1:31" s="40" customFormat="1" ht="30">
      <c r="A85" s="356"/>
      <c r="B85" s="191" t="s">
        <v>596</v>
      </c>
      <c r="C85" s="188">
        <v>28</v>
      </c>
      <c r="D85" s="82">
        <v>30</v>
      </c>
      <c r="E85" s="82">
        <v>1</v>
      </c>
      <c r="F85" s="217">
        <f t="shared" si="2"/>
        <v>59</v>
      </c>
      <c r="G85" s="216"/>
      <c r="H85" s="216"/>
      <c r="AE85" s="216"/>
    </row>
    <row r="86" spans="1:31" s="40" customFormat="1" ht="30">
      <c r="A86" s="356"/>
      <c r="B86" s="191" t="s">
        <v>597</v>
      </c>
      <c r="C86" s="188">
        <v>1</v>
      </c>
      <c r="D86" s="82">
        <v>0</v>
      </c>
      <c r="E86" s="82">
        <v>0</v>
      </c>
      <c r="F86" s="217">
        <f t="shared" si="2"/>
        <v>1</v>
      </c>
      <c r="G86" s="216"/>
      <c r="H86" s="216"/>
      <c r="AE86" s="216"/>
    </row>
    <row r="87" spans="1:31" s="40" customFormat="1" ht="30">
      <c r="A87" s="356"/>
      <c r="B87" s="191" t="s">
        <v>598</v>
      </c>
      <c r="C87" s="188">
        <v>10</v>
      </c>
      <c r="D87" s="82">
        <v>17</v>
      </c>
      <c r="E87" s="82">
        <v>0</v>
      </c>
      <c r="F87" s="217">
        <f t="shared" si="2"/>
        <v>27</v>
      </c>
      <c r="G87" s="216"/>
      <c r="H87" s="216"/>
      <c r="AE87" s="216"/>
    </row>
    <row r="88" spans="1:31" s="40" customFormat="1" ht="30">
      <c r="A88" s="356"/>
      <c r="B88" s="191" t="s">
        <v>599</v>
      </c>
      <c r="C88" s="188">
        <v>2</v>
      </c>
      <c r="D88" s="82">
        <v>2</v>
      </c>
      <c r="E88" s="82">
        <v>0</v>
      </c>
      <c r="F88" s="217">
        <f t="shared" si="2"/>
        <v>4</v>
      </c>
      <c r="G88" s="216"/>
      <c r="H88" s="216"/>
      <c r="AE88" s="216"/>
    </row>
    <row r="89" spans="1:31" s="40" customFormat="1" ht="30">
      <c r="A89" s="356"/>
      <c r="B89" s="191" t="s">
        <v>600</v>
      </c>
      <c r="C89" s="188">
        <v>0</v>
      </c>
      <c r="D89" s="82">
        <v>0</v>
      </c>
      <c r="E89" s="82">
        <v>0</v>
      </c>
      <c r="F89" s="217">
        <f t="shared" si="2"/>
        <v>0</v>
      </c>
      <c r="G89" s="216"/>
      <c r="H89" s="216"/>
      <c r="AE89" s="216"/>
    </row>
    <row r="90" spans="1:31" s="40" customFormat="1" ht="30.75" thickBot="1">
      <c r="A90" s="357"/>
      <c r="B90" s="192" t="s">
        <v>601</v>
      </c>
      <c r="C90" s="283">
        <v>94</v>
      </c>
      <c r="D90" s="81">
        <v>47</v>
      </c>
      <c r="E90" s="81">
        <v>0</v>
      </c>
      <c r="F90" s="218">
        <f t="shared" si="2"/>
        <v>141</v>
      </c>
      <c r="G90" s="216"/>
      <c r="H90" s="216"/>
      <c r="AE90" s="216"/>
    </row>
    <row r="91" spans="1:31" s="40" customFormat="1" ht="30">
      <c r="A91" s="358" t="s">
        <v>304</v>
      </c>
      <c r="B91" s="195" t="s">
        <v>276</v>
      </c>
      <c r="C91" s="291">
        <v>109</v>
      </c>
      <c r="D91" s="176">
        <v>80</v>
      </c>
      <c r="E91" s="176">
        <v>0</v>
      </c>
      <c r="F91" s="282">
        <f t="shared" si="2"/>
        <v>189</v>
      </c>
      <c r="G91" s="216"/>
      <c r="H91" s="216"/>
      <c r="AE91" s="216"/>
    </row>
    <row r="92" spans="1:31" s="40" customFormat="1" ht="30">
      <c r="A92" s="359"/>
      <c r="B92" s="191" t="s">
        <v>277</v>
      </c>
      <c r="C92" s="187">
        <v>0</v>
      </c>
      <c r="D92" s="82">
        <v>0</v>
      </c>
      <c r="E92" s="82">
        <v>0</v>
      </c>
      <c r="F92" s="217">
        <f t="shared" si="2"/>
        <v>0</v>
      </c>
      <c r="G92" s="216"/>
      <c r="H92" s="216"/>
      <c r="AE92" s="216"/>
    </row>
    <row r="93" spans="1:31" s="40" customFormat="1" ht="30">
      <c r="A93" s="359"/>
      <c r="B93" s="191" t="s">
        <v>278</v>
      </c>
      <c r="C93" s="187">
        <v>83</v>
      </c>
      <c r="D93" s="82">
        <v>90</v>
      </c>
      <c r="E93" s="82">
        <v>0</v>
      </c>
      <c r="F93" s="217">
        <f t="shared" si="2"/>
        <v>173</v>
      </c>
      <c r="G93" s="216"/>
      <c r="H93" s="216"/>
      <c r="AE93" s="216"/>
    </row>
    <row r="94" spans="1:31" s="40" customFormat="1" ht="30">
      <c r="A94" s="359"/>
      <c r="B94" s="191" t="s">
        <v>279</v>
      </c>
      <c r="C94" s="187">
        <v>108</v>
      </c>
      <c r="D94" s="82">
        <v>111</v>
      </c>
      <c r="E94" s="82">
        <v>0</v>
      </c>
      <c r="F94" s="217">
        <f t="shared" si="2"/>
        <v>219</v>
      </c>
      <c r="G94" s="216"/>
      <c r="H94" s="216"/>
      <c r="AE94" s="216"/>
    </row>
    <row r="95" spans="1:31" s="40" customFormat="1" ht="30">
      <c r="A95" s="359"/>
      <c r="B95" s="191" t="s">
        <v>608</v>
      </c>
      <c r="C95" s="187">
        <v>6</v>
      </c>
      <c r="D95" s="82">
        <v>7</v>
      </c>
      <c r="E95" s="82">
        <v>0</v>
      </c>
      <c r="F95" s="217">
        <f t="shared" si="2"/>
        <v>13</v>
      </c>
      <c r="G95" s="216"/>
      <c r="H95" s="216"/>
      <c r="AE95" s="216"/>
    </row>
    <row r="96" spans="1:31" s="40" customFormat="1" ht="30">
      <c r="A96" s="359"/>
      <c r="B96" s="191" t="s">
        <v>280</v>
      </c>
      <c r="C96" s="187">
        <v>14</v>
      </c>
      <c r="D96" s="82">
        <v>13</v>
      </c>
      <c r="E96" s="82">
        <v>0</v>
      </c>
      <c r="F96" s="217">
        <f t="shared" si="2"/>
        <v>27</v>
      </c>
      <c r="G96" s="216"/>
      <c r="H96" s="216"/>
      <c r="AE96" s="216"/>
    </row>
    <row r="97" spans="1:31" s="40" customFormat="1" ht="30">
      <c r="A97" s="359"/>
      <c r="B97" s="191" t="s">
        <v>281</v>
      </c>
      <c r="C97" s="187">
        <v>0</v>
      </c>
      <c r="D97" s="82">
        <v>0</v>
      </c>
      <c r="E97" s="82">
        <v>0</v>
      </c>
      <c r="F97" s="217">
        <f t="shared" si="2"/>
        <v>0</v>
      </c>
      <c r="G97" s="216"/>
      <c r="H97" s="216"/>
      <c r="AE97" s="216"/>
    </row>
    <row r="98" spans="1:31" s="40" customFormat="1" ht="30.75" thickBot="1">
      <c r="A98" s="359"/>
      <c r="B98" s="229" t="s">
        <v>282</v>
      </c>
      <c r="C98" s="187">
        <v>1</v>
      </c>
      <c r="D98" s="82">
        <v>199</v>
      </c>
      <c r="E98" s="82">
        <v>207</v>
      </c>
      <c r="F98" s="217">
        <f t="shared" si="2"/>
        <v>407</v>
      </c>
      <c r="G98" s="216"/>
      <c r="H98" s="216"/>
      <c r="AE98" s="216"/>
    </row>
    <row r="99" spans="1:31" s="40" customFormat="1" ht="30.75" thickBot="1">
      <c r="A99" s="360"/>
      <c r="B99" s="319" t="s">
        <v>602</v>
      </c>
      <c r="C99" s="180">
        <v>862</v>
      </c>
      <c r="D99" s="81">
        <v>686</v>
      </c>
      <c r="E99" s="81">
        <v>3</v>
      </c>
      <c r="F99" s="218">
        <f t="shared" si="2"/>
        <v>1551</v>
      </c>
      <c r="G99" s="216"/>
      <c r="H99" s="216"/>
      <c r="AE99" s="216"/>
    </row>
    <row r="100" spans="1:31" s="40" customFormat="1" ht="30">
      <c r="A100" s="361" t="s">
        <v>275</v>
      </c>
      <c r="B100" s="223" t="s">
        <v>283</v>
      </c>
      <c r="C100" s="277">
        <v>0</v>
      </c>
      <c r="D100" s="35">
        <v>1</v>
      </c>
      <c r="E100" s="35">
        <v>0</v>
      </c>
      <c r="F100" s="278">
        <f t="shared" si="2"/>
        <v>1</v>
      </c>
      <c r="G100" s="216"/>
      <c r="H100" s="216"/>
      <c r="AE100" s="216"/>
    </row>
    <row r="101" spans="1:31" s="40" customFormat="1" ht="30">
      <c r="A101" s="361"/>
      <c r="B101" s="191" t="s">
        <v>603</v>
      </c>
      <c r="C101" s="187">
        <v>1</v>
      </c>
      <c r="D101" s="82">
        <v>0</v>
      </c>
      <c r="E101" s="82">
        <v>0</v>
      </c>
      <c r="F101" s="217">
        <f t="shared" si="2"/>
        <v>1</v>
      </c>
      <c r="G101" s="216"/>
      <c r="H101" s="216"/>
      <c r="AE101" s="216"/>
    </row>
    <row r="102" spans="1:31" s="40" customFormat="1" ht="30">
      <c r="A102" s="361"/>
      <c r="B102" s="191" t="s">
        <v>284</v>
      </c>
      <c r="C102" s="187">
        <v>0</v>
      </c>
      <c r="D102" s="82">
        <v>0</v>
      </c>
      <c r="E102" s="82">
        <v>0</v>
      </c>
      <c r="F102" s="217">
        <f t="shared" si="2"/>
        <v>0</v>
      </c>
      <c r="G102" s="216"/>
      <c r="H102" s="216"/>
      <c r="AE102" s="216"/>
    </row>
    <row r="103" spans="1:31" s="40" customFormat="1" ht="30">
      <c r="A103" s="361"/>
      <c r="B103" s="191" t="s">
        <v>604</v>
      </c>
      <c r="C103" s="187">
        <v>5</v>
      </c>
      <c r="D103" s="82">
        <v>0</v>
      </c>
      <c r="E103" s="82">
        <v>0</v>
      </c>
      <c r="F103" s="217">
        <f t="shared" si="2"/>
        <v>5</v>
      </c>
      <c r="G103" s="216"/>
      <c r="H103" s="216"/>
      <c r="AE103" s="216"/>
    </row>
    <row r="104" spans="1:31" s="40" customFormat="1" ht="30">
      <c r="A104" s="361"/>
      <c r="B104" s="191" t="s">
        <v>285</v>
      </c>
      <c r="C104" s="187">
        <v>505</v>
      </c>
      <c r="D104" s="82">
        <v>527</v>
      </c>
      <c r="E104" s="82">
        <v>1</v>
      </c>
      <c r="F104" s="217">
        <f t="shared" si="2"/>
        <v>1033</v>
      </c>
      <c r="G104" s="216"/>
      <c r="H104" s="216"/>
      <c r="AE104" s="216"/>
    </row>
    <row r="105" spans="1:31" s="40" customFormat="1" ht="30">
      <c r="A105" s="361"/>
      <c r="B105" s="191" t="s">
        <v>605</v>
      </c>
      <c r="C105" s="187">
        <v>1</v>
      </c>
      <c r="D105" s="82">
        <v>0</v>
      </c>
      <c r="E105" s="82">
        <v>0</v>
      </c>
      <c r="F105" s="217">
        <f t="shared" si="2"/>
        <v>1</v>
      </c>
      <c r="G105" s="216"/>
      <c r="H105" s="216"/>
      <c r="AE105" s="216"/>
    </row>
    <row r="106" spans="1:31" s="40" customFormat="1" ht="30">
      <c r="A106" s="361"/>
      <c r="B106" s="191" t="s">
        <v>286</v>
      </c>
      <c r="C106" s="187">
        <v>54</v>
      </c>
      <c r="D106" s="82">
        <v>15</v>
      </c>
      <c r="E106" s="82">
        <v>0</v>
      </c>
      <c r="F106" s="217">
        <f t="shared" si="2"/>
        <v>69</v>
      </c>
      <c r="G106" s="216"/>
      <c r="H106" s="216"/>
      <c r="AE106" s="216"/>
    </row>
    <row r="107" spans="1:31" s="40" customFormat="1" ht="30">
      <c r="A107" s="361"/>
      <c r="B107" s="191" t="s">
        <v>606</v>
      </c>
      <c r="C107" s="187">
        <v>131</v>
      </c>
      <c r="D107" s="82">
        <v>73</v>
      </c>
      <c r="E107" s="82">
        <v>0</v>
      </c>
      <c r="F107" s="217">
        <f t="shared" si="2"/>
        <v>204</v>
      </c>
      <c r="G107" s="216"/>
      <c r="H107" s="216"/>
      <c r="AE107" s="216"/>
    </row>
    <row r="108" spans="1:31" s="40" customFormat="1" ht="30">
      <c r="A108" s="361"/>
      <c r="B108" s="191" t="s">
        <v>287</v>
      </c>
      <c r="C108" s="187">
        <v>0</v>
      </c>
      <c r="D108" s="82">
        <v>0</v>
      </c>
      <c r="E108" s="82">
        <v>0</v>
      </c>
      <c r="F108" s="217">
        <f t="shared" si="2"/>
        <v>0</v>
      </c>
      <c r="G108" s="216"/>
      <c r="H108" s="216"/>
      <c r="AE108" s="216"/>
    </row>
    <row r="109" spans="1:31" s="40" customFormat="1" ht="30">
      <c r="A109" s="361"/>
      <c r="B109" s="191" t="s">
        <v>288</v>
      </c>
      <c r="C109" s="187">
        <v>2</v>
      </c>
      <c r="D109" s="82">
        <v>2</v>
      </c>
      <c r="E109" s="82">
        <v>0</v>
      </c>
      <c r="F109" s="217">
        <f t="shared" si="2"/>
        <v>4</v>
      </c>
      <c r="G109" s="216"/>
      <c r="H109" s="216"/>
      <c r="AE109" s="216"/>
    </row>
    <row r="110" spans="1:31" s="40" customFormat="1" ht="30">
      <c r="A110" s="361"/>
      <c r="B110" s="191" t="s">
        <v>289</v>
      </c>
      <c r="C110" s="187">
        <v>7</v>
      </c>
      <c r="D110" s="82">
        <v>11</v>
      </c>
      <c r="E110" s="82">
        <v>0</v>
      </c>
      <c r="F110" s="217">
        <f t="shared" si="2"/>
        <v>18</v>
      </c>
      <c r="G110" s="216"/>
      <c r="H110" s="216"/>
      <c r="AE110" s="216"/>
    </row>
    <row r="111" spans="1:31" s="40" customFormat="1" ht="30">
      <c r="A111" s="361"/>
      <c r="B111" s="191" t="s">
        <v>607</v>
      </c>
      <c r="C111" s="187">
        <v>84</v>
      </c>
      <c r="D111" s="82">
        <v>90</v>
      </c>
      <c r="E111" s="82">
        <v>0</v>
      </c>
      <c r="F111" s="217">
        <f t="shared" si="2"/>
        <v>174</v>
      </c>
      <c r="G111" s="216"/>
      <c r="H111" s="216"/>
      <c r="AE111" s="216"/>
    </row>
    <row r="112" spans="1:31" s="40" customFormat="1" ht="30.75" thickBot="1">
      <c r="A112" s="360"/>
      <c r="B112" s="192" t="s">
        <v>290</v>
      </c>
      <c r="C112" s="180">
        <v>0</v>
      </c>
      <c r="D112" s="81">
        <v>0</v>
      </c>
      <c r="E112" s="81">
        <v>0</v>
      </c>
      <c r="F112" s="218">
        <f t="shared" si="2"/>
        <v>0</v>
      </c>
      <c r="G112" s="216"/>
      <c r="H112" s="216"/>
      <c r="AE112" s="216"/>
    </row>
    <row r="113" spans="1:31" s="40" customFormat="1" ht="15">
      <c r="A113" s="107"/>
      <c r="B113" s="107"/>
      <c r="C113" s="47"/>
      <c r="D113" s="47"/>
      <c r="E113" s="47"/>
      <c r="F113" s="216"/>
      <c r="G113" s="216"/>
      <c r="H113" s="216"/>
      <c r="I113" s="70"/>
      <c r="AE113" s="216"/>
    </row>
    <row r="114" spans="1:11" ht="15">
      <c r="A114" s="323" t="s">
        <v>651</v>
      </c>
      <c r="B114" s="323"/>
      <c r="C114" s="323"/>
      <c r="D114" s="323"/>
      <c r="E114" s="323"/>
      <c r="F114" s="10"/>
      <c r="G114" s="10"/>
      <c r="H114" s="10"/>
      <c r="I114" s="10"/>
      <c r="J114" s="10"/>
      <c r="K114" s="10"/>
    </row>
    <row r="115" spans="1:14" ht="15.75" thickBot="1">
      <c r="A115" s="323" t="s">
        <v>271</v>
      </c>
      <c r="B115" s="323"/>
      <c r="C115" s="323"/>
      <c r="D115" s="323"/>
      <c r="E115" s="323"/>
      <c r="F115" s="323"/>
      <c r="G115" s="323"/>
      <c r="H115" s="323"/>
      <c r="I115" s="323"/>
      <c r="J115" s="323"/>
      <c r="K115" s="323"/>
      <c r="L115" s="83"/>
      <c r="M115" s="83"/>
      <c r="N115" s="83"/>
    </row>
    <row r="116" spans="1:10" ht="54" customHeight="1" thickBot="1">
      <c r="A116" s="353" t="s">
        <v>650</v>
      </c>
      <c r="B116" s="354"/>
      <c r="C116" s="269" t="s">
        <v>305</v>
      </c>
      <c r="D116" s="270" t="s">
        <v>306</v>
      </c>
      <c r="E116" s="270" t="s">
        <v>62</v>
      </c>
      <c r="F116" s="270" t="s">
        <v>307</v>
      </c>
      <c r="G116" s="270" t="s">
        <v>308</v>
      </c>
      <c r="H116" s="270" t="s">
        <v>64</v>
      </c>
      <c r="I116" s="271" t="s">
        <v>309</v>
      </c>
      <c r="J116" s="272" t="s">
        <v>232</v>
      </c>
    </row>
    <row r="117" spans="1:10" ht="30">
      <c r="A117" s="355" t="s">
        <v>273</v>
      </c>
      <c r="B117" s="195" t="s">
        <v>591</v>
      </c>
      <c r="C117" s="226">
        <v>6</v>
      </c>
      <c r="D117" s="227">
        <v>6</v>
      </c>
      <c r="E117" s="227">
        <v>1</v>
      </c>
      <c r="F117" s="227">
        <v>6</v>
      </c>
      <c r="G117" s="227">
        <v>12</v>
      </c>
      <c r="H117" s="227">
        <v>3</v>
      </c>
      <c r="I117" s="228">
        <v>0</v>
      </c>
      <c r="J117" s="195">
        <f aca="true" t="shared" si="3" ref="J117:J149">SUM(C117:I117)</f>
        <v>34</v>
      </c>
    </row>
    <row r="118" spans="1:10" ht="30">
      <c r="A118" s="356"/>
      <c r="B118" s="191" t="s">
        <v>592</v>
      </c>
      <c r="C118" s="193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89">
        <v>0</v>
      </c>
      <c r="J118" s="191">
        <f t="shared" si="3"/>
        <v>0</v>
      </c>
    </row>
    <row r="119" spans="1:10" ht="30">
      <c r="A119" s="356"/>
      <c r="B119" s="191" t="s">
        <v>593</v>
      </c>
      <c r="C119" s="193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89">
        <v>0</v>
      </c>
      <c r="J119" s="191">
        <f t="shared" si="3"/>
        <v>0</v>
      </c>
    </row>
    <row r="120" spans="1:10" ht="30">
      <c r="A120" s="356"/>
      <c r="B120" s="191" t="s">
        <v>594</v>
      </c>
      <c r="C120" s="193">
        <v>383</v>
      </c>
      <c r="D120" s="44">
        <v>630</v>
      </c>
      <c r="E120" s="44">
        <v>14</v>
      </c>
      <c r="F120" s="44">
        <v>66</v>
      </c>
      <c r="G120" s="44">
        <v>550</v>
      </c>
      <c r="H120" s="44">
        <v>93</v>
      </c>
      <c r="I120" s="89">
        <v>24</v>
      </c>
      <c r="J120" s="191">
        <f t="shared" si="3"/>
        <v>1760</v>
      </c>
    </row>
    <row r="121" spans="1:10" ht="30">
      <c r="A121" s="356"/>
      <c r="B121" s="191" t="s">
        <v>595</v>
      </c>
      <c r="C121" s="193">
        <v>2</v>
      </c>
      <c r="D121" s="44">
        <v>4</v>
      </c>
      <c r="E121" s="44">
        <v>2</v>
      </c>
      <c r="F121" s="44">
        <v>3</v>
      </c>
      <c r="G121" s="44">
        <v>0</v>
      </c>
      <c r="H121" s="44">
        <v>1</v>
      </c>
      <c r="I121" s="89">
        <v>2</v>
      </c>
      <c r="J121" s="191">
        <f t="shared" si="3"/>
        <v>14</v>
      </c>
    </row>
    <row r="122" spans="1:10" ht="30">
      <c r="A122" s="356"/>
      <c r="B122" s="191" t="s">
        <v>596</v>
      </c>
      <c r="C122" s="193">
        <v>21</v>
      </c>
      <c r="D122" s="44">
        <v>20</v>
      </c>
      <c r="E122" s="44">
        <v>5</v>
      </c>
      <c r="F122" s="44">
        <v>2</v>
      </c>
      <c r="G122" s="44">
        <v>8</v>
      </c>
      <c r="H122" s="44">
        <v>0</v>
      </c>
      <c r="I122" s="89">
        <v>3</v>
      </c>
      <c r="J122" s="191">
        <f t="shared" si="3"/>
        <v>59</v>
      </c>
    </row>
    <row r="123" spans="1:10" ht="30">
      <c r="A123" s="356"/>
      <c r="B123" s="191" t="s">
        <v>597</v>
      </c>
      <c r="C123" s="193">
        <v>0</v>
      </c>
      <c r="D123" s="44">
        <v>0</v>
      </c>
      <c r="E123" s="44">
        <v>0</v>
      </c>
      <c r="F123" s="44">
        <v>0</v>
      </c>
      <c r="G123" s="44">
        <v>1</v>
      </c>
      <c r="H123" s="44">
        <v>0</v>
      </c>
      <c r="I123" s="89">
        <v>0</v>
      </c>
      <c r="J123" s="191">
        <f t="shared" si="3"/>
        <v>1</v>
      </c>
    </row>
    <row r="124" spans="1:10" ht="30">
      <c r="A124" s="356"/>
      <c r="B124" s="191" t="s">
        <v>598</v>
      </c>
      <c r="C124" s="193">
        <v>4</v>
      </c>
      <c r="D124" s="44">
        <v>8</v>
      </c>
      <c r="E124" s="44">
        <v>1</v>
      </c>
      <c r="F124" s="44">
        <v>1</v>
      </c>
      <c r="G124" s="44">
        <v>7</v>
      </c>
      <c r="H124" s="44">
        <v>2</v>
      </c>
      <c r="I124" s="89">
        <v>4</v>
      </c>
      <c r="J124" s="191">
        <f t="shared" si="3"/>
        <v>27</v>
      </c>
    </row>
    <row r="125" spans="1:10" ht="30">
      <c r="A125" s="356"/>
      <c r="B125" s="191" t="s">
        <v>599</v>
      </c>
      <c r="C125" s="193">
        <v>0</v>
      </c>
      <c r="D125" s="44">
        <v>0</v>
      </c>
      <c r="E125" s="44">
        <v>2</v>
      </c>
      <c r="F125" s="44">
        <v>0</v>
      </c>
      <c r="G125" s="44">
        <v>2</v>
      </c>
      <c r="H125" s="44">
        <v>0</v>
      </c>
      <c r="I125" s="89">
        <v>0</v>
      </c>
      <c r="J125" s="191">
        <f t="shared" si="3"/>
        <v>4</v>
      </c>
    </row>
    <row r="126" spans="1:10" ht="30">
      <c r="A126" s="356"/>
      <c r="B126" s="191" t="s">
        <v>600</v>
      </c>
      <c r="C126" s="193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89">
        <v>0</v>
      </c>
      <c r="J126" s="191">
        <f t="shared" si="3"/>
        <v>0</v>
      </c>
    </row>
    <row r="127" spans="1:10" ht="30.75" thickBot="1">
      <c r="A127" s="357"/>
      <c r="B127" s="192" t="s">
        <v>601</v>
      </c>
      <c r="C127" s="194">
        <v>9</v>
      </c>
      <c r="D127" s="100">
        <v>20</v>
      </c>
      <c r="E127" s="100">
        <v>8</v>
      </c>
      <c r="F127" s="100">
        <v>12</v>
      </c>
      <c r="G127" s="100">
        <v>33</v>
      </c>
      <c r="H127" s="100">
        <v>4</v>
      </c>
      <c r="I127" s="101">
        <v>55</v>
      </c>
      <c r="J127" s="192">
        <f t="shared" si="3"/>
        <v>141</v>
      </c>
    </row>
    <row r="128" spans="1:10" ht="30">
      <c r="A128" s="356" t="s">
        <v>274</v>
      </c>
      <c r="B128" s="195" t="s">
        <v>276</v>
      </c>
      <c r="C128" s="273">
        <v>21</v>
      </c>
      <c r="D128" s="98">
        <v>78</v>
      </c>
      <c r="E128" s="98">
        <v>29</v>
      </c>
      <c r="F128" s="98">
        <v>7</v>
      </c>
      <c r="G128" s="98">
        <v>20</v>
      </c>
      <c r="H128" s="98">
        <v>3</v>
      </c>
      <c r="I128" s="274">
        <v>31</v>
      </c>
      <c r="J128" s="275">
        <f t="shared" si="3"/>
        <v>189</v>
      </c>
    </row>
    <row r="129" spans="1:10" ht="30">
      <c r="A129" s="356"/>
      <c r="B129" s="191" t="s">
        <v>277</v>
      </c>
      <c r="C129" s="193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89">
        <v>0</v>
      </c>
      <c r="J129" s="191">
        <f t="shared" si="3"/>
        <v>0</v>
      </c>
    </row>
    <row r="130" spans="1:10" ht="30">
      <c r="A130" s="356"/>
      <c r="B130" s="191" t="s">
        <v>278</v>
      </c>
      <c r="C130" s="193">
        <v>27</v>
      </c>
      <c r="D130" s="44">
        <v>0</v>
      </c>
      <c r="E130" s="44">
        <v>1</v>
      </c>
      <c r="F130" s="44">
        <v>0</v>
      </c>
      <c r="G130" s="44">
        <v>121</v>
      </c>
      <c r="H130" s="44">
        <v>16</v>
      </c>
      <c r="I130" s="89">
        <v>8</v>
      </c>
      <c r="J130" s="191">
        <f t="shared" si="3"/>
        <v>173</v>
      </c>
    </row>
    <row r="131" spans="1:10" ht="30">
      <c r="A131" s="356"/>
      <c r="B131" s="191" t="s">
        <v>279</v>
      </c>
      <c r="C131" s="193">
        <v>34</v>
      </c>
      <c r="D131" s="44">
        <v>15</v>
      </c>
      <c r="E131" s="44">
        <v>16</v>
      </c>
      <c r="F131" s="44">
        <v>1</v>
      </c>
      <c r="G131" s="44">
        <v>82</v>
      </c>
      <c r="H131" s="44">
        <v>39</v>
      </c>
      <c r="I131" s="89">
        <v>32</v>
      </c>
      <c r="J131" s="191">
        <f t="shared" si="3"/>
        <v>219</v>
      </c>
    </row>
    <row r="132" spans="1:10" ht="30">
      <c r="A132" s="356"/>
      <c r="B132" s="191" t="s">
        <v>608</v>
      </c>
      <c r="C132" s="193">
        <v>2</v>
      </c>
      <c r="D132" s="44">
        <v>6</v>
      </c>
      <c r="E132" s="44">
        <v>0</v>
      </c>
      <c r="F132" s="44">
        <v>0</v>
      </c>
      <c r="G132" s="44">
        <v>1</v>
      </c>
      <c r="H132" s="44">
        <v>0</v>
      </c>
      <c r="I132" s="89">
        <v>4</v>
      </c>
      <c r="J132" s="191">
        <f t="shared" si="3"/>
        <v>13</v>
      </c>
    </row>
    <row r="133" spans="1:10" ht="30">
      <c r="A133" s="356"/>
      <c r="B133" s="191" t="s">
        <v>280</v>
      </c>
      <c r="C133" s="193">
        <v>0</v>
      </c>
      <c r="D133" s="44">
        <v>0</v>
      </c>
      <c r="E133" s="44">
        <v>0</v>
      </c>
      <c r="F133" s="44">
        <v>0</v>
      </c>
      <c r="G133" s="44">
        <v>3</v>
      </c>
      <c r="H133" s="44">
        <v>24</v>
      </c>
      <c r="I133" s="89">
        <v>0</v>
      </c>
      <c r="J133" s="191">
        <f t="shared" si="3"/>
        <v>27</v>
      </c>
    </row>
    <row r="134" spans="1:10" ht="30">
      <c r="A134" s="356"/>
      <c r="B134" s="191" t="s">
        <v>281</v>
      </c>
      <c r="C134" s="193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89">
        <v>0</v>
      </c>
      <c r="J134" s="191">
        <f t="shared" si="3"/>
        <v>0</v>
      </c>
    </row>
    <row r="135" spans="1:10" ht="30">
      <c r="A135" s="356"/>
      <c r="B135" s="191" t="s">
        <v>282</v>
      </c>
      <c r="C135" s="193">
        <v>106</v>
      </c>
      <c r="D135" s="44">
        <v>81</v>
      </c>
      <c r="E135" s="44">
        <v>36</v>
      </c>
      <c r="F135" s="44">
        <v>14</v>
      </c>
      <c r="G135" s="44">
        <v>72</v>
      </c>
      <c r="H135" s="44">
        <v>29</v>
      </c>
      <c r="I135" s="89">
        <v>69</v>
      </c>
      <c r="J135" s="191">
        <f t="shared" si="3"/>
        <v>407</v>
      </c>
    </row>
    <row r="136" spans="1:10" ht="30.75" thickBot="1">
      <c r="A136" s="356"/>
      <c r="B136" s="192" t="s">
        <v>602</v>
      </c>
      <c r="C136" s="276">
        <v>514</v>
      </c>
      <c r="D136" s="90">
        <v>535</v>
      </c>
      <c r="E136" s="90">
        <v>62</v>
      </c>
      <c r="F136" s="90">
        <v>76</v>
      </c>
      <c r="G136" s="90">
        <v>217</v>
      </c>
      <c r="H136" s="90">
        <v>34</v>
      </c>
      <c r="I136" s="196">
        <v>113</v>
      </c>
      <c r="J136" s="229">
        <f t="shared" si="3"/>
        <v>1551</v>
      </c>
    </row>
    <row r="137" spans="1:10" ht="30">
      <c r="A137" s="355" t="s">
        <v>275</v>
      </c>
      <c r="B137" s="195" t="s">
        <v>283</v>
      </c>
      <c r="C137" s="226">
        <v>0</v>
      </c>
      <c r="D137" s="227">
        <v>0</v>
      </c>
      <c r="E137" s="227">
        <v>0</v>
      </c>
      <c r="F137" s="227">
        <v>0</v>
      </c>
      <c r="G137" s="227">
        <v>0</v>
      </c>
      <c r="H137" s="227">
        <v>0</v>
      </c>
      <c r="I137" s="228">
        <v>1</v>
      </c>
      <c r="J137" s="195">
        <f t="shared" si="3"/>
        <v>1</v>
      </c>
    </row>
    <row r="138" spans="1:10" ht="30">
      <c r="A138" s="356"/>
      <c r="B138" s="191" t="s">
        <v>603</v>
      </c>
      <c r="C138" s="193">
        <v>0</v>
      </c>
      <c r="D138" s="44">
        <v>0</v>
      </c>
      <c r="E138" s="44">
        <v>1</v>
      </c>
      <c r="F138" s="44">
        <v>0</v>
      </c>
      <c r="G138" s="44">
        <v>0</v>
      </c>
      <c r="H138" s="44">
        <v>0</v>
      </c>
      <c r="I138" s="89">
        <v>0</v>
      </c>
      <c r="J138" s="191">
        <f t="shared" si="3"/>
        <v>1</v>
      </c>
    </row>
    <row r="139" spans="1:10" ht="30">
      <c r="A139" s="356"/>
      <c r="B139" s="191" t="s">
        <v>284</v>
      </c>
      <c r="C139" s="193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89">
        <v>0</v>
      </c>
      <c r="J139" s="191">
        <f t="shared" si="3"/>
        <v>0</v>
      </c>
    </row>
    <row r="140" spans="1:10" ht="30">
      <c r="A140" s="356"/>
      <c r="B140" s="191" t="s">
        <v>604</v>
      </c>
      <c r="C140" s="193">
        <v>0</v>
      </c>
      <c r="D140" s="44">
        <v>0</v>
      </c>
      <c r="E140" s="44">
        <v>0</v>
      </c>
      <c r="F140" s="44">
        <v>0</v>
      </c>
      <c r="G140" s="44">
        <v>3</v>
      </c>
      <c r="H140" s="44">
        <v>0</v>
      </c>
      <c r="I140" s="89">
        <v>2</v>
      </c>
      <c r="J140" s="191">
        <f t="shared" si="3"/>
        <v>5</v>
      </c>
    </row>
    <row r="141" spans="1:10" ht="30">
      <c r="A141" s="356"/>
      <c r="B141" s="191" t="s">
        <v>285</v>
      </c>
      <c r="C141" s="193">
        <v>175</v>
      </c>
      <c r="D141" s="44">
        <v>728</v>
      </c>
      <c r="E141" s="44">
        <v>21</v>
      </c>
      <c r="F141" s="44">
        <v>9</v>
      </c>
      <c r="G141" s="44">
        <v>45</v>
      </c>
      <c r="H141" s="44">
        <v>5</v>
      </c>
      <c r="I141" s="89">
        <v>50</v>
      </c>
      <c r="J141" s="191">
        <f t="shared" si="3"/>
        <v>1033</v>
      </c>
    </row>
    <row r="142" spans="1:10" ht="30">
      <c r="A142" s="356"/>
      <c r="B142" s="191" t="s">
        <v>605</v>
      </c>
      <c r="C142" s="193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89">
        <v>1</v>
      </c>
      <c r="J142" s="191">
        <f t="shared" si="3"/>
        <v>1</v>
      </c>
    </row>
    <row r="143" spans="1:10" ht="30">
      <c r="A143" s="356"/>
      <c r="B143" s="191" t="s">
        <v>286</v>
      </c>
      <c r="C143" s="193">
        <v>10</v>
      </c>
      <c r="D143" s="44">
        <v>4</v>
      </c>
      <c r="E143" s="44">
        <v>9</v>
      </c>
      <c r="F143" s="44">
        <v>15</v>
      </c>
      <c r="G143" s="44">
        <v>21</v>
      </c>
      <c r="H143" s="44">
        <v>4</v>
      </c>
      <c r="I143" s="89">
        <v>6</v>
      </c>
      <c r="J143" s="191">
        <f t="shared" si="3"/>
        <v>69</v>
      </c>
    </row>
    <row r="144" spans="1:10" ht="30">
      <c r="A144" s="356"/>
      <c r="B144" s="191" t="s">
        <v>606</v>
      </c>
      <c r="C144" s="193">
        <v>30</v>
      </c>
      <c r="D144" s="44">
        <v>34</v>
      </c>
      <c r="E144" s="44">
        <v>12</v>
      </c>
      <c r="F144" s="44">
        <v>11</v>
      </c>
      <c r="G144" s="44">
        <v>87</v>
      </c>
      <c r="H144" s="44">
        <v>27</v>
      </c>
      <c r="I144" s="89">
        <v>3</v>
      </c>
      <c r="J144" s="191">
        <f t="shared" si="3"/>
        <v>204</v>
      </c>
    </row>
    <row r="145" spans="1:10" ht="30">
      <c r="A145" s="356"/>
      <c r="B145" s="191" t="s">
        <v>287</v>
      </c>
      <c r="C145" s="193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89">
        <v>0</v>
      </c>
      <c r="J145" s="191">
        <f t="shared" si="3"/>
        <v>0</v>
      </c>
    </row>
    <row r="146" spans="1:10" ht="30">
      <c r="A146" s="356"/>
      <c r="B146" s="191" t="s">
        <v>288</v>
      </c>
      <c r="C146" s="193">
        <v>0</v>
      </c>
      <c r="D146" s="44">
        <v>0</v>
      </c>
      <c r="E146" s="44">
        <v>1</v>
      </c>
      <c r="F146" s="44">
        <v>0</v>
      </c>
      <c r="G146" s="44">
        <v>0</v>
      </c>
      <c r="H146" s="44">
        <v>0</v>
      </c>
      <c r="I146" s="89">
        <v>3</v>
      </c>
      <c r="J146" s="191">
        <f t="shared" si="3"/>
        <v>4</v>
      </c>
    </row>
    <row r="147" spans="1:10" ht="30">
      <c r="A147" s="356"/>
      <c r="B147" s="191" t="s">
        <v>289</v>
      </c>
      <c r="C147" s="193">
        <v>0</v>
      </c>
      <c r="D147" s="44">
        <v>1</v>
      </c>
      <c r="E147" s="44">
        <v>0</v>
      </c>
      <c r="F147" s="44">
        <v>0</v>
      </c>
      <c r="G147" s="44">
        <v>15</v>
      </c>
      <c r="H147" s="44">
        <v>1</v>
      </c>
      <c r="I147" s="89">
        <v>1</v>
      </c>
      <c r="J147" s="191">
        <f t="shared" si="3"/>
        <v>18</v>
      </c>
    </row>
    <row r="148" spans="1:10" ht="30">
      <c r="A148" s="356"/>
      <c r="B148" s="191" t="s">
        <v>607</v>
      </c>
      <c r="C148" s="193">
        <v>6</v>
      </c>
      <c r="D148" s="44">
        <v>3</v>
      </c>
      <c r="E148" s="44">
        <v>6</v>
      </c>
      <c r="F148" s="44">
        <v>6</v>
      </c>
      <c r="G148" s="44">
        <v>19</v>
      </c>
      <c r="H148" s="44">
        <v>4</v>
      </c>
      <c r="I148" s="89">
        <v>59</v>
      </c>
      <c r="J148" s="191">
        <f t="shared" si="3"/>
        <v>103</v>
      </c>
    </row>
    <row r="149" spans="1:10" ht="30.75" thickBot="1">
      <c r="A149" s="357"/>
      <c r="B149" s="192" t="s">
        <v>290</v>
      </c>
      <c r="C149" s="194">
        <v>0</v>
      </c>
      <c r="D149" s="100">
        <v>0</v>
      </c>
      <c r="E149" s="100">
        <v>0</v>
      </c>
      <c r="F149" s="100">
        <v>0</v>
      </c>
      <c r="G149" s="100">
        <v>0</v>
      </c>
      <c r="H149" s="100">
        <v>0</v>
      </c>
      <c r="I149" s="101">
        <v>0</v>
      </c>
      <c r="J149" s="192">
        <f t="shared" si="3"/>
        <v>0</v>
      </c>
    </row>
    <row r="151" spans="1:2" ht="15">
      <c r="A151" s="333" t="s">
        <v>524</v>
      </c>
      <c r="B151" s="333"/>
    </row>
    <row r="152" spans="1:2" ht="15">
      <c r="A152" s="333" t="s">
        <v>525</v>
      </c>
      <c r="B152" s="333"/>
    </row>
  </sheetData>
  <sheetProtection/>
  <mergeCells count="26">
    <mergeCell ref="A151:B151"/>
    <mergeCell ref="A152:B152"/>
    <mergeCell ref="A2:F2"/>
    <mergeCell ref="A1:D1"/>
    <mergeCell ref="A137:A149"/>
    <mergeCell ref="A116:B116"/>
    <mergeCell ref="A117:A127"/>
    <mergeCell ref="A128:A136"/>
    <mergeCell ref="A115:K115"/>
    <mergeCell ref="A78:F78"/>
    <mergeCell ref="A77:E77"/>
    <mergeCell ref="A39:E39"/>
    <mergeCell ref="A3:B3"/>
    <mergeCell ref="A4:A14"/>
    <mergeCell ref="A15:A23"/>
    <mergeCell ref="A24:A36"/>
    <mergeCell ref="A40:G40"/>
    <mergeCell ref="A41:B41"/>
    <mergeCell ref="A42:A52"/>
    <mergeCell ref="A53:A61"/>
    <mergeCell ref="A62:A74"/>
    <mergeCell ref="A79:B79"/>
    <mergeCell ref="A80:A90"/>
    <mergeCell ref="A91:A99"/>
    <mergeCell ref="A100:A112"/>
    <mergeCell ref="A114:E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rightToLeft="1" zoomScalePageLayoutView="0" workbookViewId="0" topLeftCell="A16">
      <selection activeCell="A2" sqref="A2:F2"/>
    </sheetView>
  </sheetViews>
  <sheetFormatPr defaultColWidth="9.140625" defaultRowHeight="15"/>
  <cols>
    <col min="1" max="1" width="52.8515625" style="0" bestFit="1" customWidth="1"/>
    <col min="2" max="2" width="9.28125" style="0" bestFit="1" customWidth="1"/>
    <col min="3" max="3" width="10.8515625" style="0" bestFit="1" customWidth="1"/>
    <col min="4" max="4" width="12.421875" style="0" bestFit="1" customWidth="1"/>
    <col min="5" max="5" width="15.57421875" style="0" customWidth="1"/>
    <col min="6" max="6" width="21.00390625" style="0" customWidth="1"/>
    <col min="7" max="7" width="11.421875" style="0" customWidth="1"/>
    <col min="8" max="8" width="16.140625" style="0" customWidth="1"/>
    <col min="9" max="9" width="18.140625" style="0" customWidth="1"/>
    <col min="10" max="10" width="16.8515625" style="0" customWidth="1"/>
    <col min="11" max="11" width="21.7109375" style="0" customWidth="1"/>
    <col min="12" max="12" width="24.00390625" style="0" customWidth="1"/>
    <col min="13" max="13" width="28.57421875" style="0" customWidth="1"/>
    <col min="14" max="14" width="25.28125" style="0" customWidth="1"/>
  </cols>
  <sheetData>
    <row r="1" spans="1:2" s="40" customFormat="1" ht="15">
      <c r="A1" s="312" t="s">
        <v>652</v>
      </c>
      <c r="B1" s="21"/>
    </row>
    <row r="2" spans="1:14" ht="15">
      <c r="A2" s="323" t="s">
        <v>264</v>
      </c>
      <c r="B2" s="323"/>
      <c r="C2" s="323"/>
      <c r="D2" s="323"/>
      <c r="E2" s="323"/>
      <c r="F2" s="323"/>
      <c r="G2" s="244"/>
      <c r="H2" s="244"/>
      <c r="I2" s="108"/>
      <c r="J2" s="108"/>
      <c r="K2" s="29"/>
      <c r="L2" s="29"/>
      <c r="M2" s="29"/>
      <c r="N2" s="29"/>
    </row>
    <row r="3" spans="1:14" ht="15.75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60.75" thickBot="1">
      <c r="A4" s="296" t="s">
        <v>653</v>
      </c>
      <c r="B4" s="297" t="s">
        <v>235</v>
      </c>
      <c r="C4" s="33" t="s">
        <v>236</v>
      </c>
      <c r="D4" s="33" t="s">
        <v>237</v>
      </c>
      <c r="E4" s="33" t="s">
        <v>238</v>
      </c>
      <c r="F4" s="33" t="s">
        <v>239</v>
      </c>
      <c r="G4" s="33" t="s">
        <v>240</v>
      </c>
      <c r="H4" s="33" t="s">
        <v>241</v>
      </c>
      <c r="I4" s="33" t="s">
        <v>242</v>
      </c>
      <c r="J4" s="33" t="s">
        <v>243</v>
      </c>
      <c r="K4" s="33" t="s">
        <v>244</v>
      </c>
      <c r="L4" s="33" t="s">
        <v>245</v>
      </c>
      <c r="M4" s="33" t="s">
        <v>246</v>
      </c>
      <c r="N4" s="34" t="s">
        <v>247</v>
      </c>
    </row>
    <row r="5" spans="1:18" ht="30">
      <c r="A5" s="66" t="s">
        <v>67</v>
      </c>
      <c r="B5" s="35">
        <v>6480</v>
      </c>
      <c r="C5" s="35">
        <v>86</v>
      </c>
      <c r="D5" s="35">
        <v>108</v>
      </c>
      <c r="E5" s="35">
        <v>10</v>
      </c>
      <c r="F5" s="35">
        <v>101</v>
      </c>
      <c r="G5" s="35">
        <v>619</v>
      </c>
      <c r="H5" s="35">
        <v>4499</v>
      </c>
      <c r="I5" s="35">
        <v>1904</v>
      </c>
      <c r="J5" s="35">
        <v>0</v>
      </c>
      <c r="K5" s="35">
        <v>416</v>
      </c>
      <c r="L5" s="35">
        <v>181</v>
      </c>
      <c r="M5" s="35">
        <v>27</v>
      </c>
      <c r="N5" s="36">
        <v>4</v>
      </c>
      <c r="R5" s="49"/>
    </row>
    <row r="6" spans="1:18" ht="30">
      <c r="A6" s="45" t="s">
        <v>68</v>
      </c>
      <c r="B6" s="30">
        <v>638</v>
      </c>
      <c r="C6" s="30">
        <v>4</v>
      </c>
      <c r="D6" s="30">
        <v>0</v>
      </c>
      <c r="E6" s="30">
        <v>3</v>
      </c>
      <c r="F6" s="30">
        <v>2</v>
      </c>
      <c r="G6" s="30">
        <v>82</v>
      </c>
      <c r="H6" s="30">
        <v>409</v>
      </c>
      <c r="I6" s="30">
        <v>225</v>
      </c>
      <c r="J6" s="30">
        <v>1</v>
      </c>
      <c r="K6" s="30">
        <v>28</v>
      </c>
      <c r="L6" s="30">
        <v>16</v>
      </c>
      <c r="M6" s="30">
        <v>1</v>
      </c>
      <c r="N6" s="24">
        <v>0</v>
      </c>
      <c r="R6" s="49"/>
    </row>
    <row r="7" spans="1:18" ht="30">
      <c r="A7" s="45" t="s">
        <v>71</v>
      </c>
      <c r="B7" s="30">
        <v>267</v>
      </c>
      <c r="C7" s="30">
        <v>3</v>
      </c>
      <c r="D7" s="30">
        <v>0</v>
      </c>
      <c r="E7" s="30">
        <v>0</v>
      </c>
      <c r="F7" s="30">
        <v>0</v>
      </c>
      <c r="G7" s="30">
        <v>5</v>
      </c>
      <c r="H7" s="30">
        <v>107</v>
      </c>
      <c r="I7" s="30">
        <v>157</v>
      </c>
      <c r="J7" s="30">
        <v>0</v>
      </c>
      <c r="K7" s="30">
        <v>15</v>
      </c>
      <c r="L7" s="30">
        <v>0</v>
      </c>
      <c r="M7" s="30">
        <v>0</v>
      </c>
      <c r="N7" s="24">
        <v>0</v>
      </c>
      <c r="R7" s="49"/>
    </row>
    <row r="8" spans="1:18" ht="30">
      <c r="A8" s="45" t="s">
        <v>73</v>
      </c>
      <c r="B8" s="30">
        <v>966</v>
      </c>
      <c r="C8" s="30">
        <v>12</v>
      </c>
      <c r="D8" s="30">
        <v>0</v>
      </c>
      <c r="E8" s="30">
        <v>0</v>
      </c>
      <c r="F8" s="30">
        <v>24</v>
      </c>
      <c r="G8" s="30">
        <v>95</v>
      </c>
      <c r="H8" s="30">
        <v>553</v>
      </c>
      <c r="I8" s="30">
        <v>402</v>
      </c>
      <c r="J8" s="30">
        <v>0</v>
      </c>
      <c r="K8" s="30">
        <v>54</v>
      </c>
      <c r="L8" s="30">
        <v>24</v>
      </c>
      <c r="M8" s="30">
        <v>0</v>
      </c>
      <c r="N8" s="24">
        <v>0</v>
      </c>
      <c r="R8" s="49"/>
    </row>
    <row r="9" spans="1:18" ht="30">
      <c r="A9" s="45" t="s">
        <v>77</v>
      </c>
      <c r="B9" s="30">
        <v>1479</v>
      </c>
      <c r="C9" s="30">
        <v>22</v>
      </c>
      <c r="D9" s="30">
        <v>5</v>
      </c>
      <c r="E9" s="30">
        <v>8</v>
      </c>
      <c r="F9" s="30">
        <v>7</v>
      </c>
      <c r="G9" s="30">
        <v>203</v>
      </c>
      <c r="H9" s="30">
        <v>343</v>
      </c>
      <c r="I9" s="30">
        <v>1116</v>
      </c>
      <c r="J9" s="30">
        <v>0</v>
      </c>
      <c r="K9" s="30">
        <v>79</v>
      </c>
      <c r="L9" s="30">
        <v>34</v>
      </c>
      <c r="M9" s="30">
        <v>1</v>
      </c>
      <c r="N9" s="24">
        <v>0</v>
      </c>
      <c r="R9" s="49"/>
    </row>
    <row r="10" spans="1:18" ht="30">
      <c r="A10" s="45" t="s">
        <v>81</v>
      </c>
      <c r="B10" s="30">
        <v>2105</v>
      </c>
      <c r="C10" s="30">
        <v>57</v>
      </c>
      <c r="D10" s="30">
        <v>5</v>
      </c>
      <c r="E10" s="30">
        <v>0</v>
      </c>
      <c r="F10" s="30">
        <v>12</v>
      </c>
      <c r="G10" s="30">
        <v>180</v>
      </c>
      <c r="H10" s="30">
        <v>1155</v>
      </c>
      <c r="I10" s="30">
        <v>899</v>
      </c>
      <c r="J10" s="30">
        <v>0</v>
      </c>
      <c r="K10" s="30">
        <v>138</v>
      </c>
      <c r="L10" s="30">
        <v>48</v>
      </c>
      <c r="M10" s="30">
        <v>3</v>
      </c>
      <c r="N10" s="24">
        <v>1</v>
      </c>
      <c r="R10" s="49"/>
    </row>
    <row r="11" spans="1:18" ht="30">
      <c r="A11" s="45" t="s">
        <v>83</v>
      </c>
      <c r="B11" s="30">
        <v>5268</v>
      </c>
      <c r="C11" s="30">
        <v>150</v>
      </c>
      <c r="D11" s="30">
        <v>18</v>
      </c>
      <c r="E11" s="30">
        <v>8</v>
      </c>
      <c r="F11" s="30">
        <v>41</v>
      </c>
      <c r="G11" s="30">
        <v>448</v>
      </c>
      <c r="H11" s="30">
        <v>2273</v>
      </c>
      <c r="I11" s="30">
        <v>2825</v>
      </c>
      <c r="J11" s="30">
        <v>0</v>
      </c>
      <c r="K11" s="30">
        <v>514</v>
      </c>
      <c r="L11" s="30">
        <v>104</v>
      </c>
      <c r="M11" s="30">
        <v>19</v>
      </c>
      <c r="N11" s="24">
        <v>5</v>
      </c>
      <c r="R11" s="49"/>
    </row>
    <row r="12" spans="1:18" ht="30">
      <c r="A12" s="45" t="s">
        <v>75</v>
      </c>
      <c r="B12" s="30">
        <v>976</v>
      </c>
      <c r="C12" s="30">
        <v>3</v>
      </c>
      <c r="D12" s="30">
        <v>7</v>
      </c>
      <c r="E12" s="30">
        <v>3</v>
      </c>
      <c r="F12" s="30">
        <v>7</v>
      </c>
      <c r="G12" s="30">
        <v>151</v>
      </c>
      <c r="H12" s="30">
        <v>740</v>
      </c>
      <c r="I12" s="30">
        <v>233</v>
      </c>
      <c r="J12" s="30">
        <v>0</v>
      </c>
      <c r="K12" s="30">
        <v>33</v>
      </c>
      <c r="L12" s="30">
        <v>14</v>
      </c>
      <c r="M12" s="30">
        <v>0</v>
      </c>
      <c r="N12" s="24">
        <v>0</v>
      </c>
      <c r="R12" s="49"/>
    </row>
    <row r="13" spans="1:18" ht="30">
      <c r="A13" s="45" t="s">
        <v>62</v>
      </c>
      <c r="B13" s="30">
        <v>3689</v>
      </c>
      <c r="C13" s="30">
        <v>63</v>
      </c>
      <c r="D13" s="30">
        <v>21</v>
      </c>
      <c r="E13" s="30">
        <v>7</v>
      </c>
      <c r="F13" s="30">
        <v>26</v>
      </c>
      <c r="G13" s="30">
        <v>259</v>
      </c>
      <c r="H13" s="30">
        <v>1628</v>
      </c>
      <c r="I13" s="30">
        <v>1999</v>
      </c>
      <c r="J13" s="30">
        <v>2</v>
      </c>
      <c r="K13" s="30">
        <v>197</v>
      </c>
      <c r="L13" s="30">
        <v>79</v>
      </c>
      <c r="M13" s="30">
        <v>12</v>
      </c>
      <c r="N13" s="24">
        <v>6</v>
      </c>
      <c r="R13" s="49"/>
    </row>
    <row r="14" spans="1:18" ht="30">
      <c r="A14" s="45" t="s">
        <v>75</v>
      </c>
      <c r="B14" s="30">
        <v>2077</v>
      </c>
      <c r="C14" s="30">
        <v>32</v>
      </c>
      <c r="D14" s="30">
        <v>14</v>
      </c>
      <c r="E14" s="30">
        <v>4</v>
      </c>
      <c r="F14" s="30">
        <v>44</v>
      </c>
      <c r="G14" s="30">
        <v>493</v>
      </c>
      <c r="H14" s="30">
        <v>1153</v>
      </c>
      <c r="I14" s="30">
        <v>843</v>
      </c>
      <c r="J14" s="30">
        <v>0</v>
      </c>
      <c r="K14" s="30">
        <v>179</v>
      </c>
      <c r="L14" s="30">
        <v>49</v>
      </c>
      <c r="M14" s="30">
        <v>10</v>
      </c>
      <c r="N14" s="24">
        <v>1</v>
      </c>
      <c r="R14" s="49"/>
    </row>
    <row r="15" spans="1:18" ht="30">
      <c r="A15" s="45" t="s">
        <v>69</v>
      </c>
      <c r="B15" s="30">
        <v>15631</v>
      </c>
      <c r="C15" s="30">
        <v>277</v>
      </c>
      <c r="D15" s="30">
        <v>157</v>
      </c>
      <c r="E15" s="30">
        <v>15</v>
      </c>
      <c r="F15" s="30">
        <v>181</v>
      </c>
      <c r="G15" s="30">
        <v>1790</v>
      </c>
      <c r="H15" s="30">
        <v>8668</v>
      </c>
      <c r="I15" s="30">
        <v>6677</v>
      </c>
      <c r="J15" s="30">
        <v>1</v>
      </c>
      <c r="K15" s="30">
        <v>1082</v>
      </c>
      <c r="L15" s="30">
        <v>327</v>
      </c>
      <c r="M15" s="30">
        <v>77</v>
      </c>
      <c r="N15" s="24">
        <v>9</v>
      </c>
      <c r="R15" s="49"/>
    </row>
    <row r="16" spans="1:18" ht="30">
      <c r="A16" s="45" t="s">
        <v>70</v>
      </c>
      <c r="B16" s="30">
        <v>2999</v>
      </c>
      <c r="C16" s="30">
        <v>61</v>
      </c>
      <c r="D16" s="30">
        <v>15</v>
      </c>
      <c r="E16" s="30">
        <v>7</v>
      </c>
      <c r="F16" s="30">
        <v>45</v>
      </c>
      <c r="G16" s="30">
        <v>423</v>
      </c>
      <c r="H16" s="30">
        <v>989</v>
      </c>
      <c r="I16" s="30">
        <v>1949</v>
      </c>
      <c r="J16" s="30">
        <v>2</v>
      </c>
      <c r="K16" s="30">
        <v>249</v>
      </c>
      <c r="L16" s="30">
        <v>34</v>
      </c>
      <c r="M16" s="30">
        <v>11</v>
      </c>
      <c r="N16" s="24">
        <v>2</v>
      </c>
      <c r="R16" s="49"/>
    </row>
    <row r="17" spans="1:18" ht="30">
      <c r="A17" s="45" t="s">
        <v>64</v>
      </c>
      <c r="B17" s="30">
        <v>8657</v>
      </c>
      <c r="C17" s="30">
        <v>272</v>
      </c>
      <c r="D17" s="30">
        <v>82</v>
      </c>
      <c r="E17" s="30">
        <v>16</v>
      </c>
      <c r="F17" s="30">
        <v>70</v>
      </c>
      <c r="G17" s="30">
        <v>1031</v>
      </c>
      <c r="H17" s="30">
        <v>4390</v>
      </c>
      <c r="I17" s="30">
        <v>3995</v>
      </c>
      <c r="J17" s="30">
        <v>0</v>
      </c>
      <c r="K17" s="30">
        <v>736</v>
      </c>
      <c r="L17" s="30">
        <v>216</v>
      </c>
      <c r="M17" s="30">
        <v>19</v>
      </c>
      <c r="N17" s="24">
        <v>11</v>
      </c>
      <c r="R17" s="49"/>
    </row>
    <row r="18" spans="1:18" ht="30">
      <c r="A18" s="45" t="s">
        <v>92</v>
      </c>
      <c r="B18" s="30">
        <v>963</v>
      </c>
      <c r="C18" s="30">
        <v>9</v>
      </c>
      <c r="D18" s="30">
        <v>16</v>
      </c>
      <c r="E18" s="30">
        <v>1</v>
      </c>
      <c r="F18" s="30">
        <v>13</v>
      </c>
      <c r="G18" s="30">
        <v>123</v>
      </c>
      <c r="H18" s="30">
        <v>588</v>
      </c>
      <c r="I18" s="30">
        <v>367</v>
      </c>
      <c r="J18" s="30">
        <v>0</v>
      </c>
      <c r="K18" s="30">
        <v>37</v>
      </c>
      <c r="L18" s="30">
        <v>37</v>
      </c>
      <c r="M18" s="30">
        <v>1</v>
      </c>
      <c r="N18" s="24">
        <v>0</v>
      </c>
      <c r="R18" s="49"/>
    </row>
    <row r="19" spans="1:18" ht="30">
      <c r="A19" s="45" t="s">
        <v>72</v>
      </c>
      <c r="B19" s="30">
        <v>55</v>
      </c>
      <c r="C19" s="30">
        <v>0</v>
      </c>
      <c r="D19" s="30">
        <v>0</v>
      </c>
      <c r="E19" s="30">
        <v>1</v>
      </c>
      <c r="F19" s="30">
        <v>1</v>
      </c>
      <c r="G19" s="30">
        <v>3</v>
      </c>
      <c r="H19" s="30">
        <v>46</v>
      </c>
      <c r="I19" s="30">
        <v>9</v>
      </c>
      <c r="J19" s="30">
        <v>0</v>
      </c>
      <c r="K19" s="30">
        <v>4</v>
      </c>
      <c r="L19" s="30">
        <v>0</v>
      </c>
      <c r="M19" s="30">
        <v>1</v>
      </c>
      <c r="N19" s="24">
        <v>0</v>
      </c>
      <c r="R19" s="49"/>
    </row>
    <row r="20" spans="1:18" ht="30">
      <c r="A20" s="45" t="s">
        <v>76</v>
      </c>
      <c r="B20" s="30">
        <v>82</v>
      </c>
      <c r="C20" s="30">
        <v>2</v>
      </c>
      <c r="D20" s="30">
        <v>0</v>
      </c>
      <c r="E20" s="30">
        <v>0</v>
      </c>
      <c r="F20" s="30">
        <v>0</v>
      </c>
      <c r="G20" s="30">
        <v>41</v>
      </c>
      <c r="H20" s="30">
        <v>42</v>
      </c>
      <c r="I20" s="30">
        <v>38</v>
      </c>
      <c r="J20" s="30">
        <v>0</v>
      </c>
      <c r="K20" s="30">
        <v>2</v>
      </c>
      <c r="L20" s="30">
        <v>1</v>
      </c>
      <c r="M20" s="30">
        <v>0</v>
      </c>
      <c r="N20" s="24">
        <v>0</v>
      </c>
      <c r="R20" s="49"/>
    </row>
    <row r="21" spans="1:18" ht="30">
      <c r="A21" s="45" t="s">
        <v>78</v>
      </c>
      <c r="B21" s="30">
        <v>1504</v>
      </c>
      <c r="C21" s="30">
        <v>62</v>
      </c>
      <c r="D21" s="30">
        <v>10</v>
      </c>
      <c r="E21" s="30">
        <v>0</v>
      </c>
      <c r="F21" s="30">
        <v>12</v>
      </c>
      <c r="G21" s="30">
        <v>110</v>
      </c>
      <c r="H21" s="30">
        <v>693</v>
      </c>
      <c r="I21" s="30">
        <v>734</v>
      </c>
      <c r="J21" s="30">
        <v>1</v>
      </c>
      <c r="K21" s="30">
        <v>191</v>
      </c>
      <c r="L21" s="30">
        <v>20</v>
      </c>
      <c r="M21" s="30">
        <v>1</v>
      </c>
      <c r="N21" s="24">
        <v>0</v>
      </c>
      <c r="R21" s="49"/>
    </row>
    <row r="22" spans="1:18" ht="30">
      <c r="A22" s="45" t="s">
        <v>80</v>
      </c>
      <c r="B22" s="30">
        <v>1442</v>
      </c>
      <c r="C22" s="30">
        <v>29</v>
      </c>
      <c r="D22" s="30">
        <v>12</v>
      </c>
      <c r="E22" s="30">
        <v>2</v>
      </c>
      <c r="F22" s="30">
        <v>5</v>
      </c>
      <c r="G22" s="30">
        <v>161</v>
      </c>
      <c r="H22" s="30">
        <v>577</v>
      </c>
      <c r="I22" s="30">
        <v>835</v>
      </c>
      <c r="J22" s="30">
        <v>0</v>
      </c>
      <c r="K22" s="30">
        <v>108</v>
      </c>
      <c r="L22" s="30">
        <v>62</v>
      </c>
      <c r="M22" s="30">
        <v>2</v>
      </c>
      <c r="N22" s="24">
        <v>1</v>
      </c>
      <c r="R22" s="49"/>
    </row>
    <row r="23" spans="1:18" ht="30">
      <c r="A23" s="45" t="s">
        <v>91</v>
      </c>
      <c r="B23" s="30">
        <v>906</v>
      </c>
      <c r="C23" s="30">
        <v>3</v>
      </c>
      <c r="D23" s="30">
        <v>2</v>
      </c>
      <c r="E23" s="30">
        <v>2</v>
      </c>
      <c r="F23" s="30">
        <v>9</v>
      </c>
      <c r="G23" s="30">
        <v>118</v>
      </c>
      <c r="H23" s="30">
        <v>451</v>
      </c>
      <c r="I23" s="30">
        <v>455</v>
      </c>
      <c r="J23" s="30">
        <v>0</v>
      </c>
      <c r="K23" s="30">
        <v>24</v>
      </c>
      <c r="L23" s="30">
        <v>24</v>
      </c>
      <c r="M23" s="30">
        <v>0</v>
      </c>
      <c r="N23" s="24">
        <v>0</v>
      </c>
      <c r="R23" s="49"/>
    </row>
    <row r="24" spans="1:18" ht="30">
      <c r="A24" s="45" t="s">
        <v>84</v>
      </c>
      <c r="B24" s="30">
        <v>283</v>
      </c>
      <c r="C24" s="30">
        <v>3</v>
      </c>
      <c r="D24" s="30">
        <v>0</v>
      </c>
      <c r="E24" s="30">
        <v>1</v>
      </c>
      <c r="F24" s="30">
        <v>5</v>
      </c>
      <c r="G24" s="30">
        <v>73</v>
      </c>
      <c r="H24" s="30">
        <v>152</v>
      </c>
      <c r="I24" s="30">
        <v>128</v>
      </c>
      <c r="J24" s="30">
        <v>0</v>
      </c>
      <c r="K24" s="30">
        <v>12</v>
      </c>
      <c r="L24" s="30">
        <v>4</v>
      </c>
      <c r="M24" s="30">
        <v>1</v>
      </c>
      <c r="N24" s="24">
        <v>0</v>
      </c>
      <c r="R24" s="49"/>
    </row>
    <row r="25" spans="1:14" ht="30">
      <c r="A25" s="45" t="s">
        <v>85</v>
      </c>
      <c r="B25" s="30">
        <v>7757</v>
      </c>
      <c r="C25" s="30">
        <v>260</v>
      </c>
      <c r="D25" s="30">
        <v>40</v>
      </c>
      <c r="E25" s="30">
        <v>1</v>
      </c>
      <c r="F25" s="30">
        <v>76</v>
      </c>
      <c r="G25" s="30">
        <v>1069</v>
      </c>
      <c r="H25" s="30">
        <v>3780</v>
      </c>
      <c r="I25" s="30">
        <v>3769</v>
      </c>
      <c r="J25" s="30">
        <v>1</v>
      </c>
      <c r="K25" s="30">
        <v>875</v>
      </c>
      <c r="L25" s="30">
        <v>170</v>
      </c>
      <c r="M25" s="30">
        <v>85</v>
      </c>
      <c r="N25" s="24">
        <v>14</v>
      </c>
    </row>
    <row r="26" spans="1:14" ht="30">
      <c r="A26" s="45" t="s">
        <v>86</v>
      </c>
      <c r="B26" s="30">
        <v>4392</v>
      </c>
      <c r="C26" s="30">
        <v>67</v>
      </c>
      <c r="D26" s="30">
        <v>19</v>
      </c>
      <c r="E26" s="30">
        <v>3</v>
      </c>
      <c r="F26" s="30">
        <v>37</v>
      </c>
      <c r="G26" s="30">
        <v>695</v>
      </c>
      <c r="H26" s="30">
        <v>2285</v>
      </c>
      <c r="I26" s="30">
        <v>2040</v>
      </c>
      <c r="J26" s="30">
        <v>2</v>
      </c>
      <c r="K26" s="30">
        <v>362</v>
      </c>
      <c r="L26" s="30">
        <v>161</v>
      </c>
      <c r="M26" s="30">
        <v>19</v>
      </c>
      <c r="N26" s="24">
        <v>2</v>
      </c>
    </row>
    <row r="27" spans="1:14" ht="30">
      <c r="A27" s="45" t="s">
        <v>90</v>
      </c>
      <c r="B27" s="30">
        <v>11962</v>
      </c>
      <c r="C27" s="30">
        <v>105</v>
      </c>
      <c r="D27" s="30">
        <v>81</v>
      </c>
      <c r="E27" s="30">
        <v>20</v>
      </c>
      <c r="F27" s="30">
        <v>112</v>
      </c>
      <c r="G27" s="30">
        <v>1233</v>
      </c>
      <c r="H27" s="30">
        <v>7663</v>
      </c>
      <c r="I27" s="30">
        <v>4200</v>
      </c>
      <c r="J27" s="30">
        <v>1</v>
      </c>
      <c r="K27" s="30">
        <v>643</v>
      </c>
      <c r="L27" s="30">
        <v>373</v>
      </c>
      <c r="M27" s="30">
        <v>23</v>
      </c>
      <c r="N27" s="24">
        <v>3</v>
      </c>
    </row>
    <row r="28" spans="1:14" ht="30">
      <c r="A28" s="45" t="s">
        <v>88</v>
      </c>
      <c r="B28" s="30">
        <v>6958</v>
      </c>
      <c r="C28" s="30">
        <v>138</v>
      </c>
      <c r="D28" s="30">
        <v>34</v>
      </c>
      <c r="E28" s="30">
        <v>7</v>
      </c>
      <c r="F28" s="30">
        <v>107</v>
      </c>
      <c r="G28" s="30">
        <v>655</v>
      </c>
      <c r="H28" s="30">
        <v>2835</v>
      </c>
      <c r="I28" s="30">
        <v>3989</v>
      </c>
      <c r="J28" s="30">
        <v>5</v>
      </c>
      <c r="K28" s="30">
        <v>587</v>
      </c>
      <c r="L28" s="30">
        <v>145</v>
      </c>
      <c r="M28" s="30">
        <v>26</v>
      </c>
      <c r="N28" s="24">
        <v>5</v>
      </c>
    </row>
    <row r="29" spans="1:14" ht="30.75" thickBot="1">
      <c r="A29" s="48" t="s">
        <v>89</v>
      </c>
      <c r="B29" s="37">
        <v>1893</v>
      </c>
      <c r="C29" s="37">
        <v>51</v>
      </c>
      <c r="D29" s="37">
        <v>12</v>
      </c>
      <c r="E29" s="37">
        <v>8</v>
      </c>
      <c r="F29" s="37">
        <v>34</v>
      </c>
      <c r="G29" s="37">
        <v>147</v>
      </c>
      <c r="H29" s="37">
        <v>838</v>
      </c>
      <c r="I29" s="37">
        <v>1003</v>
      </c>
      <c r="J29" s="37">
        <v>0</v>
      </c>
      <c r="K29" s="37">
        <v>252</v>
      </c>
      <c r="L29" s="37">
        <v>38</v>
      </c>
      <c r="M29" s="37">
        <v>0</v>
      </c>
      <c r="N29" s="38">
        <v>0</v>
      </c>
    </row>
    <row r="30" spans="1:14" ht="15.75" thickBot="1">
      <c r="A30" s="31" t="s">
        <v>59</v>
      </c>
      <c r="B30" s="32">
        <v>89379</v>
      </c>
      <c r="C30" s="32">
        <v>1771</v>
      </c>
      <c r="D30" s="32">
        <v>658</v>
      </c>
      <c r="E30" s="32">
        <v>127</v>
      </c>
      <c r="F30" s="32">
        <v>971</v>
      </c>
      <c r="G30" s="32">
        <v>10207</v>
      </c>
      <c r="H30" s="32">
        <v>46857</v>
      </c>
      <c r="I30" s="32">
        <v>40791</v>
      </c>
      <c r="J30" s="32">
        <v>16</v>
      </c>
      <c r="K30" s="32">
        <v>6817</v>
      </c>
      <c r="L30" s="32">
        <v>2161</v>
      </c>
      <c r="M30" s="32">
        <v>339</v>
      </c>
      <c r="N30" s="39">
        <v>64</v>
      </c>
    </row>
    <row r="32" spans="1:2" ht="15">
      <c r="A32" s="333" t="s">
        <v>524</v>
      </c>
      <c r="B32" s="333"/>
    </row>
    <row r="33" spans="1:3" ht="15" customHeight="1">
      <c r="A33" s="333" t="s">
        <v>525</v>
      </c>
      <c r="B33" s="333"/>
      <c r="C33" s="333"/>
    </row>
  </sheetData>
  <sheetProtection/>
  <mergeCells count="3">
    <mergeCell ref="A2:F2"/>
    <mergeCell ref="A32:B32"/>
    <mergeCell ref="A33:C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rightToLeft="1" zoomScalePageLayoutView="0" workbookViewId="0" topLeftCell="A34">
      <selection activeCell="A40" sqref="A40:B40"/>
    </sheetView>
  </sheetViews>
  <sheetFormatPr defaultColWidth="9.140625" defaultRowHeight="15"/>
  <cols>
    <col min="1" max="1" width="29.00390625" style="0" customWidth="1"/>
    <col min="2" max="2" width="30.28125" style="0" customWidth="1"/>
    <col min="3" max="3" width="23.00390625" style="0" bestFit="1" customWidth="1"/>
    <col min="4" max="4" width="34.28125" style="0" customWidth="1"/>
    <col min="6" max="6" width="15.57421875" style="0" customWidth="1"/>
  </cols>
  <sheetData>
    <row r="1" spans="1:4" ht="15">
      <c r="A1" s="323" t="s">
        <v>654</v>
      </c>
      <c r="B1" s="323"/>
      <c r="C1" s="323"/>
      <c r="D1" s="323"/>
    </row>
    <row r="2" spans="1:6" ht="15">
      <c r="A2" s="323" t="s">
        <v>265</v>
      </c>
      <c r="B2" s="323"/>
      <c r="C2" s="323"/>
      <c r="D2" s="323"/>
      <c r="E2" s="244"/>
      <c r="F2" s="108"/>
    </row>
    <row r="3" spans="1:2" ht="15.75" thickBot="1">
      <c r="A3" s="28"/>
      <c r="B3" s="28"/>
    </row>
    <row r="4" spans="1:4" ht="30.75" thickBot="1">
      <c r="A4" s="314" t="s">
        <v>657</v>
      </c>
      <c r="B4" s="313" t="s">
        <v>655</v>
      </c>
      <c r="C4" s="186" t="s">
        <v>656</v>
      </c>
      <c r="D4" s="315"/>
    </row>
    <row r="5" spans="1:4" ht="30">
      <c r="A5" s="98" t="s">
        <v>658</v>
      </c>
      <c r="B5" s="35">
        <v>39785</v>
      </c>
      <c r="C5" s="67">
        <f>B5/$B$16</f>
        <v>0.16150442477876106</v>
      </c>
      <c r="D5" s="316"/>
    </row>
    <row r="6" spans="1:4" ht="30">
      <c r="A6" s="44" t="s">
        <v>659</v>
      </c>
      <c r="B6" s="42">
        <v>58585</v>
      </c>
      <c r="C6" s="67">
        <f aca="true" t="shared" si="0" ref="C6:C16">B6/$B$16</f>
        <v>0.2378217098319396</v>
      </c>
      <c r="D6" s="316"/>
    </row>
    <row r="7" spans="1:4" ht="30">
      <c r="A7" s="44" t="s">
        <v>660</v>
      </c>
      <c r="B7" s="42">
        <v>4206</v>
      </c>
      <c r="C7" s="67">
        <f t="shared" si="0"/>
        <v>0.017073962815620687</v>
      </c>
      <c r="D7" s="317"/>
    </row>
    <row r="8" spans="1:4" ht="30">
      <c r="A8" s="44" t="s">
        <v>661</v>
      </c>
      <c r="B8" s="42">
        <v>15384</v>
      </c>
      <c r="C8" s="67">
        <f t="shared" si="0"/>
        <v>0.06245027198181375</v>
      </c>
      <c r="D8" s="317"/>
    </row>
    <row r="9" spans="1:4" ht="30">
      <c r="A9" s="44" t="s">
        <v>662</v>
      </c>
      <c r="B9" s="42">
        <v>4219</v>
      </c>
      <c r="C9" s="67">
        <f t="shared" si="0"/>
        <v>0.017126735406348948</v>
      </c>
      <c r="D9" s="317"/>
    </row>
    <row r="10" spans="1:4" ht="30">
      <c r="A10" s="44" t="s">
        <v>663</v>
      </c>
      <c r="B10" s="42">
        <v>3448</v>
      </c>
      <c r="C10" s="67">
        <f t="shared" si="0"/>
        <v>0.013996914833157424</v>
      </c>
      <c r="D10" s="317"/>
    </row>
    <row r="11" spans="1:4" ht="30">
      <c r="A11" s="44" t="s">
        <v>664</v>
      </c>
      <c r="B11" s="42">
        <v>6158</v>
      </c>
      <c r="C11" s="67">
        <f t="shared" si="0"/>
        <v>0.02499797028497199</v>
      </c>
      <c r="D11" s="317"/>
    </row>
    <row r="12" spans="1:4" ht="30">
      <c r="A12" s="44" t="s">
        <v>665</v>
      </c>
      <c r="B12" s="42">
        <v>45135</v>
      </c>
      <c r="C12" s="67">
        <f t="shared" si="0"/>
        <v>0.1832223755784688</v>
      </c>
      <c r="D12" s="317"/>
    </row>
    <row r="13" spans="1:4" ht="30">
      <c r="A13" s="44" t="s">
        <v>666</v>
      </c>
      <c r="B13" s="42">
        <v>43879</v>
      </c>
      <c r="C13" s="67">
        <f t="shared" si="0"/>
        <v>0.1781237314281075</v>
      </c>
      <c r="D13" s="317"/>
    </row>
    <row r="14" spans="1:4" ht="30">
      <c r="A14" s="44" t="s">
        <v>667</v>
      </c>
      <c r="B14" s="42">
        <v>20503</v>
      </c>
      <c r="C14" s="67">
        <f t="shared" si="0"/>
        <v>0.08323049443858083</v>
      </c>
      <c r="D14" s="317"/>
    </row>
    <row r="15" spans="1:4" ht="30">
      <c r="A15" s="44" t="s">
        <v>668</v>
      </c>
      <c r="B15" s="42">
        <v>5038</v>
      </c>
      <c r="C15" s="67">
        <f t="shared" si="0"/>
        <v>0.02045140862222944</v>
      </c>
      <c r="D15" s="317"/>
    </row>
    <row r="16" spans="1:4" ht="30">
      <c r="A16" s="55" t="s">
        <v>232</v>
      </c>
      <c r="B16" s="18">
        <f>SUM(B5:B15)</f>
        <v>246340</v>
      </c>
      <c r="C16" s="69">
        <f t="shared" si="0"/>
        <v>1</v>
      </c>
      <c r="D16" s="315"/>
    </row>
    <row r="17" s="40" customFormat="1" ht="15"/>
    <row r="18" spans="1:5" ht="15">
      <c r="A18" s="370" t="s">
        <v>669</v>
      </c>
      <c r="B18" s="370"/>
      <c r="C18" s="370"/>
      <c r="D18" s="40"/>
      <c r="E18" s="40"/>
    </row>
    <row r="19" spans="1:5" ht="15">
      <c r="A19" s="369" t="s">
        <v>266</v>
      </c>
      <c r="B19" s="369"/>
      <c r="C19" s="369"/>
      <c r="D19" s="109"/>
      <c r="E19" s="109"/>
    </row>
    <row r="20" ht="15.75" thickBot="1"/>
    <row r="21" spans="1:4" ht="30.75" thickBot="1">
      <c r="A21" s="299" t="s">
        <v>179</v>
      </c>
      <c r="B21" s="300" t="s">
        <v>180</v>
      </c>
      <c r="C21" s="301" t="s">
        <v>182</v>
      </c>
      <c r="D21" s="300" t="s">
        <v>181</v>
      </c>
    </row>
    <row r="22" spans="1:4" ht="30">
      <c r="A22" s="98" t="s">
        <v>65</v>
      </c>
      <c r="B22" s="298">
        <v>156</v>
      </c>
      <c r="C22" s="298">
        <v>47759</v>
      </c>
      <c r="D22" s="298">
        <v>306</v>
      </c>
    </row>
    <row r="23" spans="1:4" ht="30">
      <c r="A23" s="44" t="s">
        <v>64</v>
      </c>
      <c r="B23" s="19">
        <v>31</v>
      </c>
      <c r="C23" s="19">
        <v>32888</v>
      </c>
      <c r="D23" s="19">
        <v>1061</v>
      </c>
    </row>
    <row r="24" spans="1:4" ht="30">
      <c r="A24" s="44" t="s">
        <v>66</v>
      </c>
      <c r="B24" s="19">
        <v>74</v>
      </c>
      <c r="C24" s="19">
        <v>41539</v>
      </c>
      <c r="D24" s="19">
        <v>561</v>
      </c>
    </row>
    <row r="25" spans="1:4" ht="30">
      <c r="A25" s="44" t="s">
        <v>93</v>
      </c>
      <c r="B25" s="19">
        <v>53</v>
      </c>
      <c r="C25" s="19">
        <v>33321</v>
      </c>
      <c r="D25" s="19">
        <v>629</v>
      </c>
    </row>
    <row r="26" spans="1:4" ht="30">
      <c r="A26" s="44" t="s">
        <v>61</v>
      </c>
      <c r="B26" s="19">
        <v>89</v>
      </c>
      <c r="C26" s="19">
        <v>47254</v>
      </c>
      <c r="D26" s="19">
        <v>531</v>
      </c>
    </row>
    <row r="27" spans="1:4" ht="15">
      <c r="A27" s="68" t="s">
        <v>60</v>
      </c>
      <c r="B27" s="18">
        <f>SUM(B22:B26)</f>
        <v>403</v>
      </c>
      <c r="C27" s="18">
        <f>SUM(C22:C26)</f>
        <v>202761</v>
      </c>
      <c r="D27" s="18">
        <f>SUM(D22:D26)</f>
        <v>3088</v>
      </c>
    </row>
    <row r="28" spans="1:5" ht="15">
      <c r="A28" s="40"/>
      <c r="B28" s="40"/>
      <c r="C28" s="40"/>
      <c r="D28" s="40"/>
      <c r="E28" s="40"/>
    </row>
    <row r="29" spans="1:5" ht="15">
      <c r="A29" s="323" t="s">
        <v>670</v>
      </c>
      <c r="B29" s="323"/>
      <c r="C29" s="40"/>
      <c r="D29" s="40"/>
      <c r="E29" s="40"/>
    </row>
    <row r="30" spans="1:5" ht="15">
      <c r="A30" s="323" t="s">
        <v>267</v>
      </c>
      <c r="B30" s="323"/>
      <c r="C30" s="323"/>
      <c r="D30" s="110"/>
      <c r="E30" s="110"/>
    </row>
    <row r="31" spans="1:5" ht="15.75" thickBot="1">
      <c r="A31" s="40"/>
      <c r="B31" s="40"/>
      <c r="C31" s="40"/>
      <c r="D31" s="40"/>
      <c r="E31" s="40"/>
    </row>
    <row r="32" spans="1:5" ht="30.75" thickBot="1">
      <c r="A32" s="299" t="s">
        <v>168</v>
      </c>
      <c r="B32" s="301" t="s">
        <v>173</v>
      </c>
      <c r="C32" s="40"/>
      <c r="D32" s="40"/>
      <c r="E32" s="40"/>
    </row>
    <row r="33" spans="1:5" ht="30">
      <c r="A33" s="98" t="s">
        <v>169</v>
      </c>
      <c r="B33" s="302">
        <v>0.34</v>
      </c>
      <c r="C33" s="40"/>
      <c r="D33" s="40"/>
      <c r="E33" s="40"/>
    </row>
    <row r="34" spans="1:5" ht="30">
      <c r="A34" s="44" t="s">
        <v>170</v>
      </c>
      <c r="B34" s="78">
        <v>0.28</v>
      </c>
      <c r="C34" s="40"/>
      <c r="D34" s="40"/>
      <c r="E34" s="40"/>
    </row>
    <row r="35" spans="1:5" ht="30">
      <c r="A35" s="44" t="s">
        <v>171</v>
      </c>
      <c r="B35" s="78">
        <v>0.2</v>
      </c>
      <c r="C35" s="40"/>
      <c r="D35" s="40"/>
      <c r="E35" s="40"/>
    </row>
    <row r="36" spans="1:5" ht="30">
      <c r="A36" s="44" t="s">
        <v>172</v>
      </c>
      <c r="B36" s="78">
        <v>0.18</v>
      </c>
      <c r="C36" s="40"/>
      <c r="D36" s="40"/>
      <c r="E36" s="40"/>
    </row>
    <row r="37" spans="1:5" ht="15">
      <c r="A37" s="40"/>
      <c r="B37" s="40"/>
      <c r="C37" s="40"/>
      <c r="D37" s="40"/>
      <c r="E37" s="40"/>
    </row>
    <row r="38" spans="1:5" ht="15">
      <c r="A38" s="40"/>
      <c r="B38" s="40"/>
      <c r="C38" s="40"/>
      <c r="D38" s="40"/>
      <c r="E38" s="40"/>
    </row>
    <row r="39" spans="1:5" ht="15">
      <c r="A39" s="323" t="s">
        <v>671</v>
      </c>
      <c r="B39" s="323"/>
      <c r="C39" s="40"/>
      <c r="D39" s="40"/>
      <c r="E39" s="40"/>
    </row>
    <row r="40" spans="1:5" ht="15">
      <c r="A40" s="371" t="s">
        <v>268</v>
      </c>
      <c r="B40" s="371"/>
      <c r="C40" s="247"/>
      <c r="D40" s="75"/>
      <c r="E40" s="75"/>
    </row>
    <row r="41" spans="1:2" ht="15.75" thickBot="1">
      <c r="A41" s="20"/>
      <c r="B41" s="20"/>
    </row>
    <row r="42" spans="1:2" ht="30.75" thickBot="1">
      <c r="A42" s="299" t="s">
        <v>174</v>
      </c>
      <c r="B42" s="301" t="s">
        <v>173</v>
      </c>
    </row>
    <row r="43" spans="1:2" ht="30">
      <c r="A43" s="98" t="s">
        <v>175</v>
      </c>
      <c r="B43" s="302">
        <v>0.24</v>
      </c>
    </row>
    <row r="44" spans="1:2" ht="30">
      <c r="A44" s="44" t="s">
        <v>176</v>
      </c>
      <c r="B44" s="78">
        <v>0.21</v>
      </c>
    </row>
    <row r="45" spans="1:2" ht="30">
      <c r="A45" s="44" t="s">
        <v>177</v>
      </c>
      <c r="B45" s="78">
        <v>0.17</v>
      </c>
    </row>
    <row r="46" spans="1:2" ht="30">
      <c r="A46" s="44" t="s">
        <v>178</v>
      </c>
      <c r="B46" s="78">
        <v>0.38</v>
      </c>
    </row>
    <row r="48" spans="1:2" ht="15">
      <c r="A48" s="333" t="s">
        <v>524</v>
      </c>
      <c r="B48" s="333"/>
    </row>
    <row r="49" spans="1:2" ht="15" customHeight="1">
      <c r="A49" s="333" t="s">
        <v>525</v>
      </c>
      <c r="B49" s="333"/>
    </row>
  </sheetData>
  <sheetProtection/>
  <mergeCells count="10">
    <mergeCell ref="A48:B48"/>
    <mergeCell ref="A49:B49"/>
    <mergeCell ref="A1:D1"/>
    <mergeCell ref="A39:B39"/>
    <mergeCell ref="A29:B29"/>
    <mergeCell ref="A30:C30"/>
    <mergeCell ref="A19:C19"/>
    <mergeCell ref="A2:D2"/>
    <mergeCell ref="A18:C18"/>
    <mergeCell ref="A40:B4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rightToLeft="1" zoomScalePageLayoutView="0" workbookViewId="0" topLeftCell="A31">
      <selection activeCell="A36" sqref="A36:E36"/>
    </sheetView>
  </sheetViews>
  <sheetFormatPr defaultColWidth="9.140625" defaultRowHeight="15"/>
  <cols>
    <col min="1" max="1" width="28.7109375" style="0" customWidth="1"/>
    <col min="2" max="2" width="27.57421875" style="0" customWidth="1"/>
    <col min="3" max="3" width="17.421875" style="0" customWidth="1"/>
    <col min="4" max="4" width="17.00390625" style="0" customWidth="1"/>
    <col min="5" max="5" width="16.00390625" style="0" bestFit="1" customWidth="1"/>
    <col min="6" max="6" width="15.7109375" style="0" customWidth="1"/>
    <col min="7" max="7" width="14.8515625" style="0" bestFit="1" customWidth="1"/>
    <col min="8" max="8" width="14.7109375" style="0" customWidth="1"/>
    <col min="9" max="9" width="13.57421875" style="0" bestFit="1" customWidth="1"/>
    <col min="10" max="10" width="16.00390625" style="0" bestFit="1" customWidth="1"/>
    <col min="11" max="11" width="14.8515625" style="0" bestFit="1" customWidth="1"/>
    <col min="12" max="12" width="16.00390625" style="0" bestFit="1" customWidth="1"/>
    <col min="13" max="13" width="17.00390625" style="0" customWidth="1"/>
    <col min="14" max="14" width="12.7109375" style="0" customWidth="1"/>
    <col min="15" max="15" width="12.7109375" style="0" bestFit="1" customWidth="1"/>
  </cols>
  <sheetData>
    <row r="1" spans="1:3" s="40" customFormat="1" ht="15">
      <c r="A1" s="323" t="s">
        <v>675</v>
      </c>
      <c r="B1" s="323"/>
      <c r="C1" s="323"/>
    </row>
    <row r="2" spans="1:4" s="40" customFormat="1" ht="15.75" thickBot="1">
      <c r="A2" s="372" t="s">
        <v>269</v>
      </c>
      <c r="B2" s="372"/>
      <c r="C2" s="372"/>
      <c r="D2" s="249"/>
    </row>
    <row r="3" spans="1:14" ht="30.75" thickBot="1">
      <c r="A3" s="389" t="s">
        <v>256</v>
      </c>
      <c r="B3" s="390"/>
      <c r="C3" s="376" t="s">
        <v>229</v>
      </c>
      <c r="D3" s="377"/>
      <c r="E3" s="377"/>
      <c r="F3" s="377"/>
      <c r="G3" s="377"/>
      <c r="H3" s="377"/>
      <c r="I3" s="381"/>
      <c r="J3" s="376" t="s">
        <v>230</v>
      </c>
      <c r="K3" s="381"/>
      <c r="L3" s="376" t="s">
        <v>231</v>
      </c>
      <c r="M3" s="381"/>
      <c r="N3" s="94" t="s">
        <v>194</v>
      </c>
    </row>
    <row r="4" spans="1:14" ht="49.5" customHeight="1" thickBot="1">
      <c r="A4" s="391"/>
      <c r="B4" s="392"/>
      <c r="C4" s="199" t="s">
        <v>183</v>
      </c>
      <c r="D4" s="200" t="s">
        <v>184</v>
      </c>
      <c r="E4" s="200" t="s">
        <v>185</v>
      </c>
      <c r="F4" s="200" t="s">
        <v>186</v>
      </c>
      <c r="G4" s="200" t="s">
        <v>187</v>
      </c>
      <c r="H4" s="200" t="s">
        <v>188</v>
      </c>
      <c r="I4" s="201" t="s">
        <v>189</v>
      </c>
      <c r="J4" s="202" t="s">
        <v>190</v>
      </c>
      <c r="K4" s="203" t="s">
        <v>191</v>
      </c>
      <c r="L4" s="202" t="s">
        <v>192</v>
      </c>
      <c r="M4" s="209" t="s">
        <v>193</v>
      </c>
      <c r="N4" s="160" t="s">
        <v>194</v>
      </c>
    </row>
    <row r="5" spans="1:14" ht="45">
      <c r="A5" s="384" t="s">
        <v>223</v>
      </c>
      <c r="B5" s="155" t="s">
        <v>195</v>
      </c>
      <c r="C5" s="115">
        <v>86467746</v>
      </c>
      <c r="D5" s="116">
        <v>25590500</v>
      </c>
      <c r="E5" s="116">
        <v>1436757</v>
      </c>
      <c r="F5" s="116" t="s">
        <v>120</v>
      </c>
      <c r="G5" s="116">
        <v>307800</v>
      </c>
      <c r="H5" s="116" t="s">
        <v>120</v>
      </c>
      <c r="I5" s="117">
        <v>0</v>
      </c>
      <c r="J5" s="118" t="s">
        <v>120</v>
      </c>
      <c r="K5" s="119">
        <v>0</v>
      </c>
      <c r="L5" s="120">
        <v>56400421</v>
      </c>
      <c r="M5" s="121">
        <v>81868198</v>
      </c>
      <c r="N5" s="210">
        <v>0</v>
      </c>
    </row>
    <row r="6" spans="1:14" ht="30">
      <c r="A6" s="385"/>
      <c r="B6" s="156" t="s">
        <v>196</v>
      </c>
      <c r="C6" s="122">
        <v>345870985</v>
      </c>
      <c r="D6" s="123">
        <v>102361997</v>
      </c>
      <c r="E6" s="123">
        <v>136396003</v>
      </c>
      <c r="F6" s="123" t="s">
        <v>120</v>
      </c>
      <c r="G6" s="123">
        <v>9519849</v>
      </c>
      <c r="H6" s="123" t="s">
        <v>120</v>
      </c>
      <c r="I6" s="124">
        <v>3500000</v>
      </c>
      <c r="J6" s="125" t="s">
        <v>120</v>
      </c>
      <c r="K6" s="124">
        <v>78807454</v>
      </c>
      <c r="L6" s="122">
        <v>225601682</v>
      </c>
      <c r="M6" s="126">
        <v>327472792</v>
      </c>
      <c r="N6" s="211">
        <v>0</v>
      </c>
    </row>
    <row r="7" spans="1:14" ht="45">
      <c r="A7" s="385"/>
      <c r="B7" s="156" t="s">
        <v>197</v>
      </c>
      <c r="C7" s="122">
        <v>0</v>
      </c>
      <c r="D7" s="123">
        <v>0</v>
      </c>
      <c r="E7" s="123">
        <v>0</v>
      </c>
      <c r="F7" s="123" t="s">
        <v>120</v>
      </c>
      <c r="G7" s="123">
        <v>0</v>
      </c>
      <c r="H7" s="123" t="s">
        <v>120</v>
      </c>
      <c r="I7" s="124">
        <v>0</v>
      </c>
      <c r="J7" s="125" t="s">
        <v>120</v>
      </c>
      <c r="K7" s="124">
        <v>0</v>
      </c>
      <c r="L7" s="122">
        <v>0</v>
      </c>
      <c r="M7" s="126">
        <v>0</v>
      </c>
      <c r="N7" s="211">
        <v>0</v>
      </c>
    </row>
    <row r="8" spans="1:14" ht="30">
      <c r="A8" s="385"/>
      <c r="B8" s="156" t="s">
        <v>198</v>
      </c>
      <c r="C8" s="122">
        <v>0</v>
      </c>
      <c r="D8" s="123">
        <v>0</v>
      </c>
      <c r="E8" s="123">
        <v>24300192</v>
      </c>
      <c r="F8" s="123" t="s">
        <v>120</v>
      </c>
      <c r="G8" s="123">
        <v>0</v>
      </c>
      <c r="H8" s="123" t="s">
        <v>120</v>
      </c>
      <c r="I8" s="124">
        <v>0</v>
      </c>
      <c r="J8" s="125" t="s">
        <v>120</v>
      </c>
      <c r="K8" s="124">
        <v>0</v>
      </c>
      <c r="L8" s="122">
        <v>0</v>
      </c>
      <c r="M8" s="126">
        <v>0</v>
      </c>
      <c r="N8" s="211">
        <v>0</v>
      </c>
    </row>
    <row r="9" spans="1:19" ht="30">
      <c r="A9" s="385"/>
      <c r="B9" s="156" t="s">
        <v>199</v>
      </c>
      <c r="C9" s="122">
        <v>0</v>
      </c>
      <c r="D9" s="123">
        <v>0</v>
      </c>
      <c r="E9" s="123">
        <v>757048</v>
      </c>
      <c r="F9" s="123" t="s">
        <v>120</v>
      </c>
      <c r="G9" s="123">
        <v>35367</v>
      </c>
      <c r="H9" s="123" t="s">
        <v>120</v>
      </c>
      <c r="I9" s="124">
        <v>0</v>
      </c>
      <c r="J9" s="125" t="s">
        <v>120</v>
      </c>
      <c r="K9" s="124">
        <v>0</v>
      </c>
      <c r="L9" s="122">
        <v>0</v>
      </c>
      <c r="M9" s="126">
        <v>0</v>
      </c>
      <c r="N9" s="211">
        <v>0</v>
      </c>
      <c r="S9" s="41"/>
    </row>
    <row r="10" spans="1:15" ht="30.75" thickBot="1">
      <c r="A10" s="385"/>
      <c r="B10" s="157" t="s">
        <v>200</v>
      </c>
      <c r="C10" s="127">
        <f>SUM(C5:C9)</f>
        <v>432338731</v>
      </c>
      <c r="D10" s="128">
        <f aca="true" t="shared" si="0" ref="D10:N10">SUM(D5:D9)</f>
        <v>127952497</v>
      </c>
      <c r="E10" s="128">
        <f t="shared" si="0"/>
        <v>162890000</v>
      </c>
      <c r="F10" s="128">
        <v>50635821</v>
      </c>
      <c r="G10" s="128">
        <f t="shared" si="0"/>
        <v>9863016</v>
      </c>
      <c r="H10" s="128">
        <v>2309858</v>
      </c>
      <c r="I10" s="129">
        <f t="shared" si="0"/>
        <v>3500000</v>
      </c>
      <c r="J10" s="130">
        <v>317463490</v>
      </c>
      <c r="K10" s="129">
        <f t="shared" si="0"/>
        <v>78807454</v>
      </c>
      <c r="L10" s="131">
        <f>SUM(L5:L9)</f>
        <v>282002103</v>
      </c>
      <c r="M10" s="132">
        <f t="shared" si="0"/>
        <v>409340990</v>
      </c>
      <c r="N10" s="212">
        <f t="shared" si="0"/>
        <v>0</v>
      </c>
      <c r="O10" s="77"/>
    </row>
    <row r="11" spans="1:14" ht="30">
      <c r="A11" s="384" t="s">
        <v>224</v>
      </c>
      <c r="B11" s="134" t="s">
        <v>201</v>
      </c>
      <c r="C11" s="135">
        <v>0</v>
      </c>
      <c r="D11" s="136">
        <v>0</v>
      </c>
      <c r="E11" s="136">
        <v>688000</v>
      </c>
      <c r="F11" s="136">
        <v>0</v>
      </c>
      <c r="G11" s="136">
        <v>0</v>
      </c>
      <c r="H11" s="136">
        <v>0</v>
      </c>
      <c r="I11" s="137">
        <v>0</v>
      </c>
      <c r="J11" s="138">
        <v>0</v>
      </c>
      <c r="K11" s="139">
        <v>0</v>
      </c>
      <c r="L11" s="138">
        <v>0</v>
      </c>
      <c r="M11" s="137">
        <v>0</v>
      </c>
      <c r="N11" s="213">
        <v>0</v>
      </c>
    </row>
    <row r="12" spans="1:14" s="40" customFormat="1" ht="30.75" thickBot="1">
      <c r="A12" s="386"/>
      <c r="B12" s="158" t="s">
        <v>202</v>
      </c>
      <c r="C12" s="140">
        <f>C11</f>
        <v>0</v>
      </c>
      <c r="D12" s="141">
        <f aca="true" t="shared" si="1" ref="D12:N12">D11</f>
        <v>0</v>
      </c>
      <c r="E12" s="141">
        <f t="shared" si="1"/>
        <v>688000</v>
      </c>
      <c r="F12" s="141">
        <f t="shared" si="1"/>
        <v>0</v>
      </c>
      <c r="G12" s="141">
        <f t="shared" si="1"/>
        <v>0</v>
      </c>
      <c r="H12" s="141">
        <f t="shared" si="1"/>
        <v>0</v>
      </c>
      <c r="I12" s="142">
        <f t="shared" si="1"/>
        <v>0</v>
      </c>
      <c r="J12" s="140">
        <f t="shared" si="1"/>
        <v>0</v>
      </c>
      <c r="K12" s="143">
        <f t="shared" si="1"/>
        <v>0</v>
      </c>
      <c r="L12" s="144">
        <f t="shared" si="1"/>
        <v>0</v>
      </c>
      <c r="M12" s="145">
        <f t="shared" si="1"/>
        <v>0</v>
      </c>
      <c r="N12" s="214">
        <f t="shared" si="1"/>
        <v>0</v>
      </c>
    </row>
    <row r="13" spans="1:14" ht="30">
      <c r="A13" s="384" t="s">
        <v>225</v>
      </c>
      <c r="B13" s="155" t="s">
        <v>203</v>
      </c>
      <c r="C13" s="120">
        <v>0</v>
      </c>
      <c r="D13" s="146">
        <v>31424815</v>
      </c>
      <c r="E13" s="146">
        <v>1179000</v>
      </c>
      <c r="F13" s="147" t="s">
        <v>120</v>
      </c>
      <c r="G13" s="146">
        <v>1065861</v>
      </c>
      <c r="H13" s="147" t="s">
        <v>120</v>
      </c>
      <c r="I13" s="119">
        <v>625000</v>
      </c>
      <c r="J13" s="120" t="s">
        <v>120</v>
      </c>
      <c r="K13" s="119">
        <v>28064976</v>
      </c>
      <c r="L13" s="120">
        <v>100462398</v>
      </c>
      <c r="M13" s="121">
        <v>149750434</v>
      </c>
      <c r="N13" s="210">
        <v>0</v>
      </c>
    </row>
    <row r="14" spans="1:14" ht="30">
      <c r="A14" s="385"/>
      <c r="B14" s="156" t="s">
        <v>204</v>
      </c>
      <c r="C14" s="122">
        <v>0</v>
      </c>
      <c r="D14" s="123">
        <v>12292397</v>
      </c>
      <c r="E14" s="123">
        <v>382000</v>
      </c>
      <c r="F14" s="123" t="s">
        <v>120</v>
      </c>
      <c r="G14" s="123">
        <v>369446</v>
      </c>
      <c r="H14" s="123" t="s">
        <v>120</v>
      </c>
      <c r="I14" s="124">
        <v>150000</v>
      </c>
      <c r="J14" s="122" t="s">
        <v>120</v>
      </c>
      <c r="K14" s="124">
        <v>0</v>
      </c>
      <c r="L14" s="122">
        <v>0</v>
      </c>
      <c r="M14" s="126">
        <v>74961979</v>
      </c>
      <c r="N14" s="211">
        <v>0</v>
      </c>
    </row>
    <row r="15" spans="1:14" ht="45">
      <c r="A15" s="385"/>
      <c r="B15" s="156" t="s">
        <v>205</v>
      </c>
      <c r="C15" s="122">
        <v>0</v>
      </c>
      <c r="D15" s="123">
        <v>0</v>
      </c>
      <c r="E15" s="123">
        <v>0</v>
      </c>
      <c r="F15" s="123" t="s">
        <v>120</v>
      </c>
      <c r="G15" s="123">
        <v>0</v>
      </c>
      <c r="H15" s="123" t="s">
        <v>120</v>
      </c>
      <c r="I15" s="124">
        <v>0</v>
      </c>
      <c r="J15" s="122" t="s">
        <v>120</v>
      </c>
      <c r="K15" s="124">
        <v>0</v>
      </c>
      <c r="L15" s="122">
        <v>0</v>
      </c>
      <c r="M15" s="126">
        <v>0</v>
      </c>
      <c r="N15" s="211">
        <v>0</v>
      </c>
    </row>
    <row r="16" spans="1:14" ht="30">
      <c r="A16" s="385"/>
      <c r="B16" s="156" t="s">
        <v>206</v>
      </c>
      <c r="C16" s="122">
        <v>0</v>
      </c>
      <c r="D16" s="123">
        <v>0</v>
      </c>
      <c r="E16" s="123">
        <v>0</v>
      </c>
      <c r="F16" s="123" t="s">
        <v>120</v>
      </c>
      <c r="G16" s="123">
        <v>3221082</v>
      </c>
      <c r="H16" s="123" t="s">
        <v>120</v>
      </c>
      <c r="I16" s="124">
        <v>2325000</v>
      </c>
      <c r="J16" s="122" t="s">
        <v>120</v>
      </c>
      <c r="K16" s="124">
        <v>0</v>
      </c>
      <c r="L16" s="122">
        <v>0</v>
      </c>
      <c r="M16" s="126">
        <v>0</v>
      </c>
      <c r="N16" s="211">
        <v>0</v>
      </c>
    </row>
    <row r="17" spans="1:14" ht="45">
      <c r="A17" s="385"/>
      <c r="B17" s="156" t="s">
        <v>207</v>
      </c>
      <c r="C17" s="122">
        <v>0</v>
      </c>
      <c r="D17" s="123">
        <v>43717212</v>
      </c>
      <c r="E17" s="123">
        <v>2358000</v>
      </c>
      <c r="F17" s="123" t="s">
        <v>120</v>
      </c>
      <c r="G17" s="123">
        <v>980924</v>
      </c>
      <c r="H17" s="123" t="s">
        <v>120</v>
      </c>
      <c r="I17" s="124">
        <v>0</v>
      </c>
      <c r="J17" s="122" t="s">
        <v>120</v>
      </c>
      <c r="K17" s="124">
        <v>0</v>
      </c>
      <c r="L17" s="122">
        <v>0</v>
      </c>
      <c r="M17" s="126">
        <v>0</v>
      </c>
      <c r="N17" s="211">
        <v>0</v>
      </c>
    </row>
    <row r="18" spans="1:14" ht="30">
      <c r="A18" s="385"/>
      <c r="B18" s="156" t="s">
        <v>208</v>
      </c>
      <c r="C18" s="127">
        <v>0</v>
      </c>
      <c r="D18" s="128">
        <v>0</v>
      </c>
      <c r="E18" s="128">
        <v>0</v>
      </c>
      <c r="F18" s="116" t="s">
        <v>120</v>
      </c>
      <c r="G18" s="128">
        <v>0</v>
      </c>
      <c r="H18" s="116" t="s">
        <v>120</v>
      </c>
      <c r="I18" s="129">
        <v>0</v>
      </c>
      <c r="J18" s="122" t="s">
        <v>120</v>
      </c>
      <c r="K18" s="129">
        <v>0</v>
      </c>
      <c r="L18" s="127">
        <v>0</v>
      </c>
      <c r="M18" s="148">
        <v>0</v>
      </c>
      <c r="N18" s="211">
        <v>0</v>
      </c>
    </row>
    <row r="19" spans="1:14" ht="45.75" thickBot="1">
      <c r="A19" s="386"/>
      <c r="B19" s="159" t="s">
        <v>209</v>
      </c>
      <c r="C19" s="131">
        <f>SUM(C13:C18)</f>
        <v>0</v>
      </c>
      <c r="D19" s="149">
        <f aca="true" t="shared" si="2" ref="D19:N19">SUM(D13:D18)</f>
        <v>87434424</v>
      </c>
      <c r="E19" s="149">
        <f t="shared" si="2"/>
        <v>3919000</v>
      </c>
      <c r="F19" s="149">
        <v>12645932</v>
      </c>
      <c r="G19" s="149">
        <f t="shared" si="2"/>
        <v>5637313</v>
      </c>
      <c r="H19" s="149">
        <v>198246</v>
      </c>
      <c r="I19" s="133">
        <f t="shared" si="2"/>
        <v>3100000</v>
      </c>
      <c r="J19" s="131">
        <v>68484432</v>
      </c>
      <c r="K19" s="133">
        <f t="shared" si="2"/>
        <v>28064976</v>
      </c>
      <c r="L19" s="131">
        <f>SUM(L13:L18)</f>
        <v>100462398</v>
      </c>
      <c r="M19" s="132">
        <f t="shared" si="2"/>
        <v>224712413</v>
      </c>
      <c r="N19" s="212">
        <f t="shared" si="2"/>
        <v>0</v>
      </c>
    </row>
    <row r="20" spans="1:14" ht="30">
      <c r="A20" s="385" t="s">
        <v>226</v>
      </c>
      <c r="B20" s="160" t="s">
        <v>210</v>
      </c>
      <c r="C20" s="120">
        <v>151784666</v>
      </c>
      <c r="D20" s="146">
        <v>55316450</v>
      </c>
      <c r="E20" s="146">
        <v>30651453</v>
      </c>
      <c r="F20" s="146">
        <v>29528005</v>
      </c>
      <c r="G20" s="146">
        <v>1332327</v>
      </c>
      <c r="H20" s="146">
        <v>4838612</v>
      </c>
      <c r="I20" s="119">
        <v>1945000</v>
      </c>
      <c r="J20" s="120">
        <v>259541328</v>
      </c>
      <c r="K20" s="119">
        <v>18417640</v>
      </c>
      <c r="L20" s="120">
        <v>65928449</v>
      </c>
      <c r="M20" s="121">
        <v>912557976</v>
      </c>
      <c r="N20" s="210">
        <v>0</v>
      </c>
    </row>
    <row r="21" spans="1:14" ht="45">
      <c r="A21" s="385"/>
      <c r="B21" s="154" t="s">
        <v>211</v>
      </c>
      <c r="C21" s="122">
        <v>0</v>
      </c>
      <c r="D21" s="123">
        <v>0</v>
      </c>
      <c r="E21" s="123">
        <v>4348547</v>
      </c>
      <c r="F21" s="123">
        <v>3634747</v>
      </c>
      <c r="G21" s="123">
        <v>136988</v>
      </c>
      <c r="H21" s="123">
        <v>0</v>
      </c>
      <c r="I21" s="124">
        <v>0</v>
      </c>
      <c r="J21" s="122">
        <v>0</v>
      </c>
      <c r="K21" s="124">
        <v>0</v>
      </c>
      <c r="L21" s="122">
        <v>0</v>
      </c>
      <c r="M21" s="126">
        <v>50842268</v>
      </c>
      <c r="N21" s="211">
        <v>0</v>
      </c>
    </row>
    <row r="22" spans="1:14" ht="45.75" thickBot="1">
      <c r="A22" s="387"/>
      <c r="B22" s="161" t="s">
        <v>212</v>
      </c>
      <c r="C22" s="131">
        <f>SUM(C20:C21)</f>
        <v>151784666</v>
      </c>
      <c r="D22" s="149">
        <f aca="true" t="shared" si="3" ref="D22:N22">SUM(D20:D21)</f>
        <v>55316450</v>
      </c>
      <c r="E22" s="149">
        <f t="shared" si="3"/>
        <v>35000000</v>
      </c>
      <c r="F22" s="149">
        <f t="shared" si="3"/>
        <v>33162752</v>
      </c>
      <c r="G22" s="149">
        <f t="shared" si="3"/>
        <v>1469315</v>
      </c>
      <c r="H22" s="149">
        <f t="shared" si="3"/>
        <v>4838612</v>
      </c>
      <c r="I22" s="133">
        <f t="shared" si="3"/>
        <v>1945000</v>
      </c>
      <c r="J22" s="131">
        <f t="shared" si="3"/>
        <v>259541328</v>
      </c>
      <c r="K22" s="133">
        <f t="shared" si="3"/>
        <v>18417640</v>
      </c>
      <c r="L22" s="131">
        <f t="shared" si="3"/>
        <v>65928449</v>
      </c>
      <c r="M22" s="132">
        <f t="shared" si="3"/>
        <v>963400244</v>
      </c>
      <c r="N22" s="212">
        <f t="shared" si="3"/>
        <v>0</v>
      </c>
    </row>
    <row r="23" spans="1:14" s="40" customFormat="1" ht="45">
      <c r="A23" s="388" t="s">
        <v>227</v>
      </c>
      <c r="B23" s="162" t="s">
        <v>213</v>
      </c>
      <c r="C23" s="115">
        <v>22875246</v>
      </c>
      <c r="D23" s="116">
        <v>0</v>
      </c>
      <c r="E23" s="116">
        <v>8250225</v>
      </c>
      <c r="F23" s="116">
        <v>0</v>
      </c>
      <c r="G23" s="116">
        <v>0</v>
      </c>
      <c r="H23" s="116">
        <v>0</v>
      </c>
      <c r="I23" s="117">
        <v>0</v>
      </c>
      <c r="J23" s="115">
        <v>0</v>
      </c>
      <c r="K23" s="117">
        <v>0</v>
      </c>
      <c r="L23" s="120">
        <v>0</v>
      </c>
      <c r="M23" s="121">
        <v>0</v>
      </c>
      <c r="N23" s="210">
        <v>0</v>
      </c>
    </row>
    <row r="24" spans="1:14" s="40" customFormat="1" ht="75.75" thickBot="1">
      <c r="A24" s="387"/>
      <c r="B24" s="163" t="s">
        <v>214</v>
      </c>
      <c r="C24" s="131">
        <v>22875246</v>
      </c>
      <c r="D24" s="149">
        <v>0</v>
      </c>
      <c r="E24" s="149">
        <v>8250225</v>
      </c>
      <c r="F24" s="149">
        <v>0</v>
      </c>
      <c r="G24" s="149">
        <v>0</v>
      </c>
      <c r="H24" s="149">
        <v>0</v>
      </c>
      <c r="I24" s="133">
        <v>0</v>
      </c>
      <c r="J24" s="131">
        <v>0</v>
      </c>
      <c r="K24" s="133">
        <v>0</v>
      </c>
      <c r="L24" s="131">
        <v>0</v>
      </c>
      <c r="M24" s="132">
        <v>0</v>
      </c>
      <c r="N24" s="212">
        <v>0</v>
      </c>
    </row>
    <row r="25" spans="1:14" s="40" customFormat="1" ht="45">
      <c r="A25" s="388" t="s">
        <v>228</v>
      </c>
      <c r="B25" s="164" t="s">
        <v>215</v>
      </c>
      <c r="C25" s="120">
        <v>27305601</v>
      </c>
      <c r="D25" s="146">
        <v>12406919</v>
      </c>
      <c r="E25" s="146">
        <v>0</v>
      </c>
      <c r="F25" s="146">
        <v>0</v>
      </c>
      <c r="G25" s="146">
        <v>1475621</v>
      </c>
      <c r="H25" s="146">
        <v>0</v>
      </c>
      <c r="I25" s="121">
        <v>949444</v>
      </c>
      <c r="J25" s="120">
        <v>42255000</v>
      </c>
      <c r="K25" s="121">
        <v>0</v>
      </c>
      <c r="L25" s="120">
        <v>0</v>
      </c>
      <c r="M25" s="121">
        <v>0</v>
      </c>
      <c r="N25" s="210">
        <v>0</v>
      </c>
    </row>
    <row r="26" spans="1:14" s="40" customFormat="1" ht="45">
      <c r="A26" s="385"/>
      <c r="B26" s="156" t="s">
        <v>216</v>
      </c>
      <c r="C26" s="150">
        <v>0</v>
      </c>
      <c r="D26" s="123">
        <v>0</v>
      </c>
      <c r="E26" s="123">
        <v>0</v>
      </c>
      <c r="F26" s="123">
        <v>0</v>
      </c>
      <c r="G26" s="123">
        <v>0</v>
      </c>
      <c r="H26" s="123">
        <v>0</v>
      </c>
      <c r="I26" s="126">
        <v>0</v>
      </c>
      <c r="J26" s="122">
        <v>0</v>
      </c>
      <c r="K26" s="126">
        <v>0</v>
      </c>
      <c r="L26" s="122">
        <v>290892000</v>
      </c>
      <c r="M26" s="126">
        <v>0</v>
      </c>
      <c r="N26" s="211">
        <v>0</v>
      </c>
    </row>
    <row r="27" spans="1:14" s="40" customFormat="1" ht="45.75" thickBot="1">
      <c r="A27" s="386"/>
      <c r="B27" s="165" t="s">
        <v>217</v>
      </c>
      <c r="C27" s="127">
        <f>SUM(C25:C26)</f>
        <v>27305601</v>
      </c>
      <c r="D27" s="128">
        <f aca="true" t="shared" si="4" ref="D27:N27">SUM(D25:D26)</f>
        <v>12406919</v>
      </c>
      <c r="E27" s="128">
        <v>27500000</v>
      </c>
      <c r="F27" s="128">
        <v>1371261</v>
      </c>
      <c r="G27" s="128">
        <f t="shared" si="4"/>
        <v>1475621</v>
      </c>
      <c r="H27" s="128">
        <f t="shared" si="4"/>
        <v>0</v>
      </c>
      <c r="I27" s="148">
        <f t="shared" si="4"/>
        <v>949444</v>
      </c>
      <c r="J27" s="127">
        <f t="shared" si="4"/>
        <v>42255000</v>
      </c>
      <c r="K27" s="148">
        <v>2721038</v>
      </c>
      <c r="L27" s="131">
        <f t="shared" si="4"/>
        <v>290892000</v>
      </c>
      <c r="M27" s="132">
        <f t="shared" si="4"/>
        <v>0</v>
      </c>
      <c r="N27" s="212">
        <f t="shared" si="4"/>
        <v>0</v>
      </c>
    </row>
    <row r="28" spans="1:14" s="40" customFormat="1" ht="30">
      <c r="A28" s="384" t="s">
        <v>218</v>
      </c>
      <c r="B28" s="166" t="s">
        <v>219</v>
      </c>
      <c r="C28" s="120">
        <v>0</v>
      </c>
      <c r="D28" s="146">
        <v>0</v>
      </c>
      <c r="E28" s="146">
        <v>551000</v>
      </c>
      <c r="F28" s="146">
        <v>0</v>
      </c>
      <c r="G28" s="146">
        <v>0</v>
      </c>
      <c r="H28" s="146">
        <v>0</v>
      </c>
      <c r="I28" s="119">
        <v>0</v>
      </c>
      <c r="J28" s="120">
        <v>0</v>
      </c>
      <c r="K28" s="121">
        <v>0</v>
      </c>
      <c r="L28" s="120">
        <v>0</v>
      </c>
      <c r="M28" s="121">
        <v>0</v>
      </c>
      <c r="N28" s="210">
        <v>0</v>
      </c>
    </row>
    <row r="29" spans="1:14" s="40" customFormat="1" ht="45.75" thickBot="1">
      <c r="A29" s="386"/>
      <c r="B29" s="167" t="s">
        <v>220</v>
      </c>
      <c r="C29" s="131">
        <v>0</v>
      </c>
      <c r="D29" s="149">
        <v>0</v>
      </c>
      <c r="E29" s="149">
        <v>551000</v>
      </c>
      <c r="F29" s="149">
        <v>0</v>
      </c>
      <c r="G29" s="149">
        <v>0</v>
      </c>
      <c r="H29" s="149">
        <v>0</v>
      </c>
      <c r="I29" s="133">
        <v>0</v>
      </c>
      <c r="J29" s="131">
        <v>0</v>
      </c>
      <c r="K29" s="132">
        <v>0</v>
      </c>
      <c r="L29" s="131">
        <v>0</v>
      </c>
      <c r="M29" s="132">
        <v>0</v>
      </c>
      <c r="N29" s="212">
        <v>0</v>
      </c>
    </row>
    <row r="30" spans="1:14" s="40" customFormat="1" ht="45">
      <c r="A30" s="384" t="s">
        <v>221</v>
      </c>
      <c r="B30" s="160" t="s">
        <v>221</v>
      </c>
      <c r="C30" s="115">
        <v>12916600</v>
      </c>
      <c r="D30" s="116">
        <v>0</v>
      </c>
      <c r="E30" s="116">
        <v>2187000</v>
      </c>
      <c r="F30" s="116">
        <v>54235</v>
      </c>
      <c r="G30" s="116">
        <v>0</v>
      </c>
      <c r="H30" s="116">
        <v>0</v>
      </c>
      <c r="I30" s="117">
        <v>0</v>
      </c>
      <c r="J30" s="115">
        <v>0</v>
      </c>
      <c r="K30" s="151">
        <v>31000000</v>
      </c>
      <c r="L30" s="120">
        <v>0</v>
      </c>
      <c r="M30" s="121">
        <v>0</v>
      </c>
      <c r="N30" s="210">
        <v>21793445</v>
      </c>
    </row>
    <row r="31" spans="1:15" s="40" customFormat="1" ht="60.75" thickBot="1">
      <c r="A31" s="386"/>
      <c r="B31" s="168" t="s">
        <v>222</v>
      </c>
      <c r="C31" s="131">
        <f>SUM(C28:C30)</f>
        <v>12916600</v>
      </c>
      <c r="D31" s="149">
        <f>SUM(D28:D30)</f>
        <v>0</v>
      </c>
      <c r="E31" s="149">
        <v>2187000</v>
      </c>
      <c r="F31" s="149">
        <v>54235</v>
      </c>
      <c r="G31" s="149">
        <f>SUM(G28:G30)</f>
        <v>0</v>
      </c>
      <c r="H31" s="149">
        <f>SUM(H28:H30)</f>
        <v>0</v>
      </c>
      <c r="I31" s="133">
        <f>SUM(I28:I30)</f>
        <v>0</v>
      </c>
      <c r="J31" s="131">
        <f>SUM(J28:J30)</f>
        <v>0</v>
      </c>
      <c r="K31" s="132">
        <v>31000000</v>
      </c>
      <c r="L31" s="131">
        <f>SUM(L28:L30)</f>
        <v>0</v>
      </c>
      <c r="M31" s="132">
        <v>137777340</v>
      </c>
      <c r="N31" s="211">
        <f>N30</f>
        <v>21793445</v>
      </c>
      <c r="O31" s="77"/>
    </row>
    <row r="32" spans="1:14" s="40" customFormat="1" ht="15.75" thickBot="1">
      <c r="A32" s="382" t="s">
        <v>119</v>
      </c>
      <c r="B32" s="383"/>
      <c r="C32" s="152">
        <f>C31+C29+C27+C24+C22+C19+C12+C10</f>
        <v>647220844</v>
      </c>
      <c r="D32" s="152">
        <f aca="true" t="shared" si="5" ref="D32:L32">D31+D29+D27+D24+D22+D19+D12+D10</f>
        <v>283110290</v>
      </c>
      <c r="E32" s="152">
        <f t="shared" si="5"/>
        <v>240985225</v>
      </c>
      <c r="F32" s="152">
        <f t="shared" si="5"/>
        <v>97870001</v>
      </c>
      <c r="G32" s="152">
        <f t="shared" si="5"/>
        <v>18445265</v>
      </c>
      <c r="H32" s="152">
        <f t="shared" si="5"/>
        <v>7346716</v>
      </c>
      <c r="I32" s="152">
        <f t="shared" si="5"/>
        <v>9494444</v>
      </c>
      <c r="J32" s="152">
        <f t="shared" si="5"/>
        <v>687744250</v>
      </c>
      <c r="K32" s="152">
        <f t="shared" si="5"/>
        <v>159011108</v>
      </c>
      <c r="L32" s="152">
        <f t="shared" si="5"/>
        <v>739284950</v>
      </c>
      <c r="M32" s="153">
        <f>M31+M29+M27+M24+M22+M19+M12+M10</f>
        <v>1735230987</v>
      </c>
      <c r="N32" s="215">
        <f>N31+N29+N27+N24+N22+N19+N12+N10</f>
        <v>21793445</v>
      </c>
    </row>
    <row r="33" spans="1:14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s="40" customFormat="1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4" ht="15">
      <c r="A35" s="323" t="s">
        <v>672</v>
      </c>
      <c r="B35" s="323"/>
      <c r="C35" s="323"/>
      <c r="D35" s="323"/>
    </row>
    <row r="36" spans="1:5" ht="15.75" thickBot="1">
      <c r="A36" s="369" t="s">
        <v>673</v>
      </c>
      <c r="B36" s="369"/>
      <c r="C36" s="369"/>
      <c r="D36" s="369"/>
      <c r="E36" s="369"/>
    </row>
    <row r="37" spans="1:4" ht="55.5" customHeight="1" thickBot="1">
      <c r="A37" s="376" t="s">
        <v>257</v>
      </c>
      <c r="B37" s="377"/>
      <c r="C37" s="318" t="s">
        <v>674</v>
      </c>
      <c r="D37" s="17"/>
    </row>
    <row r="38" spans="1:4" ht="30">
      <c r="A38" s="366" t="s">
        <v>314</v>
      </c>
      <c r="B38" s="303" t="s">
        <v>183</v>
      </c>
      <c r="C38" s="304">
        <v>647220844</v>
      </c>
      <c r="D38" s="17"/>
    </row>
    <row r="39" spans="1:4" ht="30">
      <c r="A39" s="378"/>
      <c r="B39" s="305" t="s">
        <v>184</v>
      </c>
      <c r="C39" s="306">
        <v>283110290</v>
      </c>
      <c r="D39" s="17"/>
    </row>
    <row r="40" spans="1:4" ht="30">
      <c r="A40" s="378"/>
      <c r="B40" s="305" t="s">
        <v>185</v>
      </c>
      <c r="C40" s="306">
        <v>240985225</v>
      </c>
      <c r="D40" s="17"/>
    </row>
    <row r="41" spans="1:4" ht="30">
      <c r="A41" s="378"/>
      <c r="B41" s="305" t="s">
        <v>186</v>
      </c>
      <c r="C41" s="306">
        <v>97870001</v>
      </c>
      <c r="D41" s="17"/>
    </row>
    <row r="42" spans="1:8" ht="30">
      <c r="A42" s="378"/>
      <c r="B42" s="305" t="s">
        <v>187</v>
      </c>
      <c r="C42" s="306">
        <v>18445265</v>
      </c>
      <c r="D42" s="17"/>
      <c r="G42" s="41"/>
      <c r="H42" s="230"/>
    </row>
    <row r="43" spans="1:8" ht="30">
      <c r="A43" s="378"/>
      <c r="B43" s="305" t="s">
        <v>188</v>
      </c>
      <c r="C43" s="306">
        <v>7346716</v>
      </c>
      <c r="D43" s="17"/>
      <c r="G43" s="41"/>
      <c r="H43" s="230"/>
    </row>
    <row r="44" spans="1:8" ht="30.75" thickBot="1">
      <c r="A44" s="373"/>
      <c r="B44" s="305" t="s">
        <v>189</v>
      </c>
      <c r="C44" s="306">
        <v>9494444</v>
      </c>
      <c r="D44" s="17"/>
      <c r="G44" s="41"/>
      <c r="H44" s="230"/>
    </row>
    <row r="45" spans="1:8" ht="45">
      <c r="A45" s="379" t="s">
        <v>230</v>
      </c>
      <c r="B45" s="305" t="s">
        <v>190</v>
      </c>
      <c r="C45" s="306">
        <v>687744250</v>
      </c>
      <c r="D45" s="17"/>
      <c r="G45" s="41"/>
      <c r="H45" s="230"/>
    </row>
    <row r="46" spans="1:8" ht="30.75" thickBot="1">
      <c r="A46" s="380"/>
      <c r="B46" s="305" t="s">
        <v>191</v>
      </c>
      <c r="C46" s="306">
        <v>159011108</v>
      </c>
      <c r="D46" s="17"/>
      <c r="G46" s="41"/>
      <c r="H46" s="230"/>
    </row>
    <row r="47" spans="1:8" ht="30">
      <c r="A47" s="366" t="s">
        <v>315</v>
      </c>
      <c r="B47" s="305" t="s">
        <v>192</v>
      </c>
      <c r="C47" s="306">
        <v>739284950</v>
      </c>
      <c r="D47" s="17"/>
      <c r="G47" s="41"/>
      <c r="H47" s="230"/>
    </row>
    <row r="48" spans="1:8" ht="30.75" thickBot="1">
      <c r="A48" s="373"/>
      <c r="B48" s="305" t="s">
        <v>193</v>
      </c>
      <c r="C48" s="307">
        <v>1735230987</v>
      </c>
      <c r="D48" s="17"/>
      <c r="G48" s="41"/>
      <c r="H48" s="230"/>
    </row>
    <row r="49" spans="1:8" ht="30.75" thickBot="1">
      <c r="A49" s="295" t="s">
        <v>316</v>
      </c>
      <c r="B49" s="308" t="s">
        <v>194</v>
      </c>
      <c r="C49" s="309">
        <v>21793445</v>
      </c>
      <c r="D49" s="17"/>
      <c r="G49" s="41"/>
      <c r="H49" s="230"/>
    </row>
    <row r="50" spans="1:8" ht="15.75" thickBot="1">
      <c r="A50" s="374" t="s">
        <v>60</v>
      </c>
      <c r="B50" s="375"/>
      <c r="C50" s="310">
        <f>SUM(C38:C49)</f>
        <v>4647537525</v>
      </c>
      <c r="D50" s="17"/>
      <c r="G50" s="41"/>
      <c r="H50" s="230"/>
    </row>
    <row r="51" spans="7:8" ht="15">
      <c r="G51" s="41"/>
      <c r="H51" s="230"/>
    </row>
    <row r="52" spans="1:8" ht="15">
      <c r="A52" s="333" t="s">
        <v>524</v>
      </c>
      <c r="B52" s="333"/>
      <c r="G52" s="41"/>
      <c r="H52" s="230"/>
    </row>
    <row r="53" spans="1:8" ht="15">
      <c r="A53" s="333" t="s">
        <v>525</v>
      </c>
      <c r="B53" s="333"/>
      <c r="G53" s="41"/>
      <c r="H53" s="230"/>
    </row>
  </sheetData>
  <sheetProtection/>
  <mergeCells count="24">
    <mergeCell ref="A52:B52"/>
    <mergeCell ref="A53:B53"/>
    <mergeCell ref="A1:C1"/>
    <mergeCell ref="L3:M3"/>
    <mergeCell ref="A32:B32"/>
    <mergeCell ref="J3:K3"/>
    <mergeCell ref="C3:I3"/>
    <mergeCell ref="A5:A10"/>
    <mergeCell ref="A13:A19"/>
    <mergeCell ref="A20:A22"/>
    <mergeCell ref="A11:A12"/>
    <mergeCell ref="A23:A24"/>
    <mergeCell ref="A30:A31"/>
    <mergeCell ref="A28:A29"/>
    <mergeCell ref="A25:A27"/>
    <mergeCell ref="A3:B4"/>
    <mergeCell ref="A2:C2"/>
    <mergeCell ref="A47:A48"/>
    <mergeCell ref="A50:B50"/>
    <mergeCell ref="A37:B37"/>
    <mergeCell ref="A38:A44"/>
    <mergeCell ref="A45:A46"/>
    <mergeCell ref="A36:E36"/>
    <mergeCell ref="A35:D35"/>
  </mergeCells>
  <printOptions/>
  <pageMargins left="0.7" right="0.7" top="0.75" bottom="0.75" header="0.3" footer="0.3"/>
  <pageSetup horizontalDpi="600" verticalDpi="600" orientation="portrait" paperSize="9" r:id="rId1"/>
  <ignoredErrors>
    <ignoredError sqref="C27:D27 G27:J27 L27:N27 F22 J22 H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arahhal</dc:creator>
  <cp:keywords/>
  <dc:description/>
  <cp:lastModifiedBy>ntannir</cp:lastModifiedBy>
  <cp:lastPrinted>2015-12-05T09:08:22Z</cp:lastPrinted>
  <dcterms:created xsi:type="dcterms:W3CDTF">2015-10-29T07:44:48Z</dcterms:created>
  <dcterms:modified xsi:type="dcterms:W3CDTF">2016-04-06T09:35:13Z</dcterms:modified>
  <cp:category/>
  <cp:version/>
  <cp:contentType/>
  <cp:contentStatus/>
</cp:coreProperties>
</file>