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15" windowHeight="4260" tabRatio="601" activeTab="0"/>
  </bookViews>
  <sheets>
    <sheet name="6." sheetId="1" r:id="rId1"/>
    <sheet name="6.1" sheetId="2" r:id="rId2"/>
    <sheet name="6.2" sheetId="3" r:id="rId3"/>
    <sheet name="6.3" sheetId="4" r:id="rId4"/>
    <sheet name="6.4" sheetId="5" r:id="rId5"/>
  </sheets>
  <definedNames/>
  <calcPr fullCalcOnLoad="1"/>
</workbook>
</file>

<file path=xl/sharedStrings.xml><?xml version="1.0" encoding="utf-8"?>
<sst xmlns="http://schemas.openxmlformats.org/spreadsheetml/2006/main" count="252" uniqueCount="111">
  <si>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</si>
  <si>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</si>
  <si>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</si>
  <si>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</si>
  <si>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</si>
  <si>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</si>
  <si>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</si>
  <si>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</si>
  <si>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</si>
  <si>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</si>
  <si>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</si>
  <si>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</si>
  <si>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Total 2011</t>
  </si>
  <si>
    <t>New establishments by Mohafazat</t>
  </si>
  <si>
    <t>Beirut</t>
  </si>
  <si>
    <t>Mount Lebanon</t>
  </si>
  <si>
    <t>Baabda</t>
  </si>
  <si>
    <t>Matn</t>
  </si>
  <si>
    <t>Chouf</t>
  </si>
  <si>
    <t>Aaley</t>
  </si>
  <si>
    <t>Kesrouan</t>
  </si>
  <si>
    <t>Jbayl</t>
  </si>
  <si>
    <t>North Lebanon</t>
  </si>
  <si>
    <t>Tripoli</t>
  </si>
  <si>
    <t>Koura</t>
  </si>
  <si>
    <t>Zgharta</t>
  </si>
  <si>
    <t>Batroun</t>
  </si>
  <si>
    <t>Aakkar</t>
  </si>
  <si>
    <t>Bcharreh</t>
  </si>
  <si>
    <t>Minieh-Dannieh</t>
  </si>
  <si>
    <t>Bekaa</t>
  </si>
  <si>
    <t>Zahleh</t>
  </si>
  <si>
    <t>Bekaa West</t>
  </si>
  <si>
    <t>Baalbeck</t>
  </si>
  <si>
    <t>Hermel</t>
  </si>
  <si>
    <t>Rachaya</t>
  </si>
  <si>
    <t>South Lebanon</t>
  </si>
  <si>
    <t>Saida</t>
  </si>
  <si>
    <t>Sour</t>
  </si>
  <si>
    <t>Jezzine</t>
  </si>
  <si>
    <t>Nabatiyeh</t>
  </si>
  <si>
    <t>Bent Jbayl</t>
  </si>
  <si>
    <t>Marjaayoun</t>
  </si>
  <si>
    <t>Hasbaya</t>
  </si>
  <si>
    <t>Lebanon</t>
  </si>
  <si>
    <t>New establishments by legal form</t>
  </si>
  <si>
    <t>Source:  Ministry of Justice, Business Register</t>
  </si>
  <si>
    <t>Table made by CAS</t>
  </si>
  <si>
    <t>Registered establishments</t>
  </si>
  <si>
    <t>Individual enterprise</t>
  </si>
  <si>
    <t>Partnership</t>
  </si>
  <si>
    <t xml:space="preserve">  Limited partnership with Share capital</t>
  </si>
  <si>
    <t>Limited liability partnership</t>
  </si>
  <si>
    <t>Limited company</t>
  </si>
  <si>
    <t>Limited liability company</t>
  </si>
  <si>
    <t>Holding</t>
  </si>
  <si>
    <t>Others</t>
  </si>
  <si>
    <t>Off shore</t>
  </si>
  <si>
    <t>Food industry, drinks</t>
  </si>
  <si>
    <t>Textile industry, clothing, leather</t>
  </si>
  <si>
    <t>Work of wood and industry of paper and paperboard</t>
  </si>
  <si>
    <t>Editing, Printing &amp; Reproduction</t>
  </si>
  <si>
    <t>Nonmetal industry</t>
  </si>
  <si>
    <t xml:space="preserve"> Metallurgy &amp; metal works</t>
  </si>
  <si>
    <t>Manufacture of machines, equipment and apparatuses</t>
  </si>
  <si>
    <t>Manufacturing furniture pieces</t>
  </si>
  <si>
    <t>Construction</t>
  </si>
  <si>
    <t>Trade and auto repair</t>
  </si>
  <si>
    <t>Wholesale of rough and food agricultural products</t>
  </si>
  <si>
    <t>New establishments by activity</t>
  </si>
  <si>
    <t>Wholesale of the nonfood consumption goods</t>
  </si>
  <si>
    <t>Wholesale of the nonagricultural intermediate products</t>
  </si>
  <si>
    <t>Wholesale of the industrial plants</t>
  </si>
  <si>
    <t>Other Wholesale trade</t>
  </si>
  <si>
    <t>Food retail trade in a specialized store</t>
  </si>
  <si>
    <t>Other retail trades in a specialized store</t>
  </si>
  <si>
    <t>Hotels &amp; restaurants</t>
  </si>
  <si>
    <t>Transport &amp; communication</t>
  </si>
  <si>
    <t>Financial intermediation, insurance</t>
  </si>
  <si>
    <t>Real-estate activities</t>
  </si>
  <si>
    <t>Hiring without operator</t>
  </si>
  <si>
    <t>Computer operations, R &amp; D</t>
  </si>
  <si>
    <t>Legal, accounting activities and of council</t>
  </si>
  <si>
    <t>Engineering and architecture activities</t>
  </si>
  <si>
    <t>Advertising</t>
  </si>
  <si>
    <t>Other services to enterprises</t>
  </si>
  <si>
    <t>Collective, social and personal services</t>
  </si>
  <si>
    <t>Miscellaneous activities</t>
  </si>
  <si>
    <t>Source:  Kafalat SAL</t>
  </si>
  <si>
    <t>Monut Lebanon</t>
  </si>
  <si>
    <t xml:space="preserve"> Nabatiyeh</t>
  </si>
  <si>
    <t>Total approved contracts</t>
  </si>
  <si>
    <t>Kafalat Basic</t>
  </si>
  <si>
    <t>Guarantees by Mohafazat</t>
  </si>
  <si>
    <t>Total Initial value of credit. Million LBP</t>
  </si>
  <si>
    <t>Kafalat Basic Designation</t>
  </si>
  <si>
    <t>Kafalat Plus</t>
  </si>
  <si>
    <t>Innovation Program</t>
  </si>
  <si>
    <t>Industry</t>
  </si>
  <si>
    <t>Agriculture</t>
  </si>
  <si>
    <t>Tourism</t>
  </si>
  <si>
    <t>Handcraft</t>
  </si>
  <si>
    <t>Specialized Techniques</t>
  </si>
  <si>
    <t>Sectoral repartition of guarantees</t>
  </si>
  <si>
    <t>Kafalat Procurement</t>
  </si>
  <si>
    <t>Kafalat All programs</t>
  </si>
  <si>
    <t>6. BUSINESS AND REAL-ESTATE REGISTERS AND ENTREPRENEURSHIP</t>
  </si>
  <si>
    <t>Table 6.1 - New establishments by Mohafazat</t>
  </si>
  <si>
    <t>Table 6.2 - New establishments by legal form</t>
  </si>
  <si>
    <t>Table 6.3 - New establishments by activity</t>
  </si>
  <si>
    <t>Table 6.4 - Kafalat Activity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</si>
</sst>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0.0000000000"/>
  </numFmts>
  <fonts count="5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.5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11" fillId="0" borderId="0" xfId="0" applyFont="1" applyFill="1" applyAlignment="1">
      <alignment vertical="center" readingOrder="1"/>
    </xf>
    <xf numFmtId="0" fontId="6" fillId="0" borderId="0" xfId="0" applyFont="1" applyFill="1" applyBorder="1" applyAlignment="1">
      <alignment horizontal="right" vertical="center" readingOrder="1"/>
    </xf>
    <xf numFmtId="0" fontId="14" fillId="0" borderId="0" xfId="0" applyFont="1" applyFill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0" fontId="13" fillId="0" borderId="0" xfId="0" applyFont="1" applyFill="1" applyAlignment="1">
      <alignment horizontal="center" vertical="center" readingOrder="1"/>
    </xf>
    <xf numFmtId="0" fontId="16" fillId="0" borderId="0" xfId="0" applyFont="1" applyFill="1" applyBorder="1" applyAlignment="1">
      <alignment vertical="center" textRotation="90" readingOrder="1"/>
    </xf>
    <xf numFmtId="0" fontId="7" fillId="0" borderId="0" xfId="0" applyFont="1" applyFill="1" applyAlignment="1">
      <alignment vertical="center" readingOrder="1"/>
    </xf>
    <xf numFmtId="0" fontId="18" fillId="0" borderId="0" xfId="0" applyFont="1" applyFill="1" applyAlignment="1">
      <alignment vertical="center" readingOrder="1"/>
    </xf>
    <xf numFmtId="0" fontId="7" fillId="0" borderId="0" xfId="0" applyFont="1" applyFill="1" applyAlignment="1">
      <alignment horizontal="center" vertical="center" readingOrder="1"/>
    </xf>
    <xf numFmtId="0" fontId="12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 vertical="center" readingOrder="1"/>
    </xf>
    <xf numFmtId="0" fontId="0" fillId="0" borderId="0" xfId="0" applyFont="1" applyBorder="1" applyAlignment="1">
      <alignment vertical="center" readingOrder="1"/>
    </xf>
    <xf numFmtId="0" fontId="0" fillId="0" borderId="0" xfId="0" applyFont="1" applyAlignment="1">
      <alignment horizontal="center" vertical="center" readingOrder="1"/>
    </xf>
    <xf numFmtId="0" fontId="21" fillId="0" borderId="0" xfId="0" applyFont="1" applyFill="1" applyAlignment="1">
      <alignment vertical="center" readingOrder="1"/>
    </xf>
    <xf numFmtId="172" fontId="6" fillId="0" borderId="0" xfId="0" applyNumberFormat="1" applyFont="1" applyAlignment="1">
      <alignment vertical="center" readingOrder="1"/>
    </xf>
    <xf numFmtId="191" fontId="13" fillId="0" borderId="0" xfId="42" applyNumberFormat="1" applyFont="1" applyFill="1" applyAlignment="1">
      <alignment horizontal="right" vertical="center" readingOrder="1"/>
    </xf>
    <xf numFmtId="191" fontId="14" fillId="0" borderId="0" xfId="42" applyNumberFormat="1" applyFont="1" applyFill="1" applyAlignment="1">
      <alignment horizontal="right" vertical="center" readingOrder="1"/>
    </xf>
    <xf numFmtId="191" fontId="14" fillId="0" borderId="0" xfId="0" applyNumberFormat="1" applyFont="1" applyFill="1" applyAlignment="1">
      <alignment vertical="center" readingOrder="1"/>
    </xf>
    <xf numFmtId="172" fontId="14" fillId="0" borderId="0" xfId="0" applyNumberFormat="1" applyFont="1" applyFill="1" applyAlignment="1">
      <alignment vertical="center" readingOrder="1"/>
    </xf>
    <xf numFmtId="0" fontId="0" fillId="0" borderId="0" xfId="0" applyFont="1" applyFill="1" applyAlignment="1">
      <alignment vertical="center" readingOrder="1"/>
    </xf>
    <xf numFmtId="3" fontId="19" fillId="0" borderId="10" xfId="42" applyNumberFormat="1" applyFont="1" applyFill="1" applyBorder="1" applyAlignment="1">
      <alignment vertical="center" readingOrder="1"/>
    </xf>
    <xf numFmtId="3" fontId="19" fillId="0" borderId="11" xfId="0" applyNumberFormat="1" applyFont="1" applyFill="1" applyBorder="1" applyAlignment="1">
      <alignment horizontal="right" vertical="center" readingOrder="1"/>
    </xf>
    <xf numFmtId="0" fontId="7" fillId="0" borderId="11" xfId="0" applyFont="1" applyFill="1" applyBorder="1" applyAlignment="1">
      <alignment horizontal="center" vertical="center" readingOrder="1"/>
    </xf>
    <xf numFmtId="1" fontId="10" fillId="0" borderId="11" xfId="42" applyNumberFormat="1" applyFont="1" applyFill="1" applyBorder="1" applyAlignment="1">
      <alignment horizontal="right" vertical="center" readingOrder="1"/>
    </xf>
    <xf numFmtId="0" fontId="7" fillId="0" borderId="11" xfId="0" applyFont="1" applyFill="1" applyBorder="1" applyAlignment="1">
      <alignment horizontal="center" vertical="center" wrapText="1" readingOrder="1"/>
    </xf>
    <xf numFmtId="0" fontId="7" fillId="0" borderId="12" xfId="0" applyFont="1" applyFill="1" applyBorder="1" applyAlignment="1">
      <alignment horizontal="center" vertical="center" readingOrder="1"/>
    </xf>
    <xf numFmtId="1" fontId="10" fillId="0" borderId="12" xfId="42" applyNumberFormat="1" applyFont="1" applyFill="1" applyBorder="1" applyAlignment="1">
      <alignment horizontal="right" vertical="center" readingOrder="1"/>
    </xf>
    <xf numFmtId="3" fontId="19" fillId="0" borderId="12" xfId="0" applyNumberFormat="1" applyFont="1" applyFill="1" applyBorder="1" applyAlignment="1">
      <alignment horizontal="right" vertical="center" readingOrder="1"/>
    </xf>
    <xf numFmtId="0" fontId="7" fillId="0" borderId="13" xfId="0" applyFont="1" applyFill="1" applyBorder="1" applyAlignment="1">
      <alignment horizontal="center" vertical="center" readingOrder="1"/>
    </xf>
    <xf numFmtId="1" fontId="10" fillId="0" borderId="13" xfId="42" applyNumberFormat="1" applyFont="1" applyFill="1" applyBorder="1" applyAlignment="1">
      <alignment horizontal="right" vertical="center" readingOrder="1"/>
    </xf>
    <xf numFmtId="3" fontId="19" fillId="0" borderId="13" xfId="0" applyNumberFormat="1" applyFont="1" applyFill="1" applyBorder="1" applyAlignment="1">
      <alignment horizontal="right" vertical="center" readingOrder="1"/>
    </xf>
    <xf numFmtId="0" fontId="22" fillId="0" borderId="10" xfId="0" applyFont="1" applyFill="1" applyBorder="1" applyAlignment="1">
      <alignment horizontal="center" vertical="center" readingOrder="1"/>
    </xf>
    <xf numFmtId="1" fontId="20" fillId="0" borderId="10" xfId="42" applyNumberFormat="1" applyFont="1" applyFill="1" applyBorder="1" applyAlignment="1">
      <alignment horizontal="right" vertical="center" readingOrder="1"/>
    </xf>
    <xf numFmtId="3" fontId="19" fillId="0" borderId="10" xfId="0" applyNumberFormat="1" applyFont="1" applyFill="1" applyBorder="1" applyAlignment="1">
      <alignment horizontal="right" vertical="center" readingOrder="1"/>
    </xf>
    <xf numFmtId="0" fontId="22" fillId="0" borderId="10" xfId="0" applyFont="1" applyFill="1" applyBorder="1" applyAlignment="1">
      <alignment horizontal="center" vertical="center" wrapText="1" readingOrder="1"/>
    </xf>
    <xf numFmtId="0" fontId="18" fillId="0" borderId="10" xfId="0" applyFont="1" applyFill="1" applyBorder="1" applyAlignment="1">
      <alignment horizontal="center" vertical="center" readingOrder="1"/>
    </xf>
    <xf numFmtId="1" fontId="19" fillId="0" borderId="10" xfId="42" applyNumberFormat="1" applyFont="1" applyFill="1" applyBorder="1" applyAlignment="1">
      <alignment horizontal="right" vertical="center" readingOrder="1"/>
    </xf>
    <xf numFmtId="172" fontId="6" fillId="0" borderId="0" xfId="0" applyNumberFormat="1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readingOrder="1"/>
    </xf>
    <xf numFmtId="0" fontId="10" fillId="0" borderId="14" xfId="0" applyFont="1" applyFill="1" applyBorder="1" applyAlignment="1">
      <alignment vertical="center"/>
    </xf>
    <xf numFmtId="3" fontId="19" fillId="0" borderId="14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 readingOrder="1"/>
    </xf>
    <xf numFmtId="0" fontId="10" fillId="0" borderId="13" xfId="0" applyFont="1" applyFill="1" applyBorder="1" applyAlignment="1">
      <alignment vertical="center"/>
    </xf>
    <xf numFmtId="3" fontId="19" fillId="0" borderId="13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 readingOrder="1"/>
    </xf>
    <xf numFmtId="3" fontId="19" fillId="0" borderId="10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 readingOrder="1"/>
    </xf>
    <xf numFmtId="1" fontId="10" fillId="0" borderId="14" xfId="42" applyNumberFormat="1" applyFont="1" applyFill="1" applyBorder="1" applyAlignment="1">
      <alignment horizontal="right" vertical="center" readingOrder="1"/>
    </xf>
    <xf numFmtId="3" fontId="19" fillId="0" borderId="14" xfId="0" applyNumberFormat="1" applyFont="1" applyFill="1" applyBorder="1" applyAlignment="1">
      <alignment vertical="center" readingOrder="1"/>
    </xf>
    <xf numFmtId="3" fontId="19" fillId="0" borderId="13" xfId="0" applyNumberFormat="1" applyFont="1" applyFill="1" applyBorder="1" applyAlignment="1">
      <alignment vertical="center" readingOrder="1"/>
    </xf>
    <xf numFmtId="3" fontId="19" fillId="0" borderId="10" xfId="0" applyNumberFormat="1" applyFont="1" applyFill="1" applyBorder="1" applyAlignment="1">
      <alignment vertical="center" readingOrder="1"/>
    </xf>
    <xf numFmtId="3" fontId="19" fillId="0" borderId="10" xfId="42" applyNumberFormat="1" applyFont="1" applyFill="1" applyBorder="1" applyAlignment="1">
      <alignment horizontal="right" vertical="center" readingOrder="1"/>
    </xf>
    <xf numFmtId="3" fontId="10" fillId="0" borderId="11" xfId="42" applyNumberFormat="1" applyFont="1" applyFill="1" applyBorder="1" applyAlignment="1">
      <alignment horizontal="right" vertical="center" readingOrder="1"/>
    </xf>
    <xf numFmtId="3" fontId="10" fillId="0" borderId="14" xfId="42" applyNumberFormat="1" applyFont="1" applyFill="1" applyBorder="1" applyAlignment="1">
      <alignment horizontal="right" vertical="center" readingOrder="1"/>
    </xf>
    <xf numFmtId="3" fontId="10" fillId="0" borderId="15" xfId="42" applyNumberFormat="1" applyFont="1" applyFill="1" applyBorder="1" applyAlignment="1">
      <alignment horizontal="right" vertical="center" readingOrder="1"/>
    </xf>
    <xf numFmtId="191" fontId="19" fillId="0" borderId="15" xfId="42" applyNumberFormat="1" applyFont="1" applyFill="1" applyBorder="1" applyAlignment="1">
      <alignment vertical="center" readingOrder="1"/>
    </xf>
    <xf numFmtId="191" fontId="19" fillId="0" borderId="11" xfId="42" applyNumberFormat="1" applyFont="1" applyFill="1" applyBorder="1" applyAlignment="1">
      <alignment vertical="center" readingOrder="1"/>
    </xf>
    <xf numFmtId="191" fontId="19" fillId="0" borderId="14" xfId="42" applyNumberFormat="1" applyFont="1" applyFill="1" applyBorder="1" applyAlignment="1">
      <alignment vertical="center" readingOrder="1"/>
    </xf>
    <xf numFmtId="191" fontId="19" fillId="0" borderId="10" xfId="42" applyNumberFormat="1" applyFont="1" applyFill="1" applyBorder="1" applyAlignment="1">
      <alignment vertical="center" readingOrder="1"/>
    </xf>
    <xf numFmtId="3" fontId="10" fillId="0" borderId="15" xfId="42" applyNumberFormat="1" applyFont="1" applyFill="1" applyBorder="1" applyAlignment="1">
      <alignment vertical="center" readingOrder="1"/>
    </xf>
    <xf numFmtId="3" fontId="10" fillId="0" borderId="11" xfId="42" applyNumberFormat="1" applyFont="1" applyFill="1" applyBorder="1" applyAlignment="1">
      <alignment vertical="center" readingOrder="1"/>
    </xf>
    <xf numFmtId="3" fontId="10" fillId="0" borderId="14" xfId="42" applyNumberFormat="1" applyFont="1" applyFill="1" applyBorder="1" applyAlignment="1">
      <alignment vertical="center" readingOrder="1"/>
    </xf>
    <xf numFmtId="3" fontId="19" fillId="0" borderId="15" xfId="42" applyNumberFormat="1" applyFont="1" applyFill="1" applyBorder="1" applyAlignment="1">
      <alignment vertical="center" readingOrder="1"/>
    </xf>
    <xf numFmtId="3" fontId="19" fillId="0" borderId="11" xfId="42" applyNumberFormat="1" applyFont="1" applyFill="1" applyBorder="1" applyAlignment="1">
      <alignment vertical="center" readingOrder="1"/>
    </xf>
    <xf numFmtId="3" fontId="19" fillId="0" borderId="14" xfId="42" applyNumberFormat="1" applyFont="1" applyFill="1" applyBorder="1" applyAlignment="1">
      <alignment vertical="center" readingOrder="1"/>
    </xf>
    <xf numFmtId="3" fontId="10" fillId="0" borderId="10" xfId="42" applyNumberFormat="1" applyFont="1" applyFill="1" applyBorder="1" applyAlignment="1">
      <alignment vertical="center" readingOrder="1"/>
    </xf>
    <xf numFmtId="37" fontId="19" fillId="0" borderId="14" xfId="42" applyNumberFormat="1" applyFont="1" applyFill="1" applyBorder="1" applyAlignment="1">
      <alignment vertical="center" readingOrder="1"/>
    </xf>
    <xf numFmtId="3" fontId="10" fillId="0" borderId="14" xfId="0" applyNumberFormat="1" applyFont="1" applyFill="1" applyBorder="1" applyAlignment="1">
      <alignment vertical="center" readingOrder="1"/>
    </xf>
    <xf numFmtId="3" fontId="10" fillId="0" borderId="10" xfId="0" applyNumberFormat="1" applyFont="1" applyFill="1" applyBorder="1" applyAlignment="1">
      <alignment vertical="center" readingOrder="1"/>
    </xf>
    <xf numFmtId="0" fontId="19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 readingOrder="1"/>
    </xf>
    <xf numFmtId="0" fontId="7" fillId="0" borderId="0" xfId="0" applyFont="1" applyFill="1" applyAlignment="1">
      <alignment horizontal="left" vertical="center" readingOrder="1"/>
    </xf>
    <xf numFmtId="0" fontId="18" fillId="0" borderId="16" xfId="0" applyFont="1" applyFill="1" applyBorder="1" applyAlignment="1">
      <alignment horizontal="right" vertical="center" wrapText="1" readingOrder="1"/>
    </xf>
    <xf numFmtId="0" fontId="7" fillId="0" borderId="13" xfId="0" applyFont="1" applyFill="1" applyBorder="1" applyAlignment="1">
      <alignment horizontal="left" vertical="center" wrapText="1" readingOrder="1"/>
    </xf>
    <xf numFmtId="0" fontId="7" fillId="0" borderId="11" xfId="0" applyFont="1" applyFill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left" vertical="center" wrapText="1" readingOrder="1"/>
    </xf>
    <xf numFmtId="0" fontId="9" fillId="0" borderId="0" xfId="0" applyFont="1" applyFill="1" applyAlignment="1">
      <alignment vertical="center" readingOrder="1"/>
    </xf>
    <xf numFmtId="0" fontId="18" fillId="0" borderId="10" xfId="0" applyFont="1" applyFill="1" applyBorder="1" applyAlignment="1">
      <alignment horizontal="right" vertical="center" wrapText="1" readingOrder="1"/>
    </xf>
    <xf numFmtId="0" fontId="9" fillId="0" borderId="0" xfId="0" applyFont="1" applyAlignment="1">
      <alignment vertical="center" readingOrder="1"/>
    </xf>
    <xf numFmtId="0" fontId="10" fillId="0" borderId="17" xfId="62" applyFont="1" applyFill="1" applyBorder="1" applyAlignment="1">
      <alignment horizontal="left" vertical="center" wrapText="1" readingOrder="1"/>
      <protection/>
    </xf>
    <xf numFmtId="0" fontId="10" fillId="0" borderId="18" xfId="62" applyFont="1" applyFill="1" applyBorder="1" applyAlignment="1">
      <alignment horizontal="left" vertical="center" wrapText="1" readingOrder="1"/>
      <protection/>
    </xf>
    <xf numFmtId="0" fontId="10" fillId="0" borderId="19" xfId="62" applyFont="1" applyFill="1" applyBorder="1" applyAlignment="1">
      <alignment horizontal="left" vertical="center" wrapText="1" readingOrder="1"/>
      <protection/>
    </xf>
    <xf numFmtId="3" fontId="19" fillId="0" borderId="16" xfId="42" applyNumberFormat="1" applyFont="1" applyFill="1" applyBorder="1" applyAlignment="1">
      <alignment horizontal="right" vertical="center" readingOrder="1"/>
    </xf>
    <xf numFmtId="0" fontId="10" fillId="0" borderId="15" xfId="62" applyFont="1" applyFill="1" applyBorder="1" applyAlignment="1">
      <alignment horizontal="left" vertical="center" wrapText="1" readingOrder="1"/>
      <protection/>
    </xf>
    <xf numFmtId="0" fontId="10" fillId="0" borderId="11" xfId="62" applyFont="1" applyFill="1" applyBorder="1" applyAlignment="1">
      <alignment horizontal="left" vertical="center" wrapText="1" readingOrder="1"/>
      <protection/>
    </xf>
    <xf numFmtId="0" fontId="10" fillId="0" borderId="14" xfId="62" applyFont="1" applyFill="1" applyBorder="1" applyAlignment="1">
      <alignment horizontal="left" vertical="center" wrapText="1" readingOrder="1"/>
      <protection/>
    </xf>
    <xf numFmtId="0" fontId="19" fillId="0" borderId="10" xfId="62" applyFont="1" applyFill="1" applyBorder="1" applyAlignment="1">
      <alignment horizontal="center" vertical="center" wrapText="1" readingOrder="1"/>
      <protection/>
    </xf>
    <xf numFmtId="0" fontId="18" fillId="0" borderId="20" xfId="62" applyFont="1" applyFill="1" applyBorder="1" applyAlignment="1">
      <alignment horizontal="center" vertical="center" wrapText="1" readingOrder="1"/>
      <protection/>
    </xf>
    <xf numFmtId="191" fontId="19" fillId="0" borderId="15" xfId="42" applyNumberFormat="1" applyFont="1" applyFill="1" applyBorder="1" applyAlignment="1">
      <alignment horizontal="right" vertical="center" readingOrder="1"/>
    </xf>
    <xf numFmtId="191" fontId="19" fillId="0" borderId="11" xfId="42" applyNumberFormat="1" applyFont="1" applyFill="1" applyBorder="1" applyAlignment="1">
      <alignment horizontal="right" vertical="center" readingOrder="1"/>
    </xf>
    <xf numFmtId="3" fontId="10" fillId="0" borderId="12" xfId="42" applyNumberFormat="1" applyFont="1" applyFill="1" applyBorder="1" applyAlignment="1">
      <alignment horizontal="right" vertical="center" readingOrder="1"/>
    </xf>
    <xf numFmtId="191" fontId="19" fillId="0" borderId="12" xfId="42" applyNumberFormat="1" applyFont="1" applyFill="1" applyBorder="1" applyAlignment="1">
      <alignment horizontal="right" vertical="center" readingOrder="1"/>
    </xf>
    <xf numFmtId="191" fontId="19" fillId="0" borderId="16" xfId="42" applyNumberFormat="1" applyFont="1" applyFill="1" applyBorder="1" applyAlignment="1">
      <alignment horizontal="right" vertical="center" readingOrder="1"/>
    </xf>
    <xf numFmtId="37" fontId="19" fillId="0" borderId="15" xfId="42" applyNumberFormat="1" applyFont="1" applyFill="1" applyBorder="1" applyAlignment="1">
      <alignment vertical="center" readingOrder="1"/>
    </xf>
    <xf numFmtId="37" fontId="19" fillId="0" borderId="11" xfId="42" applyNumberFormat="1" applyFont="1" applyFill="1" applyBorder="1" applyAlignment="1">
      <alignment vertical="center" readingOrder="1"/>
    </xf>
    <xf numFmtId="0" fontId="15" fillId="0" borderId="20" xfId="0" applyFont="1" applyBorder="1" applyAlignment="1">
      <alignment horizontal="center" vertical="center" wrapText="1" readingOrder="1"/>
    </xf>
    <xf numFmtId="0" fontId="15" fillId="0" borderId="10" xfId="0" applyFont="1" applyBorder="1" applyAlignment="1">
      <alignment horizontal="center" vertical="center" wrapText="1" readingOrder="1"/>
    </xf>
    <xf numFmtId="0" fontId="15" fillId="0" borderId="21" xfId="0" applyFont="1" applyBorder="1" applyAlignment="1">
      <alignment horizontal="center" vertical="center" wrapText="1" readingOrder="1"/>
    </xf>
    <xf numFmtId="0" fontId="17" fillId="0" borderId="22" xfId="0" applyFont="1" applyFill="1" applyBorder="1" applyAlignment="1">
      <alignment horizontal="center" vertical="center" textRotation="90" readingOrder="1"/>
    </xf>
    <xf numFmtId="0" fontId="17" fillId="0" borderId="23" xfId="0" applyFont="1" applyFill="1" applyBorder="1" applyAlignment="1">
      <alignment horizontal="center" vertical="center" textRotation="90" readingOrder="1"/>
    </xf>
    <xf numFmtId="0" fontId="17" fillId="0" borderId="24" xfId="0" applyFont="1" applyFill="1" applyBorder="1" applyAlignment="1">
      <alignment horizontal="center" vertical="center" textRotation="90" readingOrder="1"/>
    </xf>
    <xf numFmtId="0" fontId="9" fillId="0" borderId="10" xfId="0" applyFont="1" applyFill="1" applyBorder="1" applyAlignment="1">
      <alignment horizontal="center" vertical="center" readingOrder="1"/>
    </xf>
    <xf numFmtId="0" fontId="17" fillId="0" borderId="22" xfId="0" applyFont="1" applyFill="1" applyBorder="1" applyAlignment="1">
      <alignment horizontal="center" vertical="center" textRotation="90"/>
    </xf>
    <xf numFmtId="0" fontId="17" fillId="0" borderId="23" xfId="0" applyFont="1" applyFill="1" applyBorder="1" applyAlignment="1">
      <alignment horizontal="center" vertical="center" textRotation="90"/>
    </xf>
    <xf numFmtId="0" fontId="17" fillId="0" borderId="24" xfId="0" applyFont="1" applyFill="1" applyBorder="1" applyAlignment="1">
      <alignment horizontal="center" vertical="center" textRotation="90"/>
    </xf>
    <xf numFmtId="0" fontId="18" fillId="0" borderId="25" xfId="62" applyFont="1" applyFill="1" applyBorder="1" applyAlignment="1">
      <alignment horizontal="center" vertical="center" textRotation="90" wrapText="1" readingOrder="1"/>
      <protection/>
    </xf>
    <xf numFmtId="0" fontId="18" fillId="0" borderId="26" xfId="62" applyFont="1" applyFill="1" applyBorder="1" applyAlignment="1">
      <alignment horizontal="center" vertical="center" textRotation="90" wrapText="1" readingOrder="1"/>
      <protection/>
    </xf>
    <xf numFmtId="0" fontId="18" fillId="0" borderId="22" xfId="62" applyFont="1" applyFill="1" applyBorder="1" applyAlignment="1">
      <alignment horizontal="center" vertical="center" textRotation="90" wrapText="1" readingOrder="1"/>
      <protection/>
    </xf>
    <xf numFmtId="0" fontId="18" fillId="0" borderId="23" xfId="62" applyFont="1" applyFill="1" applyBorder="1" applyAlignment="1">
      <alignment horizontal="center" vertical="center" textRotation="90" wrapText="1" readingOrder="1"/>
      <protection/>
    </xf>
    <xf numFmtId="0" fontId="18" fillId="0" borderId="24" xfId="62" applyFont="1" applyFill="1" applyBorder="1" applyAlignment="1">
      <alignment horizontal="center" vertical="center" textRotation="90" wrapText="1" readingOrder="1"/>
      <protection/>
    </xf>
    <xf numFmtId="0" fontId="18" fillId="0" borderId="27" xfId="62" applyFont="1" applyFill="1" applyBorder="1" applyAlignment="1">
      <alignment horizontal="center" vertical="center" textRotation="90" wrapText="1" readingOrder="1"/>
      <protection/>
    </xf>
    <xf numFmtId="0" fontId="17" fillId="0" borderId="22" xfId="62" applyFont="1" applyFill="1" applyBorder="1" applyAlignment="1">
      <alignment horizontal="center" vertical="center" textRotation="90" wrapText="1" readingOrder="1"/>
      <protection/>
    </xf>
    <xf numFmtId="0" fontId="17" fillId="0" borderId="23" xfId="62" applyFont="1" applyFill="1" applyBorder="1" applyAlignment="1">
      <alignment horizontal="center" vertical="center" textRotation="90" wrapText="1" readingOrder="1"/>
      <protection/>
    </xf>
    <xf numFmtId="0" fontId="17" fillId="0" borderId="24" xfId="62" applyFont="1" applyFill="1" applyBorder="1" applyAlignment="1">
      <alignment horizontal="center" vertical="center" textRotation="90" wrapText="1" readingOrder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bourse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1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0" width="9.140625" style="16" customWidth="1"/>
    <col min="11" max="14" width="9.140625" style="17" customWidth="1"/>
    <col min="15" max="16384" width="9.140625" style="16" customWidth="1"/>
  </cols>
  <sheetData>
    <row r="1" spans="1:11" ht="48.75" customHeight="1" thickBot="1">
      <c r="A1" s="103" t="s">
        <v>106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13" ht="12.75">
      <c r="J13" s="18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48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22.57421875" style="11" bestFit="1" customWidth="1"/>
    <col min="3" max="14" width="6.7109375" style="2" customWidth="1"/>
    <col min="15" max="15" width="10.421875" style="2" customWidth="1"/>
    <col min="16" max="22" width="9.140625" style="2" customWidth="1"/>
    <col min="23" max="16384" width="9.140625" style="3" customWidth="1"/>
  </cols>
  <sheetData>
    <row r="1" spans="1:22" ht="19.5" customHeight="1">
      <c r="A1" s="4" t="s">
        <v>107</v>
      </c>
      <c r="B1" s="7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3"/>
      <c r="R1" s="3"/>
      <c r="S1" s="3"/>
      <c r="T1" s="3"/>
      <c r="U1" s="3"/>
      <c r="V1" s="3"/>
    </row>
    <row r="2" spans="1:22" ht="6.75" customHeight="1" thickBot="1">
      <c r="A2" s="8"/>
      <c r="B2" s="79"/>
      <c r="Q2" s="3"/>
      <c r="R2" s="3"/>
      <c r="S2" s="3"/>
      <c r="T2" s="3"/>
      <c r="U2" s="3"/>
      <c r="V2" s="3"/>
    </row>
    <row r="3" spans="2:22" ht="13.5" customHeight="1" thickBot="1">
      <c r="B3" s="79"/>
      <c r="C3" s="109">
        <v>2011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Q3" s="3"/>
      <c r="R3" s="3"/>
      <c r="S3" s="3"/>
      <c r="T3" s="3"/>
      <c r="U3" s="3"/>
      <c r="V3" s="3"/>
    </row>
    <row r="4" spans="2:22" ht="13.5" thickBot="1">
      <c r="B4" s="79"/>
      <c r="C4" s="80" t="s">
        <v>0</v>
      </c>
      <c r="D4" s="80" t="s">
        <v>1</v>
      </c>
      <c r="E4" s="80" t="s">
        <v>2</v>
      </c>
      <c r="F4" s="80" t="s">
        <v>3</v>
      </c>
      <c r="G4" s="80" t="s">
        <v>4</v>
      </c>
      <c r="H4" s="80" t="s">
        <v>5</v>
      </c>
      <c r="I4" s="80" t="s">
        <v>6</v>
      </c>
      <c r="J4" s="80" t="s">
        <v>7</v>
      </c>
      <c r="K4" s="80" t="s">
        <v>8</v>
      </c>
      <c r="L4" s="80" t="s">
        <v>9</v>
      </c>
      <c r="M4" s="80" t="s">
        <v>10</v>
      </c>
      <c r="N4" s="80" t="s">
        <v>11</v>
      </c>
      <c r="O4" s="80" t="s">
        <v>12</v>
      </c>
      <c r="Q4" s="3"/>
      <c r="R4" s="3"/>
      <c r="S4" s="3"/>
      <c r="T4" s="3"/>
      <c r="U4" s="3"/>
      <c r="V4" s="3"/>
    </row>
    <row r="5" spans="1:19" s="9" customFormat="1" ht="31.5" customHeight="1" thickBot="1">
      <c r="A5" s="106" t="s">
        <v>13</v>
      </c>
      <c r="B5" s="37" t="s">
        <v>14</v>
      </c>
      <c r="C5" s="38">
        <v>173</v>
      </c>
      <c r="D5" s="38">
        <v>154</v>
      </c>
      <c r="E5" s="38">
        <v>180</v>
      </c>
      <c r="F5" s="38">
        <v>133</v>
      </c>
      <c r="G5" s="38">
        <v>95</v>
      </c>
      <c r="H5" s="38">
        <v>145</v>
      </c>
      <c r="I5" s="38">
        <v>115</v>
      </c>
      <c r="J5" s="38">
        <v>112</v>
      </c>
      <c r="K5" s="38">
        <v>138</v>
      </c>
      <c r="L5" s="38">
        <v>169</v>
      </c>
      <c r="M5" s="38">
        <v>120</v>
      </c>
      <c r="N5" s="38">
        <v>66</v>
      </c>
      <c r="O5" s="39">
        <f aca="true" t="shared" si="0" ref="O5:O36">SUM(C5:N5)</f>
        <v>1600</v>
      </c>
      <c r="Q5" s="21"/>
      <c r="R5" s="2"/>
      <c r="S5" s="20"/>
    </row>
    <row r="6" spans="1:19" s="7" customFormat="1" ht="31.5" customHeight="1" thickBot="1">
      <c r="A6" s="107"/>
      <c r="B6" s="40" t="s">
        <v>15</v>
      </c>
      <c r="C6" s="38">
        <f>SUM(C7:C12)</f>
        <v>394</v>
      </c>
      <c r="D6" s="38">
        <f aca="true" t="shared" si="1" ref="D6:N6">SUM(D7:D12)</f>
        <v>406</v>
      </c>
      <c r="E6" s="38">
        <f t="shared" si="1"/>
        <v>500</v>
      </c>
      <c r="F6" s="38">
        <f t="shared" si="1"/>
        <v>420</v>
      </c>
      <c r="G6" s="38">
        <f t="shared" si="1"/>
        <v>421</v>
      </c>
      <c r="H6" s="38">
        <f>SUM(H7:H12)</f>
        <v>477</v>
      </c>
      <c r="I6" s="38">
        <f t="shared" si="1"/>
        <v>341</v>
      </c>
      <c r="J6" s="38">
        <f t="shared" si="1"/>
        <v>402</v>
      </c>
      <c r="K6" s="38">
        <f t="shared" si="1"/>
        <v>439</v>
      </c>
      <c r="L6" s="38">
        <f t="shared" si="1"/>
        <v>393</v>
      </c>
      <c r="M6" s="38">
        <f t="shared" si="1"/>
        <v>342</v>
      </c>
      <c r="N6" s="38">
        <f t="shared" si="1"/>
        <v>262</v>
      </c>
      <c r="O6" s="39">
        <f t="shared" si="0"/>
        <v>4797</v>
      </c>
      <c r="Q6" s="22"/>
      <c r="R6" s="2"/>
      <c r="S6" s="20"/>
    </row>
    <row r="7" spans="1:19" s="7" customFormat="1" ht="19.5" customHeight="1">
      <c r="A7" s="107"/>
      <c r="B7" s="34" t="s">
        <v>17</v>
      </c>
      <c r="C7" s="35">
        <v>142</v>
      </c>
      <c r="D7" s="35">
        <v>168</v>
      </c>
      <c r="E7" s="35">
        <v>215</v>
      </c>
      <c r="F7" s="35">
        <v>176</v>
      </c>
      <c r="G7" s="35">
        <v>165</v>
      </c>
      <c r="H7" s="35">
        <v>192</v>
      </c>
      <c r="I7" s="35">
        <v>127</v>
      </c>
      <c r="J7" s="35">
        <v>144</v>
      </c>
      <c r="K7" s="35">
        <v>143</v>
      </c>
      <c r="L7" s="35">
        <v>126</v>
      </c>
      <c r="M7" s="35">
        <v>143</v>
      </c>
      <c r="N7" s="35">
        <v>105</v>
      </c>
      <c r="O7" s="36">
        <f t="shared" si="0"/>
        <v>1846</v>
      </c>
      <c r="Q7" s="22"/>
      <c r="R7" s="2"/>
      <c r="S7" s="20"/>
    </row>
    <row r="8" spans="1:19" s="7" customFormat="1" ht="19.5" customHeight="1">
      <c r="A8" s="107"/>
      <c r="B8" s="28" t="s">
        <v>16</v>
      </c>
      <c r="C8" s="29">
        <v>87</v>
      </c>
      <c r="D8" s="29">
        <v>84</v>
      </c>
      <c r="E8" s="29">
        <v>111</v>
      </c>
      <c r="F8" s="29">
        <v>90</v>
      </c>
      <c r="G8" s="29">
        <v>88</v>
      </c>
      <c r="H8" s="29">
        <v>112</v>
      </c>
      <c r="I8" s="29">
        <v>85</v>
      </c>
      <c r="J8" s="29">
        <v>97</v>
      </c>
      <c r="K8" s="29">
        <v>102</v>
      </c>
      <c r="L8" s="29">
        <v>107</v>
      </c>
      <c r="M8" s="29">
        <v>75</v>
      </c>
      <c r="N8" s="29">
        <v>55</v>
      </c>
      <c r="O8" s="27">
        <f t="shared" si="0"/>
        <v>1093</v>
      </c>
      <c r="Q8" s="22"/>
      <c r="R8" s="2"/>
      <c r="S8" s="20"/>
    </row>
    <row r="9" spans="1:19" s="7" customFormat="1" ht="19.5" customHeight="1">
      <c r="A9" s="107"/>
      <c r="B9" s="28" t="s">
        <v>20</v>
      </c>
      <c r="C9" s="29">
        <v>78</v>
      </c>
      <c r="D9" s="29">
        <v>74</v>
      </c>
      <c r="E9" s="29">
        <v>86</v>
      </c>
      <c r="F9" s="29">
        <v>69</v>
      </c>
      <c r="G9" s="29">
        <v>75</v>
      </c>
      <c r="H9" s="29">
        <v>82</v>
      </c>
      <c r="I9" s="29">
        <v>60</v>
      </c>
      <c r="J9" s="29">
        <v>65</v>
      </c>
      <c r="K9" s="29">
        <v>98</v>
      </c>
      <c r="L9" s="29">
        <v>70</v>
      </c>
      <c r="M9" s="29">
        <v>59</v>
      </c>
      <c r="N9" s="29">
        <v>51</v>
      </c>
      <c r="O9" s="27">
        <f t="shared" si="0"/>
        <v>867</v>
      </c>
      <c r="Q9" s="22"/>
      <c r="R9" s="2"/>
      <c r="S9" s="20"/>
    </row>
    <row r="10" spans="1:19" s="7" customFormat="1" ht="19.5" customHeight="1">
      <c r="A10" s="107"/>
      <c r="B10" s="28" t="s">
        <v>19</v>
      </c>
      <c r="C10" s="29">
        <v>41</v>
      </c>
      <c r="D10" s="29">
        <v>36</v>
      </c>
      <c r="E10" s="29">
        <v>46</v>
      </c>
      <c r="F10" s="29">
        <v>32</v>
      </c>
      <c r="G10" s="29">
        <v>42</v>
      </c>
      <c r="H10" s="29">
        <v>42</v>
      </c>
      <c r="I10" s="29">
        <v>31</v>
      </c>
      <c r="J10" s="29">
        <v>42</v>
      </c>
      <c r="K10" s="29">
        <v>38</v>
      </c>
      <c r="L10" s="29">
        <v>47</v>
      </c>
      <c r="M10" s="29">
        <v>35</v>
      </c>
      <c r="N10" s="29">
        <v>24</v>
      </c>
      <c r="O10" s="27">
        <f t="shared" si="0"/>
        <v>456</v>
      </c>
      <c r="Q10" s="23"/>
      <c r="S10" s="24"/>
    </row>
    <row r="11" spans="1:15" s="7" customFormat="1" ht="19.5" customHeight="1">
      <c r="A11" s="107"/>
      <c r="B11" s="28" t="s">
        <v>21</v>
      </c>
      <c r="C11" s="29">
        <v>23</v>
      </c>
      <c r="D11" s="29">
        <v>20</v>
      </c>
      <c r="E11" s="29">
        <v>27</v>
      </c>
      <c r="F11" s="29">
        <v>29</v>
      </c>
      <c r="G11" s="29">
        <v>22</v>
      </c>
      <c r="H11" s="29">
        <v>35</v>
      </c>
      <c r="I11" s="29">
        <v>20</v>
      </c>
      <c r="J11" s="29">
        <v>26</v>
      </c>
      <c r="K11" s="29">
        <v>31</v>
      </c>
      <c r="L11" s="29">
        <v>24</v>
      </c>
      <c r="M11" s="29">
        <v>10</v>
      </c>
      <c r="N11" s="29">
        <v>14</v>
      </c>
      <c r="O11" s="27">
        <f t="shared" si="0"/>
        <v>281</v>
      </c>
    </row>
    <row r="12" spans="1:15" s="7" customFormat="1" ht="19.5" customHeight="1" thickBot="1">
      <c r="A12" s="107"/>
      <c r="B12" s="31" t="s">
        <v>18</v>
      </c>
      <c r="C12" s="32">
        <v>23</v>
      </c>
      <c r="D12" s="32">
        <v>24</v>
      </c>
      <c r="E12" s="32">
        <v>15</v>
      </c>
      <c r="F12" s="32">
        <v>24</v>
      </c>
      <c r="G12" s="32">
        <v>29</v>
      </c>
      <c r="H12" s="32">
        <v>14</v>
      </c>
      <c r="I12" s="32">
        <v>18</v>
      </c>
      <c r="J12" s="32">
        <v>28</v>
      </c>
      <c r="K12" s="32">
        <v>27</v>
      </c>
      <c r="L12" s="32">
        <v>19</v>
      </c>
      <c r="M12" s="32">
        <v>20</v>
      </c>
      <c r="N12" s="32">
        <v>13</v>
      </c>
      <c r="O12" s="33">
        <f t="shared" si="0"/>
        <v>254</v>
      </c>
    </row>
    <row r="13" spans="1:15" s="7" customFormat="1" ht="31.5" customHeight="1" thickBot="1">
      <c r="A13" s="107"/>
      <c r="B13" s="40" t="s">
        <v>22</v>
      </c>
      <c r="C13" s="38">
        <f>SUM(C14:C20)</f>
        <v>108</v>
      </c>
      <c r="D13" s="38">
        <f aca="true" t="shared" si="2" ref="D13:N13">SUM(D14:D20)</f>
        <v>89</v>
      </c>
      <c r="E13" s="38">
        <f t="shared" si="2"/>
        <v>103</v>
      </c>
      <c r="F13" s="38">
        <f t="shared" si="2"/>
        <v>87</v>
      </c>
      <c r="G13" s="38">
        <f t="shared" si="2"/>
        <v>110</v>
      </c>
      <c r="H13" s="38">
        <f>SUM(H14:H20)</f>
        <v>107</v>
      </c>
      <c r="I13" s="38">
        <f t="shared" si="2"/>
        <v>83</v>
      </c>
      <c r="J13" s="38">
        <f t="shared" si="2"/>
        <v>74</v>
      </c>
      <c r="K13" s="38">
        <f t="shared" si="2"/>
        <v>102</v>
      </c>
      <c r="L13" s="38">
        <f t="shared" si="2"/>
        <v>113</v>
      </c>
      <c r="M13" s="38">
        <f t="shared" si="2"/>
        <v>67</v>
      </c>
      <c r="N13" s="38">
        <f t="shared" si="2"/>
        <v>53</v>
      </c>
      <c r="O13" s="39">
        <f t="shared" si="0"/>
        <v>1096</v>
      </c>
    </row>
    <row r="14" spans="1:15" s="7" customFormat="1" ht="19.5" customHeight="1">
      <c r="A14" s="107"/>
      <c r="B14" s="34" t="s">
        <v>23</v>
      </c>
      <c r="C14" s="35">
        <v>43</v>
      </c>
      <c r="D14" s="35">
        <v>33</v>
      </c>
      <c r="E14" s="35">
        <v>42</v>
      </c>
      <c r="F14" s="35">
        <v>31</v>
      </c>
      <c r="G14" s="35">
        <v>39</v>
      </c>
      <c r="H14" s="35">
        <v>29</v>
      </c>
      <c r="I14" s="35">
        <v>32</v>
      </c>
      <c r="J14" s="35">
        <v>29</v>
      </c>
      <c r="K14" s="35">
        <v>45</v>
      </c>
      <c r="L14" s="35">
        <v>45</v>
      </c>
      <c r="M14" s="35">
        <v>21</v>
      </c>
      <c r="N14" s="35">
        <v>23</v>
      </c>
      <c r="O14" s="36">
        <f t="shared" si="0"/>
        <v>412</v>
      </c>
    </row>
    <row r="15" spans="1:15" s="7" customFormat="1" ht="19.5" customHeight="1">
      <c r="A15" s="107"/>
      <c r="B15" s="28" t="s">
        <v>27</v>
      </c>
      <c r="C15" s="29">
        <v>20</v>
      </c>
      <c r="D15" s="29">
        <v>15</v>
      </c>
      <c r="E15" s="29">
        <v>16</v>
      </c>
      <c r="F15" s="29">
        <v>14</v>
      </c>
      <c r="G15" s="29">
        <v>15</v>
      </c>
      <c r="H15" s="29">
        <v>15</v>
      </c>
      <c r="I15" s="29">
        <v>16</v>
      </c>
      <c r="J15" s="29">
        <v>15</v>
      </c>
      <c r="K15" s="29">
        <v>16</v>
      </c>
      <c r="L15" s="29">
        <v>11</v>
      </c>
      <c r="M15" s="29">
        <v>12</v>
      </c>
      <c r="N15" s="29">
        <v>9</v>
      </c>
      <c r="O15" s="27">
        <f t="shared" si="0"/>
        <v>174</v>
      </c>
    </row>
    <row r="16" spans="1:15" s="7" customFormat="1" ht="19.5" customHeight="1">
      <c r="A16" s="107"/>
      <c r="B16" s="28" t="s">
        <v>25</v>
      </c>
      <c r="C16" s="29">
        <v>15</v>
      </c>
      <c r="D16" s="29">
        <v>11</v>
      </c>
      <c r="E16" s="29">
        <v>8</v>
      </c>
      <c r="F16" s="29">
        <v>13</v>
      </c>
      <c r="G16" s="29">
        <v>13</v>
      </c>
      <c r="H16" s="29">
        <v>19</v>
      </c>
      <c r="I16" s="29">
        <v>6</v>
      </c>
      <c r="J16" s="29">
        <v>9</v>
      </c>
      <c r="K16" s="29">
        <v>12</v>
      </c>
      <c r="L16" s="29">
        <v>12</v>
      </c>
      <c r="M16" s="29">
        <v>16</v>
      </c>
      <c r="N16" s="29">
        <v>6</v>
      </c>
      <c r="O16" s="27">
        <f t="shared" si="0"/>
        <v>140</v>
      </c>
    </row>
    <row r="17" spans="1:15" s="7" customFormat="1" ht="19.5" customHeight="1">
      <c r="A17" s="107"/>
      <c r="B17" s="28" t="s">
        <v>24</v>
      </c>
      <c r="C17" s="29">
        <v>13</v>
      </c>
      <c r="D17" s="29">
        <v>7</v>
      </c>
      <c r="E17" s="29">
        <v>15</v>
      </c>
      <c r="F17" s="29">
        <v>8</v>
      </c>
      <c r="G17" s="29">
        <v>14</v>
      </c>
      <c r="H17" s="29">
        <v>13</v>
      </c>
      <c r="I17" s="29">
        <v>10</v>
      </c>
      <c r="J17" s="29">
        <v>8</v>
      </c>
      <c r="K17" s="29">
        <v>12</v>
      </c>
      <c r="L17" s="29">
        <v>15</v>
      </c>
      <c r="M17" s="29">
        <v>2</v>
      </c>
      <c r="N17" s="29">
        <v>6</v>
      </c>
      <c r="O17" s="27">
        <f t="shared" si="0"/>
        <v>123</v>
      </c>
    </row>
    <row r="18" spans="1:15" ht="19.5" customHeight="1">
      <c r="A18" s="107"/>
      <c r="B18" s="30" t="s">
        <v>29</v>
      </c>
      <c r="C18" s="29">
        <v>9</v>
      </c>
      <c r="D18" s="29">
        <v>11</v>
      </c>
      <c r="E18" s="29">
        <v>8</v>
      </c>
      <c r="F18" s="29">
        <v>11</v>
      </c>
      <c r="G18" s="29">
        <v>14</v>
      </c>
      <c r="H18" s="29">
        <v>17</v>
      </c>
      <c r="I18" s="29">
        <v>10</v>
      </c>
      <c r="J18" s="29">
        <v>7</v>
      </c>
      <c r="K18" s="29">
        <v>7</v>
      </c>
      <c r="L18" s="29">
        <v>15</v>
      </c>
      <c r="M18" s="29">
        <v>8</v>
      </c>
      <c r="N18" s="29">
        <v>4</v>
      </c>
      <c r="O18" s="27">
        <f t="shared" si="0"/>
        <v>121</v>
      </c>
    </row>
    <row r="19" spans="1:15" ht="19.5" customHeight="1">
      <c r="A19" s="107"/>
      <c r="B19" s="28" t="s">
        <v>26</v>
      </c>
      <c r="C19" s="29">
        <v>7</v>
      </c>
      <c r="D19" s="29">
        <v>10</v>
      </c>
      <c r="E19" s="29">
        <v>11</v>
      </c>
      <c r="F19" s="29">
        <v>9</v>
      </c>
      <c r="G19" s="29">
        <v>11</v>
      </c>
      <c r="H19" s="29">
        <v>10</v>
      </c>
      <c r="I19" s="29">
        <v>6</v>
      </c>
      <c r="J19" s="29">
        <v>5</v>
      </c>
      <c r="K19" s="29">
        <v>9</v>
      </c>
      <c r="L19" s="29">
        <v>15</v>
      </c>
      <c r="M19" s="29">
        <v>5</v>
      </c>
      <c r="N19" s="29">
        <v>3</v>
      </c>
      <c r="O19" s="27">
        <f t="shared" si="0"/>
        <v>101</v>
      </c>
    </row>
    <row r="20" spans="1:15" ht="19.5" customHeight="1" thickBot="1">
      <c r="A20" s="107"/>
      <c r="B20" s="31" t="s">
        <v>28</v>
      </c>
      <c r="C20" s="32">
        <v>1</v>
      </c>
      <c r="D20" s="32">
        <v>2</v>
      </c>
      <c r="E20" s="32">
        <v>3</v>
      </c>
      <c r="F20" s="32">
        <v>1</v>
      </c>
      <c r="G20" s="32">
        <v>4</v>
      </c>
      <c r="H20" s="32">
        <v>4</v>
      </c>
      <c r="I20" s="32">
        <v>3</v>
      </c>
      <c r="J20" s="32">
        <v>1</v>
      </c>
      <c r="K20" s="32">
        <v>1</v>
      </c>
      <c r="L20" s="32">
        <v>0</v>
      </c>
      <c r="M20" s="32">
        <v>3</v>
      </c>
      <c r="N20" s="32">
        <v>2</v>
      </c>
      <c r="O20" s="33">
        <f t="shared" si="0"/>
        <v>25</v>
      </c>
    </row>
    <row r="21" spans="1:15" ht="31.5" customHeight="1" thickBot="1">
      <c r="A21" s="107"/>
      <c r="B21" s="37" t="s">
        <v>30</v>
      </c>
      <c r="C21" s="38">
        <f>SUM(C22:C26)</f>
        <v>54</v>
      </c>
      <c r="D21" s="38">
        <f aca="true" t="shared" si="3" ref="D21:N21">SUM(D22:D26)</f>
        <v>62</v>
      </c>
      <c r="E21" s="38">
        <f t="shared" si="3"/>
        <v>63</v>
      </c>
      <c r="F21" s="38">
        <f t="shared" si="3"/>
        <v>50</v>
      </c>
      <c r="G21" s="38">
        <f t="shared" si="3"/>
        <v>60</v>
      </c>
      <c r="H21" s="38">
        <f>SUM(H22:H26)</f>
        <v>43</v>
      </c>
      <c r="I21" s="38">
        <f t="shared" si="3"/>
        <v>44</v>
      </c>
      <c r="J21" s="38">
        <f t="shared" si="3"/>
        <v>48</v>
      </c>
      <c r="K21" s="38">
        <f t="shared" si="3"/>
        <v>48</v>
      </c>
      <c r="L21" s="38">
        <f t="shared" si="3"/>
        <v>64</v>
      </c>
      <c r="M21" s="38">
        <f t="shared" si="3"/>
        <v>34</v>
      </c>
      <c r="N21" s="38">
        <f t="shared" si="3"/>
        <v>32</v>
      </c>
      <c r="O21" s="39">
        <f t="shared" si="0"/>
        <v>602</v>
      </c>
    </row>
    <row r="22" spans="1:15" ht="19.5" customHeight="1">
      <c r="A22" s="107"/>
      <c r="B22" s="34" t="s">
        <v>31</v>
      </c>
      <c r="C22" s="35">
        <v>31</v>
      </c>
      <c r="D22" s="35">
        <v>27</v>
      </c>
      <c r="E22" s="35">
        <v>33</v>
      </c>
      <c r="F22" s="35">
        <v>24</v>
      </c>
      <c r="G22" s="35">
        <v>32</v>
      </c>
      <c r="H22" s="35">
        <v>28</v>
      </c>
      <c r="I22" s="35">
        <v>26</v>
      </c>
      <c r="J22" s="35">
        <v>22</v>
      </c>
      <c r="K22" s="35">
        <v>25</v>
      </c>
      <c r="L22" s="35">
        <v>36</v>
      </c>
      <c r="M22" s="35">
        <v>23</v>
      </c>
      <c r="N22" s="35">
        <v>18</v>
      </c>
      <c r="O22" s="36">
        <f t="shared" si="0"/>
        <v>325</v>
      </c>
    </row>
    <row r="23" spans="1:15" ht="12.75">
      <c r="A23" s="107"/>
      <c r="B23" s="28" t="s">
        <v>33</v>
      </c>
      <c r="C23" s="29">
        <v>8</v>
      </c>
      <c r="D23" s="29">
        <v>12</v>
      </c>
      <c r="E23" s="29">
        <v>16</v>
      </c>
      <c r="F23" s="29">
        <v>12</v>
      </c>
      <c r="G23" s="29">
        <v>16</v>
      </c>
      <c r="H23" s="29">
        <v>10</v>
      </c>
      <c r="I23" s="29">
        <v>8</v>
      </c>
      <c r="J23" s="29">
        <v>16</v>
      </c>
      <c r="K23" s="29">
        <v>15</v>
      </c>
      <c r="L23" s="29">
        <v>18</v>
      </c>
      <c r="M23" s="29">
        <v>4</v>
      </c>
      <c r="N23" s="29">
        <v>6</v>
      </c>
      <c r="O23" s="27">
        <f t="shared" si="0"/>
        <v>141</v>
      </c>
    </row>
    <row r="24" spans="1:15" ht="19.5" customHeight="1">
      <c r="A24" s="107"/>
      <c r="B24" s="30" t="s">
        <v>32</v>
      </c>
      <c r="C24" s="29">
        <v>7</v>
      </c>
      <c r="D24" s="29">
        <v>7</v>
      </c>
      <c r="E24" s="29">
        <v>5</v>
      </c>
      <c r="F24" s="29">
        <v>8</v>
      </c>
      <c r="G24" s="29">
        <v>5</v>
      </c>
      <c r="H24" s="29">
        <v>3</v>
      </c>
      <c r="I24" s="29">
        <v>6</v>
      </c>
      <c r="J24" s="29">
        <v>8</v>
      </c>
      <c r="K24" s="29">
        <v>7</v>
      </c>
      <c r="L24" s="29">
        <v>3</v>
      </c>
      <c r="M24" s="29">
        <v>6</v>
      </c>
      <c r="N24" s="29">
        <v>5</v>
      </c>
      <c r="O24" s="27">
        <f t="shared" si="0"/>
        <v>70</v>
      </c>
    </row>
    <row r="25" spans="1:15" ht="19.5" customHeight="1">
      <c r="A25" s="107"/>
      <c r="B25" s="28" t="s">
        <v>35</v>
      </c>
      <c r="C25" s="29">
        <v>3</v>
      </c>
      <c r="D25" s="29">
        <v>15</v>
      </c>
      <c r="E25" s="29">
        <v>8</v>
      </c>
      <c r="F25" s="29">
        <v>4</v>
      </c>
      <c r="G25" s="29">
        <v>6</v>
      </c>
      <c r="H25" s="29">
        <v>2</v>
      </c>
      <c r="I25" s="29">
        <v>4</v>
      </c>
      <c r="J25" s="29">
        <v>1</v>
      </c>
      <c r="K25" s="29">
        <v>1</v>
      </c>
      <c r="L25" s="29">
        <v>4</v>
      </c>
      <c r="M25" s="29">
        <v>1</v>
      </c>
      <c r="N25" s="29">
        <v>1</v>
      </c>
      <c r="O25" s="27">
        <f t="shared" si="0"/>
        <v>50</v>
      </c>
    </row>
    <row r="26" spans="1:15" ht="19.5" customHeight="1" thickBot="1">
      <c r="A26" s="107"/>
      <c r="B26" s="31" t="s">
        <v>34</v>
      </c>
      <c r="C26" s="32">
        <v>5</v>
      </c>
      <c r="D26" s="32">
        <v>1</v>
      </c>
      <c r="E26" s="32">
        <v>1</v>
      </c>
      <c r="F26" s="32">
        <v>2</v>
      </c>
      <c r="G26" s="32">
        <v>1</v>
      </c>
      <c r="H26" s="32">
        <v>0</v>
      </c>
      <c r="I26" s="32">
        <v>0</v>
      </c>
      <c r="J26" s="32">
        <v>1</v>
      </c>
      <c r="K26" s="32">
        <v>0</v>
      </c>
      <c r="L26" s="32">
        <v>3</v>
      </c>
      <c r="M26" s="32">
        <v>0</v>
      </c>
      <c r="N26" s="32">
        <v>2</v>
      </c>
      <c r="O26" s="33">
        <f t="shared" si="0"/>
        <v>16</v>
      </c>
    </row>
    <row r="27" spans="1:15" ht="31.5" customHeight="1" thickBot="1">
      <c r="A27" s="107"/>
      <c r="B27" s="40" t="s">
        <v>36</v>
      </c>
      <c r="C27" s="38">
        <f>SUM(C28:C30)</f>
        <v>53</v>
      </c>
      <c r="D27" s="38">
        <f aca="true" t="shared" si="4" ref="D27:N27">SUM(D28:D30)</f>
        <v>57</v>
      </c>
      <c r="E27" s="38">
        <f t="shared" si="4"/>
        <v>65</v>
      </c>
      <c r="F27" s="38">
        <f t="shared" si="4"/>
        <v>49</v>
      </c>
      <c r="G27" s="38">
        <f t="shared" si="4"/>
        <v>52</v>
      </c>
      <c r="H27" s="38">
        <f>SUM(H28:H30)</f>
        <v>57</v>
      </c>
      <c r="I27" s="38">
        <f t="shared" si="4"/>
        <v>42</v>
      </c>
      <c r="J27" s="38">
        <f t="shared" si="4"/>
        <v>56</v>
      </c>
      <c r="K27" s="38">
        <f t="shared" si="4"/>
        <v>71</v>
      </c>
      <c r="L27" s="38">
        <f t="shared" si="4"/>
        <v>78</v>
      </c>
      <c r="M27" s="38">
        <f t="shared" si="4"/>
        <v>41</v>
      </c>
      <c r="N27" s="38">
        <f t="shared" si="4"/>
        <v>40</v>
      </c>
      <c r="O27" s="39">
        <f t="shared" si="0"/>
        <v>661</v>
      </c>
    </row>
    <row r="28" spans="1:15" ht="19.5" customHeight="1">
      <c r="A28" s="107"/>
      <c r="B28" s="34" t="s">
        <v>37</v>
      </c>
      <c r="C28" s="35">
        <v>33</v>
      </c>
      <c r="D28" s="35">
        <v>39</v>
      </c>
      <c r="E28" s="35">
        <v>46</v>
      </c>
      <c r="F28" s="35">
        <v>35</v>
      </c>
      <c r="G28" s="35">
        <v>34</v>
      </c>
      <c r="H28" s="35">
        <v>35</v>
      </c>
      <c r="I28" s="35">
        <v>27</v>
      </c>
      <c r="J28" s="35">
        <v>34</v>
      </c>
      <c r="K28" s="35">
        <v>48</v>
      </c>
      <c r="L28" s="35">
        <v>48</v>
      </c>
      <c r="M28" s="35">
        <v>30</v>
      </c>
      <c r="N28" s="35">
        <v>25</v>
      </c>
      <c r="O28" s="36">
        <f t="shared" si="0"/>
        <v>434</v>
      </c>
    </row>
    <row r="29" spans="1:15" ht="19.5" customHeight="1">
      <c r="A29" s="107"/>
      <c r="B29" s="28" t="s">
        <v>38</v>
      </c>
      <c r="C29" s="29">
        <v>18</v>
      </c>
      <c r="D29" s="29">
        <v>16</v>
      </c>
      <c r="E29" s="29">
        <v>14</v>
      </c>
      <c r="F29" s="29">
        <v>12</v>
      </c>
      <c r="G29" s="29">
        <v>17</v>
      </c>
      <c r="H29" s="29">
        <v>17</v>
      </c>
      <c r="I29" s="29">
        <v>14</v>
      </c>
      <c r="J29" s="29">
        <v>18</v>
      </c>
      <c r="K29" s="29">
        <v>21</v>
      </c>
      <c r="L29" s="29">
        <v>25</v>
      </c>
      <c r="M29" s="29">
        <v>9</v>
      </c>
      <c r="N29" s="29">
        <v>9</v>
      </c>
      <c r="O29" s="27">
        <f t="shared" si="0"/>
        <v>190</v>
      </c>
    </row>
    <row r="30" spans="1:15" ht="19.5" customHeight="1" thickBot="1">
      <c r="A30" s="107"/>
      <c r="B30" s="31" t="s">
        <v>39</v>
      </c>
      <c r="C30" s="32">
        <v>2</v>
      </c>
      <c r="D30" s="32">
        <v>2</v>
      </c>
      <c r="E30" s="32">
        <v>5</v>
      </c>
      <c r="F30" s="32">
        <v>2</v>
      </c>
      <c r="G30" s="32">
        <v>1</v>
      </c>
      <c r="H30" s="32">
        <v>5</v>
      </c>
      <c r="I30" s="32">
        <v>1</v>
      </c>
      <c r="J30" s="32">
        <v>4</v>
      </c>
      <c r="K30" s="32">
        <v>2</v>
      </c>
      <c r="L30" s="32">
        <v>5</v>
      </c>
      <c r="M30" s="32">
        <v>2</v>
      </c>
      <c r="N30" s="32">
        <v>6</v>
      </c>
      <c r="O30" s="33">
        <f t="shared" si="0"/>
        <v>37</v>
      </c>
    </row>
    <row r="31" spans="1:15" ht="31.5" customHeight="1" thickBot="1">
      <c r="A31" s="107"/>
      <c r="B31" s="37" t="s">
        <v>40</v>
      </c>
      <c r="C31" s="38">
        <f>SUM(C32:C35)</f>
        <v>30</v>
      </c>
      <c r="D31" s="38">
        <f aca="true" t="shared" si="5" ref="D31:N31">SUM(D32:D35)</f>
        <v>24</v>
      </c>
      <c r="E31" s="38">
        <f t="shared" si="5"/>
        <v>36</v>
      </c>
      <c r="F31" s="38">
        <f t="shared" si="5"/>
        <v>31</v>
      </c>
      <c r="G31" s="38">
        <f t="shared" si="5"/>
        <v>31</v>
      </c>
      <c r="H31" s="38">
        <f>SUM(H32:H35)</f>
        <v>37</v>
      </c>
      <c r="I31" s="38">
        <f t="shared" si="5"/>
        <v>41</v>
      </c>
      <c r="J31" s="38">
        <f t="shared" si="5"/>
        <v>48</v>
      </c>
      <c r="K31" s="38">
        <f t="shared" si="5"/>
        <v>31</v>
      </c>
      <c r="L31" s="38">
        <f t="shared" si="5"/>
        <v>42</v>
      </c>
      <c r="M31" s="38">
        <f t="shared" si="5"/>
        <v>34</v>
      </c>
      <c r="N31" s="38">
        <f t="shared" si="5"/>
        <v>38</v>
      </c>
      <c r="O31" s="39">
        <f t="shared" si="0"/>
        <v>423</v>
      </c>
    </row>
    <row r="32" spans="1:15" ht="19.5" customHeight="1">
      <c r="A32" s="107"/>
      <c r="B32" s="34" t="s">
        <v>40</v>
      </c>
      <c r="C32" s="35">
        <v>22</v>
      </c>
      <c r="D32" s="35">
        <v>14</v>
      </c>
      <c r="E32" s="35">
        <v>19</v>
      </c>
      <c r="F32" s="35">
        <v>17</v>
      </c>
      <c r="G32" s="35">
        <v>15</v>
      </c>
      <c r="H32" s="35">
        <v>20</v>
      </c>
      <c r="I32" s="35">
        <v>20</v>
      </c>
      <c r="J32" s="35">
        <v>27</v>
      </c>
      <c r="K32" s="35">
        <v>22</v>
      </c>
      <c r="L32" s="35">
        <v>25</v>
      </c>
      <c r="M32" s="35">
        <v>22</v>
      </c>
      <c r="N32" s="35">
        <v>21</v>
      </c>
      <c r="O32" s="36">
        <f t="shared" si="0"/>
        <v>244</v>
      </c>
    </row>
    <row r="33" spans="1:15" ht="19.5" customHeight="1">
      <c r="A33" s="107"/>
      <c r="B33" s="30" t="s">
        <v>41</v>
      </c>
      <c r="C33" s="29">
        <v>4</v>
      </c>
      <c r="D33" s="29">
        <v>5</v>
      </c>
      <c r="E33" s="29">
        <v>9</v>
      </c>
      <c r="F33" s="29">
        <v>5</v>
      </c>
      <c r="G33" s="29">
        <v>8</v>
      </c>
      <c r="H33" s="29">
        <v>8</v>
      </c>
      <c r="I33" s="29">
        <v>9</v>
      </c>
      <c r="J33" s="29">
        <v>15</v>
      </c>
      <c r="K33" s="29">
        <v>3</v>
      </c>
      <c r="L33" s="29">
        <v>7</v>
      </c>
      <c r="M33" s="29">
        <v>4</v>
      </c>
      <c r="N33" s="29">
        <v>13</v>
      </c>
      <c r="O33" s="27">
        <f t="shared" si="0"/>
        <v>90</v>
      </c>
    </row>
    <row r="34" spans="1:15" ht="19.5" customHeight="1">
      <c r="A34" s="107"/>
      <c r="B34" s="28" t="s">
        <v>42</v>
      </c>
      <c r="C34" s="29">
        <v>2</v>
      </c>
      <c r="D34" s="29">
        <v>1</v>
      </c>
      <c r="E34" s="29">
        <v>2</v>
      </c>
      <c r="F34" s="29">
        <v>3</v>
      </c>
      <c r="G34" s="29">
        <v>4</v>
      </c>
      <c r="H34" s="29">
        <v>8</v>
      </c>
      <c r="I34" s="29">
        <v>9</v>
      </c>
      <c r="J34" s="29">
        <v>4</v>
      </c>
      <c r="K34" s="29">
        <v>3</v>
      </c>
      <c r="L34" s="29">
        <v>7</v>
      </c>
      <c r="M34" s="29">
        <v>7</v>
      </c>
      <c r="N34" s="29">
        <v>2</v>
      </c>
      <c r="O34" s="27">
        <f t="shared" si="0"/>
        <v>52</v>
      </c>
    </row>
    <row r="35" spans="1:15" ht="19.5" customHeight="1" thickBot="1">
      <c r="A35" s="107"/>
      <c r="B35" s="31" t="s">
        <v>43</v>
      </c>
      <c r="C35" s="32">
        <v>2</v>
      </c>
      <c r="D35" s="32">
        <v>4</v>
      </c>
      <c r="E35" s="32">
        <v>6</v>
      </c>
      <c r="F35" s="32">
        <v>6</v>
      </c>
      <c r="G35" s="32">
        <v>4</v>
      </c>
      <c r="H35" s="32">
        <v>1</v>
      </c>
      <c r="I35" s="32">
        <v>3</v>
      </c>
      <c r="J35" s="32">
        <v>2</v>
      </c>
      <c r="K35" s="32">
        <v>3</v>
      </c>
      <c r="L35" s="32">
        <v>3</v>
      </c>
      <c r="M35" s="32">
        <v>1</v>
      </c>
      <c r="N35" s="32">
        <v>2</v>
      </c>
      <c r="O35" s="33">
        <f t="shared" si="0"/>
        <v>37</v>
      </c>
    </row>
    <row r="36" spans="1:15" ht="31.5" customHeight="1" thickBot="1">
      <c r="A36" s="108"/>
      <c r="B36" s="41" t="s">
        <v>44</v>
      </c>
      <c r="C36" s="42">
        <f aca="true" t="shared" si="6" ref="C36:N36">C5+C6+C13+C21+C27+C31</f>
        <v>812</v>
      </c>
      <c r="D36" s="42">
        <f t="shared" si="6"/>
        <v>792</v>
      </c>
      <c r="E36" s="42">
        <f t="shared" si="6"/>
        <v>947</v>
      </c>
      <c r="F36" s="42">
        <f t="shared" si="6"/>
        <v>770</v>
      </c>
      <c r="G36" s="42">
        <f t="shared" si="6"/>
        <v>769</v>
      </c>
      <c r="H36" s="42">
        <f t="shared" si="6"/>
        <v>866</v>
      </c>
      <c r="I36" s="42">
        <f t="shared" si="6"/>
        <v>666</v>
      </c>
      <c r="J36" s="42">
        <f t="shared" si="6"/>
        <v>740</v>
      </c>
      <c r="K36" s="42">
        <f t="shared" si="6"/>
        <v>829</v>
      </c>
      <c r="L36" s="42">
        <f t="shared" si="6"/>
        <v>859</v>
      </c>
      <c r="M36" s="42">
        <f t="shared" si="6"/>
        <v>638</v>
      </c>
      <c r="N36" s="42">
        <f t="shared" si="6"/>
        <v>491</v>
      </c>
      <c r="O36" s="39">
        <f t="shared" si="0"/>
        <v>9179</v>
      </c>
    </row>
    <row r="37" spans="1:22" ht="12.75" customHeight="1">
      <c r="A37" s="3" t="s">
        <v>46</v>
      </c>
      <c r="J37" s="8" t="s">
        <v>47</v>
      </c>
      <c r="U37" s="3"/>
      <c r="V37" s="3"/>
    </row>
    <row r="38" ht="12.75">
      <c r="A38" s="8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</sheetData>
  <sheetProtection/>
  <mergeCells count="2">
    <mergeCell ref="A5:A36"/>
    <mergeCell ref="C3:O3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T1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.8515625" style="1" bestFit="1" customWidth="1"/>
    <col min="2" max="2" width="20.7109375" style="15" bestFit="1" customWidth="1"/>
    <col min="3" max="14" width="7.8515625" style="1" customWidth="1"/>
    <col min="15" max="15" width="8.57421875" style="1" bestFit="1" customWidth="1"/>
    <col min="16" max="16384" width="9.140625" style="1" customWidth="1"/>
  </cols>
  <sheetData>
    <row r="1" spans="1:15" ht="19.5" customHeight="1">
      <c r="A1" s="4" t="s">
        <v>108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6.75" customHeight="1" thickBot="1">
      <c r="A2" s="8"/>
    </row>
    <row r="3" spans="3:15" ht="13.5" customHeight="1" thickBot="1">
      <c r="C3" s="109">
        <v>2011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3:15" ht="13.5" customHeight="1" thickBot="1">
      <c r="C4" s="80" t="s">
        <v>0</v>
      </c>
      <c r="D4" s="80" t="s">
        <v>1</v>
      </c>
      <c r="E4" s="80" t="s">
        <v>2</v>
      </c>
      <c r="F4" s="80" t="s">
        <v>3</v>
      </c>
      <c r="G4" s="80" t="s">
        <v>4</v>
      </c>
      <c r="H4" s="80" t="s">
        <v>5</v>
      </c>
      <c r="I4" s="80" t="s">
        <v>6</v>
      </c>
      <c r="J4" s="80" t="s">
        <v>7</v>
      </c>
      <c r="K4" s="80" t="s">
        <v>8</v>
      </c>
      <c r="L4" s="80" t="s">
        <v>9</v>
      </c>
      <c r="M4" s="80" t="s">
        <v>10</v>
      </c>
      <c r="N4" s="80" t="s">
        <v>11</v>
      </c>
      <c r="O4" s="80" t="s">
        <v>12</v>
      </c>
    </row>
    <row r="5" spans="1:15" ht="34.5" customHeight="1" thickBot="1">
      <c r="A5" s="110" t="s">
        <v>45</v>
      </c>
      <c r="B5" s="52" t="s">
        <v>48</v>
      </c>
      <c r="C5" s="77">
        <f aca="true" t="shared" si="0" ref="C5:N5">SUM(C6:C14)</f>
        <v>812</v>
      </c>
      <c r="D5" s="77">
        <f t="shared" si="0"/>
        <v>792</v>
      </c>
      <c r="E5" s="77">
        <f t="shared" si="0"/>
        <v>947</v>
      </c>
      <c r="F5" s="77">
        <f t="shared" si="0"/>
        <v>770</v>
      </c>
      <c r="G5" s="77">
        <f t="shared" si="0"/>
        <v>769</v>
      </c>
      <c r="H5" s="77">
        <f t="shared" si="0"/>
        <v>866</v>
      </c>
      <c r="I5" s="77">
        <f t="shared" si="0"/>
        <v>666</v>
      </c>
      <c r="J5" s="77">
        <f t="shared" si="0"/>
        <v>740</v>
      </c>
      <c r="K5" s="77">
        <f t="shared" si="0"/>
        <v>829</v>
      </c>
      <c r="L5" s="77">
        <f t="shared" si="0"/>
        <v>859</v>
      </c>
      <c r="M5" s="77">
        <f t="shared" si="0"/>
        <v>638</v>
      </c>
      <c r="N5" s="77">
        <f t="shared" si="0"/>
        <v>491</v>
      </c>
      <c r="O5" s="53">
        <f aca="true" t="shared" si="1" ref="O5:O14">SUM(C5:N5)</f>
        <v>9179</v>
      </c>
    </row>
    <row r="6" spans="1:18" ht="34.5" customHeight="1">
      <c r="A6" s="111"/>
      <c r="B6" s="49" t="s">
        <v>49</v>
      </c>
      <c r="C6" s="50">
        <v>352</v>
      </c>
      <c r="D6" s="50">
        <v>356</v>
      </c>
      <c r="E6" s="50">
        <v>421</v>
      </c>
      <c r="F6" s="50">
        <v>366</v>
      </c>
      <c r="G6" s="50">
        <v>370</v>
      </c>
      <c r="H6" s="50">
        <v>418</v>
      </c>
      <c r="I6" s="50">
        <v>318</v>
      </c>
      <c r="J6" s="50">
        <v>346</v>
      </c>
      <c r="K6" s="50">
        <v>402</v>
      </c>
      <c r="L6" s="50">
        <v>432</v>
      </c>
      <c r="M6" s="50">
        <v>304</v>
      </c>
      <c r="N6" s="50">
        <v>219</v>
      </c>
      <c r="O6" s="51">
        <f t="shared" si="1"/>
        <v>4304</v>
      </c>
      <c r="R6" s="43"/>
    </row>
    <row r="7" spans="1:18" ht="34.5" customHeight="1">
      <c r="A7" s="111"/>
      <c r="B7" s="30" t="s">
        <v>54</v>
      </c>
      <c r="C7" s="44">
        <v>261</v>
      </c>
      <c r="D7" s="44">
        <v>251</v>
      </c>
      <c r="E7" s="44">
        <v>278</v>
      </c>
      <c r="F7" s="44">
        <v>237</v>
      </c>
      <c r="G7" s="44">
        <v>246</v>
      </c>
      <c r="H7" s="44">
        <v>275</v>
      </c>
      <c r="I7" s="44">
        <v>182</v>
      </c>
      <c r="J7" s="44">
        <v>222</v>
      </c>
      <c r="K7" s="44">
        <v>253</v>
      </c>
      <c r="L7" s="44">
        <v>243</v>
      </c>
      <c r="M7" s="44">
        <v>185</v>
      </c>
      <c r="N7" s="44">
        <v>160</v>
      </c>
      <c r="O7" s="45">
        <f t="shared" si="1"/>
        <v>2793</v>
      </c>
      <c r="R7" s="43"/>
    </row>
    <row r="8" spans="1:18" ht="34.5" customHeight="1">
      <c r="A8" s="111"/>
      <c r="B8" s="30" t="s">
        <v>53</v>
      </c>
      <c r="C8" s="44">
        <v>55</v>
      </c>
      <c r="D8" s="44">
        <v>71</v>
      </c>
      <c r="E8" s="44">
        <v>113</v>
      </c>
      <c r="F8" s="44">
        <v>58</v>
      </c>
      <c r="G8" s="44">
        <v>56</v>
      </c>
      <c r="H8" s="44">
        <v>62</v>
      </c>
      <c r="I8" s="44">
        <v>62</v>
      </c>
      <c r="J8" s="44">
        <v>75</v>
      </c>
      <c r="K8" s="44">
        <v>65</v>
      </c>
      <c r="L8" s="44">
        <v>66</v>
      </c>
      <c r="M8" s="44">
        <v>57</v>
      </c>
      <c r="N8" s="44">
        <v>35</v>
      </c>
      <c r="O8" s="45">
        <f t="shared" si="1"/>
        <v>775</v>
      </c>
      <c r="R8" s="43"/>
    </row>
    <row r="9" spans="1:18" ht="34.5" customHeight="1">
      <c r="A9" s="111"/>
      <c r="B9" s="30" t="s">
        <v>57</v>
      </c>
      <c r="C9" s="44">
        <v>67</v>
      </c>
      <c r="D9" s="44">
        <v>50</v>
      </c>
      <c r="E9" s="44">
        <v>65</v>
      </c>
      <c r="F9" s="44">
        <v>45</v>
      </c>
      <c r="G9" s="44">
        <v>26</v>
      </c>
      <c r="H9" s="44">
        <v>43</v>
      </c>
      <c r="I9" s="44">
        <v>52</v>
      </c>
      <c r="J9" s="44">
        <v>49</v>
      </c>
      <c r="K9" s="44">
        <v>54</v>
      </c>
      <c r="L9" s="44">
        <v>56</v>
      </c>
      <c r="M9" s="44">
        <v>43</v>
      </c>
      <c r="N9" s="44">
        <v>30</v>
      </c>
      <c r="O9" s="45">
        <f t="shared" si="1"/>
        <v>580</v>
      </c>
      <c r="R9" s="43"/>
    </row>
    <row r="10" spans="1:18" ht="34.5" customHeight="1">
      <c r="A10" s="111"/>
      <c r="B10" s="30" t="s">
        <v>52</v>
      </c>
      <c r="C10" s="44">
        <v>30</v>
      </c>
      <c r="D10" s="44">
        <v>25</v>
      </c>
      <c r="E10" s="44">
        <v>37</v>
      </c>
      <c r="F10" s="44">
        <v>29</v>
      </c>
      <c r="G10" s="44">
        <v>35</v>
      </c>
      <c r="H10" s="44">
        <v>35</v>
      </c>
      <c r="I10" s="44">
        <v>18</v>
      </c>
      <c r="J10" s="44">
        <v>18</v>
      </c>
      <c r="K10" s="44">
        <v>33</v>
      </c>
      <c r="L10" s="44">
        <v>32</v>
      </c>
      <c r="M10" s="44">
        <v>21</v>
      </c>
      <c r="N10" s="44">
        <v>27</v>
      </c>
      <c r="O10" s="45">
        <f t="shared" si="1"/>
        <v>340</v>
      </c>
      <c r="R10" s="43"/>
    </row>
    <row r="11" spans="1:18" ht="34.5" customHeight="1">
      <c r="A11" s="111"/>
      <c r="B11" s="30" t="s">
        <v>55</v>
      </c>
      <c r="C11" s="44">
        <v>22</v>
      </c>
      <c r="D11" s="44">
        <v>17</v>
      </c>
      <c r="E11" s="44">
        <v>18</v>
      </c>
      <c r="F11" s="44">
        <v>17</v>
      </c>
      <c r="G11" s="44">
        <v>15</v>
      </c>
      <c r="H11" s="44">
        <v>12</v>
      </c>
      <c r="I11" s="44">
        <v>15</v>
      </c>
      <c r="J11" s="44">
        <v>12</v>
      </c>
      <c r="K11" s="44">
        <v>8</v>
      </c>
      <c r="L11" s="44">
        <v>15</v>
      </c>
      <c r="M11" s="44">
        <v>14</v>
      </c>
      <c r="N11" s="44">
        <v>6</v>
      </c>
      <c r="O11" s="45">
        <f t="shared" si="1"/>
        <v>171</v>
      </c>
      <c r="R11" s="43"/>
    </row>
    <row r="12" spans="1:18" ht="34.5" customHeight="1">
      <c r="A12" s="111"/>
      <c r="B12" s="30" t="s">
        <v>50</v>
      </c>
      <c r="C12" s="44">
        <v>13</v>
      </c>
      <c r="D12" s="44">
        <v>16</v>
      </c>
      <c r="E12" s="44">
        <v>6</v>
      </c>
      <c r="F12" s="44">
        <v>13</v>
      </c>
      <c r="G12" s="44">
        <v>18</v>
      </c>
      <c r="H12" s="44">
        <v>13</v>
      </c>
      <c r="I12" s="44">
        <v>11</v>
      </c>
      <c r="J12" s="44">
        <v>13</v>
      </c>
      <c r="K12" s="44">
        <v>10</v>
      </c>
      <c r="L12" s="44">
        <v>9</v>
      </c>
      <c r="M12" s="44">
        <v>13</v>
      </c>
      <c r="N12" s="44">
        <v>10</v>
      </c>
      <c r="O12" s="45">
        <f t="shared" si="1"/>
        <v>145</v>
      </c>
      <c r="R12" s="43"/>
    </row>
    <row r="13" spans="1:18" ht="34.5" customHeight="1">
      <c r="A13" s="111"/>
      <c r="B13" s="30" t="s">
        <v>51</v>
      </c>
      <c r="C13" s="44">
        <v>8</v>
      </c>
      <c r="D13" s="44">
        <v>4</v>
      </c>
      <c r="E13" s="44">
        <v>4</v>
      </c>
      <c r="F13" s="44">
        <v>3</v>
      </c>
      <c r="G13" s="44">
        <v>1</v>
      </c>
      <c r="H13" s="44">
        <v>3</v>
      </c>
      <c r="I13" s="44">
        <v>5</v>
      </c>
      <c r="J13" s="44">
        <v>5</v>
      </c>
      <c r="K13" s="44">
        <v>2</v>
      </c>
      <c r="L13" s="44">
        <v>4</v>
      </c>
      <c r="M13" s="44">
        <v>0</v>
      </c>
      <c r="N13" s="44">
        <v>3</v>
      </c>
      <c r="O13" s="45">
        <f t="shared" si="1"/>
        <v>42</v>
      </c>
      <c r="R13" s="43"/>
    </row>
    <row r="14" spans="1:18" ht="34.5" customHeight="1" thickBot="1">
      <c r="A14" s="112"/>
      <c r="B14" s="46" t="s">
        <v>56</v>
      </c>
      <c r="C14" s="47">
        <v>4</v>
      </c>
      <c r="D14" s="47">
        <v>2</v>
      </c>
      <c r="E14" s="47">
        <v>5</v>
      </c>
      <c r="F14" s="47">
        <v>2</v>
      </c>
      <c r="G14" s="47">
        <v>2</v>
      </c>
      <c r="H14" s="47">
        <v>5</v>
      </c>
      <c r="I14" s="47">
        <v>3</v>
      </c>
      <c r="J14" s="47">
        <v>0</v>
      </c>
      <c r="K14" s="47">
        <v>2</v>
      </c>
      <c r="L14" s="47">
        <v>2</v>
      </c>
      <c r="M14" s="47">
        <v>1</v>
      </c>
      <c r="N14" s="47">
        <v>1</v>
      </c>
      <c r="O14" s="48">
        <f t="shared" si="1"/>
        <v>29</v>
      </c>
      <c r="R14" s="43"/>
    </row>
    <row r="15" spans="1:20" s="3" customFormat="1" ht="12.75" customHeight="1">
      <c r="A15" s="3" t="s">
        <v>46</v>
      </c>
      <c r="B15" s="11"/>
      <c r="C15" s="2"/>
      <c r="D15" s="2"/>
      <c r="E15" s="2"/>
      <c r="F15" s="2"/>
      <c r="G15" s="2"/>
      <c r="H15" s="2"/>
      <c r="I15" s="2"/>
      <c r="J15" s="8" t="s">
        <v>47</v>
      </c>
      <c r="K15" s="2"/>
      <c r="L15" s="2"/>
      <c r="M15" s="2"/>
      <c r="N15" s="2"/>
      <c r="O15" s="2"/>
      <c r="P15" s="2"/>
      <c r="Q15" s="2"/>
      <c r="R15" s="2"/>
      <c r="S15" s="2"/>
      <c r="T15" s="2"/>
    </row>
    <row r="16" ht="30" customHeight="1"/>
    <row r="17" ht="30" customHeight="1"/>
    <row r="18" ht="30" customHeight="1"/>
    <row r="19" ht="30" customHeight="1"/>
    <row r="20" ht="30" customHeight="1"/>
    <row r="21" ht="30" customHeight="1"/>
  </sheetData>
  <sheetProtection/>
  <mergeCells count="2">
    <mergeCell ref="A5:A14"/>
    <mergeCell ref="C3:O3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T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3" customWidth="1"/>
    <col min="2" max="2" width="20.57421875" style="11" customWidth="1"/>
    <col min="3" max="15" width="9.00390625" style="25" customWidth="1"/>
    <col min="16" max="16384" width="9.140625" style="3" customWidth="1"/>
  </cols>
  <sheetData>
    <row r="1" spans="1:15" ht="19.5" customHeight="1">
      <c r="A1" s="4" t="s">
        <v>109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6.75" customHeight="1" thickBot="1">
      <c r="A2" s="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customHeight="1" thickBot="1">
      <c r="A3" s="6"/>
      <c r="C3" s="109">
        <v>2011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3:15" ht="13.5" customHeight="1" thickBot="1">
      <c r="C4" s="80" t="s">
        <v>0</v>
      </c>
      <c r="D4" s="80" t="s">
        <v>1</v>
      </c>
      <c r="E4" s="80" t="s">
        <v>2</v>
      </c>
      <c r="F4" s="80" t="s">
        <v>3</v>
      </c>
      <c r="G4" s="80" t="s">
        <v>4</v>
      </c>
      <c r="H4" s="80" t="s">
        <v>5</v>
      </c>
      <c r="I4" s="80" t="s">
        <v>6</v>
      </c>
      <c r="J4" s="80" t="s">
        <v>7</v>
      </c>
      <c r="K4" s="80" t="s">
        <v>8</v>
      </c>
      <c r="L4" s="80" t="s">
        <v>9</v>
      </c>
      <c r="M4" s="80" t="s">
        <v>10</v>
      </c>
      <c r="N4" s="80" t="s">
        <v>11</v>
      </c>
      <c r="O4" s="80" t="s">
        <v>12</v>
      </c>
    </row>
    <row r="5" spans="1:15" ht="21.75" customHeight="1" thickBot="1">
      <c r="A5" s="106" t="s">
        <v>69</v>
      </c>
      <c r="B5" s="52" t="s">
        <v>48</v>
      </c>
      <c r="C5" s="42">
        <f aca="true" t="shared" si="0" ref="C5:N5">SUM(C6:C34)</f>
        <v>812</v>
      </c>
      <c r="D5" s="42">
        <f t="shared" si="0"/>
        <v>792</v>
      </c>
      <c r="E5" s="42">
        <f t="shared" si="0"/>
        <v>947</v>
      </c>
      <c r="F5" s="42">
        <f t="shared" si="0"/>
        <v>770</v>
      </c>
      <c r="G5" s="42">
        <f t="shared" si="0"/>
        <v>769</v>
      </c>
      <c r="H5" s="42">
        <f t="shared" si="0"/>
        <v>866</v>
      </c>
      <c r="I5" s="42">
        <f t="shared" si="0"/>
        <v>666</v>
      </c>
      <c r="J5" s="42">
        <f t="shared" si="0"/>
        <v>740</v>
      </c>
      <c r="K5" s="42">
        <f t="shared" si="0"/>
        <v>829</v>
      </c>
      <c r="L5" s="42">
        <f t="shared" si="0"/>
        <v>859</v>
      </c>
      <c r="M5" s="42">
        <f t="shared" si="0"/>
        <v>638</v>
      </c>
      <c r="N5" s="42">
        <f t="shared" si="0"/>
        <v>491</v>
      </c>
      <c r="O5" s="58">
        <f aca="true" t="shared" si="1" ref="O5:O34">SUM(C5:N5)</f>
        <v>9179</v>
      </c>
    </row>
    <row r="6" spans="1:15" s="5" customFormat="1" ht="22.5">
      <c r="A6" s="107"/>
      <c r="B6" s="81" t="s">
        <v>75</v>
      </c>
      <c r="C6" s="35">
        <v>173</v>
      </c>
      <c r="D6" s="35">
        <v>186</v>
      </c>
      <c r="E6" s="35">
        <v>180</v>
      </c>
      <c r="F6" s="35">
        <v>170</v>
      </c>
      <c r="G6" s="35">
        <v>153</v>
      </c>
      <c r="H6" s="35">
        <v>203</v>
      </c>
      <c r="I6" s="35">
        <v>145</v>
      </c>
      <c r="J6" s="35">
        <v>178</v>
      </c>
      <c r="K6" s="35">
        <v>184</v>
      </c>
      <c r="L6" s="35">
        <v>188</v>
      </c>
      <c r="M6" s="35">
        <v>150</v>
      </c>
      <c r="N6" s="35">
        <v>97</v>
      </c>
      <c r="O6" s="57">
        <f t="shared" si="1"/>
        <v>2007</v>
      </c>
    </row>
    <row r="7" spans="1:15" s="7" customFormat="1" ht="11.25">
      <c r="A7" s="107"/>
      <c r="B7" s="82" t="s">
        <v>87</v>
      </c>
      <c r="C7" s="29">
        <v>85</v>
      </c>
      <c r="D7" s="29">
        <v>79</v>
      </c>
      <c r="E7" s="29">
        <v>88</v>
      </c>
      <c r="F7" s="29">
        <v>77</v>
      </c>
      <c r="G7" s="29">
        <v>105</v>
      </c>
      <c r="H7" s="29">
        <v>99</v>
      </c>
      <c r="I7" s="29">
        <v>78</v>
      </c>
      <c r="J7" s="29">
        <v>68</v>
      </c>
      <c r="K7" s="29">
        <v>95</v>
      </c>
      <c r="L7" s="29">
        <v>100</v>
      </c>
      <c r="M7" s="29">
        <v>69</v>
      </c>
      <c r="N7" s="29">
        <v>51</v>
      </c>
      <c r="O7" s="54">
        <f t="shared" si="1"/>
        <v>994</v>
      </c>
    </row>
    <row r="8" spans="1:15" s="7" customFormat="1" ht="22.5">
      <c r="A8" s="107"/>
      <c r="B8" s="82" t="s">
        <v>78</v>
      </c>
      <c r="C8" s="29">
        <v>95</v>
      </c>
      <c r="D8" s="29">
        <v>74</v>
      </c>
      <c r="E8" s="29">
        <v>88</v>
      </c>
      <c r="F8" s="29">
        <v>67</v>
      </c>
      <c r="G8" s="29">
        <v>43</v>
      </c>
      <c r="H8" s="29">
        <v>62</v>
      </c>
      <c r="I8" s="29">
        <v>72</v>
      </c>
      <c r="J8" s="29">
        <v>62</v>
      </c>
      <c r="K8" s="29">
        <v>68</v>
      </c>
      <c r="L8" s="29">
        <v>74</v>
      </c>
      <c r="M8" s="29">
        <v>65</v>
      </c>
      <c r="N8" s="29">
        <v>39</v>
      </c>
      <c r="O8" s="54">
        <f t="shared" si="1"/>
        <v>809</v>
      </c>
    </row>
    <row r="9" spans="1:15" s="7" customFormat="1" ht="11.25">
      <c r="A9" s="107"/>
      <c r="B9" s="82" t="s">
        <v>66</v>
      </c>
      <c r="C9" s="29">
        <v>45</v>
      </c>
      <c r="D9" s="29">
        <v>41</v>
      </c>
      <c r="E9" s="29">
        <v>67</v>
      </c>
      <c r="F9" s="29">
        <v>52</v>
      </c>
      <c r="G9" s="29">
        <v>40</v>
      </c>
      <c r="H9" s="29">
        <v>72</v>
      </c>
      <c r="I9" s="29">
        <v>50</v>
      </c>
      <c r="J9" s="29">
        <v>46</v>
      </c>
      <c r="K9" s="29">
        <v>52</v>
      </c>
      <c r="L9" s="29">
        <v>61</v>
      </c>
      <c r="M9" s="29">
        <v>44</v>
      </c>
      <c r="N9" s="29">
        <v>31</v>
      </c>
      <c r="O9" s="54">
        <f t="shared" si="1"/>
        <v>601</v>
      </c>
    </row>
    <row r="10" spans="1:15" s="7" customFormat="1" ht="11.25">
      <c r="A10" s="107"/>
      <c r="B10" s="82" t="s">
        <v>79</v>
      </c>
      <c r="C10" s="29">
        <v>31</v>
      </c>
      <c r="D10" s="29">
        <v>45</v>
      </c>
      <c r="E10" s="29">
        <v>84</v>
      </c>
      <c r="F10" s="29">
        <v>56</v>
      </c>
      <c r="G10" s="29">
        <v>43</v>
      </c>
      <c r="H10" s="29">
        <v>49</v>
      </c>
      <c r="I10" s="29">
        <v>41</v>
      </c>
      <c r="J10" s="29">
        <v>53</v>
      </c>
      <c r="K10" s="29">
        <v>37</v>
      </c>
      <c r="L10" s="29">
        <v>51</v>
      </c>
      <c r="M10" s="29">
        <v>43</v>
      </c>
      <c r="N10" s="29">
        <v>30</v>
      </c>
      <c r="O10" s="54">
        <f t="shared" si="1"/>
        <v>563</v>
      </c>
    </row>
    <row r="11" spans="1:15" s="7" customFormat="1" ht="11.25">
      <c r="A11" s="107"/>
      <c r="B11" s="82" t="s">
        <v>67</v>
      </c>
      <c r="C11" s="29">
        <v>58</v>
      </c>
      <c r="D11" s="29">
        <v>40</v>
      </c>
      <c r="E11" s="29">
        <v>52</v>
      </c>
      <c r="F11" s="29">
        <v>45</v>
      </c>
      <c r="G11" s="29">
        <v>38</v>
      </c>
      <c r="H11" s="29">
        <v>41</v>
      </c>
      <c r="I11" s="29">
        <v>34</v>
      </c>
      <c r="J11" s="29">
        <v>49</v>
      </c>
      <c r="K11" s="29">
        <v>52</v>
      </c>
      <c r="L11" s="29">
        <v>53</v>
      </c>
      <c r="M11" s="29">
        <v>38</v>
      </c>
      <c r="N11" s="29">
        <v>25</v>
      </c>
      <c r="O11" s="54">
        <f t="shared" si="1"/>
        <v>525</v>
      </c>
    </row>
    <row r="12" spans="1:15" s="7" customFormat="1" ht="11.25">
      <c r="A12" s="107"/>
      <c r="B12" s="82" t="s">
        <v>76</v>
      </c>
      <c r="C12" s="29">
        <v>45</v>
      </c>
      <c r="D12" s="29">
        <v>45</v>
      </c>
      <c r="E12" s="29">
        <v>52</v>
      </c>
      <c r="F12" s="29">
        <v>43</v>
      </c>
      <c r="G12" s="29">
        <v>44</v>
      </c>
      <c r="H12" s="29">
        <v>61</v>
      </c>
      <c r="I12" s="29">
        <v>34</v>
      </c>
      <c r="J12" s="29">
        <v>41</v>
      </c>
      <c r="K12" s="29">
        <v>43</v>
      </c>
      <c r="L12" s="29">
        <v>44</v>
      </c>
      <c r="M12" s="29">
        <v>33</v>
      </c>
      <c r="N12" s="29">
        <v>24</v>
      </c>
      <c r="O12" s="54">
        <f t="shared" si="1"/>
        <v>509</v>
      </c>
    </row>
    <row r="13" spans="1:15" s="7" customFormat="1" ht="11.25">
      <c r="A13" s="107"/>
      <c r="B13" s="82" t="s">
        <v>77</v>
      </c>
      <c r="C13" s="29">
        <v>28</v>
      </c>
      <c r="D13" s="29">
        <v>29</v>
      </c>
      <c r="E13" s="29">
        <v>59</v>
      </c>
      <c r="F13" s="29">
        <v>31</v>
      </c>
      <c r="G13" s="29">
        <v>47</v>
      </c>
      <c r="H13" s="29">
        <v>33</v>
      </c>
      <c r="I13" s="29">
        <v>32</v>
      </c>
      <c r="J13" s="29">
        <v>40</v>
      </c>
      <c r="K13" s="29">
        <v>43</v>
      </c>
      <c r="L13" s="29">
        <v>55</v>
      </c>
      <c r="M13" s="29">
        <v>25</v>
      </c>
      <c r="N13" s="29">
        <v>23</v>
      </c>
      <c r="O13" s="54">
        <f t="shared" si="1"/>
        <v>445</v>
      </c>
    </row>
    <row r="14" spans="1:15" s="7" customFormat="1" ht="33.75">
      <c r="A14" s="107"/>
      <c r="B14" s="82" t="s">
        <v>71</v>
      </c>
      <c r="C14" s="29">
        <v>31</v>
      </c>
      <c r="D14" s="29">
        <v>22</v>
      </c>
      <c r="E14" s="29">
        <v>25</v>
      </c>
      <c r="F14" s="29">
        <v>17</v>
      </c>
      <c r="G14" s="29">
        <v>33</v>
      </c>
      <c r="H14" s="29">
        <v>30</v>
      </c>
      <c r="I14" s="29">
        <v>23</v>
      </c>
      <c r="J14" s="29">
        <v>18</v>
      </c>
      <c r="K14" s="29">
        <v>24</v>
      </c>
      <c r="L14" s="29">
        <v>21</v>
      </c>
      <c r="M14" s="29">
        <v>15</v>
      </c>
      <c r="N14" s="29">
        <v>9</v>
      </c>
      <c r="O14" s="54">
        <f t="shared" si="1"/>
        <v>268</v>
      </c>
    </row>
    <row r="15" spans="1:15" s="7" customFormat="1" ht="11.25">
      <c r="A15" s="107"/>
      <c r="B15" s="82" t="s">
        <v>84</v>
      </c>
      <c r="C15" s="29">
        <v>25</v>
      </c>
      <c r="D15" s="29">
        <v>19</v>
      </c>
      <c r="E15" s="29">
        <v>29</v>
      </c>
      <c r="F15" s="29">
        <v>19</v>
      </c>
      <c r="G15" s="29">
        <v>15</v>
      </c>
      <c r="H15" s="29">
        <v>24</v>
      </c>
      <c r="I15" s="29">
        <v>10</v>
      </c>
      <c r="J15" s="29">
        <v>15</v>
      </c>
      <c r="K15" s="29">
        <v>22</v>
      </c>
      <c r="L15" s="29">
        <v>15</v>
      </c>
      <c r="M15" s="29">
        <v>18</v>
      </c>
      <c r="N15" s="29">
        <v>15</v>
      </c>
      <c r="O15" s="54">
        <f t="shared" si="1"/>
        <v>226</v>
      </c>
    </row>
    <row r="16" spans="1:15" s="7" customFormat="1" ht="22.5">
      <c r="A16" s="107"/>
      <c r="B16" s="82" t="s">
        <v>86</v>
      </c>
      <c r="C16" s="29">
        <v>24</v>
      </c>
      <c r="D16" s="29">
        <v>19</v>
      </c>
      <c r="E16" s="29">
        <v>17</v>
      </c>
      <c r="F16" s="29">
        <v>20</v>
      </c>
      <c r="G16" s="29">
        <v>13</v>
      </c>
      <c r="H16" s="29">
        <v>26</v>
      </c>
      <c r="I16" s="29">
        <v>13</v>
      </c>
      <c r="J16" s="29">
        <v>23</v>
      </c>
      <c r="K16" s="29">
        <v>21</v>
      </c>
      <c r="L16" s="29">
        <v>30</v>
      </c>
      <c r="M16" s="29">
        <v>11</v>
      </c>
      <c r="N16" s="29">
        <v>8</v>
      </c>
      <c r="O16" s="54">
        <f t="shared" si="1"/>
        <v>225</v>
      </c>
    </row>
    <row r="17" spans="1:15" s="7" customFormat="1" ht="22.5">
      <c r="A17" s="107"/>
      <c r="B17" s="82" t="s">
        <v>70</v>
      </c>
      <c r="C17" s="29">
        <v>25</v>
      </c>
      <c r="D17" s="29">
        <v>21</v>
      </c>
      <c r="E17" s="29">
        <v>20</v>
      </c>
      <c r="F17" s="29">
        <v>17</v>
      </c>
      <c r="G17" s="29">
        <v>21</v>
      </c>
      <c r="H17" s="29">
        <v>18</v>
      </c>
      <c r="I17" s="29">
        <v>15</v>
      </c>
      <c r="J17" s="29">
        <v>10</v>
      </c>
      <c r="K17" s="29">
        <v>18</v>
      </c>
      <c r="L17" s="29">
        <v>13</v>
      </c>
      <c r="M17" s="29">
        <v>8</v>
      </c>
      <c r="N17" s="29">
        <v>16</v>
      </c>
      <c r="O17" s="54">
        <f t="shared" si="1"/>
        <v>202</v>
      </c>
    </row>
    <row r="18" spans="1:15" s="7" customFormat="1" ht="11.25">
      <c r="A18" s="107"/>
      <c r="B18" s="82" t="s">
        <v>63</v>
      </c>
      <c r="C18" s="29">
        <v>11</v>
      </c>
      <c r="D18" s="29">
        <v>15</v>
      </c>
      <c r="E18" s="29">
        <v>20</v>
      </c>
      <c r="F18" s="29">
        <v>16</v>
      </c>
      <c r="G18" s="29">
        <v>15</v>
      </c>
      <c r="H18" s="29">
        <v>22</v>
      </c>
      <c r="I18" s="29">
        <v>12</v>
      </c>
      <c r="J18" s="29">
        <v>17</v>
      </c>
      <c r="K18" s="29">
        <v>27</v>
      </c>
      <c r="L18" s="29">
        <v>24</v>
      </c>
      <c r="M18" s="29">
        <v>10</v>
      </c>
      <c r="N18" s="29">
        <v>11</v>
      </c>
      <c r="O18" s="54">
        <f t="shared" si="1"/>
        <v>200</v>
      </c>
    </row>
    <row r="19" spans="1:15" ht="12.75">
      <c r="A19" s="107"/>
      <c r="B19" s="82" t="s">
        <v>58</v>
      </c>
      <c r="C19" s="29">
        <v>21</v>
      </c>
      <c r="D19" s="29">
        <v>16</v>
      </c>
      <c r="E19" s="29">
        <v>17</v>
      </c>
      <c r="F19" s="29">
        <v>18</v>
      </c>
      <c r="G19" s="29">
        <v>22</v>
      </c>
      <c r="H19" s="29">
        <v>13</v>
      </c>
      <c r="I19" s="29">
        <v>14</v>
      </c>
      <c r="J19" s="29">
        <v>19</v>
      </c>
      <c r="K19" s="29">
        <v>21</v>
      </c>
      <c r="L19" s="29">
        <v>12</v>
      </c>
      <c r="M19" s="29">
        <v>12</v>
      </c>
      <c r="N19" s="29">
        <v>12</v>
      </c>
      <c r="O19" s="54">
        <f t="shared" si="1"/>
        <v>197</v>
      </c>
    </row>
    <row r="20" spans="1:15" ht="12.75">
      <c r="A20" s="107"/>
      <c r="B20" s="82" t="s">
        <v>85</v>
      </c>
      <c r="C20" s="29">
        <v>27</v>
      </c>
      <c r="D20" s="29">
        <v>35</v>
      </c>
      <c r="E20" s="29">
        <v>19</v>
      </c>
      <c r="F20" s="29">
        <v>20</v>
      </c>
      <c r="G20" s="29">
        <v>12</v>
      </c>
      <c r="H20" s="29">
        <v>15</v>
      </c>
      <c r="I20" s="29">
        <v>14</v>
      </c>
      <c r="J20" s="29">
        <v>9</v>
      </c>
      <c r="K20" s="29">
        <v>20</v>
      </c>
      <c r="L20" s="29">
        <v>8</v>
      </c>
      <c r="M20" s="29">
        <v>12</v>
      </c>
      <c r="N20" s="29">
        <v>4</v>
      </c>
      <c r="O20" s="54">
        <f t="shared" si="1"/>
        <v>195</v>
      </c>
    </row>
    <row r="21" spans="1:15" ht="22.5">
      <c r="A21" s="107"/>
      <c r="B21" s="82" t="s">
        <v>74</v>
      </c>
      <c r="C21" s="29">
        <v>9</v>
      </c>
      <c r="D21" s="29">
        <v>13</v>
      </c>
      <c r="E21" s="29">
        <v>14</v>
      </c>
      <c r="F21" s="29">
        <v>10</v>
      </c>
      <c r="G21" s="29">
        <v>20</v>
      </c>
      <c r="H21" s="29">
        <v>11</v>
      </c>
      <c r="I21" s="29">
        <v>12</v>
      </c>
      <c r="J21" s="29">
        <v>15</v>
      </c>
      <c r="K21" s="29">
        <v>15</v>
      </c>
      <c r="L21" s="29">
        <v>26</v>
      </c>
      <c r="M21" s="29">
        <v>11</v>
      </c>
      <c r="N21" s="29">
        <v>17</v>
      </c>
      <c r="O21" s="54">
        <f t="shared" si="1"/>
        <v>173</v>
      </c>
    </row>
    <row r="22" spans="1:15" ht="22.5">
      <c r="A22" s="107"/>
      <c r="B22" s="82" t="s">
        <v>83</v>
      </c>
      <c r="C22" s="29">
        <v>11</v>
      </c>
      <c r="D22" s="29">
        <v>24</v>
      </c>
      <c r="E22" s="29">
        <v>16</v>
      </c>
      <c r="F22" s="29">
        <v>16</v>
      </c>
      <c r="G22" s="29">
        <v>12</v>
      </c>
      <c r="H22" s="29">
        <v>13</v>
      </c>
      <c r="I22" s="29">
        <v>10</v>
      </c>
      <c r="J22" s="29">
        <v>9</v>
      </c>
      <c r="K22" s="29">
        <v>18</v>
      </c>
      <c r="L22" s="29">
        <v>11</v>
      </c>
      <c r="M22" s="29">
        <v>13</v>
      </c>
      <c r="N22" s="29">
        <v>9</v>
      </c>
      <c r="O22" s="54">
        <f t="shared" si="1"/>
        <v>162</v>
      </c>
    </row>
    <row r="23" spans="1:15" ht="22.5">
      <c r="A23" s="107"/>
      <c r="B23" s="82" t="s">
        <v>68</v>
      </c>
      <c r="C23" s="29">
        <v>15</v>
      </c>
      <c r="D23" s="29">
        <v>13</v>
      </c>
      <c r="E23" s="29">
        <v>21</v>
      </c>
      <c r="F23" s="29">
        <v>12</v>
      </c>
      <c r="G23" s="29">
        <v>18</v>
      </c>
      <c r="H23" s="29">
        <v>10</v>
      </c>
      <c r="I23" s="29">
        <v>7</v>
      </c>
      <c r="J23" s="29">
        <v>12</v>
      </c>
      <c r="K23" s="29">
        <v>13</v>
      </c>
      <c r="L23" s="29">
        <v>8</v>
      </c>
      <c r="M23" s="29">
        <v>10</v>
      </c>
      <c r="N23" s="29">
        <v>12</v>
      </c>
      <c r="O23" s="54">
        <f t="shared" si="1"/>
        <v>151</v>
      </c>
    </row>
    <row r="24" spans="1:15" ht="22.5">
      <c r="A24" s="107"/>
      <c r="B24" s="82" t="s">
        <v>65</v>
      </c>
      <c r="C24" s="29">
        <v>3</v>
      </c>
      <c r="D24" s="29">
        <v>9</v>
      </c>
      <c r="E24" s="29">
        <v>13</v>
      </c>
      <c r="F24" s="29">
        <v>15</v>
      </c>
      <c r="G24" s="29">
        <v>10</v>
      </c>
      <c r="H24" s="29">
        <v>17</v>
      </c>
      <c r="I24" s="29">
        <v>8</v>
      </c>
      <c r="J24" s="29">
        <v>11</v>
      </c>
      <c r="K24" s="29">
        <v>16</v>
      </c>
      <c r="L24" s="29">
        <v>13</v>
      </c>
      <c r="M24" s="29">
        <v>13</v>
      </c>
      <c r="N24" s="29">
        <v>12</v>
      </c>
      <c r="O24" s="54">
        <f t="shared" si="1"/>
        <v>140</v>
      </c>
    </row>
    <row r="25" spans="1:15" ht="12.75">
      <c r="A25" s="107"/>
      <c r="B25" s="82" t="s">
        <v>62</v>
      </c>
      <c r="C25" s="29">
        <v>10</v>
      </c>
      <c r="D25" s="29">
        <v>17</v>
      </c>
      <c r="E25" s="29">
        <v>14</v>
      </c>
      <c r="F25" s="29">
        <v>7</v>
      </c>
      <c r="G25" s="29">
        <v>10</v>
      </c>
      <c r="H25" s="29">
        <v>6</v>
      </c>
      <c r="I25" s="29">
        <v>5</v>
      </c>
      <c r="J25" s="29">
        <v>11</v>
      </c>
      <c r="K25" s="29">
        <v>5</v>
      </c>
      <c r="L25" s="29">
        <v>8</v>
      </c>
      <c r="M25" s="29">
        <v>9</v>
      </c>
      <c r="N25" s="29">
        <v>7</v>
      </c>
      <c r="O25" s="54">
        <f t="shared" si="1"/>
        <v>109</v>
      </c>
    </row>
    <row r="26" spans="1:15" ht="22.5">
      <c r="A26" s="107"/>
      <c r="B26" s="82" t="s">
        <v>82</v>
      </c>
      <c r="C26" s="29">
        <v>11</v>
      </c>
      <c r="D26" s="29">
        <v>9</v>
      </c>
      <c r="E26" s="29">
        <v>7</v>
      </c>
      <c r="F26" s="29">
        <v>6</v>
      </c>
      <c r="G26" s="29">
        <v>14</v>
      </c>
      <c r="H26" s="29">
        <v>4</v>
      </c>
      <c r="I26" s="29">
        <v>7</v>
      </c>
      <c r="J26" s="29">
        <v>7</v>
      </c>
      <c r="K26" s="29">
        <v>14</v>
      </c>
      <c r="L26" s="29">
        <v>12</v>
      </c>
      <c r="M26" s="29">
        <v>8</v>
      </c>
      <c r="N26" s="29">
        <v>10</v>
      </c>
      <c r="O26" s="54">
        <f t="shared" si="1"/>
        <v>109</v>
      </c>
    </row>
    <row r="27" spans="1:15" ht="22.5">
      <c r="A27" s="107"/>
      <c r="B27" s="82" t="s">
        <v>61</v>
      </c>
      <c r="C27" s="29">
        <v>7</v>
      </c>
      <c r="D27" s="29">
        <v>2</v>
      </c>
      <c r="E27" s="29">
        <v>7</v>
      </c>
      <c r="F27" s="29">
        <v>7</v>
      </c>
      <c r="G27" s="29">
        <v>9</v>
      </c>
      <c r="H27" s="29">
        <v>6</v>
      </c>
      <c r="I27" s="29">
        <v>8</v>
      </c>
      <c r="J27" s="29">
        <v>4</v>
      </c>
      <c r="K27" s="29">
        <v>5</v>
      </c>
      <c r="L27" s="29">
        <v>10</v>
      </c>
      <c r="M27" s="29">
        <v>4</v>
      </c>
      <c r="N27" s="29">
        <v>5</v>
      </c>
      <c r="O27" s="54">
        <f t="shared" si="1"/>
        <v>74</v>
      </c>
    </row>
    <row r="28" spans="1:15" ht="12.75">
      <c r="A28" s="107"/>
      <c r="B28" s="82" t="s">
        <v>81</v>
      </c>
      <c r="C28" s="29">
        <v>7</v>
      </c>
      <c r="D28" s="29">
        <v>5</v>
      </c>
      <c r="E28" s="29">
        <v>10</v>
      </c>
      <c r="F28" s="29">
        <v>6</v>
      </c>
      <c r="G28" s="29">
        <v>5</v>
      </c>
      <c r="H28" s="29">
        <v>6</v>
      </c>
      <c r="I28" s="29">
        <v>3</v>
      </c>
      <c r="J28" s="29">
        <v>9</v>
      </c>
      <c r="K28" s="29">
        <v>5</v>
      </c>
      <c r="L28" s="29">
        <v>4</v>
      </c>
      <c r="M28" s="29">
        <v>5</v>
      </c>
      <c r="N28" s="29">
        <v>7</v>
      </c>
      <c r="O28" s="54">
        <f t="shared" si="1"/>
        <v>72</v>
      </c>
    </row>
    <row r="29" spans="1:15" ht="22.5">
      <c r="A29" s="107"/>
      <c r="B29" s="82" t="s">
        <v>72</v>
      </c>
      <c r="C29" s="29">
        <v>5</v>
      </c>
      <c r="D29" s="29">
        <v>5</v>
      </c>
      <c r="E29" s="29">
        <v>7</v>
      </c>
      <c r="F29" s="29">
        <v>10</v>
      </c>
      <c r="G29" s="29">
        <v>11</v>
      </c>
      <c r="H29" s="29">
        <v>10</v>
      </c>
      <c r="I29" s="29">
        <v>5</v>
      </c>
      <c r="J29" s="29">
        <v>4</v>
      </c>
      <c r="K29" s="29">
        <v>2</v>
      </c>
      <c r="L29" s="29">
        <v>6</v>
      </c>
      <c r="M29" s="29">
        <v>3</v>
      </c>
      <c r="N29" s="29">
        <v>0</v>
      </c>
      <c r="O29" s="54">
        <f t="shared" si="1"/>
        <v>68</v>
      </c>
    </row>
    <row r="30" spans="1:15" ht="22.5">
      <c r="A30" s="107"/>
      <c r="B30" s="82" t="s">
        <v>64</v>
      </c>
      <c r="C30" s="29">
        <v>1</v>
      </c>
      <c r="D30" s="29">
        <v>4</v>
      </c>
      <c r="E30" s="29">
        <v>4</v>
      </c>
      <c r="F30" s="29">
        <v>6</v>
      </c>
      <c r="G30" s="29">
        <v>3</v>
      </c>
      <c r="H30" s="29">
        <v>6</v>
      </c>
      <c r="I30" s="29">
        <v>8</v>
      </c>
      <c r="J30" s="29">
        <v>1</v>
      </c>
      <c r="K30" s="29">
        <v>0</v>
      </c>
      <c r="L30" s="29">
        <v>7</v>
      </c>
      <c r="M30" s="29">
        <v>2</v>
      </c>
      <c r="N30" s="29">
        <v>3</v>
      </c>
      <c r="O30" s="54">
        <f t="shared" si="1"/>
        <v>45</v>
      </c>
    </row>
    <row r="31" spans="1:15" ht="12.75">
      <c r="A31" s="107"/>
      <c r="B31" s="82" t="s">
        <v>80</v>
      </c>
      <c r="C31" s="29">
        <v>4</v>
      </c>
      <c r="D31" s="29">
        <v>2</v>
      </c>
      <c r="E31" s="29">
        <v>11</v>
      </c>
      <c r="F31" s="29">
        <v>4</v>
      </c>
      <c r="G31" s="29">
        <v>2</v>
      </c>
      <c r="H31" s="29">
        <v>5</v>
      </c>
      <c r="I31" s="29">
        <v>1</v>
      </c>
      <c r="J31" s="29">
        <v>3</v>
      </c>
      <c r="K31" s="29">
        <v>2</v>
      </c>
      <c r="L31" s="29">
        <v>0</v>
      </c>
      <c r="M31" s="29">
        <v>3</v>
      </c>
      <c r="N31" s="29">
        <v>4</v>
      </c>
      <c r="O31" s="54">
        <f t="shared" si="1"/>
        <v>41</v>
      </c>
    </row>
    <row r="32" spans="1:15" ht="22.5">
      <c r="A32" s="107"/>
      <c r="B32" s="82" t="s">
        <v>60</v>
      </c>
      <c r="C32" s="29">
        <v>3</v>
      </c>
      <c r="D32" s="29">
        <v>1</v>
      </c>
      <c r="E32" s="29">
        <v>3</v>
      </c>
      <c r="F32" s="29">
        <v>1</v>
      </c>
      <c r="G32" s="29">
        <v>6</v>
      </c>
      <c r="H32" s="29">
        <v>3</v>
      </c>
      <c r="I32" s="29">
        <v>5</v>
      </c>
      <c r="J32" s="29">
        <v>4</v>
      </c>
      <c r="K32" s="29">
        <v>4</v>
      </c>
      <c r="L32" s="29">
        <v>3</v>
      </c>
      <c r="M32" s="29">
        <v>0</v>
      </c>
      <c r="N32" s="29">
        <v>7</v>
      </c>
      <c r="O32" s="54">
        <f t="shared" si="1"/>
        <v>40</v>
      </c>
    </row>
    <row r="33" spans="1:15" ht="22.5">
      <c r="A33" s="107"/>
      <c r="B33" s="82" t="s">
        <v>59</v>
      </c>
      <c r="C33" s="29">
        <v>2</v>
      </c>
      <c r="D33" s="29">
        <v>2</v>
      </c>
      <c r="E33" s="29">
        <v>3</v>
      </c>
      <c r="F33" s="29">
        <v>2</v>
      </c>
      <c r="G33" s="29">
        <v>5</v>
      </c>
      <c r="H33" s="29">
        <v>1</v>
      </c>
      <c r="I33" s="29">
        <v>0</v>
      </c>
      <c r="J33" s="29">
        <v>2</v>
      </c>
      <c r="K33" s="29">
        <v>3</v>
      </c>
      <c r="L33" s="29">
        <v>2</v>
      </c>
      <c r="M33" s="29">
        <v>4</v>
      </c>
      <c r="N33" s="29">
        <v>3</v>
      </c>
      <c r="O33" s="54">
        <f t="shared" si="1"/>
        <v>29</v>
      </c>
    </row>
    <row r="34" spans="1:15" ht="13.5" thickBot="1">
      <c r="A34" s="108"/>
      <c r="B34" s="83" t="s">
        <v>73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6">
        <f t="shared" si="1"/>
        <v>0</v>
      </c>
    </row>
    <row r="35" spans="1:20" ht="12.75" customHeight="1">
      <c r="A35" s="3" t="s">
        <v>46</v>
      </c>
      <c r="C35" s="2"/>
      <c r="D35" s="2"/>
      <c r="E35" s="2"/>
      <c r="F35" s="2"/>
      <c r="G35" s="2"/>
      <c r="H35" s="2"/>
      <c r="I35" s="2"/>
      <c r="J35" s="8" t="s">
        <v>47</v>
      </c>
      <c r="K35" s="2"/>
      <c r="L35" s="2"/>
      <c r="M35" s="2"/>
      <c r="N35" s="2"/>
      <c r="O35" s="2"/>
      <c r="P35" s="2"/>
      <c r="Q35" s="2"/>
      <c r="R35" s="2"/>
      <c r="S35" s="2"/>
      <c r="T35" s="2"/>
    </row>
  </sheetData>
  <sheetProtection/>
  <mergeCells count="2">
    <mergeCell ref="A5:A34"/>
    <mergeCell ref="C3:O3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3" customWidth="1"/>
    <col min="2" max="2" width="4.421875" style="13" customWidth="1"/>
    <col min="3" max="3" width="13.00390625" style="11" customWidth="1"/>
    <col min="4" max="15" width="6.7109375" style="25" customWidth="1"/>
    <col min="16" max="16" width="8.8515625" style="19" customWidth="1"/>
    <col min="17" max="16384" width="9.140625" style="25" customWidth="1"/>
  </cols>
  <sheetData>
    <row r="1" spans="1:16" s="3" customFormat="1" ht="18.75">
      <c r="A1" s="4" t="s">
        <v>110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s="3" customFormat="1" ht="6.75" customHeight="1" thickBot="1">
      <c r="B2" s="13"/>
      <c r="C2" s="12"/>
      <c r="P2" s="84"/>
    </row>
    <row r="3" spans="2:16" s="3" customFormat="1" ht="13.5" customHeight="1" thickBot="1">
      <c r="B3" s="13"/>
      <c r="C3" s="12"/>
      <c r="D3" s="109">
        <v>2011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2:16" s="3" customFormat="1" ht="12.75" customHeight="1" thickBot="1">
      <c r="B4" s="13"/>
      <c r="C4" s="11"/>
      <c r="D4" s="85" t="s">
        <v>0</v>
      </c>
      <c r="E4" s="85" t="s">
        <v>1</v>
      </c>
      <c r="F4" s="85" t="s">
        <v>2</v>
      </c>
      <c r="G4" s="85" t="s">
        <v>3</v>
      </c>
      <c r="H4" s="85" t="s">
        <v>4</v>
      </c>
      <c r="I4" s="85" t="s">
        <v>5</v>
      </c>
      <c r="J4" s="85" t="s">
        <v>6</v>
      </c>
      <c r="K4" s="85" t="s">
        <v>7</v>
      </c>
      <c r="L4" s="85" t="s">
        <v>8</v>
      </c>
      <c r="M4" s="85" t="s">
        <v>9</v>
      </c>
      <c r="N4" s="85" t="s">
        <v>10</v>
      </c>
      <c r="O4" s="85" t="s">
        <v>11</v>
      </c>
      <c r="P4" s="85" t="s">
        <v>12</v>
      </c>
    </row>
    <row r="5" spans="1:16" ht="12.75" customHeight="1">
      <c r="A5" s="119" t="s">
        <v>93</v>
      </c>
      <c r="B5" s="115" t="s">
        <v>92</v>
      </c>
      <c r="C5" s="91" t="s">
        <v>89</v>
      </c>
      <c r="D5" s="62">
        <v>31</v>
      </c>
      <c r="E5" s="62">
        <v>21</v>
      </c>
      <c r="F5" s="62">
        <v>30</v>
      </c>
      <c r="G5" s="62">
        <v>18</v>
      </c>
      <c r="H5" s="62">
        <v>27</v>
      </c>
      <c r="I5" s="62">
        <v>34</v>
      </c>
      <c r="J5" s="62">
        <v>32</v>
      </c>
      <c r="K5" s="62">
        <v>31</v>
      </c>
      <c r="L5" s="62">
        <v>37</v>
      </c>
      <c r="M5" s="62">
        <v>26</v>
      </c>
      <c r="N5" s="62">
        <v>35</v>
      </c>
      <c r="O5" s="62">
        <v>22</v>
      </c>
      <c r="P5" s="63">
        <f>SUM(D5:O5)</f>
        <v>344</v>
      </c>
    </row>
    <row r="6" spans="1:16" s="14" customFormat="1" ht="12.75" customHeight="1">
      <c r="A6" s="120"/>
      <c r="B6" s="116"/>
      <c r="C6" s="92" t="s">
        <v>30</v>
      </c>
      <c r="D6" s="60">
        <v>8</v>
      </c>
      <c r="E6" s="60">
        <v>11</v>
      </c>
      <c r="F6" s="60">
        <v>9</v>
      </c>
      <c r="G6" s="60">
        <v>10</v>
      </c>
      <c r="H6" s="60">
        <v>14</v>
      </c>
      <c r="I6" s="60">
        <v>19</v>
      </c>
      <c r="J6" s="60">
        <v>17</v>
      </c>
      <c r="K6" s="60">
        <v>19</v>
      </c>
      <c r="L6" s="60">
        <v>22</v>
      </c>
      <c r="M6" s="60">
        <v>12</v>
      </c>
      <c r="N6" s="60">
        <v>15</v>
      </c>
      <c r="O6" s="60">
        <v>10</v>
      </c>
      <c r="P6" s="64">
        <f>SUM(D6:O6)</f>
        <v>166</v>
      </c>
    </row>
    <row r="7" spans="1:16" ht="12.75" customHeight="1">
      <c r="A7" s="120"/>
      <c r="B7" s="116"/>
      <c r="C7" s="92" t="s">
        <v>22</v>
      </c>
      <c r="D7" s="60">
        <v>5</v>
      </c>
      <c r="E7" s="60">
        <v>6</v>
      </c>
      <c r="F7" s="60">
        <v>10</v>
      </c>
      <c r="G7" s="60">
        <v>12</v>
      </c>
      <c r="H7" s="60">
        <v>3</v>
      </c>
      <c r="I7" s="60">
        <v>6</v>
      </c>
      <c r="J7" s="60">
        <v>12</v>
      </c>
      <c r="K7" s="60">
        <v>13</v>
      </c>
      <c r="L7" s="60">
        <v>19</v>
      </c>
      <c r="M7" s="60">
        <v>12</v>
      </c>
      <c r="N7" s="60">
        <v>13</v>
      </c>
      <c r="O7" s="60">
        <v>10</v>
      </c>
      <c r="P7" s="64">
        <f>SUM(D7:O7)</f>
        <v>121</v>
      </c>
    </row>
    <row r="8" spans="1:16" ht="12.75" customHeight="1">
      <c r="A8" s="120"/>
      <c r="B8" s="116"/>
      <c r="C8" s="92" t="s">
        <v>90</v>
      </c>
      <c r="D8" s="60">
        <v>6</v>
      </c>
      <c r="E8" s="60">
        <v>7</v>
      </c>
      <c r="F8" s="60">
        <v>8</v>
      </c>
      <c r="G8" s="60">
        <v>3</v>
      </c>
      <c r="H8" s="60">
        <v>5</v>
      </c>
      <c r="I8" s="60">
        <v>6</v>
      </c>
      <c r="J8" s="60">
        <v>7</v>
      </c>
      <c r="K8" s="60">
        <v>11</v>
      </c>
      <c r="L8" s="60">
        <v>12</v>
      </c>
      <c r="M8" s="60">
        <v>4</v>
      </c>
      <c r="N8" s="60">
        <v>7</v>
      </c>
      <c r="O8" s="60">
        <v>6</v>
      </c>
      <c r="P8" s="64">
        <f>SUM(D8:O8)</f>
        <v>82</v>
      </c>
    </row>
    <row r="9" spans="1:16" ht="12.75" customHeight="1">
      <c r="A9" s="120"/>
      <c r="B9" s="116"/>
      <c r="C9" s="92" t="s">
        <v>14</v>
      </c>
      <c r="D9" s="60">
        <v>4</v>
      </c>
      <c r="E9" s="60">
        <v>2</v>
      </c>
      <c r="F9" s="60">
        <v>3</v>
      </c>
      <c r="G9" s="60">
        <v>4</v>
      </c>
      <c r="H9" s="60">
        <v>4</v>
      </c>
      <c r="I9" s="60">
        <v>3</v>
      </c>
      <c r="J9" s="60">
        <v>1</v>
      </c>
      <c r="K9" s="60">
        <v>3</v>
      </c>
      <c r="L9" s="60">
        <v>2</v>
      </c>
      <c r="M9" s="60">
        <v>5</v>
      </c>
      <c r="N9" s="60">
        <v>6</v>
      </c>
      <c r="O9" s="60">
        <v>2</v>
      </c>
      <c r="P9" s="64">
        <f>SUM(D9:O9)</f>
        <v>39</v>
      </c>
    </row>
    <row r="10" spans="1:16" ht="12.75" customHeight="1" thickBot="1">
      <c r="A10" s="120"/>
      <c r="B10" s="116"/>
      <c r="C10" s="93" t="s">
        <v>36</v>
      </c>
      <c r="D10" s="61">
        <v>6</v>
      </c>
      <c r="E10" s="61">
        <v>8</v>
      </c>
      <c r="F10" s="61">
        <v>9</v>
      </c>
      <c r="G10" s="61">
        <v>5</v>
      </c>
      <c r="H10" s="61">
        <v>6</v>
      </c>
      <c r="I10" s="61">
        <v>7</v>
      </c>
      <c r="J10" s="61">
        <v>3</v>
      </c>
      <c r="K10" s="61">
        <v>8</v>
      </c>
      <c r="L10" s="61">
        <v>11</v>
      </c>
      <c r="M10" s="61">
        <v>7</v>
      </c>
      <c r="N10" s="61">
        <v>8</v>
      </c>
      <c r="O10" s="61">
        <v>3</v>
      </c>
      <c r="P10" s="65"/>
    </row>
    <row r="11" spans="1:16" ht="18.75" thickBot="1">
      <c r="A11" s="120"/>
      <c r="B11" s="116"/>
      <c r="C11" s="94" t="s">
        <v>91</v>
      </c>
      <c r="D11" s="59">
        <f>SUM(D5:D10)</f>
        <v>60</v>
      </c>
      <c r="E11" s="59">
        <f aca="true" t="shared" si="0" ref="E11:O11">SUM(E5:E10)</f>
        <v>55</v>
      </c>
      <c r="F11" s="59">
        <f t="shared" si="0"/>
        <v>69</v>
      </c>
      <c r="G11" s="59">
        <f t="shared" si="0"/>
        <v>52</v>
      </c>
      <c r="H11" s="59">
        <f t="shared" si="0"/>
        <v>59</v>
      </c>
      <c r="I11" s="59">
        <f t="shared" si="0"/>
        <v>75</v>
      </c>
      <c r="J11" s="59">
        <f t="shared" si="0"/>
        <v>72</v>
      </c>
      <c r="K11" s="59">
        <f t="shared" si="0"/>
        <v>85</v>
      </c>
      <c r="L11" s="59">
        <f t="shared" si="0"/>
        <v>103</v>
      </c>
      <c r="M11" s="59">
        <f t="shared" si="0"/>
        <v>66</v>
      </c>
      <c r="N11" s="59">
        <f t="shared" si="0"/>
        <v>84</v>
      </c>
      <c r="O11" s="59">
        <f t="shared" si="0"/>
        <v>53</v>
      </c>
      <c r="P11" s="66">
        <f>SUM(D11:O11)</f>
        <v>833</v>
      </c>
    </row>
    <row r="12" spans="1:16" ht="12.75">
      <c r="A12" s="120"/>
      <c r="B12" s="116"/>
      <c r="C12" s="91" t="s">
        <v>89</v>
      </c>
      <c r="D12" s="62">
        <v>6561</v>
      </c>
      <c r="E12" s="62">
        <v>4662</v>
      </c>
      <c r="F12" s="62">
        <v>5911</v>
      </c>
      <c r="G12" s="62">
        <v>3142</v>
      </c>
      <c r="H12" s="62">
        <v>5492</v>
      </c>
      <c r="I12" s="62">
        <v>5352</v>
      </c>
      <c r="J12" s="62">
        <v>6853</v>
      </c>
      <c r="K12" s="62">
        <v>5616</v>
      </c>
      <c r="L12" s="62">
        <v>7551</v>
      </c>
      <c r="M12" s="62">
        <v>4512</v>
      </c>
      <c r="N12" s="62">
        <v>7316</v>
      </c>
      <c r="O12" s="62">
        <v>4397</v>
      </c>
      <c r="P12" s="63">
        <f aca="true" t="shared" si="1" ref="P12:P17">SUM(D12:O12)</f>
        <v>67365</v>
      </c>
    </row>
    <row r="13" spans="1:16" ht="12.75">
      <c r="A13" s="120"/>
      <c r="B13" s="116"/>
      <c r="C13" s="92" t="s">
        <v>30</v>
      </c>
      <c r="D13" s="60">
        <v>1245</v>
      </c>
      <c r="E13" s="60">
        <v>1233</v>
      </c>
      <c r="F13" s="60">
        <v>2111</v>
      </c>
      <c r="G13" s="60">
        <v>1336</v>
      </c>
      <c r="H13" s="60">
        <v>820</v>
      </c>
      <c r="I13" s="60">
        <v>234</v>
      </c>
      <c r="J13" s="60">
        <v>3515</v>
      </c>
      <c r="K13" s="60">
        <v>3594</v>
      </c>
      <c r="L13" s="60">
        <v>3799</v>
      </c>
      <c r="M13" s="60">
        <v>2617</v>
      </c>
      <c r="N13" s="60">
        <v>1999</v>
      </c>
      <c r="O13" s="60">
        <v>2071</v>
      </c>
      <c r="P13" s="64">
        <f t="shared" si="1"/>
        <v>24574</v>
      </c>
    </row>
    <row r="14" spans="1:16" ht="12.75">
      <c r="A14" s="120"/>
      <c r="B14" s="116"/>
      <c r="C14" s="92" t="s">
        <v>22</v>
      </c>
      <c r="D14" s="60">
        <v>767</v>
      </c>
      <c r="E14" s="60">
        <v>975</v>
      </c>
      <c r="F14" s="60">
        <v>1688</v>
      </c>
      <c r="G14" s="60">
        <v>1954</v>
      </c>
      <c r="H14" s="60">
        <v>506</v>
      </c>
      <c r="I14" s="60">
        <v>1254</v>
      </c>
      <c r="J14" s="60">
        <v>1810</v>
      </c>
      <c r="K14" s="60">
        <v>2315</v>
      </c>
      <c r="L14" s="60">
        <v>3613</v>
      </c>
      <c r="M14" s="60">
        <v>1913</v>
      </c>
      <c r="N14" s="60">
        <v>1890</v>
      </c>
      <c r="O14" s="60">
        <v>2070</v>
      </c>
      <c r="P14" s="64">
        <f t="shared" si="1"/>
        <v>20755</v>
      </c>
    </row>
    <row r="15" spans="1:16" ht="12.75">
      <c r="A15" s="120"/>
      <c r="B15" s="116"/>
      <c r="C15" s="92" t="s">
        <v>36</v>
      </c>
      <c r="D15" s="60">
        <v>940</v>
      </c>
      <c r="E15" s="60">
        <v>1353</v>
      </c>
      <c r="F15" s="60">
        <v>1025</v>
      </c>
      <c r="G15" s="60">
        <v>799</v>
      </c>
      <c r="H15" s="60">
        <v>1016</v>
      </c>
      <c r="I15" s="60">
        <v>1192</v>
      </c>
      <c r="J15" s="60">
        <v>700</v>
      </c>
      <c r="K15" s="60">
        <v>1319</v>
      </c>
      <c r="L15" s="60">
        <v>1607</v>
      </c>
      <c r="M15" s="60">
        <v>975</v>
      </c>
      <c r="N15" s="60">
        <v>1072</v>
      </c>
      <c r="O15" s="60">
        <v>562</v>
      </c>
      <c r="P15" s="64">
        <f t="shared" si="1"/>
        <v>12560</v>
      </c>
    </row>
    <row r="16" spans="1:16" ht="12.75">
      <c r="A16" s="120"/>
      <c r="B16" s="116"/>
      <c r="C16" s="92" t="s">
        <v>90</v>
      </c>
      <c r="D16" s="60">
        <v>738</v>
      </c>
      <c r="E16" s="60">
        <v>1086</v>
      </c>
      <c r="F16" s="60">
        <v>1208</v>
      </c>
      <c r="G16" s="60">
        <v>390</v>
      </c>
      <c r="H16" s="60">
        <v>638</v>
      </c>
      <c r="I16" s="60">
        <v>563</v>
      </c>
      <c r="J16" s="60">
        <v>671</v>
      </c>
      <c r="K16" s="60">
        <v>1397</v>
      </c>
      <c r="L16" s="60">
        <v>1443</v>
      </c>
      <c r="M16" s="60">
        <v>539</v>
      </c>
      <c r="N16" s="60">
        <v>1750</v>
      </c>
      <c r="O16" s="60">
        <v>957</v>
      </c>
      <c r="P16" s="64">
        <f t="shared" si="1"/>
        <v>11380</v>
      </c>
    </row>
    <row r="17" spans="1:16" ht="13.5" thickBot="1">
      <c r="A17" s="120"/>
      <c r="B17" s="116"/>
      <c r="C17" s="93" t="s">
        <v>14</v>
      </c>
      <c r="D17" s="61">
        <v>1132</v>
      </c>
      <c r="E17" s="61">
        <v>480</v>
      </c>
      <c r="F17" s="61">
        <v>595</v>
      </c>
      <c r="G17" s="61">
        <v>997</v>
      </c>
      <c r="H17" s="61">
        <v>1058</v>
      </c>
      <c r="I17" s="61">
        <v>525</v>
      </c>
      <c r="J17" s="61">
        <v>240</v>
      </c>
      <c r="K17" s="61">
        <v>480</v>
      </c>
      <c r="L17" s="61">
        <v>600</v>
      </c>
      <c r="M17" s="61">
        <v>995</v>
      </c>
      <c r="N17" s="61">
        <v>1303</v>
      </c>
      <c r="O17" s="61">
        <v>375</v>
      </c>
      <c r="P17" s="65">
        <f t="shared" si="1"/>
        <v>8780</v>
      </c>
    </row>
    <row r="18" spans="1:16" ht="32.25" thickBot="1">
      <c r="A18" s="120"/>
      <c r="B18" s="117"/>
      <c r="C18" s="95" t="s">
        <v>94</v>
      </c>
      <c r="D18" s="59">
        <f>SUM(D12:D17)</f>
        <v>11383</v>
      </c>
      <c r="E18" s="59">
        <f>SUM(E12:E17)</f>
        <v>9789</v>
      </c>
      <c r="F18" s="59">
        <f aca="true" t="shared" si="2" ref="F18:O18">SUM(F12:F17)</f>
        <v>12538</v>
      </c>
      <c r="G18" s="59">
        <f t="shared" si="2"/>
        <v>8618</v>
      </c>
      <c r="H18" s="59">
        <f t="shared" si="2"/>
        <v>9530</v>
      </c>
      <c r="I18" s="59">
        <f t="shared" si="2"/>
        <v>9120</v>
      </c>
      <c r="J18" s="59">
        <f t="shared" si="2"/>
        <v>13789</v>
      </c>
      <c r="K18" s="59">
        <f t="shared" si="2"/>
        <v>14721</v>
      </c>
      <c r="L18" s="59">
        <f t="shared" si="2"/>
        <v>18613</v>
      </c>
      <c r="M18" s="59">
        <f t="shared" si="2"/>
        <v>11551</v>
      </c>
      <c r="N18" s="59">
        <f t="shared" si="2"/>
        <v>15330</v>
      </c>
      <c r="O18" s="59">
        <f t="shared" si="2"/>
        <v>10432</v>
      </c>
      <c r="P18" s="66">
        <f>SUM(D18:O18)</f>
        <v>145414</v>
      </c>
    </row>
    <row r="19" spans="1:16" s="3" customFormat="1" ht="12.75">
      <c r="A19" s="120"/>
      <c r="B19" s="115" t="s">
        <v>95</v>
      </c>
      <c r="C19" s="87" t="s">
        <v>89</v>
      </c>
      <c r="D19" s="62">
        <v>4</v>
      </c>
      <c r="E19" s="62">
        <v>9</v>
      </c>
      <c r="F19" s="62">
        <v>6</v>
      </c>
      <c r="G19" s="62">
        <v>5</v>
      </c>
      <c r="H19" s="62">
        <v>9</v>
      </c>
      <c r="I19" s="62">
        <v>6</v>
      </c>
      <c r="J19" s="62">
        <v>9</v>
      </c>
      <c r="K19" s="62">
        <v>11</v>
      </c>
      <c r="L19" s="62">
        <v>10</v>
      </c>
      <c r="M19" s="62">
        <v>5</v>
      </c>
      <c r="N19" s="62">
        <v>7</v>
      </c>
      <c r="O19" s="62">
        <v>4</v>
      </c>
      <c r="P19" s="96">
        <f aca="true" t="shared" si="3" ref="P19:P25">SUM(D19:O19)</f>
        <v>85</v>
      </c>
    </row>
    <row r="20" spans="1:16" s="5" customFormat="1" ht="12">
      <c r="A20" s="120"/>
      <c r="B20" s="116"/>
      <c r="C20" s="88" t="s">
        <v>30</v>
      </c>
      <c r="D20" s="60">
        <v>2</v>
      </c>
      <c r="E20" s="60">
        <v>0</v>
      </c>
      <c r="F20" s="60">
        <v>6</v>
      </c>
      <c r="G20" s="60">
        <v>3</v>
      </c>
      <c r="H20" s="60">
        <v>1</v>
      </c>
      <c r="I20" s="60">
        <v>6</v>
      </c>
      <c r="J20" s="60">
        <v>3</v>
      </c>
      <c r="K20" s="60">
        <v>17</v>
      </c>
      <c r="L20" s="60">
        <v>4</v>
      </c>
      <c r="M20" s="60">
        <v>2</v>
      </c>
      <c r="N20" s="60">
        <v>1</v>
      </c>
      <c r="O20" s="60">
        <v>5</v>
      </c>
      <c r="P20" s="97">
        <f t="shared" si="3"/>
        <v>50</v>
      </c>
    </row>
    <row r="21" spans="1:16" s="3" customFormat="1" ht="12.75">
      <c r="A21" s="120"/>
      <c r="B21" s="116"/>
      <c r="C21" s="88" t="s">
        <v>36</v>
      </c>
      <c r="D21" s="60">
        <v>3</v>
      </c>
      <c r="E21" s="60">
        <v>1</v>
      </c>
      <c r="F21" s="60">
        <v>6</v>
      </c>
      <c r="G21" s="60">
        <v>5</v>
      </c>
      <c r="H21" s="60">
        <v>3</v>
      </c>
      <c r="I21" s="60">
        <v>5</v>
      </c>
      <c r="J21" s="60">
        <v>2</v>
      </c>
      <c r="K21" s="60">
        <v>6</v>
      </c>
      <c r="L21" s="60">
        <v>2</v>
      </c>
      <c r="M21" s="60">
        <v>4</v>
      </c>
      <c r="N21" s="60">
        <v>5</v>
      </c>
      <c r="O21" s="60">
        <v>3</v>
      </c>
      <c r="P21" s="97">
        <f t="shared" si="3"/>
        <v>45</v>
      </c>
    </row>
    <row r="22" spans="1:16" s="3" customFormat="1" ht="12.75">
      <c r="A22" s="120"/>
      <c r="B22" s="116"/>
      <c r="C22" s="88" t="s">
        <v>22</v>
      </c>
      <c r="D22" s="60">
        <v>7</v>
      </c>
      <c r="E22" s="60">
        <v>5</v>
      </c>
      <c r="F22" s="60">
        <v>2</v>
      </c>
      <c r="G22" s="60">
        <v>3</v>
      </c>
      <c r="H22" s="60">
        <v>4</v>
      </c>
      <c r="I22" s="60">
        <v>0</v>
      </c>
      <c r="J22" s="60">
        <v>4</v>
      </c>
      <c r="K22" s="60">
        <v>5</v>
      </c>
      <c r="L22" s="60">
        <v>3</v>
      </c>
      <c r="M22" s="60">
        <v>5</v>
      </c>
      <c r="N22" s="60">
        <v>2</v>
      </c>
      <c r="O22" s="60">
        <v>3</v>
      </c>
      <c r="P22" s="97">
        <f t="shared" si="3"/>
        <v>43</v>
      </c>
    </row>
    <row r="23" spans="1:16" s="3" customFormat="1" ht="12.75">
      <c r="A23" s="120"/>
      <c r="B23" s="116"/>
      <c r="C23" s="88" t="s">
        <v>90</v>
      </c>
      <c r="D23" s="60">
        <v>2</v>
      </c>
      <c r="E23" s="60">
        <v>2</v>
      </c>
      <c r="F23" s="60">
        <v>0</v>
      </c>
      <c r="G23" s="60">
        <v>3</v>
      </c>
      <c r="H23" s="60">
        <v>2</v>
      </c>
      <c r="I23" s="60">
        <v>2</v>
      </c>
      <c r="J23" s="60">
        <v>0</v>
      </c>
      <c r="K23" s="60">
        <v>2</v>
      </c>
      <c r="L23" s="60">
        <v>7</v>
      </c>
      <c r="M23" s="60">
        <v>3</v>
      </c>
      <c r="N23" s="60">
        <v>3</v>
      </c>
      <c r="O23" s="60">
        <v>2</v>
      </c>
      <c r="P23" s="97">
        <f t="shared" si="3"/>
        <v>28</v>
      </c>
    </row>
    <row r="24" spans="1:16" s="3" customFormat="1" ht="13.5" thickBot="1">
      <c r="A24" s="120"/>
      <c r="B24" s="116"/>
      <c r="C24" s="89" t="s">
        <v>14</v>
      </c>
      <c r="D24" s="98">
        <v>0</v>
      </c>
      <c r="E24" s="98">
        <v>0</v>
      </c>
      <c r="F24" s="98">
        <v>3</v>
      </c>
      <c r="G24" s="98">
        <v>1</v>
      </c>
      <c r="H24" s="98">
        <v>1</v>
      </c>
      <c r="I24" s="98">
        <v>2</v>
      </c>
      <c r="J24" s="98">
        <v>0</v>
      </c>
      <c r="K24" s="98">
        <v>1</v>
      </c>
      <c r="L24" s="98">
        <v>1</v>
      </c>
      <c r="M24" s="98">
        <v>0</v>
      </c>
      <c r="N24" s="98">
        <v>1</v>
      </c>
      <c r="O24" s="98">
        <v>0</v>
      </c>
      <c r="P24" s="99">
        <f t="shared" si="3"/>
        <v>10</v>
      </c>
    </row>
    <row r="25" spans="1:16" s="3" customFormat="1" ht="21.75" thickBot="1">
      <c r="A25" s="120"/>
      <c r="B25" s="116"/>
      <c r="C25" s="95" t="s">
        <v>91</v>
      </c>
      <c r="D25" s="90">
        <f>SUM(D19:D24)</f>
        <v>18</v>
      </c>
      <c r="E25" s="90">
        <f aca="true" t="shared" si="4" ref="E25:O25">SUM(E19:E24)</f>
        <v>17</v>
      </c>
      <c r="F25" s="90">
        <f t="shared" si="4"/>
        <v>23</v>
      </c>
      <c r="G25" s="90">
        <f t="shared" si="4"/>
        <v>20</v>
      </c>
      <c r="H25" s="90">
        <f t="shared" si="4"/>
        <v>20</v>
      </c>
      <c r="I25" s="90">
        <f t="shared" si="4"/>
        <v>21</v>
      </c>
      <c r="J25" s="90">
        <f t="shared" si="4"/>
        <v>18</v>
      </c>
      <c r="K25" s="90">
        <f t="shared" si="4"/>
        <v>42</v>
      </c>
      <c r="L25" s="90">
        <f t="shared" si="4"/>
        <v>27</v>
      </c>
      <c r="M25" s="90">
        <f t="shared" si="4"/>
        <v>19</v>
      </c>
      <c r="N25" s="90">
        <f t="shared" si="4"/>
        <v>19</v>
      </c>
      <c r="O25" s="90">
        <f t="shared" si="4"/>
        <v>17</v>
      </c>
      <c r="P25" s="100">
        <f t="shared" si="3"/>
        <v>261</v>
      </c>
    </row>
    <row r="26" spans="1:16" s="3" customFormat="1" ht="12.75">
      <c r="A26" s="120"/>
      <c r="B26" s="116"/>
      <c r="C26" s="87" t="s">
        <v>89</v>
      </c>
      <c r="D26" s="62">
        <v>241</v>
      </c>
      <c r="E26" s="62">
        <v>541</v>
      </c>
      <c r="F26" s="62">
        <v>364</v>
      </c>
      <c r="G26" s="62">
        <v>303</v>
      </c>
      <c r="H26" s="62">
        <v>528</v>
      </c>
      <c r="I26" s="62">
        <v>342</v>
      </c>
      <c r="J26" s="62">
        <v>389</v>
      </c>
      <c r="K26" s="62">
        <v>577</v>
      </c>
      <c r="L26" s="62">
        <v>602</v>
      </c>
      <c r="M26" s="62">
        <v>270</v>
      </c>
      <c r="N26" s="62">
        <v>383</v>
      </c>
      <c r="O26" s="62">
        <v>200</v>
      </c>
      <c r="P26" s="96">
        <f aca="true" t="shared" si="5" ref="P26:P32">SUM(D26:O26)</f>
        <v>4740</v>
      </c>
    </row>
    <row r="27" spans="1:16" s="3" customFormat="1" ht="12.75">
      <c r="A27" s="120"/>
      <c r="B27" s="116"/>
      <c r="C27" s="88" t="s">
        <v>22</v>
      </c>
      <c r="D27" s="60">
        <v>381</v>
      </c>
      <c r="E27" s="60">
        <v>285</v>
      </c>
      <c r="F27" s="60">
        <v>98</v>
      </c>
      <c r="G27" s="60">
        <v>142</v>
      </c>
      <c r="H27" s="60">
        <v>208</v>
      </c>
      <c r="I27" s="60">
        <v>0</v>
      </c>
      <c r="J27" s="60">
        <v>192</v>
      </c>
      <c r="K27" s="60">
        <v>310</v>
      </c>
      <c r="L27" s="60">
        <v>151</v>
      </c>
      <c r="M27" s="60">
        <v>270</v>
      </c>
      <c r="N27" s="60">
        <v>150</v>
      </c>
      <c r="O27" s="60">
        <v>191</v>
      </c>
      <c r="P27" s="97">
        <f t="shared" si="5"/>
        <v>2378</v>
      </c>
    </row>
    <row r="28" spans="1:16" s="3" customFormat="1" ht="12.75">
      <c r="A28" s="120"/>
      <c r="B28" s="116"/>
      <c r="C28" s="88" t="s">
        <v>36</v>
      </c>
      <c r="D28" s="60">
        <v>136</v>
      </c>
      <c r="E28" s="60">
        <v>74</v>
      </c>
      <c r="F28" s="60">
        <v>262</v>
      </c>
      <c r="G28" s="60">
        <v>234</v>
      </c>
      <c r="H28" s="60">
        <v>142</v>
      </c>
      <c r="I28" s="60">
        <v>293</v>
      </c>
      <c r="J28" s="60">
        <v>136</v>
      </c>
      <c r="K28" s="60">
        <v>302</v>
      </c>
      <c r="L28" s="60">
        <v>125</v>
      </c>
      <c r="M28" s="60">
        <v>184</v>
      </c>
      <c r="N28" s="60">
        <v>316</v>
      </c>
      <c r="O28" s="60">
        <v>139</v>
      </c>
      <c r="P28" s="97">
        <f t="shared" si="5"/>
        <v>2343</v>
      </c>
    </row>
    <row r="29" spans="1:16" s="3" customFormat="1" ht="12.75">
      <c r="A29" s="120"/>
      <c r="B29" s="116"/>
      <c r="C29" s="88" t="s">
        <v>30</v>
      </c>
      <c r="D29" s="60">
        <v>89</v>
      </c>
      <c r="E29" s="60">
        <v>0</v>
      </c>
      <c r="F29" s="60">
        <v>217</v>
      </c>
      <c r="G29" s="60">
        <v>180</v>
      </c>
      <c r="H29" s="60">
        <v>0</v>
      </c>
      <c r="I29" s="60">
        <v>385</v>
      </c>
      <c r="J29" s="60">
        <v>203</v>
      </c>
      <c r="K29" s="60">
        <v>349</v>
      </c>
      <c r="L29" s="60">
        <v>177</v>
      </c>
      <c r="M29" s="60">
        <v>133</v>
      </c>
      <c r="N29" s="60">
        <v>70</v>
      </c>
      <c r="O29" s="60">
        <v>283</v>
      </c>
      <c r="P29" s="97">
        <f t="shared" si="5"/>
        <v>2086</v>
      </c>
    </row>
    <row r="30" spans="1:16" s="3" customFormat="1" ht="12.75">
      <c r="A30" s="120"/>
      <c r="B30" s="116"/>
      <c r="C30" s="88" t="s">
        <v>90</v>
      </c>
      <c r="D30" s="60">
        <v>113</v>
      </c>
      <c r="E30" s="60">
        <v>111</v>
      </c>
      <c r="F30" s="60">
        <v>0</v>
      </c>
      <c r="G30" s="60">
        <v>207</v>
      </c>
      <c r="H30" s="60">
        <v>115</v>
      </c>
      <c r="I30" s="60">
        <v>100</v>
      </c>
      <c r="J30" s="60">
        <v>0</v>
      </c>
      <c r="K30" s="60">
        <v>150</v>
      </c>
      <c r="L30" s="60">
        <v>372</v>
      </c>
      <c r="M30" s="60">
        <v>211</v>
      </c>
      <c r="N30" s="60">
        <v>90</v>
      </c>
      <c r="O30" s="60">
        <v>123</v>
      </c>
      <c r="P30" s="97">
        <f t="shared" si="5"/>
        <v>1592</v>
      </c>
    </row>
    <row r="31" spans="1:16" s="3" customFormat="1" ht="13.5" thickBot="1">
      <c r="A31" s="120"/>
      <c r="B31" s="116"/>
      <c r="C31" s="89" t="s">
        <v>14</v>
      </c>
      <c r="D31" s="98">
        <v>0</v>
      </c>
      <c r="E31" s="98">
        <v>0</v>
      </c>
      <c r="F31" s="98">
        <v>168</v>
      </c>
      <c r="G31" s="98">
        <f>40000/1000000</f>
        <v>0.04</v>
      </c>
      <c r="H31" s="98">
        <v>0</v>
      </c>
      <c r="I31" s="98">
        <v>112</v>
      </c>
      <c r="J31" s="98">
        <v>0</v>
      </c>
      <c r="K31" s="98">
        <v>75</v>
      </c>
      <c r="L31" s="98">
        <v>0</v>
      </c>
      <c r="M31" s="98">
        <v>0</v>
      </c>
      <c r="N31" s="98">
        <v>75</v>
      </c>
      <c r="O31" s="98">
        <v>0</v>
      </c>
      <c r="P31" s="99">
        <f t="shared" si="5"/>
        <v>430.03999999999996</v>
      </c>
    </row>
    <row r="32" spans="1:16" s="3" customFormat="1" ht="32.25" thickBot="1">
      <c r="A32" s="120"/>
      <c r="B32" s="117"/>
      <c r="C32" s="95" t="s">
        <v>94</v>
      </c>
      <c r="D32" s="90">
        <f>SUM(D26:D31)</f>
        <v>960</v>
      </c>
      <c r="E32" s="90">
        <f>SUM(E26:E31)</f>
        <v>1011</v>
      </c>
      <c r="F32" s="90">
        <f aca="true" t="shared" si="6" ref="F32:O32">SUM(F26:F31)</f>
        <v>1109</v>
      </c>
      <c r="G32" s="90">
        <f t="shared" si="6"/>
        <v>1066.04</v>
      </c>
      <c r="H32" s="90">
        <f t="shared" si="6"/>
        <v>993</v>
      </c>
      <c r="I32" s="90">
        <f t="shared" si="6"/>
        <v>1232</v>
      </c>
      <c r="J32" s="90">
        <f t="shared" si="6"/>
        <v>920</v>
      </c>
      <c r="K32" s="90">
        <f t="shared" si="6"/>
        <v>1763</v>
      </c>
      <c r="L32" s="90">
        <f t="shared" si="6"/>
        <v>1427</v>
      </c>
      <c r="M32" s="90">
        <f t="shared" si="6"/>
        <v>1068</v>
      </c>
      <c r="N32" s="90">
        <f t="shared" si="6"/>
        <v>1084</v>
      </c>
      <c r="O32" s="90">
        <f t="shared" si="6"/>
        <v>936</v>
      </c>
      <c r="P32" s="100">
        <f t="shared" si="5"/>
        <v>13569.04</v>
      </c>
    </row>
    <row r="33" spans="1:16" ht="12.75" customHeight="1">
      <c r="A33" s="120"/>
      <c r="B33" s="115" t="s">
        <v>96</v>
      </c>
      <c r="C33" s="87" t="s">
        <v>89</v>
      </c>
      <c r="D33" s="62">
        <v>32</v>
      </c>
      <c r="E33" s="62">
        <v>5</v>
      </c>
      <c r="F33" s="62">
        <v>19</v>
      </c>
      <c r="G33" s="62">
        <v>15</v>
      </c>
      <c r="H33" s="62">
        <v>8</v>
      </c>
      <c r="I33" s="62">
        <v>20</v>
      </c>
      <c r="J33" s="62">
        <v>10</v>
      </c>
      <c r="K33" s="62">
        <v>8</v>
      </c>
      <c r="L33" s="62">
        <v>21</v>
      </c>
      <c r="M33" s="62">
        <v>5</v>
      </c>
      <c r="N33" s="62">
        <v>16</v>
      </c>
      <c r="O33" s="62">
        <v>12</v>
      </c>
      <c r="P33" s="63">
        <f aca="true" t="shared" si="7" ref="P33:P52">SUM(D33:O33)</f>
        <v>171</v>
      </c>
    </row>
    <row r="34" spans="1:16" ht="12.75" customHeight="1">
      <c r="A34" s="120"/>
      <c r="B34" s="116"/>
      <c r="C34" s="88" t="s">
        <v>14</v>
      </c>
      <c r="D34" s="60">
        <v>4</v>
      </c>
      <c r="E34" s="60">
        <v>8</v>
      </c>
      <c r="F34" s="60">
        <v>2</v>
      </c>
      <c r="G34" s="60">
        <v>0</v>
      </c>
      <c r="H34" s="60">
        <v>6</v>
      </c>
      <c r="I34" s="60">
        <v>6</v>
      </c>
      <c r="J34" s="60">
        <v>3</v>
      </c>
      <c r="K34" s="60">
        <v>6</v>
      </c>
      <c r="L34" s="60">
        <v>2</v>
      </c>
      <c r="M34" s="60">
        <v>35</v>
      </c>
      <c r="N34" s="60">
        <v>5</v>
      </c>
      <c r="O34" s="60">
        <v>2</v>
      </c>
      <c r="P34" s="64">
        <f t="shared" si="7"/>
        <v>79</v>
      </c>
    </row>
    <row r="35" spans="1:16" ht="12.75" customHeight="1">
      <c r="A35" s="120"/>
      <c r="B35" s="116"/>
      <c r="C35" s="88" t="s">
        <v>22</v>
      </c>
      <c r="D35" s="60">
        <v>8</v>
      </c>
      <c r="E35" s="60">
        <v>3</v>
      </c>
      <c r="F35" s="60">
        <v>8</v>
      </c>
      <c r="G35" s="60">
        <v>6</v>
      </c>
      <c r="H35" s="60">
        <v>2</v>
      </c>
      <c r="I35" s="60">
        <v>9</v>
      </c>
      <c r="J35" s="60">
        <v>2</v>
      </c>
      <c r="K35" s="60">
        <v>3</v>
      </c>
      <c r="L35" s="60">
        <v>1</v>
      </c>
      <c r="M35" s="60">
        <v>2</v>
      </c>
      <c r="N35" s="60">
        <v>6</v>
      </c>
      <c r="O35" s="60">
        <v>5</v>
      </c>
      <c r="P35" s="64">
        <f t="shared" si="7"/>
        <v>55</v>
      </c>
    </row>
    <row r="36" spans="1:16" ht="12.75" customHeight="1">
      <c r="A36" s="120"/>
      <c r="B36" s="116"/>
      <c r="C36" s="88" t="s">
        <v>30</v>
      </c>
      <c r="D36" s="60">
        <v>0</v>
      </c>
      <c r="E36" s="60">
        <v>0</v>
      </c>
      <c r="F36" s="60">
        <v>0</v>
      </c>
      <c r="G36" s="60">
        <v>0</v>
      </c>
      <c r="H36" s="60">
        <v>2</v>
      </c>
      <c r="I36" s="60">
        <v>4</v>
      </c>
      <c r="J36" s="60">
        <v>2</v>
      </c>
      <c r="K36" s="60">
        <v>0</v>
      </c>
      <c r="L36" s="60">
        <v>0</v>
      </c>
      <c r="M36" s="60">
        <v>1</v>
      </c>
      <c r="N36" s="60">
        <v>4</v>
      </c>
      <c r="O36" s="60">
        <v>4</v>
      </c>
      <c r="P36" s="64">
        <f t="shared" si="7"/>
        <v>17</v>
      </c>
    </row>
    <row r="37" spans="1:16" ht="12.75" customHeight="1">
      <c r="A37" s="120"/>
      <c r="B37" s="116"/>
      <c r="C37" s="88" t="s">
        <v>36</v>
      </c>
      <c r="D37" s="60">
        <v>0</v>
      </c>
      <c r="E37" s="60">
        <v>0</v>
      </c>
      <c r="F37" s="60">
        <v>4</v>
      </c>
      <c r="G37" s="60">
        <v>0</v>
      </c>
      <c r="H37" s="60">
        <v>2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4</v>
      </c>
      <c r="P37" s="64">
        <f t="shared" si="7"/>
        <v>10</v>
      </c>
    </row>
    <row r="38" spans="1:16" ht="12.75" customHeight="1" thickBot="1">
      <c r="A38" s="120"/>
      <c r="B38" s="116"/>
      <c r="C38" s="89" t="s">
        <v>90</v>
      </c>
      <c r="D38" s="61">
        <v>4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2</v>
      </c>
      <c r="K38" s="61">
        <v>0</v>
      </c>
      <c r="L38" s="61">
        <v>1</v>
      </c>
      <c r="M38" s="61">
        <v>0</v>
      </c>
      <c r="N38" s="61">
        <v>0</v>
      </c>
      <c r="O38" s="61">
        <v>0</v>
      </c>
      <c r="P38" s="65">
        <f t="shared" si="7"/>
        <v>7</v>
      </c>
    </row>
    <row r="39" spans="1:16" ht="21.75" thickBot="1">
      <c r="A39" s="120"/>
      <c r="B39" s="116"/>
      <c r="C39" s="95" t="s">
        <v>91</v>
      </c>
      <c r="D39" s="26">
        <f>SUM(D33:D38)</f>
        <v>48</v>
      </c>
      <c r="E39" s="26">
        <f aca="true" t="shared" si="8" ref="E39:O39">SUM(E33:E38)</f>
        <v>16</v>
      </c>
      <c r="F39" s="26">
        <f t="shared" si="8"/>
        <v>33</v>
      </c>
      <c r="G39" s="26">
        <f t="shared" si="8"/>
        <v>21</v>
      </c>
      <c r="H39" s="26">
        <f t="shared" si="8"/>
        <v>20</v>
      </c>
      <c r="I39" s="26">
        <f t="shared" si="8"/>
        <v>39</v>
      </c>
      <c r="J39" s="26">
        <f t="shared" si="8"/>
        <v>19</v>
      </c>
      <c r="K39" s="26">
        <f t="shared" si="8"/>
        <v>17</v>
      </c>
      <c r="L39" s="26">
        <f t="shared" si="8"/>
        <v>25</v>
      </c>
      <c r="M39" s="26">
        <f t="shared" si="8"/>
        <v>43</v>
      </c>
      <c r="N39" s="26">
        <f t="shared" si="8"/>
        <v>31</v>
      </c>
      <c r="O39" s="26">
        <f t="shared" si="8"/>
        <v>27</v>
      </c>
      <c r="P39" s="66">
        <f t="shared" si="7"/>
        <v>339</v>
      </c>
    </row>
    <row r="40" spans="1:16" ht="12.75">
      <c r="A40" s="120"/>
      <c r="B40" s="116"/>
      <c r="C40" s="87" t="s">
        <v>89</v>
      </c>
      <c r="D40" s="62">
        <v>8120</v>
      </c>
      <c r="E40" s="62">
        <v>1500</v>
      </c>
      <c r="F40" s="62">
        <v>4981</v>
      </c>
      <c r="G40" s="67">
        <v>3512</v>
      </c>
      <c r="H40" s="62">
        <v>1663</v>
      </c>
      <c r="I40" s="62">
        <v>4983</v>
      </c>
      <c r="J40" s="62">
        <v>2498</v>
      </c>
      <c r="K40" s="67">
        <v>2140</v>
      </c>
      <c r="L40" s="67">
        <v>5312</v>
      </c>
      <c r="M40" s="62">
        <v>1300</v>
      </c>
      <c r="N40" s="67">
        <v>4343</v>
      </c>
      <c r="O40" s="67">
        <v>3453</v>
      </c>
      <c r="P40" s="63">
        <f t="shared" si="7"/>
        <v>43805</v>
      </c>
    </row>
    <row r="41" spans="1:16" ht="12.75">
      <c r="A41" s="120"/>
      <c r="B41" s="116"/>
      <c r="C41" s="88" t="s">
        <v>22</v>
      </c>
      <c r="D41" s="68">
        <v>2275</v>
      </c>
      <c r="E41" s="68">
        <v>629</v>
      </c>
      <c r="F41" s="68">
        <v>2084</v>
      </c>
      <c r="G41" s="68">
        <f>(1200000*1507.5)/1000000</f>
        <v>1809</v>
      </c>
      <c r="H41" s="60">
        <v>543</v>
      </c>
      <c r="I41" s="60">
        <v>2429</v>
      </c>
      <c r="J41" s="68">
        <v>600</v>
      </c>
      <c r="K41" s="68">
        <v>605</v>
      </c>
      <c r="L41" s="68">
        <v>300</v>
      </c>
      <c r="M41" s="60">
        <v>600</v>
      </c>
      <c r="N41" s="68">
        <v>1803</v>
      </c>
      <c r="O41" s="68">
        <v>1279</v>
      </c>
      <c r="P41" s="64">
        <f t="shared" si="7"/>
        <v>14956</v>
      </c>
    </row>
    <row r="42" spans="1:16" ht="12.75">
      <c r="A42" s="120"/>
      <c r="B42" s="116"/>
      <c r="C42" s="88" t="s">
        <v>14</v>
      </c>
      <c r="D42" s="68">
        <v>1200</v>
      </c>
      <c r="E42" s="68">
        <v>2348</v>
      </c>
      <c r="F42" s="68">
        <f>300000/1000000</f>
        <v>0.3</v>
      </c>
      <c r="G42" s="68">
        <v>0</v>
      </c>
      <c r="H42" s="68">
        <v>1465</v>
      </c>
      <c r="I42" s="68">
        <v>1700</v>
      </c>
      <c r="J42" s="68">
        <v>900</v>
      </c>
      <c r="K42" s="68">
        <v>1528</v>
      </c>
      <c r="L42" s="68">
        <v>530</v>
      </c>
      <c r="M42" s="60">
        <v>1505</v>
      </c>
      <c r="N42" s="68">
        <v>1256</v>
      </c>
      <c r="O42" s="68">
        <v>600</v>
      </c>
      <c r="P42" s="64">
        <f t="shared" si="7"/>
        <v>13032.3</v>
      </c>
    </row>
    <row r="43" spans="1:16" ht="12.75">
      <c r="A43" s="120"/>
      <c r="B43" s="116"/>
      <c r="C43" s="88" t="s">
        <v>30</v>
      </c>
      <c r="D43" s="68">
        <v>0</v>
      </c>
      <c r="E43" s="68">
        <v>0</v>
      </c>
      <c r="F43" s="68">
        <v>0</v>
      </c>
      <c r="G43" s="68">
        <v>0</v>
      </c>
      <c r="H43" s="68">
        <v>600</v>
      </c>
      <c r="I43" s="68">
        <v>1145</v>
      </c>
      <c r="J43" s="68">
        <v>469</v>
      </c>
      <c r="K43" s="68">
        <v>0</v>
      </c>
      <c r="L43" s="68">
        <v>0</v>
      </c>
      <c r="M43" s="60">
        <v>190</v>
      </c>
      <c r="N43" s="68">
        <v>1200</v>
      </c>
      <c r="O43" s="68">
        <v>1050</v>
      </c>
      <c r="P43" s="64">
        <f t="shared" si="7"/>
        <v>4654</v>
      </c>
    </row>
    <row r="44" spans="1:16" ht="12.75">
      <c r="A44" s="120"/>
      <c r="B44" s="116"/>
      <c r="C44" s="88" t="s">
        <v>36</v>
      </c>
      <c r="D44" s="68">
        <v>0</v>
      </c>
      <c r="E44" s="68">
        <v>0</v>
      </c>
      <c r="F44" s="68">
        <v>960</v>
      </c>
      <c r="G44" s="68">
        <v>0</v>
      </c>
      <c r="H44" s="68">
        <v>450</v>
      </c>
      <c r="I44" s="68">
        <v>0</v>
      </c>
      <c r="J44" s="68">
        <v>0</v>
      </c>
      <c r="K44" s="68">
        <v>0</v>
      </c>
      <c r="L44" s="68">
        <v>0</v>
      </c>
      <c r="M44" s="60">
        <v>0</v>
      </c>
      <c r="N44" s="68">
        <v>0</v>
      </c>
      <c r="O44" s="68">
        <v>1000</v>
      </c>
      <c r="P44" s="64">
        <f t="shared" si="7"/>
        <v>2410</v>
      </c>
    </row>
    <row r="45" spans="1:16" ht="13.5" thickBot="1">
      <c r="A45" s="120"/>
      <c r="B45" s="116"/>
      <c r="C45" s="89" t="s">
        <v>90</v>
      </c>
      <c r="D45" s="69">
        <v>1200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525</v>
      </c>
      <c r="K45" s="69">
        <v>0</v>
      </c>
      <c r="L45" s="69">
        <v>297</v>
      </c>
      <c r="M45" s="61">
        <v>0</v>
      </c>
      <c r="N45" s="69">
        <v>0</v>
      </c>
      <c r="O45" s="69">
        <v>0</v>
      </c>
      <c r="P45" s="65">
        <f t="shared" si="7"/>
        <v>2022</v>
      </c>
    </row>
    <row r="46" spans="1:16" ht="32.25" thickBot="1">
      <c r="A46" s="120"/>
      <c r="B46" s="117"/>
      <c r="C46" s="95" t="s">
        <v>94</v>
      </c>
      <c r="D46" s="26">
        <f>SUM(D40:D45)</f>
        <v>12795</v>
      </c>
      <c r="E46" s="26">
        <f>SUM(E40:E45)</f>
        <v>4477</v>
      </c>
      <c r="F46" s="26">
        <f aca="true" t="shared" si="9" ref="F46:O46">SUM(F40:F45)</f>
        <v>8025.3</v>
      </c>
      <c r="G46" s="26">
        <f t="shared" si="9"/>
        <v>5321</v>
      </c>
      <c r="H46" s="26">
        <f t="shared" si="9"/>
        <v>4721</v>
      </c>
      <c r="I46" s="26">
        <f t="shared" si="9"/>
        <v>10257</v>
      </c>
      <c r="J46" s="26">
        <f t="shared" si="9"/>
        <v>4992</v>
      </c>
      <c r="K46" s="26">
        <f t="shared" si="9"/>
        <v>4273</v>
      </c>
      <c r="L46" s="26">
        <f t="shared" si="9"/>
        <v>6439</v>
      </c>
      <c r="M46" s="26">
        <f t="shared" si="9"/>
        <v>3595</v>
      </c>
      <c r="N46" s="26">
        <f t="shared" si="9"/>
        <v>8602</v>
      </c>
      <c r="O46" s="26">
        <f t="shared" si="9"/>
        <v>7382</v>
      </c>
      <c r="P46" s="66">
        <f t="shared" si="7"/>
        <v>80879.3</v>
      </c>
    </row>
    <row r="47" spans="1:16" ht="21" customHeight="1">
      <c r="A47" s="120"/>
      <c r="B47" s="118" t="s">
        <v>97</v>
      </c>
      <c r="C47" s="87" t="s">
        <v>14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1</v>
      </c>
      <c r="N47" s="67">
        <v>1</v>
      </c>
      <c r="O47" s="67">
        <v>0</v>
      </c>
      <c r="P47" s="70">
        <f t="shared" si="7"/>
        <v>2</v>
      </c>
    </row>
    <row r="48" spans="1:16" ht="21" customHeight="1">
      <c r="A48" s="120"/>
      <c r="B48" s="113"/>
      <c r="C48" s="88" t="s">
        <v>89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2</v>
      </c>
      <c r="P48" s="71">
        <f t="shared" si="7"/>
        <v>2</v>
      </c>
    </row>
    <row r="49" spans="1:16" ht="21" customHeight="1">
      <c r="A49" s="120"/>
      <c r="B49" s="113"/>
      <c r="C49" s="88" t="s">
        <v>30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71">
        <f t="shared" si="7"/>
        <v>0</v>
      </c>
    </row>
    <row r="50" spans="1:16" ht="21" customHeight="1">
      <c r="A50" s="120"/>
      <c r="B50" s="113"/>
      <c r="C50" s="88" t="s">
        <v>36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71">
        <f t="shared" si="7"/>
        <v>0</v>
      </c>
    </row>
    <row r="51" spans="1:16" ht="21" customHeight="1">
      <c r="A51" s="120"/>
      <c r="B51" s="113"/>
      <c r="C51" s="88" t="s">
        <v>90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71">
        <f t="shared" si="7"/>
        <v>0</v>
      </c>
    </row>
    <row r="52" spans="1:16" ht="21" customHeight="1" thickBot="1">
      <c r="A52" s="120"/>
      <c r="B52" s="113"/>
      <c r="C52" s="89" t="s">
        <v>22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72">
        <f t="shared" si="7"/>
        <v>0</v>
      </c>
    </row>
    <row r="53" spans="1:16" ht="21.75" thickBot="1">
      <c r="A53" s="120"/>
      <c r="B53" s="113"/>
      <c r="C53" s="95" t="s">
        <v>91</v>
      </c>
      <c r="D53" s="73">
        <f>SUM(D47:D52)</f>
        <v>0</v>
      </c>
      <c r="E53" s="73">
        <f aca="true" t="shared" si="10" ref="E53:P53">SUM(E47:E52)</f>
        <v>0</v>
      </c>
      <c r="F53" s="73">
        <f t="shared" si="10"/>
        <v>0</v>
      </c>
      <c r="G53" s="73">
        <f t="shared" si="10"/>
        <v>0</v>
      </c>
      <c r="H53" s="73">
        <f t="shared" si="10"/>
        <v>0</v>
      </c>
      <c r="I53" s="73">
        <f t="shared" si="10"/>
        <v>0</v>
      </c>
      <c r="J53" s="73">
        <f t="shared" si="10"/>
        <v>0</v>
      </c>
      <c r="K53" s="73">
        <f t="shared" si="10"/>
        <v>0</v>
      </c>
      <c r="L53" s="73">
        <f t="shared" si="10"/>
        <v>0</v>
      </c>
      <c r="M53" s="73">
        <f t="shared" si="10"/>
        <v>1</v>
      </c>
      <c r="N53" s="73">
        <f t="shared" si="10"/>
        <v>1</v>
      </c>
      <c r="O53" s="73">
        <f t="shared" si="10"/>
        <v>2</v>
      </c>
      <c r="P53" s="73">
        <f t="shared" si="10"/>
        <v>4</v>
      </c>
    </row>
    <row r="54" spans="1:16" ht="12.75" customHeight="1">
      <c r="A54" s="120"/>
      <c r="B54" s="113"/>
      <c r="C54" s="87" t="s">
        <v>14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300</v>
      </c>
      <c r="N54" s="67">
        <v>300</v>
      </c>
      <c r="O54" s="67">
        <v>0</v>
      </c>
      <c r="P54" s="70">
        <f aca="true" t="shared" si="11" ref="P54:P67">SUM(D54:O54)</f>
        <v>600</v>
      </c>
    </row>
    <row r="55" spans="1:16" ht="12.75" customHeight="1" thickBot="1">
      <c r="A55" s="120"/>
      <c r="B55" s="113"/>
      <c r="C55" s="88" t="s">
        <v>89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450</v>
      </c>
      <c r="P55" s="71">
        <f t="shared" si="11"/>
        <v>450</v>
      </c>
    </row>
    <row r="56" spans="1:16" ht="32.25" thickBot="1">
      <c r="A56" s="121"/>
      <c r="B56" s="113"/>
      <c r="C56" s="95" t="s">
        <v>94</v>
      </c>
      <c r="D56" s="26">
        <f aca="true" t="shared" si="12" ref="D56:O56">SUM(D54:D55)</f>
        <v>0</v>
      </c>
      <c r="E56" s="26">
        <f t="shared" si="12"/>
        <v>0</v>
      </c>
      <c r="F56" s="26">
        <f t="shared" si="12"/>
        <v>0</v>
      </c>
      <c r="G56" s="26">
        <f t="shared" si="12"/>
        <v>0</v>
      </c>
      <c r="H56" s="26">
        <f t="shared" si="12"/>
        <v>0</v>
      </c>
      <c r="I56" s="26">
        <f t="shared" si="12"/>
        <v>0</v>
      </c>
      <c r="J56" s="26">
        <f t="shared" si="12"/>
        <v>0</v>
      </c>
      <c r="K56" s="26">
        <f t="shared" si="12"/>
        <v>0</v>
      </c>
      <c r="L56" s="26">
        <f t="shared" si="12"/>
        <v>0</v>
      </c>
      <c r="M56" s="26">
        <f t="shared" si="12"/>
        <v>300</v>
      </c>
      <c r="N56" s="26">
        <f t="shared" si="12"/>
        <v>300</v>
      </c>
      <c r="O56" s="26">
        <f t="shared" si="12"/>
        <v>450</v>
      </c>
      <c r="P56" s="26">
        <f t="shared" si="11"/>
        <v>1050</v>
      </c>
    </row>
    <row r="57" spans="1:16" ht="12.75" customHeight="1">
      <c r="A57" s="119" t="s">
        <v>103</v>
      </c>
      <c r="B57" s="118" t="s">
        <v>92</v>
      </c>
      <c r="C57" s="87" t="s">
        <v>99</v>
      </c>
      <c r="D57" s="62">
        <v>26</v>
      </c>
      <c r="E57" s="67">
        <v>27</v>
      </c>
      <c r="F57" s="67">
        <v>30</v>
      </c>
      <c r="G57" s="67">
        <v>23</v>
      </c>
      <c r="H57" s="67">
        <v>29</v>
      </c>
      <c r="I57" s="67">
        <v>30</v>
      </c>
      <c r="J57" s="67">
        <v>30</v>
      </c>
      <c r="K57" s="67">
        <v>42</v>
      </c>
      <c r="L57" s="67">
        <v>52</v>
      </c>
      <c r="M57" s="67">
        <v>28</v>
      </c>
      <c r="N57" s="67">
        <v>33</v>
      </c>
      <c r="O57" s="67">
        <v>22</v>
      </c>
      <c r="P57" s="63">
        <f t="shared" si="11"/>
        <v>372</v>
      </c>
    </row>
    <row r="58" spans="1:16" ht="12.75" customHeight="1">
      <c r="A58" s="120"/>
      <c r="B58" s="113"/>
      <c r="C58" s="88" t="s">
        <v>98</v>
      </c>
      <c r="D58" s="68">
        <v>15</v>
      </c>
      <c r="E58" s="68">
        <v>22</v>
      </c>
      <c r="F58" s="68">
        <v>29</v>
      </c>
      <c r="G58" s="68">
        <v>23</v>
      </c>
      <c r="H58" s="68">
        <v>23</v>
      </c>
      <c r="I58" s="68">
        <v>30</v>
      </c>
      <c r="J58" s="68">
        <v>32</v>
      </c>
      <c r="K58" s="68">
        <v>30</v>
      </c>
      <c r="L58" s="68">
        <v>34</v>
      </c>
      <c r="M58" s="68">
        <v>22</v>
      </c>
      <c r="N58" s="68">
        <v>33</v>
      </c>
      <c r="O58" s="68">
        <v>25</v>
      </c>
      <c r="P58" s="64">
        <f t="shared" si="11"/>
        <v>318</v>
      </c>
    </row>
    <row r="59" spans="1:16" ht="12.75" customHeight="1">
      <c r="A59" s="120"/>
      <c r="B59" s="113"/>
      <c r="C59" s="88" t="s">
        <v>100</v>
      </c>
      <c r="D59" s="68">
        <v>18</v>
      </c>
      <c r="E59" s="68">
        <v>5</v>
      </c>
      <c r="F59" s="68">
        <v>9</v>
      </c>
      <c r="G59" s="68">
        <v>4</v>
      </c>
      <c r="H59" s="68">
        <v>6</v>
      </c>
      <c r="I59" s="68">
        <v>13</v>
      </c>
      <c r="J59" s="68">
        <v>10</v>
      </c>
      <c r="K59" s="68">
        <v>10</v>
      </c>
      <c r="L59" s="68">
        <v>12</v>
      </c>
      <c r="M59" s="68">
        <v>14</v>
      </c>
      <c r="N59" s="68">
        <v>11</v>
      </c>
      <c r="O59" s="68">
        <v>5</v>
      </c>
      <c r="P59" s="64">
        <f t="shared" si="11"/>
        <v>117</v>
      </c>
    </row>
    <row r="60" spans="1:16" ht="12.75" customHeight="1">
      <c r="A60" s="120"/>
      <c r="B60" s="113"/>
      <c r="C60" s="88" t="s">
        <v>101</v>
      </c>
      <c r="D60" s="68">
        <v>0</v>
      </c>
      <c r="E60" s="68">
        <v>0</v>
      </c>
      <c r="F60" s="68">
        <v>0</v>
      </c>
      <c r="G60" s="68">
        <v>1</v>
      </c>
      <c r="H60" s="68">
        <v>1</v>
      </c>
      <c r="I60" s="68">
        <v>1</v>
      </c>
      <c r="J60" s="68">
        <v>0</v>
      </c>
      <c r="K60" s="68">
        <v>2</v>
      </c>
      <c r="L60" s="68">
        <v>2</v>
      </c>
      <c r="M60" s="68">
        <v>1</v>
      </c>
      <c r="N60" s="68">
        <v>3</v>
      </c>
      <c r="O60" s="68">
        <v>1</v>
      </c>
      <c r="P60" s="64">
        <f t="shared" si="11"/>
        <v>12</v>
      </c>
    </row>
    <row r="61" spans="1:16" ht="25.5" customHeight="1" thickBot="1">
      <c r="A61" s="120"/>
      <c r="B61" s="113"/>
      <c r="C61" s="89" t="s">
        <v>102</v>
      </c>
      <c r="D61" s="69">
        <v>1</v>
      </c>
      <c r="E61" s="69">
        <v>1</v>
      </c>
      <c r="F61" s="69">
        <v>1</v>
      </c>
      <c r="G61" s="69">
        <v>1</v>
      </c>
      <c r="H61" s="69">
        <v>1</v>
      </c>
      <c r="I61" s="69">
        <v>0</v>
      </c>
      <c r="J61" s="69">
        <v>0</v>
      </c>
      <c r="K61" s="69">
        <v>0</v>
      </c>
      <c r="L61" s="69">
        <v>2</v>
      </c>
      <c r="M61" s="69">
        <v>0</v>
      </c>
      <c r="N61" s="69">
        <v>2</v>
      </c>
      <c r="O61" s="69">
        <v>0</v>
      </c>
      <c r="P61" s="65">
        <f t="shared" si="11"/>
        <v>9</v>
      </c>
    </row>
    <row r="62" spans="1:16" ht="21.75" thickBot="1">
      <c r="A62" s="120"/>
      <c r="B62" s="113"/>
      <c r="C62" s="95" t="s">
        <v>91</v>
      </c>
      <c r="D62" s="26">
        <f aca="true" t="shared" si="13" ref="D62:O62">SUM(D57:D61)</f>
        <v>60</v>
      </c>
      <c r="E62" s="26">
        <f t="shared" si="13"/>
        <v>55</v>
      </c>
      <c r="F62" s="26">
        <f t="shared" si="13"/>
        <v>69</v>
      </c>
      <c r="G62" s="26">
        <f t="shared" si="13"/>
        <v>52</v>
      </c>
      <c r="H62" s="26">
        <f t="shared" si="13"/>
        <v>60</v>
      </c>
      <c r="I62" s="26">
        <f t="shared" si="13"/>
        <v>74</v>
      </c>
      <c r="J62" s="26">
        <f t="shared" si="13"/>
        <v>72</v>
      </c>
      <c r="K62" s="26">
        <f t="shared" si="13"/>
        <v>84</v>
      </c>
      <c r="L62" s="26">
        <f t="shared" si="13"/>
        <v>102</v>
      </c>
      <c r="M62" s="26">
        <f t="shared" si="13"/>
        <v>65</v>
      </c>
      <c r="N62" s="26">
        <f t="shared" si="13"/>
        <v>82</v>
      </c>
      <c r="O62" s="26">
        <f t="shared" si="13"/>
        <v>53</v>
      </c>
      <c r="P62" s="66">
        <f t="shared" si="11"/>
        <v>828</v>
      </c>
    </row>
    <row r="63" spans="1:16" ht="12.75" customHeight="1">
      <c r="A63" s="120"/>
      <c r="B63" s="113"/>
      <c r="C63" s="87" t="s">
        <v>98</v>
      </c>
      <c r="D63" s="62">
        <v>3377</v>
      </c>
      <c r="E63" s="62">
        <v>4847</v>
      </c>
      <c r="F63" s="62">
        <v>6189</v>
      </c>
      <c r="G63" s="62">
        <v>3917</v>
      </c>
      <c r="H63" s="62">
        <v>4901</v>
      </c>
      <c r="I63" s="62">
        <v>4751</v>
      </c>
      <c r="J63" s="62">
        <v>6835</v>
      </c>
      <c r="K63" s="62">
        <v>4935</v>
      </c>
      <c r="L63" s="62">
        <v>7676</v>
      </c>
      <c r="M63" s="67">
        <v>3632</v>
      </c>
      <c r="N63" s="67">
        <v>6687</v>
      </c>
      <c r="O63" s="67">
        <v>5066</v>
      </c>
      <c r="P63" s="63">
        <f t="shared" si="11"/>
        <v>62813</v>
      </c>
    </row>
    <row r="64" spans="1:16" ht="12.75" customHeight="1">
      <c r="A64" s="120"/>
      <c r="B64" s="113"/>
      <c r="C64" s="88" t="s">
        <v>99</v>
      </c>
      <c r="D64" s="60">
        <v>3608</v>
      </c>
      <c r="E64" s="60">
        <v>3466</v>
      </c>
      <c r="F64" s="60">
        <v>4319</v>
      </c>
      <c r="G64" s="60">
        <v>3669</v>
      </c>
      <c r="H64" s="60">
        <v>4494</v>
      </c>
      <c r="I64" s="60">
        <v>4238</v>
      </c>
      <c r="J64" s="60">
        <v>4907</v>
      </c>
      <c r="K64" s="60">
        <v>7213</v>
      </c>
      <c r="L64" s="60">
        <v>7351</v>
      </c>
      <c r="M64" s="68">
        <v>4537</v>
      </c>
      <c r="N64" s="68">
        <v>4768</v>
      </c>
      <c r="O64" s="68">
        <v>4094</v>
      </c>
      <c r="P64" s="64">
        <f t="shared" si="11"/>
        <v>56664</v>
      </c>
    </row>
    <row r="65" spans="1:16" ht="12.75" customHeight="1">
      <c r="A65" s="120"/>
      <c r="B65" s="113"/>
      <c r="C65" s="88" t="s">
        <v>100</v>
      </c>
      <c r="D65" s="60">
        <v>4232</v>
      </c>
      <c r="E65" s="68">
        <v>1211</v>
      </c>
      <c r="F65" s="60">
        <v>1796</v>
      </c>
      <c r="G65" s="60">
        <v>830</v>
      </c>
      <c r="H65" s="60">
        <v>1535</v>
      </c>
      <c r="I65" s="60">
        <v>2582</v>
      </c>
      <c r="J65" s="60">
        <v>1796</v>
      </c>
      <c r="K65" s="60">
        <v>2047</v>
      </c>
      <c r="L65" s="60">
        <v>2646</v>
      </c>
      <c r="M65" s="68">
        <v>2813</v>
      </c>
      <c r="N65" s="68">
        <v>2643</v>
      </c>
      <c r="O65" s="68">
        <v>1138</v>
      </c>
      <c r="P65" s="64">
        <f t="shared" si="11"/>
        <v>25269</v>
      </c>
    </row>
    <row r="66" spans="1:16" ht="12.75" customHeight="1">
      <c r="A66" s="120"/>
      <c r="B66" s="113"/>
      <c r="C66" s="88" t="s">
        <v>101</v>
      </c>
      <c r="D66" s="68">
        <v>0</v>
      </c>
      <c r="E66" s="68">
        <v>0</v>
      </c>
      <c r="F66" s="68">
        <v>0</v>
      </c>
      <c r="G66" s="60">
        <v>170</v>
      </c>
      <c r="H66" s="68">
        <v>300</v>
      </c>
      <c r="I66" s="68">
        <v>113</v>
      </c>
      <c r="J66" s="60">
        <v>0</v>
      </c>
      <c r="K66" s="68">
        <v>226</v>
      </c>
      <c r="L66" s="68">
        <v>381</v>
      </c>
      <c r="M66" s="68">
        <v>168</v>
      </c>
      <c r="N66" s="68">
        <v>365</v>
      </c>
      <c r="O66" s="68">
        <v>134</v>
      </c>
      <c r="P66" s="64">
        <f t="shared" si="11"/>
        <v>1857</v>
      </c>
    </row>
    <row r="67" spans="1:16" ht="25.5" customHeight="1" thickBot="1">
      <c r="A67" s="120"/>
      <c r="B67" s="113"/>
      <c r="C67" s="89" t="s">
        <v>102</v>
      </c>
      <c r="D67" s="69">
        <v>165</v>
      </c>
      <c r="E67" s="69">
        <v>265</v>
      </c>
      <c r="F67" s="69">
        <v>234</v>
      </c>
      <c r="G67" s="69">
        <v>30</v>
      </c>
      <c r="H67" s="69">
        <v>300</v>
      </c>
      <c r="I67" s="69">
        <v>0</v>
      </c>
      <c r="J67" s="69">
        <v>0</v>
      </c>
      <c r="K67" s="69">
        <v>0</v>
      </c>
      <c r="L67" s="69">
        <v>407</v>
      </c>
      <c r="M67" s="69">
        <v>0</v>
      </c>
      <c r="N67" s="69">
        <v>337</v>
      </c>
      <c r="O67" s="69">
        <v>0</v>
      </c>
      <c r="P67" s="74">
        <f t="shared" si="11"/>
        <v>1738</v>
      </c>
    </row>
    <row r="68" spans="1:16" ht="32.25" thickBot="1">
      <c r="A68" s="120"/>
      <c r="B68" s="114"/>
      <c r="C68" s="95" t="s">
        <v>94</v>
      </c>
      <c r="D68" s="26">
        <f>SUM(D63:D67)</f>
        <v>11382</v>
      </c>
      <c r="E68" s="26">
        <f aca="true" t="shared" si="14" ref="E68:P68">SUM(E63:E67)</f>
        <v>9789</v>
      </c>
      <c r="F68" s="26">
        <f t="shared" si="14"/>
        <v>12538</v>
      </c>
      <c r="G68" s="26">
        <f t="shared" si="14"/>
        <v>8616</v>
      </c>
      <c r="H68" s="26">
        <f t="shared" si="14"/>
        <v>11530</v>
      </c>
      <c r="I68" s="26">
        <f t="shared" si="14"/>
        <v>11684</v>
      </c>
      <c r="J68" s="26">
        <f t="shared" si="14"/>
        <v>13538</v>
      </c>
      <c r="K68" s="26">
        <f t="shared" si="14"/>
        <v>14421</v>
      </c>
      <c r="L68" s="26">
        <f t="shared" si="14"/>
        <v>18461</v>
      </c>
      <c r="M68" s="26">
        <f t="shared" si="14"/>
        <v>11150</v>
      </c>
      <c r="N68" s="26">
        <f t="shared" si="14"/>
        <v>14800</v>
      </c>
      <c r="O68" s="26">
        <f t="shared" si="14"/>
        <v>10432</v>
      </c>
      <c r="P68" s="26">
        <f t="shared" si="14"/>
        <v>148341</v>
      </c>
    </row>
    <row r="69" spans="1:16" ht="21" customHeight="1">
      <c r="A69" s="120"/>
      <c r="B69" s="118" t="s">
        <v>104</v>
      </c>
      <c r="C69" s="87" t="s">
        <v>99</v>
      </c>
      <c r="D69" s="67">
        <v>7</v>
      </c>
      <c r="E69" s="67">
        <v>5</v>
      </c>
      <c r="F69" s="67">
        <v>12</v>
      </c>
      <c r="G69" s="67">
        <v>9</v>
      </c>
      <c r="H69" s="67">
        <v>8</v>
      </c>
      <c r="I69" s="67">
        <v>12</v>
      </c>
      <c r="J69" s="67">
        <v>8</v>
      </c>
      <c r="K69" s="67">
        <v>24</v>
      </c>
      <c r="L69" s="67">
        <v>12</v>
      </c>
      <c r="M69" s="67">
        <v>11</v>
      </c>
      <c r="N69" s="67">
        <v>11</v>
      </c>
      <c r="O69" s="67">
        <v>12</v>
      </c>
      <c r="P69" s="63">
        <f>SUM(D69:O69)</f>
        <v>131</v>
      </c>
    </row>
    <row r="70" spans="1:16" ht="21" customHeight="1">
      <c r="A70" s="120"/>
      <c r="B70" s="113"/>
      <c r="C70" s="88" t="s">
        <v>98</v>
      </c>
      <c r="D70" s="68">
        <v>9</v>
      </c>
      <c r="E70" s="68">
        <v>6</v>
      </c>
      <c r="F70" s="68">
        <v>9</v>
      </c>
      <c r="G70" s="68">
        <v>8</v>
      </c>
      <c r="H70" s="68">
        <v>8</v>
      </c>
      <c r="I70" s="68">
        <v>5</v>
      </c>
      <c r="J70" s="68">
        <v>6</v>
      </c>
      <c r="K70" s="68">
        <v>9</v>
      </c>
      <c r="L70" s="68">
        <v>5</v>
      </c>
      <c r="M70" s="68">
        <v>4</v>
      </c>
      <c r="N70" s="68">
        <v>5</v>
      </c>
      <c r="O70" s="68">
        <v>4</v>
      </c>
      <c r="P70" s="64">
        <f>SUM(D70:O70)</f>
        <v>78</v>
      </c>
    </row>
    <row r="71" spans="1:16" ht="21" customHeight="1">
      <c r="A71" s="120"/>
      <c r="B71" s="113"/>
      <c r="C71" s="88" t="s">
        <v>100</v>
      </c>
      <c r="D71" s="68">
        <v>1</v>
      </c>
      <c r="E71" s="68">
        <v>2</v>
      </c>
      <c r="F71" s="68">
        <v>2</v>
      </c>
      <c r="G71" s="68">
        <v>2</v>
      </c>
      <c r="H71" s="68">
        <v>4</v>
      </c>
      <c r="I71" s="68">
        <v>3</v>
      </c>
      <c r="J71" s="68">
        <v>2</v>
      </c>
      <c r="K71" s="68">
        <v>6</v>
      </c>
      <c r="L71" s="68">
        <v>6</v>
      </c>
      <c r="M71" s="68">
        <v>2</v>
      </c>
      <c r="N71" s="68">
        <v>1</v>
      </c>
      <c r="O71" s="68">
        <v>1</v>
      </c>
      <c r="P71" s="64">
        <f>SUM(D71:O71)</f>
        <v>32</v>
      </c>
    </row>
    <row r="72" spans="1:16" ht="21" customHeight="1">
      <c r="A72" s="120"/>
      <c r="B72" s="113"/>
      <c r="C72" s="88" t="s">
        <v>101</v>
      </c>
      <c r="D72" s="68">
        <v>1</v>
      </c>
      <c r="E72" s="68">
        <v>3</v>
      </c>
      <c r="F72" s="68">
        <v>0</v>
      </c>
      <c r="G72" s="68">
        <v>1</v>
      </c>
      <c r="H72" s="68">
        <v>0</v>
      </c>
      <c r="I72" s="68">
        <v>0</v>
      </c>
      <c r="J72" s="68">
        <v>1</v>
      </c>
      <c r="K72" s="68">
        <v>3</v>
      </c>
      <c r="L72" s="68">
        <v>4</v>
      </c>
      <c r="M72" s="68">
        <v>2</v>
      </c>
      <c r="N72" s="68">
        <v>2</v>
      </c>
      <c r="O72" s="68">
        <v>0</v>
      </c>
      <c r="P72" s="64">
        <f>SUM(D72:O72)</f>
        <v>17</v>
      </c>
    </row>
    <row r="73" spans="1:16" ht="21" customHeight="1" thickBot="1">
      <c r="A73" s="120"/>
      <c r="B73" s="113"/>
      <c r="C73" s="89" t="s">
        <v>102</v>
      </c>
      <c r="D73" s="69">
        <v>0</v>
      </c>
      <c r="E73" s="69">
        <v>1</v>
      </c>
      <c r="F73" s="69">
        <v>0</v>
      </c>
      <c r="G73" s="69">
        <v>0</v>
      </c>
      <c r="H73" s="69">
        <v>0</v>
      </c>
      <c r="I73" s="69">
        <v>1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5">
        <f>SUM(D73:O73)</f>
        <v>2</v>
      </c>
    </row>
    <row r="74" spans="1:16" ht="21.75" thickBot="1">
      <c r="A74" s="120"/>
      <c r="B74" s="113"/>
      <c r="C74" s="95" t="s">
        <v>91</v>
      </c>
      <c r="D74" s="73">
        <f>SUM(D69:D73)</f>
        <v>18</v>
      </c>
      <c r="E74" s="73">
        <f aca="true" t="shared" si="15" ref="E74:P74">SUM(E69:E73)</f>
        <v>17</v>
      </c>
      <c r="F74" s="73">
        <f t="shared" si="15"/>
        <v>23</v>
      </c>
      <c r="G74" s="73">
        <f t="shared" si="15"/>
        <v>20</v>
      </c>
      <c r="H74" s="73">
        <f t="shared" si="15"/>
        <v>20</v>
      </c>
      <c r="I74" s="73">
        <f t="shared" si="15"/>
        <v>21</v>
      </c>
      <c r="J74" s="73">
        <f t="shared" si="15"/>
        <v>17</v>
      </c>
      <c r="K74" s="73">
        <f t="shared" si="15"/>
        <v>42</v>
      </c>
      <c r="L74" s="73">
        <f t="shared" si="15"/>
        <v>27</v>
      </c>
      <c r="M74" s="73">
        <f t="shared" si="15"/>
        <v>19</v>
      </c>
      <c r="N74" s="73">
        <f t="shared" si="15"/>
        <v>19</v>
      </c>
      <c r="O74" s="73">
        <f t="shared" si="15"/>
        <v>17</v>
      </c>
      <c r="P74" s="73">
        <f t="shared" si="15"/>
        <v>260</v>
      </c>
    </row>
    <row r="75" spans="1:16" ht="21" customHeight="1">
      <c r="A75" s="120"/>
      <c r="B75" s="113"/>
      <c r="C75" s="87" t="s">
        <v>99</v>
      </c>
      <c r="D75" s="62">
        <v>357</v>
      </c>
      <c r="E75" s="62">
        <v>258</v>
      </c>
      <c r="F75" s="62">
        <v>494</v>
      </c>
      <c r="G75" s="62">
        <v>454</v>
      </c>
      <c r="H75" s="67">
        <v>432</v>
      </c>
      <c r="I75" s="67">
        <v>756</v>
      </c>
      <c r="J75" s="67">
        <v>369</v>
      </c>
      <c r="K75" s="67">
        <v>764</v>
      </c>
      <c r="L75" s="67">
        <v>512</v>
      </c>
      <c r="M75" s="67">
        <v>552</v>
      </c>
      <c r="N75" s="67">
        <v>605</v>
      </c>
      <c r="O75" s="67">
        <v>662</v>
      </c>
      <c r="P75" s="63">
        <f>SUM(D75:O75)</f>
        <v>6215</v>
      </c>
    </row>
    <row r="76" spans="1:16" ht="21" customHeight="1">
      <c r="A76" s="120"/>
      <c r="B76" s="113"/>
      <c r="C76" s="88" t="s">
        <v>98</v>
      </c>
      <c r="D76" s="60">
        <v>459</v>
      </c>
      <c r="E76" s="60">
        <v>326</v>
      </c>
      <c r="F76" s="60">
        <v>488</v>
      </c>
      <c r="G76" s="60">
        <v>463</v>
      </c>
      <c r="H76" s="68">
        <v>463</v>
      </c>
      <c r="I76" s="60">
        <v>266</v>
      </c>
      <c r="J76" s="60">
        <v>341</v>
      </c>
      <c r="K76" s="60">
        <v>535</v>
      </c>
      <c r="L76" s="60">
        <v>320</v>
      </c>
      <c r="M76" s="68">
        <v>256</v>
      </c>
      <c r="N76" s="68">
        <v>308</v>
      </c>
      <c r="O76" s="68">
        <v>201</v>
      </c>
      <c r="P76" s="64">
        <f>SUM(D76:O76)</f>
        <v>4426</v>
      </c>
    </row>
    <row r="77" spans="1:16" ht="21" customHeight="1">
      <c r="A77" s="120"/>
      <c r="B77" s="113"/>
      <c r="C77" s="88" t="s">
        <v>100</v>
      </c>
      <c r="D77" s="60">
        <v>75</v>
      </c>
      <c r="E77" s="60">
        <v>141</v>
      </c>
      <c r="F77" s="60">
        <v>127</v>
      </c>
      <c r="G77" s="60">
        <v>135</v>
      </c>
      <c r="H77" s="60">
        <v>219</v>
      </c>
      <c r="I77" s="60">
        <v>150</v>
      </c>
      <c r="J77" s="60">
        <v>91</v>
      </c>
      <c r="K77" s="68">
        <v>293</v>
      </c>
      <c r="L77" s="68">
        <v>382</v>
      </c>
      <c r="M77" s="68">
        <v>134</v>
      </c>
      <c r="N77" s="68">
        <v>75</v>
      </c>
      <c r="O77" s="68">
        <v>75</v>
      </c>
      <c r="P77" s="64">
        <f>SUM(D77:O77)</f>
        <v>1897</v>
      </c>
    </row>
    <row r="78" spans="1:16" ht="21" customHeight="1">
      <c r="A78" s="120"/>
      <c r="B78" s="113"/>
      <c r="C78" s="88" t="s">
        <v>101</v>
      </c>
      <c r="D78" s="68">
        <v>69</v>
      </c>
      <c r="E78" s="68">
        <v>75</v>
      </c>
      <c r="F78" s="68">
        <v>0</v>
      </c>
      <c r="G78" s="68">
        <v>75</v>
      </c>
      <c r="H78" s="68">
        <v>0</v>
      </c>
      <c r="I78" s="68">
        <v>0</v>
      </c>
      <c r="J78" s="68">
        <v>45</v>
      </c>
      <c r="K78" s="68">
        <v>168</v>
      </c>
      <c r="L78" s="68">
        <v>243</v>
      </c>
      <c r="M78" s="68">
        <v>125</v>
      </c>
      <c r="N78" s="68">
        <v>98</v>
      </c>
      <c r="O78" s="68">
        <v>0</v>
      </c>
      <c r="P78" s="64">
        <f>SUM(D78:O78)</f>
        <v>898</v>
      </c>
    </row>
    <row r="79" spans="1:16" ht="21" customHeight="1" thickBot="1">
      <c r="A79" s="120"/>
      <c r="B79" s="113"/>
      <c r="C79" s="89" t="s">
        <v>102</v>
      </c>
      <c r="D79" s="69">
        <v>0</v>
      </c>
      <c r="E79" s="69">
        <v>211</v>
      </c>
      <c r="F79" s="69">
        <v>0</v>
      </c>
      <c r="G79" s="69">
        <v>0</v>
      </c>
      <c r="H79" s="69">
        <v>0</v>
      </c>
      <c r="I79" s="69">
        <v>60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5">
        <f>SUM(D79:O79)</f>
        <v>271</v>
      </c>
    </row>
    <row r="80" spans="1:16" ht="32.25" thickBot="1">
      <c r="A80" s="120"/>
      <c r="B80" s="113"/>
      <c r="C80" s="95" t="s">
        <v>94</v>
      </c>
      <c r="D80" s="73">
        <f>SUM(D75:D79)</f>
        <v>960</v>
      </c>
      <c r="E80" s="73">
        <f aca="true" t="shared" si="16" ref="E80:P80">SUM(E75:E79)</f>
        <v>1011</v>
      </c>
      <c r="F80" s="73">
        <f t="shared" si="16"/>
        <v>1109</v>
      </c>
      <c r="G80" s="73">
        <f t="shared" si="16"/>
        <v>1127</v>
      </c>
      <c r="H80" s="73">
        <f t="shared" si="16"/>
        <v>1114</v>
      </c>
      <c r="I80" s="73">
        <f t="shared" si="16"/>
        <v>1232</v>
      </c>
      <c r="J80" s="73">
        <f t="shared" si="16"/>
        <v>846</v>
      </c>
      <c r="K80" s="73">
        <f t="shared" si="16"/>
        <v>1760</v>
      </c>
      <c r="L80" s="73">
        <f t="shared" si="16"/>
        <v>1457</v>
      </c>
      <c r="M80" s="73">
        <f t="shared" si="16"/>
        <v>1067</v>
      </c>
      <c r="N80" s="73">
        <f t="shared" si="16"/>
        <v>1086</v>
      </c>
      <c r="O80" s="73">
        <f t="shared" si="16"/>
        <v>938</v>
      </c>
      <c r="P80" s="73">
        <f t="shared" si="16"/>
        <v>13707</v>
      </c>
    </row>
    <row r="81" spans="1:16" ht="21" customHeight="1">
      <c r="A81" s="120"/>
      <c r="B81" s="118" t="s">
        <v>96</v>
      </c>
      <c r="C81" s="87" t="s">
        <v>98</v>
      </c>
      <c r="D81" s="67">
        <v>22</v>
      </c>
      <c r="E81" s="67">
        <v>4</v>
      </c>
      <c r="F81" s="67">
        <v>22</v>
      </c>
      <c r="G81" s="67">
        <v>13</v>
      </c>
      <c r="H81" s="67">
        <v>8</v>
      </c>
      <c r="I81" s="67">
        <v>15</v>
      </c>
      <c r="J81" s="67">
        <v>9</v>
      </c>
      <c r="K81" s="67">
        <v>7</v>
      </c>
      <c r="L81" s="67">
        <v>13</v>
      </c>
      <c r="M81" s="67">
        <v>5</v>
      </c>
      <c r="N81" s="67">
        <v>11</v>
      </c>
      <c r="O81" s="67">
        <v>13</v>
      </c>
      <c r="P81" s="101">
        <f>SUM(D81:O81)</f>
        <v>142</v>
      </c>
    </row>
    <row r="82" spans="1:16" ht="21" customHeight="1">
      <c r="A82" s="120"/>
      <c r="B82" s="113"/>
      <c r="C82" s="88" t="s">
        <v>100</v>
      </c>
      <c r="D82" s="68">
        <v>21</v>
      </c>
      <c r="E82" s="68">
        <v>10</v>
      </c>
      <c r="F82" s="68">
        <v>9</v>
      </c>
      <c r="G82" s="68">
        <v>6</v>
      </c>
      <c r="H82" s="68">
        <v>10</v>
      </c>
      <c r="I82" s="68">
        <v>17</v>
      </c>
      <c r="J82" s="68">
        <v>8</v>
      </c>
      <c r="K82" s="68">
        <v>6</v>
      </c>
      <c r="L82" s="68">
        <v>12</v>
      </c>
      <c r="M82" s="68">
        <v>8</v>
      </c>
      <c r="N82" s="68">
        <v>14</v>
      </c>
      <c r="O82" s="68">
        <v>11</v>
      </c>
      <c r="P82" s="102">
        <f>SUM(D82:O82)</f>
        <v>132</v>
      </c>
    </row>
    <row r="83" spans="1:16" ht="21" customHeight="1">
      <c r="A83" s="120"/>
      <c r="B83" s="113"/>
      <c r="C83" s="88" t="s">
        <v>99</v>
      </c>
      <c r="D83" s="68">
        <v>2</v>
      </c>
      <c r="E83" s="68">
        <v>0</v>
      </c>
      <c r="F83" s="68">
        <v>0</v>
      </c>
      <c r="G83" s="68">
        <v>2</v>
      </c>
      <c r="H83" s="68">
        <v>0</v>
      </c>
      <c r="I83" s="68">
        <v>5</v>
      </c>
      <c r="J83" s="68">
        <v>2</v>
      </c>
      <c r="K83" s="68">
        <v>2</v>
      </c>
      <c r="L83" s="68">
        <v>0</v>
      </c>
      <c r="M83" s="68">
        <v>0</v>
      </c>
      <c r="N83" s="68">
        <v>6</v>
      </c>
      <c r="O83" s="68">
        <v>1</v>
      </c>
      <c r="P83" s="102">
        <f>SUM(D83:O83)</f>
        <v>20</v>
      </c>
    </row>
    <row r="84" spans="1:16" ht="21" customHeight="1" thickBot="1">
      <c r="A84" s="120"/>
      <c r="B84" s="113"/>
      <c r="C84" s="89" t="s">
        <v>102</v>
      </c>
      <c r="D84" s="69">
        <v>1</v>
      </c>
      <c r="E84" s="69">
        <v>2</v>
      </c>
      <c r="F84" s="69">
        <v>2</v>
      </c>
      <c r="G84" s="69">
        <v>0</v>
      </c>
      <c r="H84" s="69">
        <v>2</v>
      </c>
      <c r="I84" s="69">
        <v>2</v>
      </c>
      <c r="J84" s="69">
        <v>0</v>
      </c>
      <c r="K84" s="69">
        <v>2</v>
      </c>
      <c r="L84" s="69">
        <v>0</v>
      </c>
      <c r="M84" s="69">
        <v>0</v>
      </c>
      <c r="N84" s="69">
        <v>0</v>
      </c>
      <c r="O84" s="69">
        <v>0</v>
      </c>
      <c r="P84" s="74">
        <f>SUM(D84:O84)</f>
        <v>11</v>
      </c>
    </row>
    <row r="85" spans="1:16" ht="21.75" thickBot="1">
      <c r="A85" s="120"/>
      <c r="B85" s="113"/>
      <c r="C85" s="95" t="s">
        <v>91</v>
      </c>
      <c r="D85" s="73">
        <f aca="true" t="shared" si="17" ref="D85:P85">SUM(D81:D84)</f>
        <v>46</v>
      </c>
      <c r="E85" s="73">
        <f t="shared" si="17"/>
        <v>16</v>
      </c>
      <c r="F85" s="73">
        <f t="shared" si="17"/>
        <v>33</v>
      </c>
      <c r="G85" s="73">
        <f t="shared" si="17"/>
        <v>21</v>
      </c>
      <c r="H85" s="73">
        <f t="shared" si="17"/>
        <v>20</v>
      </c>
      <c r="I85" s="73">
        <f t="shared" si="17"/>
        <v>39</v>
      </c>
      <c r="J85" s="73">
        <f t="shared" si="17"/>
        <v>19</v>
      </c>
      <c r="K85" s="73">
        <f t="shared" si="17"/>
        <v>17</v>
      </c>
      <c r="L85" s="73">
        <f t="shared" si="17"/>
        <v>25</v>
      </c>
      <c r="M85" s="73">
        <f t="shared" si="17"/>
        <v>13</v>
      </c>
      <c r="N85" s="73">
        <f t="shared" si="17"/>
        <v>31</v>
      </c>
      <c r="O85" s="73">
        <f t="shared" si="17"/>
        <v>25</v>
      </c>
      <c r="P85" s="73">
        <f t="shared" si="17"/>
        <v>305</v>
      </c>
    </row>
    <row r="86" spans="1:16" ht="21" customHeight="1">
      <c r="A86" s="120"/>
      <c r="B86" s="113"/>
      <c r="C86" s="87" t="s">
        <v>100</v>
      </c>
      <c r="D86" s="62">
        <v>5915</v>
      </c>
      <c r="E86" s="62">
        <v>2677</v>
      </c>
      <c r="F86" s="62">
        <v>2260</v>
      </c>
      <c r="G86" s="62">
        <v>1583</v>
      </c>
      <c r="H86" s="62">
        <v>2312</v>
      </c>
      <c r="I86" s="62">
        <v>4971</v>
      </c>
      <c r="J86" s="62">
        <v>2403</v>
      </c>
      <c r="K86" s="67">
        <v>1603</v>
      </c>
      <c r="L86" s="67">
        <v>3487</v>
      </c>
      <c r="M86" s="67">
        <v>2205</v>
      </c>
      <c r="N86" s="67">
        <v>4008</v>
      </c>
      <c r="O86" s="67">
        <v>3123</v>
      </c>
      <c r="P86" s="63">
        <f>SUM(D86:O86)</f>
        <v>36547</v>
      </c>
    </row>
    <row r="87" spans="1:16" ht="21" customHeight="1">
      <c r="A87" s="120"/>
      <c r="B87" s="113"/>
      <c r="C87" s="88" t="s">
        <v>98</v>
      </c>
      <c r="D87" s="60">
        <v>5980</v>
      </c>
      <c r="E87" s="60">
        <v>1200</v>
      </c>
      <c r="F87" s="60">
        <v>5589</v>
      </c>
      <c r="G87" s="60">
        <v>3333</v>
      </c>
      <c r="H87" s="68">
        <v>2009</v>
      </c>
      <c r="I87" s="68">
        <v>4068</v>
      </c>
      <c r="J87" s="68">
        <v>213</v>
      </c>
      <c r="K87" s="68">
        <v>1632</v>
      </c>
      <c r="L87" s="68">
        <v>2952</v>
      </c>
      <c r="M87" s="68">
        <v>1500</v>
      </c>
      <c r="N87" s="68">
        <v>2791</v>
      </c>
      <c r="O87" s="68">
        <v>3359</v>
      </c>
      <c r="P87" s="64">
        <f>SUM(D87:O87)</f>
        <v>34626</v>
      </c>
    </row>
    <row r="88" spans="1:16" ht="21" customHeight="1">
      <c r="A88" s="120"/>
      <c r="B88" s="113"/>
      <c r="C88" s="88" t="s">
        <v>99</v>
      </c>
      <c r="D88" s="60">
        <v>600</v>
      </c>
      <c r="E88" s="60">
        <v>0</v>
      </c>
      <c r="F88" s="60">
        <v>0</v>
      </c>
      <c r="G88" s="60">
        <v>405</v>
      </c>
      <c r="H88" s="68">
        <v>0</v>
      </c>
      <c r="I88" s="60">
        <v>1198</v>
      </c>
      <c r="J88" s="60">
        <v>452</v>
      </c>
      <c r="K88" s="60">
        <v>513</v>
      </c>
      <c r="L88" s="60">
        <v>0</v>
      </c>
      <c r="M88" s="68">
        <v>0</v>
      </c>
      <c r="N88" s="68">
        <v>1803</v>
      </c>
      <c r="O88" s="68">
        <v>300</v>
      </c>
      <c r="P88" s="64">
        <f>SUM(D88:O88)</f>
        <v>5271</v>
      </c>
    </row>
    <row r="89" spans="1:16" ht="21" customHeight="1" thickBot="1">
      <c r="A89" s="120"/>
      <c r="B89" s="113"/>
      <c r="C89" s="89" t="s">
        <v>102</v>
      </c>
      <c r="D89" s="69">
        <v>300</v>
      </c>
      <c r="E89" s="69">
        <v>600</v>
      </c>
      <c r="F89" s="69">
        <v>600</v>
      </c>
      <c r="G89" s="69">
        <v>0</v>
      </c>
      <c r="H89" s="69">
        <v>400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5">
        <f>SUM(D89:O89)</f>
        <v>1900</v>
      </c>
    </row>
    <row r="90" spans="1:16" ht="32.25" thickBot="1">
      <c r="A90" s="120"/>
      <c r="B90" s="113"/>
      <c r="C90" s="95" t="s">
        <v>94</v>
      </c>
      <c r="D90" s="73">
        <f aca="true" t="shared" si="18" ref="D90:P90">SUM(D86:D89)</f>
        <v>12795</v>
      </c>
      <c r="E90" s="73">
        <f t="shared" si="18"/>
        <v>4477</v>
      </c>
      <c r="F90" s="73">
        <f t="shared" si="18"/>
        <v>8449</v>
      </c>
      <c r="G90" s="73">
        <f t="shared" si="18"/>
        <v>5321</v>
      </c>
      <c r="H90" s="73">
        <f t="shared" si="18"/>
        <v>4721</v>
      </c>
      <c r="I90" s="73">
        <f t="shared" si="18"/>
        <v>10237</v>
      </c>
      <c r="J90" s="73">
        <f t="shared" si="18"/>
        <v>3068</v>
      </c>
      <c r="K90" s="73">
        <f t="shared" si="18"/>
        <v>3748</v>
      </c>
      <c r="L90" s="73">
        <f t="shared" si="18"/>
        <v>6439</v>
      </c>
      <c r="M90" s="73">
        <f t="shared" si="18"/>
        <v>3705</v>
      </c>
      <c r="N90" s="73">
        <f t="shared" si="18"/>
        <v>8602</v>
      </c>
      <c r="O90" s="73">
        <f t="shared" si="18"/>
        <v>6782</v>
      </c>
      <c r="P90" s="73">
        <f t="shared" si="18"/>
        <v>78344</v>
      </c>
    </row>
    <row r="91" spans="1:16" ht="18.75" thickBot="1">
      <c r="A91" s="120"/>
      <c r="B91" s="113"/>
      <c r="C91" s="89" t="s">
        <v>102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75">
        <v>0</v>
      </c>
      <c r="M91" s="75">
        <v>1</v>
      </c>
      <c r="N91" s="75">
        <v>1</v>
      </c>
      <c r="O91" s="75">
        <v>2</v>
      </c>
      <c r="P91" s="72">
        <f>SUM(D91:O91)</f>
        <v>4</v>
      </c>
    </row>
    <row r="92" spans="1:16" ht="21.75" thickBot="1">
      <c r="A92" s="120"/>
      <c r="B92" s="113"/>
      <c r="C92" s="95" t="s">
        <v>91</v>
      </c>
      <c r="D92" s="58">
        <f aca="true" t="shared" si="19" ref="D92:O92">SUM(D91:D91)</f>
        <v>0</v>
      </c>
      <c r="E92" s="58">
        <f t="shared" si="19"/>
        <v>0</v>
      </c>
      <c r="F92" s="58">
        <f t="shared" si="19"/>
        <v>0</v>
      </c>
      <c r="G92" s="58">
        <f t="shared" si="19"/>
        <v>0</v>
      </c>
      <c r="H92" s="58">
        <f t="shared" si="19"/>
        <v>0</v>
      </c>
      <c r="I92" s="58">
        <f t="shared" si="19"/>
        <v>0</v>
      </c>
      <c r="J92" s="58">
        <f t="shared" si="19"/>
        <v>0</v>
      </c>
      <c r="K92" s="58">
        <f t="shared" si="19"/>
        <v>0</v>
      </c>
      <c r="L92" s="58">
        <f t="shared" si="19"/>
        <v>0</v>
      </c>
      <c r="M92" s="58">
        <f t="shared" si="19"/>
        <v>1</v>
      </c>
      <c r="N92" s="58">
        <f t="shared" si="19"/>
        <v>1</v>
      </c>
      <c r="O92" s="58">
        <f t="shared" si="19"/>
        <v>2</v>
      </c>
      <c r="P92" s="66">
        <f>SUM(D92:O92)</f>
        <v>4</v>
      </c>
    </row>
    <row r="93" spans="1:16" ht="18.75" thickBot="1">
      <c r="A93" s="120"/>
      <c r="B93" s="113"/>
      <c r="C93" s="89" t="s">
        <v>102</v>
      </c>
      <c r="D93" s="75">
        <v>0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  <c r="J93" s="75">
        <v>0</v>
      </c>
      <c r="K93" s="75">
        <v>0</v>
      </c>
      <c r="L93" s="75">
        <v>0</v>
      </c>
      <c r="M93" s="75">
        <v>300</v>
      </c>
      <c r="N93" s="75">
        <v>300</v>
      </c>
      <c r="O93" s="75">
        <v>450</v>
      </c>
      <c r="P93" s="56">
        <f>SUM(D93:O93)</f>
        <v>1050</v>
      </c>
    </row>
    <row r="94" spans="1:16" ht="32.25" thickBot="1">
      <c r="A94" s="120"/>
      <c r="B94" s="114"/>
      <c r="C94" s="95" t="s">
        <v>94</v>
      </c>
      <c r="D94" s="76">
        <f aca="true" t="shared" si="20" ref="D94:P94">SUM(D93:D93)</f>
        <v>0</v>
      </c>
      <c r="E94" s="76">
        <f t="shared" si="20"/>
        <v>0</v>
      </c>
      <c r="F94" s="76">
        <f t="shared" si="20"/>
        <v>0</v>
      </c>
      <c r="G94" s="76">
        <f t="shared" si="20"/>
        <v>0</v>
      </c>
      <c r="H94" s="76">
        <f t="shared" si="20"/>
        <v>0</v>
      </c>
      <c r="I94" s="76">
        <f t="shared" si="20"/>
        <v>0</v>
      </c>
      <c r="J94" s="76">
        <f t="shared" si="20"/>
        <v>0</v>
      </c>
      <c r="K94" s="76">
        <f t="shared" si="20"/>
        <v>0</v>
      </c>
      <c r="L94" s="76">
        <f t="shared" si="20"/>
        <v>0</v>
      </c>
      <c r="M94" s="76">
        <f t="shared" si="20"/>
        <v>300</v>
      </c>
      <c r="N94" s="76">
        <f t="shared" si="20"/>
        <v>300</v>
      </c>
      <c r="O94" s="76">
        <f t="shared" si="20"/>
        <v>450</v>
      </c>
      <c r="P94" s="76">
        <f t="shared" si="20"/>
        <v>1050</v>
      </c>
    </row>
    <row r="95" spans="1:16" ht="12.75" customHeight="1">
      <c r="A95" s="120"/>
      <c r="B95" s="118" t="s">
        <v>105</v>
      </c>
      <c r="C95" s="87" t="s">
        <v>98</v>
      </c>
      <c r="D95" s="67">
        <v>46</v>
      </c>
      <c r="E95" s="67">
        <v>32</v>
      </c>
      <c r="F95" s="67">
        <v>60</v>
      </c>
      <c r="G95" s="67">
        <v>44</v>
      </c>
      <c r="H95" s="67">
        <v>39</v>
      </c>
      <c r="I95" s="67">
        <v>50</v>
      </c>
      <c r="J95" s="67">
        <v>47</v>
      </c>
      <c r="K95" s="67">
        <v>46</v>
      </c>
      <c r="L95" s="67">
        <v>52</v>
      </c>
      <c r="M95" s="67">
        <v>31</v>
      </c>
      <c r="N95" s="67">
        <v>49</v>
      </c>
      <c r="O95" s="67">
        <v>42</v>
      </c>
      <c r="P95" s="63">
        <f aca="true" t="shared" si="21" ref="P95:P105">SUM(D95:O95)</f>
        <v>538</v>
      </c>
    </row>
    <row r="96" spans="1:16" ht="12.75" customHeight="1">
      <c r="A96" s="120"/>
      <c r="B96" s="113"/>
      <c r="C96" s="88" t="s">
        <v>99</v>
      </c>
      <c r="D96" s="60">
        <v>35</v>
      </c>
      <c r="E96" s="68">
        <v>32</v>
      </c>
      <c r="F96" s="68">
        <v>42</v>
      </c>
      <c r="G96" s="68">
        <v>34</v>
      </c>
      <c r="H96" s="68">
        <v>37</v>
      </c>
      <c r="I96" s="68">
        <v>47</v>
      </c>
      <c r="J96" s="68">
        <v>40</v>
      </c>
      <c r="K96" s="68">
        <v>68</v>
      </c>
      <c r="L96" s="68">
        <v>64</v>
      </c>
      <c r="M96" s="68">
        <v>39</v>
      </c>
      <c r="N96" s="68">
        <v>50</v>
      </c>
      <c r="O96" s="68">
        <v>35</v>
      </c>
      <c r="P96" s="64">
        <f t="shared" si="21"/>
        <v>523</v>
      </c>
    </row>
    <row r="97" spans="1:16" ht="12.75" customHeight="1">
      <c r="A97" s="120"/>
      <c r="B97" s="113"/>
      <c r="C97" s="88" t="s">
        <v>100</v>
      </c>
      <c r="D97" s="68">
        <v>40</v>
      </c>
      <c r="E97" s="68">
        <v>17</v>
      </c>
      <c r="F97" s="68">
        <v>20</v>
      </c>
      <c r="G97" s="68">
        <v>12</v>
      </c>
      <c r="H97" s="68">
        <v>20</v>
      </c>
      <c r="I97" s="68">
        <v>33</v>
      </c>
      <c r="J97" s="68">
        <v>20</v>
      </c>
      <c r="K97" s="68">
        <v>22</v>
      </c>
      <c r="L97" s="68">
        <v>31</v>
      </c>
      <c r="M97" s="68">
        <v>24</v>
      </c>
      <c r="N97" s="68">
        <v>26</v>
      </c>
      <c r="O97" s="68">
        <v>17</v>
      </c>
      <c r="P97" s="64">
        <f t="shared" si="21"/>
        <v>282</v>
      </c>
    </row>
    <row r="98" spans="1:16" ht="12.75" customHeight="1">
      <c r="A98" s="120"/>
      <c r="B98" s="113"/>
      <c r="C98" s="88" t="s">
        <v>101</v>
      </c>
      <c r="D98" s="68">
        <v>1</v>
      </c>
      <c r="E98" s="68">
        <v>3</v>
      </c>
      <c r="F98" s="68">
        <v>0</v>
      </c>
      <c r="G98" s="68">
        <v>3</v>
      </c>
      <c r="H98" s="68">
        <v>1</v>
      </c>
      <c r="I98" s="68">
        <v>1</v>
      </c>
      <c r="J98" s="68">
        <v>1</v>
      </c>
      <c r="K98" s="68">
        <v>5</v>
      </c>
      <c r="L98" s="68">
        <v>6</v>
      </c>
      <c r="M98" s="68">
        <v>3</v>
      </c>
      <c r="N98" s="68">
        <v>5</v>
      </c>
      <c r="O98" s="68">
        <v>1</v>
      </c>
      <c r="P98" s="64">
        <f t="shared" si="21"/>
        <v>30</v>
      </c>
    </row>
    <row r="99" spans="1:16" ht="25.5" customHeight="1" thickBot="1">
      <c r="A99" s="120"/>
      <c r="B99" s="113"/>
      <c r="C99" s="89" t="s">
        <v>102</v>
      </c>
      <c r="D99" s="69">
        <v>2</v>
      </c>
      <c r="E99" s="69">
        <v>4</v>
      </c>
      <c r="F99" s="69">
        <v>3</v>
      </c>
      <c r="G99" s="69">
        <v>1</v>
      </c>
      <c r="H99" s="69">
        <v>3</v>
      </c>
      <c r="I99" s="69">
        <v>3</v>
      </c>
      <c r="J99" s="69">
        <v>0</v>
      </c>
      <c r="K99" s="69">
        <v>2</v>
      </c>
      <c r="L99" s="69">
        <v>2</v>
      </c>
      <c r="M99" s="69">
        <v>1</v>
      </c>
      <c r="N99" s="69">
        <v>3</v>
      </c>
      <c r="O99" s="69">
        <v>2</v>
      </c>
      <c r="P99" s="65">
        <f t="shared" si="21"/>
        <v>26</v>
      </c>
    </row>
    <row r="100" spans="1:16" ht="21.75" thickBot="1">
      <c r="A100" s="120"/>
      <c r="B100" s="113"/>
      <c r="C100" s="95" t="s">
        <v>91</v>
      </c>
      <c r="D100" s="26">
        <f aca="true" t="shared" si="22" ref="D100:O100">SUM(D95:D99)</f>
        <v>124</v>
      </c>
      <c r="E100" s="26">
        <f t="shared" si="22"/>
        <v>88</v>
      </c>
      <c r="F100" s="26">
        <f t="shared" si="22"/>
        <v>125</v>
      </c>
      <c r="G100" s="26">
        <f t="shared" si="22"/>
        <v>94</v>
      </c>
      <c r="H100" s="26">
        <f t="shared" si="22"/>
        <v>100</v>
      </c>
      <c r="I100" s="26">
        <f t="shared" si="22"/>
        <v>134</v>
      </c>
      <c r="J100" s="26">
        <f t="shared" si="22"/>
        <v>108</v>
      </c>
      <c r="K100" s="26">
        <f t="shared" si="22"/>
        <v>143</v>
      </c>
      <c r="L100" s="26">
        <f t="shared" si="22"/>
        <v>155</v>
      </c>
      <c r="M100" s="26">
        <f t="shared" si="22"/>
        <v>98</v>
      </c>
      <c r="N100" s="26">
        <f t="shared" si="22"/>
        <v>133</v>
      </c>
      <c r="O100" s="26">
        <f t="shared" si="22"/>
        <v>97</v>
      </c>
      <c r="P100" s="66">
        <f t="shared" si="21"/>
        <v>1399</v>
      </c>
    </row>
    <row r="101" spans="1:16" ht="12.75" customHeight="1">
      <c r="A101" s="120"/>
      <c r="B101" s="113"/>
      <c r="C101" s="87" t="s">
        <v>98</v>
      </c>
      <c r="D101" s="62">
        <v>9816</v>
      </c>
      <c r="E101" s="62">
        <v>6373</v>
      </c>
      <c r="F101" s="62">
        <v>12266</v>
      </c>
      <c r="G101" s="62">
        <v>7713</v>
      </c>
      <c r="H101" s="62">
        <v>7373</v>
      </c>
      <c r="I101" s="62">
        <v>9085</v>
      </c>
      <c r="J101" s="62">
        <v>9312</v>
      </c>
      <c r="K101" s="62">
        <v>7102</v>
      </c>
      <c r="L101" s="62">
        <v>10949</v>
      </c>
      <c r="M101" s="67">
        <v>5388</v>
      </c>
      <c r="N101" s="67">
        <v>9786</v>
      </c>
      <c r="O101" s="67">
        <v>8626</v>
      </c>
      <c r="P101" s="63">
        <f t="shared" si="21"/>
        <v>103789</v>
      </c>
    </row>
    <row r="102" spans="1:16" ht="12.75" customHeight="1">
      <c r="A102" s="120"/>
      <c r="B102" s="113"/>
      <c r="C102" s="88" t="s">
        <v>99</v>
      </c>
      <c r="D102" s="60">
        <v>4565</v>
      </c>
      <c r="E102" s="60">
        <v>3724</v>
      </c>
      <c r="F102" s="60">
        <v>4813</v>
      </c>
      <c r="G102" s="60">
        <v>4527</v>
      </c>
      <c r="H102" s="60">
        <v>4926</v>
      </c>
      <c r="I102" s="60">
        <v>6192</v>
      </c>
      <c r="J102" s="60">
        <v>5728</v>
      </c>
      <c r="K102" s="60">
        <v>8489</v>
      </c>
      <c r="L102" s="60">
        <v>7863</v>
      </c>
      <c r="M102" s="68">
        <v>5089</v>
      </c>
      <c r="N102" s="68">
        <v>5668</v>
      </c>
      <c r="O102" s="68">
        <v>5055</v>
      </c>
      <c r="P102" s="64">
        <f t="shared" si="21"/>
        <v>66639</v>
      </c>
    </row>
    <row r="103" spans="1:16" ht="12.75">
      <c r="A103" s="120"/>
      <c r="B103" s="113"/>
      <c r="C103" s="88" t="s">
        <v>100</v>
      </c>
      <c r="D103" s="68">
        <v>10222</v>
      </c>
      <c r="E103" s="68">
        <v>4028</v>
      </c>
      <c r="F103" s="68">
        <v>4183</v>
      </c>
      <c r="G103" s="60">
        <v>2548</v>
      </c>
      <c r="H103" s="68">
        <v>4066</v>
      </c>
      <c r="I103" s="68">
        <v>7704</v>
      </c>
      <c r="J103" s="60">
        <v>4290</v>
      </c>
      <c r="K103" s="68">
        <v>3943</v>
      </c>
      <c r="L103" s="68">
        <v>6515</v>
      </c>
      <c r="M103" s="68">
        <v>5152</v>
      </c>
      <c r="N103" s="68">
        <v>6726</v>
      </c>
      <c r="O103" s="68">
        <v>4336</v>
      </c>
      <c r="P103" s="64">
        <f t="shared" si="21"/>
        <v>63713</v>
      </c>
    </row>
    <row r="104" spans="1:16" ht="18">
      <c r="A104" s="120"/>
      <c r="B104" s="113"/>
      <c r="C104" s="88" t="s">
        <v>102</v>
      </c>
      <c r="D104" s="60">
        <v>465</v>
      </c>
      <c r="E104" s="68">
        <v>940</v>
      </c>
      <c r="F104" s="60">
        <v>834</v>
      </c>
      <c r="G104" s="60">
        <v>30</v>
      </c>
      <c r="H104" s="60">
        <v>700</v>
      </c>
      <c r="I104" s="60">
        <v>530</v>
      </c>
      <c r="J104" s="60">
        <v>0</v>
      </c>
      <c r="K104" s="60">
        <v>525</v>
      </c>
      <c r="L104" s="60">
        <v>407</v>
      </c>
      <c r="M104" s="68">
        <v>300</v>
      </c>
      <c r="N104" s="68">
        <v>637</v>
      </c>
      <c r="O104" s="68">
        <v>450</v>
      </c>
      <c r="P104" s="64">
        <f t="shared" si="21"/>
        <v>5818</v>
      </c>
    </row>
    <row r="105" spans="1:16" ht="25.5" customHeight="1" thickBot="1">
      <c r="A105" s="120"/>
      <c r="B105" s="113"/>
      <c r="C105" s="89" t="s">
        <v>101</v>
      </c>
      <c r="D105" s="69">
        <v>69</v>
      </c>
      <c r="E105" s="69">
        <v>211</v>
      </c>
      <c r="F105" s="69">
        <v>0</v>
      </c>
      <c r="G105" s="69">
        <v>245</v>
      </c>
      <c r="H105" s="69">
        <v>300</v>
      </c>
      <c r="I105" s="69">
        <v>113</v>
      </c>
      <c r="J105" s="69">
        <v>45</v>
      </c>
      <c r="K105" s="69">
        <v>394</v>
      </c>
      <c r="L105" s="69">
        <v>624</v>
      </c>
      <c r="M105" s="69">
        <v>293</v>
      </c>
      <c r="N105" s="69">
        <v>462</v>
      </c>
      <c r="O105" s="69">
        <v>134</v>
      </c>
      <c r="P105" s="74">
        <f t="shared" si="21"/>
        <v>2890</v>
      </c>
    </row>
    <row r="106" spans="1:16" ht="32.25" thickBot="1">
      <c r="A106" s="121"/>
      <c r="B106" s="114"/>
      <c r="C106" s="95" t="s">
        <v>94</v>
      </c>
      <c r="D106" s="26">
        <f>SUM(D101:D105)</f>
        <v>25137</v>
      </c>
      <c r="E106" s="26">
        <f aca="true" t="shared" si="23" ref="E106:P106">SUM(E101:E105)</f>
        <v>15276</v>
      </c>
      <c r="F106" s="26">
        <f t="shared" si="23"/>
        <v>22096</v>
      </c>
      <c r="G106" s="26">
        <f t="shared" si="23"/>
        <v>15063</v>
      </c>
      <c r="H106" s="26">
        <f t="shared" si="23"/>
        <v>17365</v>
      </c>
      <c r="I106" s="26">
        <f t="shared" si="23"/>
        <v>23624</v>
      </c>
      <c r="J106" s="26">
        <f t="shared" si="23"/>
        <v>19375</v>
      </c>
      <c r="K106" s="26">
        <f t="shared" si="23"/>
        <v>20453</v>
      </c>
      <c r="L106" s="26">
        <f t="shared" si="23"/>
        <v>26358</v>
      </c>
      <c r="M106" s="26">
        <f t="shared" si="23"/>
        <v>16222</v>
      </c>
      <c r="N106" s="26">
        <f t="shared" si="23"/>
        <v>23279</v>
      </c>
      <c r="O106" s="26">
        <f t="shared" si="23"/>
        <v>18601</v>
      </c>
      <c r="P106" s="26">
        <f t="shared" si="23"/>
        <v>242849</v>
      </c>
    </row>
    <row r="107" spans="1:17" s="3" customFormat="1" ht="12.75" customHeight="1">
      <c r="A107" s="3" t="s">
        <v>88</v>
      </c>
      <c r="B107" s="11"/>
      <c r="C107" s="2"/>
      <c r="D107" s="2"/>
      <c r="E107" s="2"/>
      <c r="F107" s="2"/>
      <c r="G107" s="2"/>
      <c r="H107" s="2"/>
      <c r="I107" s="2"/>
      <c r="J107" s="8" t="s">
        <v>47</v>
      </c>
      <c r="K107" s="2"/>
      <c r="L107" s="2"/>
      <c r="M107" s="2"/>
      <c r="N107" s="2"/>
      <c r="O107" s="2"/>
      <c r="P107" s="86"/>
      <c r="Q107" s="2"/>
    </row>
  </sheetData>
  <sheetProtection/>
  <mergeCells count="12">
    <mergeCell ref="D3:P3"/>
    <mergeCell ref="B81:B90"/>
    <mergeCell ref="B5:B18"/>
    <mergeCell ref="B33:B46"/>
    <mergeCell ref="B47:B56"/>
    <mergeCell ref="B57:B68"/>
    <mergeCell ref="B91:B94"/>
    <mergeCell ref="B19:B32"/>
    <mergeCell ref="B69:B80"/>
    <mergeCell ref="B95:B106"/>
    <mergeCell ref="A57:A106"/>
    <mergeCell ref="A5:A56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Cas-Statistics</cp:lastModifiedBy>
  <cp:lastPrinted>2009-02-24T09:49:48Z</cp:lastPrinted>
  <dcterms:created xsi:type="dcterms:W3CDTF">2006-02-24T09:38:25Z</dcterms:created>
  <dcterms:modified xsi:type="dcterms:W3CDTF">2013-12-08T19:09:53Z</dcterms:modified>
  <cp:category/>
  <cp:version/>
  <cp:contentType/>
  <cp:contentStatus/>
</cp:coreProperties>
</file>