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6855" tabRatio="601" firstSheet="3" activeTab="17"/>
  </bookViews>
  <sheets>
    <sheet name="20." sheetId="1" r:id="rId1"/>
    <sheet name="20.1-2" sheetId="2" r:id="rId2"/>
    <sheet name="20.3" sheetId="3" r:id="rId3"/>
    <sheet name="20.4" sheetId="4" r:id="rId4"/>
    <sheet name="20.5" sheetId="5" r:id="rId5"/>
    <sheet name="20.6" sheetId="6" r:id="rId6"/>
    <sheet name="20.7" sheetId="7" r:id="rId7"/>
    <sheet name="20.8" sheetId="8" r:id="rId8"/>
    <sheet name="20.9" sheetId="9" r:id="rId9"/>
    <sheet name="20.10" sheetId="10" r:id="rId10"/>
    <sheet name="20.11" sheetId="11" r:id="rId11"/>
    <sheet name="20.12" sheetId="12" r:id="rId12"/>
    <sheet name="20.13" sheetId="13" r:id="rId13"/>
    <sheet name="20.14" sheetId="14" r:id="rId14"/>
    <sheet name="20.15" sheetId="15" r:id="rId15"/>
    <sheet name="20.16-19" sheetId="16" r:id="rId16"/>
    <sheet name="20.20-22" sheetId="17" r:id="rId17"/>
    <sheet name="20.23-24" sheetId="18" r:id="rId18"/>
  </sheets>
  <definedNames/>
  <calcPr fullCalcOnLoad="1"/>
</workbook>
</file>

<file path=xl/sharedStrings.xml><?xml version="1.0" encoding="utf-8"?>
<sst xmlns="http://schemas.openxmlformats.org/spreadsheetml/2006/main" count="892" uniqueCount="753">
  <si>
    <t>Total</t>
  </si>
  <si>
    <t>Mohafazat</t>
  </si>
  <si>
    <t>Beirut</t>
  </si>
  <si>
    <t>North Lebanon</t>
  </si>
  <si>
    <t>Bekaa</t>
  </si>
  <si>
    <t>Male</t>
  </si>
  <si>
    <t>Female</t>
  </si>
  <si>
    <t>Lebanon</t>
  </si>
  <si>
    <t>South Lebanon</t>
  </si>
  <si>
    <t>Mount Lebanon</t>
  </si>
  <si>
    <t>ICD 10</t>
  </si>
  <si>
    <t>Certain infections and parasitic diseases</t>
  </si>
  <si>
    <t>Chapter 1</t>
  </si>
  <si>
    <t>Code</t>
  </si>
  <si>
    <t>A00-A09</t>
  </si>
  <si>
    <t>A15-A19</t>
  </si>
  <si>
    <t>A20-A28</t>
  </si>
  <si>
    <t>Intestinal infectious diseases</t>
  </si>
  <si>
    <t>Tuberculosis</t>
  </si>
  <si>
    <t>Description</t>
  </si>
  <si>
    <t>Certain zoonotic bacterial diseases</t>
  </si>
  <si>
    <t>Other bacterial diseases</t>
  </si>
  <si>
    <t>Infections with a predominantly sexual mode of transmission</t>
  </si>
  <si>
    <t>Other spirochaetel diseases</t>
  </si>
  <si>
    <t>Other diseases caused by chlamydiae</t>
  </si>
  <si>
    <t>Rickettsioses</t>
  </si>
  <si>
    <t>Viral infections of the VNS</t>
  </si>
  <si>
    <t>Arthropod-borne viral fevers and viral hemorrhagic fevers</t>
  </si>
  <si>
    <t>Viral infections characterized by skin and mucous membrane lesions</t>
  </si>
  <si>
    <t>Viral hepatitis</t>
  </si>
  <si>
    <t>Human immunodeficiency virus (HIV) disease</t>
  </si>
  <si>
    <t>Other viral diseases</t>
  </si>
  <si>
    <t>Mycoses</t>
  </si>
  <si>
    <t>Protozoal diseases</t>
  </si>
  <si>
    <t>Helminthiases</t>
  </si>
  <si>
    <t>Sequelae of infectious and parasitic diseases</t>
  </si>
  <si>
    <t>Bacterial, viral and other infectious agents</t>
  </si>
  <si>
    <t>Other infectious diseases</t>
  </si>
  <si>
    <t>A30-A49</t>
  </si>
  <si>
    <t>A50-A64</t>
  </si>
  <si>
    <t>A65-A69</t>
  </si>
  <si>
    <t>A70-A74</t>
  </si>
  <si>
    <t>A75-A79</t>
  </si>
  <si>
    <t>A80-A89</t>
  </si>
  <si>
    <t>A90-A99</t>
  </si>
  <si>
    <t>B00-B09</t>
  </si>
  <si>
    <t>B15-B19</t>
  </si>
  <si>
    <t>B20-B24</t>
  </si>
  <si>
    <t>B25-B34</t>
  </si>
  <si>
    <t>B35-B49</t>
  </si>
  <si>
    <t>B50-B64</t>
  </si>
  <si>
    <t>B65-B83</t>
  </si>
  <si>
    <t>B85-B89</t>
  </si>
  <si>
    <t>B90-B94</t>
  </si>
  <si>
    <t>B95-B97</t>
  </si>
  <si>
    <t>B99</t>
  </si>
  <si>
    <t>Chapter 2</t>
  </si>
  <si>
    <t>Neoplasms</t>
  </si>
  <si>
    <t>Malignant neoplasms</t>
  </si>
  <si>
    <t>Lip oral cavity and pharynx</t>
  </si>
  <si>
    <t>Digestive organs</t>
  </si>
  <si>
    <t>Respiratory and intrathoracic organs</t>
  </si>
  <si>
    <t>Bone and articular cartilage</t>
  </si>
  <si>
    <t>Pediculosis, acariasis, and other infestations</t>
  </si>
  <si>
    <t>Melanoma and other malignant neoplasms of skin</t>
  </si>
  <si>
    <t>Mesothelial and soft tissue</t>
  </si>
  <si>
    <t>Breast</t>
  </si>
  <si>
    <t>Female genital organs</t>
  </si>
  <si>
    <t>Male genital organs</t>
  </si>
  <si>
    <t>Urinary tract</t>
  </si>
  <si>
    <t>Eye, brain, and other parts of CNS</t>
  </si>
  <si>
    <t>Thyroid and other edocrine glands</t>
  </si>
  <si>
    <t>Ill-defined, secondary, and unspecified sites</t>
  </si>
  <si>
    <t>Lymphoid, haematopoietic and related tissue</t>
  </si>
  <si>
    <t>Independent (primary) multiple sites</t>
  </si>
  <si>
    <t>C00-C97</t>
  </si>
  <si>
    <t>In situ neoplasms</t>
  </si>
  <si>
    <t>Benign neoplasms</t>
  </si>
  <si>
    <t>Neoplasms of uncertain and unknown behavior</t>
  </si>
  <si>
    <t>Chapter 3</t>
  </si>
  <si>
    <t>A00-B99</t>
  </si>
  <si>
    <t>C00-D48</t>
  </si>
  <si>
    <t>D50-D53</t>
  </si>
  <si>
    <t>Diseases of the blood and blood forming organs and certain disorders involving the immune mechanism</t>
  </si>
  <si>
    <t>Nutritional anaemias</t>
  </si>
  <si>
    <t>Haemolytic anaemias</t>
  </si>
  <si>
    <t>Aplastic and other anaemias</t>
  </si>
  <si>
    <t>Coagulation defects and haemorrhagic</t>
  </si>
  <si>
    <t>Other diseases of the blood and blood forming organs</t>
  </si>
  <si>
    <t>Certain disorders ivolving the immune mechanism</t>
  </si>
  <si>
    <t>D65-D69</t>
  </si>
  <si>
    <t>D80-D89</t>
  </si>
  <si>
    <t>D55-D59</t>
  </si>
  <si>
    <t>D60-D64</t>
  </si>
  <si>
    <t>Chapter 4</t>
  </si>
  <si>
    <t>Source : Ministry of Public Health</t>
  </si>
  <si>
    <t>E00-E90</t>
  </si>
  <si>
    <t>E00-E07</t>
  </si>
  <si>
    <t>E10-E14</t>
  </si>
  <si>
    <t>E15-E16</t>
  </si>
  <si>
    <t>E20-E35</t>
  </si>
  <si>
    <t>E40-E46</t>
  </si>
  <si>
    <t>E50-E64</t>
  </si>
  <si>
    <t>E-65-E68</t>
  </si>
  <si>
    <t>E70-E90</t>
  </si>
  <si>
    <t>Disorders of thyroid gland</t>
  </si>
  <si>
    <t>Diabetes mellitus</t>
  </si>
  <si>
    <t>Other disorders of glucose regulation and pancreatic internal secretion</t>
  </si>
  <si>
    <t>Malnutrition</t>
  </si>
  <si>
    <t>Other nutritional deficiencies</t>
  </si>
  <si>
    <t>Obesity and other hyperalimentation</t>
  </si>
  <si>
    <t>Metabolic disorders</t>
  </si>
  <si>
    <t>Disorders of other endocrine glands</t>
  </si>
  <si>
    <t>Chapter 5</t>
  </si>
  <si>
    <t>F00-F99</t>
  </si>
  <si>
    <t>Mental and behavioral disorders</t>
  </si>
  <si>
    <t>F00-F09</t>
  </si>
  <si>
    <t>F10-F19</t>
  </si>
  <si>
    <t>F20-F29</t>
  </si>
  <si>
    <t>F30-F39</t>
  </si>
  <si>
    <t>F40-F48</t>
  </si>
  <si>
    <t>F50-F59</t>
  </si>
  <si>
    <t>F60-F69</t>
  </si>
  <si>
    <t>F70-F79</t>
  </si>
  <si>
    <t>F80-F89</t>
  </si>
  <si>
    <t>F90-F98</t>
  </si>
  <si>
    <t>F99</t>
  </si>
  <si>
    <t xml:space="preserve">Organic, including symptomatic, mental disorders </t>
  </si>
  <si>
    <t>Mental and behavioural disorders due to psychoactive substance abuse</t>
  </si>
  <si>
    <t>Schizophrenia, schizotypal and delusional disorders</t>
  </si>
  <si>
    <t>Mood [affective] disorders</t>
  </si>
  <si>
    <t>Neurotic, stress-related and somatoform disorders</t>
  </si>
  <si>
    <t>Behavioural syndromes associated with physiological disturbances and physical factors</t>
  </si>
  <si>
    <t>Disorders of adult personality and behaviour</t>
  </si>
  <si>
    <t>Mental retardation</t>
  </si>
  <si>
    <t>Disorders of psychological development</t>
  </si>
  <si>
    <t>Behavioural and emotional disorders with onset usually occurring in childhood and adolescence</t>
  </si>
  <si>
    <t>Unspecified mental disorder</t>
  </si>
  <si>
    <t>Chapter 6</t>
  </si>
  <si>
    <t>Diseases of the nervous system</t>
  </si>
  <si>
    <t>G00-G99</t>
  </si>
  <si>
    <t>G30-G32</t>
  </si>
  <si>
    <t>Other degenerative diseases of the nervous system</t>
  </si>
  <si>
    <t>G60-G64</t>
  </si>
  <si>
    <t>Inflammatory diseases of the central nervous system</t>
  </si>
  <si>
    <t>Systemic atrophies primarily affecting the central nervous system</t>
  </si>
  <si>
    <t>Extrapyramidal and movement disorders</t>
  </si>
  <si>
    <t>Demyelinating diseases of the central nervous system</t>
  </si>
  <si>
    <t>Episodic and paroxysmal disorders</t>
  </si>
  <si>
    <t>Nerve, nerve root and plexus disorders</t>
  </si>
  <si>
    <t>Diseases of myoneural junction and muscle</t>
  </si>
  <si>
    <t>Cerebral palsy and other paralytic syndromes</t>
  </si>
  <si>
    <t>Other disorders of the nervous system</t>
  </si>
  <si>
    <t>Chapter 7</t>
  </si>
  <si>
    <t>H00-H59</t>
  </si>
  <si>
    <t>Diseases of the eye and adnexa</t>
  </si>
  <si>
    <t>Disorders of eyelid, lacrimal system and orbit</t>
  </si>
  <si>
    <t>Disorders of conjunctiva</t>
  </si>
  <si>
    <t>Disorders of sclera, cornea, iris and ciliary body</t>
  </si>
  <si>
    <t>Disorders of lens</t>
  </si>
  <si>
    <t>Disorders of choroid and retina</t>
  </si>
  <si>
    <t>Glaucoma</t>
  </si>
  <si>
    <t>Disorders of vitreous body and globe</t>
  </si>
  <si>
    <t>Disorders of optic nerve and visual pathways</t>
  </si>
  <si>
    <t>Disorders of ocular muscles, binocular movement, accommodation and refraction</t>
  </si>
  <si>
    <t>Visual disturbances and blindness</t>
  </si>
  <si>
    <t>Other disorders of eye and adnexa</t>
  </si>
  <si>
    <t>Chapter 8</t>
  </si>
  <si>
    <t>H60-H95</t>
  </si>
  <si>
    <t>Diseases of the ear and mastoid process</t>
  </si>
  <si>
    <t>Diseases of external ear</t>
  </si>
  <si>
    <t>Diseases of middle ear and mastoid</t>
  </si>
  <si>
    <t>Diseases of inner ear</t>
  </si>
  <si>
    <t>H90-H95</t>
  </si>
  <si>
    <t>Other disorders of ear</t>
  </si>
  <si>
    <t>Chapter 9</t>
  </si>
  <si>
    <t>I00-I99</t>
  </si>
  <si>
    <t>Diseases of the circulatory system</t>
  </si>
  <si>
    <t>Acute rheumatic fever</t>
  </si>
  <si>
    <t>Chronic rheumatic heart diseases</t>
  </si>
  <si>
    <t>Hypertensive diseases</t>
  </si>
  <si>
    <t>Ischaemic heart diseases</t>
  </si>
  <si>
    <t>Pulmonary heart disease and diseases of pulmonary circulation</t>
  </si>
  <si>
    <t>Other forms of heart disease</t>
  </si>
  <si>
    <t>Cerebrovascular diseases</t>
  </si>
  <si>
    <t>Diseases of arteries, arterioles and capillaries</t>
  </si>
  <si>
    <t>Diseases of veins, lymphatic vessels and lymph nodes, not elsewhere classified</t>
  </si>
  <si>
    <t>Other and unspecified disorders of the circulatory system</t>
  </si>
  <si>
    <t>Chapter 10</t>
  </si>
  <si>
    <t>J00-J99</t>
  </si>
  <si>
    <t>Diseases of the respiratory system</t>
  </si>
  <si>
    <t>Acute upper respiratory infections</t>
  </si>
  <si>
    <t>Influenza and pneumonia</t>
  </si>
  <si>
    <t>Other acute lower respiratory infections</t>
  </si>
  <si>
    <t>Other diseases of upper respiratory tract</t>
  </si>
  <si>
    <t>Chronic lower respiratory diseases</t>
  </si>
  <si>
    <t>Lung diseases due to external agents</t>
  </si>
  <si>
    <t>Other respiratory diseases principally affecting the interstitium</t>
  </si>
  <si>
    <t>Suppurative and necrotic conditions of lower respiratory tract</t>
  </si>
  <si>
    <t>Other diseases of pleura</t>
  </si>
  <si>
    <t>Other diseases of the respiratory system</t>
  </si>
  <si>
    <t>Chapter 11</t>
  </si>
  <si>
    <t>Diseases of the digestive system</t>
  </si>
  <si>
    <t>K00-K93</t>
  </si>
  <si>
    <t>K00-K14</t>
  </si>
  <si>
    <t>Disorders of tooth development and eruption</t>
  </si>
  <si>
    <t>K20-K31</t>
  </si>
  <si>
    <t>Diseases of oesophagus, stomach and duodenum</t>
  </si>
  <si>
    <t>K35-K38</t>
  </si>
  <si>
    <t>Diseases of appendix</t>
  </si>
  <si>
    <t>K40-K46</t>
  </si>
  <si>
    <t>Hernia</t>
  </si>
  <si>
    <t>Noninfective enteritis and colitis</t>
  </si>
  <si>
    <t>K50-K52</t>
  </si>
  <si>
    <t>K55-K63</t>
  </si>
  <si>
    <t>Other diseases of intestines</t>
  </si>
  <si>
    <t>K65-K67</t>
  </si>
  <si>
    <t>Diseases of peritoneum</t>
  </si>
  <si>
    <t>K70-K77</t>
  </si>
  <si>
    <t>Diseases of liver</t>
  </si>
  <si>
    <t>K80-K87</t>
  </si>
  <si>
    <t>Disorders of gallbladder, biliary tract and pancreas</t>
  </si>
  <si>
    <t>Other diseases of the digestive system</t>
  </si>
  <si>
    <t>K90-K93</t>
  </si>
  <si>
    <t>Chapter 12</t>
  </si>
  <si>
    <t>L00-L99</t>
  </si>
  <si>
    <t>Diseases of the skin and subcutaneous tissue</t>
  </si>
  <si>
    <t>L00-L08</t>
  </si>
  <si>
    <t>Infections of the skin and subcutaneous tissue</t>
  </si>
  <si>
    <t>L10-L14</t>
  </si>
  <si>
    <t>Bullous disorders</t>
  </si>
  <si>
    <t>Dermatitis and eczema</t>
  </si>
  <si>
    <t>Papulosquamous disorders</t>
  </si>
  <si>
    <t>L40-L45</t>
  </si>
  <si>
    <t>L50-L54</t>
  </si>
  <si>
    <t>Urticaria and erythema</t>
  </si>
  <si>
    <t>L55-L59</t>
  </si>
  <si>
    <t>Radiation-related disorders of the skin and subcutaneous tissue</t>
  </si>
  <si>
    <t>L60-L75</t>
  </si>
  <si>
    <t>Disorders of skin appendages</t>
  </si>
  <si>
    <t>L80-L99</t>
  </si>
  <si>
    <t>Other disorders of the skin and subcutaneous tissue</t>
  </si>
  <si>
    <t>Chapter 13</t>
  </si>
  <si>
    <t>Diseases of the musculoskeletal system and connective tissue</t>
  </si>
  <si>
    <t>M00-M99</t>
  </si>
  <si>
    <t>M00-M25</t>
  </si>
  <si>
    <t>Infectious arthropathies</t>
  </si>
  <si>
    <t>Arthropathies</t>
  </si>
  <si>
    <t>Inflammatory polyarthropathies</t>
  </si>
  <si>
    <t>Arthrosis</t>
  </si>
  <si>
    <t>Other joint disorders</t>
  </si>
  <si>
    <t>M30-M36</t>
  </si>
  <si>
    <t>Polyneuropathies and other disorders of the peripheral nervous system</t>
  </si>
  <si>
    <t>Systemic connective tissue disorders</t>
  </si>
  <si>
    <t>M40-M54</t>
  </si>
  <si>
    <t>Dorsopathies</t>
  </si>
  <si>
    <t>Deforming dorsopathies</t>
  </si>
  <si>
    <t>Other dorsopathies</t>
  </si>
  <si>
    <t>M60-M79</t>
  </si>
  <si>
    <t>Soft tissue disorders</t>
  </si>
  <si>
    <t>Disorders of muscles</t>
  </si>
  <si>
    <t>Disorders of synovium and tendon</t>
  </si>
  <si>
    <t>Other soft tissue disorders</t>
  </si>
  <si>
    <t>M80-M94</t>
  </si>
  <si>
    <t>Osteopathies and chondropathies</t>
  </si>
  <si>
    <t>Disorders of bone density and structure</t>
  </si>
  <si>
    <t>Other osteopathies</t>
  </si>
  <si>
    <t>Chondropathies</t>
  </si>
  <si>
    <t>M95-M99</t>
  </si>
  <si>
    <t>Other disorders of the musculoskeletal system and connective tissue</t>
  </si>
  <si>
    <t>Chapter 14</t>
  </si>
  <si>
    <t>N00-N08</t>
  </si>
  <si>
    <t>N10-N16</t>
  </si>
  <si>
    <t>N17-N19</t>
  </si>
  <si>
    <t>N20-N23</t>
  </si>
  <si>
    <t>N25-N29</t>
  </si>
  <si>
    <t>N30-N39</t>
  </si>
  <si>
    <t>N40-N51</t>
  </si>
  <si>
    <t>N60-N64</t>
  </si>
  <si>
    <t>N70-N77</t>
  </si>
  <si>
    <t>N80-N89</t>
  </si>
  <si>
    <t>N99</t>
  </si>
  <si>
    <t>Diseases of the genitourinary system</t>
  </si>
  <si>
    <t>Glomerular diseases</t>
  </si>
  <si>
    <t>Renal tubulo-interstitial diseases</t>
  </si>
  <si>
    <t>Renal failure</t>
  </si>
  <si>
    <t>Urolithiasis</t>
  </si>
  <si>
    <t>Other disorders of kidney and ureter</t>
  </si>
  <si>
    <t>Other diseases of urinary system</t>
  </si>
  <si>
    <t>Diseases of male genital organs</t>
  </si>
  <si>
    <t>Disorders of breast</t>
  </si>
  <si>
    <t>Inflammatory diseases of female pelvic organs</t>
  </si>
  <si>
    <t>Noninflammatory disorders of female genital tract</t>
  </si>
  <si>
    <t>Other disorders of the genitourinary system</t>
  </si>
  <si>
    <t>N00-N99</t>
  </si>
  <si>
    <t>Chapter 15</t>
  </si>
  <si>
    <t>O00-O99</t>
  </si>
  <si>
    <t>Pregnancy with abortive outcome</t>
  </si>
  <si>
    <t>Oedema, proteinuria and hypertensive disorders in pregnancy, childbirth and the puerperium</t>
  </si>
  <si>
    <t>Other maternal disorders predominantly related to pregnancy</t>
  </si>
  <si>
    <t>Maternal care related to the fetus and amniotic cavity and possible delivery problems</t>
  </si>
  <si>
    <t>Complications of labour and delivery</t>
  </si>
  <si>
    <t>Delivery</t>
  </si>
  <si>
    <t>Complications predominantly related to the puerperium</t>
  </si>
  <si>
    <t>Other obstetric conditions, not elsewhere classified</t>
  </si>
  <si>
    <t>Pregnancy, childbirth and the puerperium</t>
  </si>
  <si>
    <t>Chapter 16</t>
  </si>
  <si>
    <t>Certain conditions originating in the perinatal period</t>
  </si>
  <si>
    <t>P00-P96</t>
  </si>
  <si>
    <t>P00-P04</t>
  </si>
  <si>
    <t>Fetus and newborn affected by maternal factors and by complications of pregnancy, labour and delivery</t>
  </si>
  <si>
    <t>P05-P08</t>
  </si>
  <si>
    <t>Disorders related to length of gestation and fetal growth</t>
  </si>
  <si>
    <t>P10-P15</t>
  </si>
  <si>
    <t>Birth trauma</t>
  </si>
  <si>
    <t>P20-P29</t>
  </si>
  <si>
    <t>Respiratory and cardiovascular disorders specific to the perinatal period</t>
  </si>
  <si>
    <t>Infections specific to the perinatal period</t>
  </si>
  <si>
    <t>P35-P39</t>
  </si>
  <si>
    <t>P50-P61</t>
  </si>
  <si>
    <t>Haemorrhagic and haematological disorders of fetus and newborn</t>
  </si>
  <si>
    <t>P70-P74</t>
  </si>
  <si>
    <t>Transitory endocrine and metabolic disorders specific to fetus and newborn</t>
  </si>
  <si>
    <t>P75-P78</t>
  </si>
  <si>
    <t>Digestive system disorders of fetus and newborn</t>
  </si>
  <si>
    <t>P80-P83</t>
  </si>
  <si>
    <t>Conditions involving the integument and temperature regulation of fetus and newborn</t>
  </si>
  <si>
    <t>P90-P96</t>
  </si>
  <si>
    <t>Other disorders originating in the perinatal period</t>
  </si>
  <si>
    <t>Chapter 17</t>
  </si>
  <si>
    <t>Q00-Q99</t>
  </si>
  <si>
    <t>Congenital malformations, deformations and chromosomal abnormalities</t>
  </si>
  <si>
    <t>Q00-Q07</t>
  </si>
  <si>
    <t>Congenital malformations of the nervous system</t>
  </si>
  <si>
    <t>Q10-Q18</t>
  </si>
  <si>
    <t>Congenital malformations of eye, ear, face and neck</t>
  </si>
  <si>
    <t>Q20-Q28</t>
  </si>
  <si>
    <t>Congenital malformations of the circulatory system</t>
  </si>
  <si>
    <t>Congenital malformations of the respiratory system</t>
  </si>
  <si>
    <t>Q30-Q34</t>
  </si>
  <si>
    <t>Q35-Q37</t>
  </si>
  <si>
    <t>Cleft lip and cleft palate</t>
  </si>
  <si>
    <t>Q38-Q45</t>
  </si>
  <si>
    <t>Other congenital malformations of the digestive system</t>
  </si>
  <si>
    <t>Q50-Q56</t>
  </si>
  <si>
    <t>Congenital malformations of genital organs</t>
  </si>
  <si>
    <t>Q60-Q64</t>
  </si>
  <si>
    <t>Congenital malformations of the urinary system</t>
  </si>
  <si>
    <t>Q65-Q79</t>
  </si>
  <si>
    <t>Congenital malformations and deformations of the musculoskeletal system</t>
  </si>
  <si>
    <t>Other congenital malformations</t>
  </si>
  <si>
    <t>Q80-Q89</t>
  </si>
  <si>
    <t>Q90-Q99</t>
  </si>
  <si>
    <t>Chromosomal abnormalities, not elsewhere classified</t>
  </si>
  <si>
    <t>Chapter 18</t>
  </si>
  <si>
    <t>R00-R99</t>
  </si>
  <si>
    <t>R00-R09</t>
  </si>
  <si>
    <t>R10-R19</t>
  </si>
  <si>
    <t>Symptoms and signs involving the digestive system and abdomen</t>
  </si>
  <si>
    <t>R20-R23</t>
  </si>
  <si>
    <t>Symptoms and signs involving the skin and subcutaneous tissue</t>
  </si>
  <si>
    <t>R25-R29</t>
  </si>
  <si>
    <t>Symptoms and signs involving the nervous and musculoskeletal systems</t>
  </si>
  <si>
    <t>R30-R39</t>
  </si>
  <si>
    <t>Symptoms and signs involving the urinary system</t>
  </si>
  <si>
    <t>R40-R46</t>
  </si>
  <si>
    <t>Symptoms and signs involving cognition, perception, emotional state and behaviour</t>
  </si>
  <si>
    <t>R47-R49</t>
  </si>
  <si>
    <t>Symptoms and signs involving speech and voice</t>
  </si>
  <si>
    <t>R50-R69</t>
  </si>
  <si>
    <t>General symptoms and signs</t>
  </si>
  <si>
    <t>R70-R79</t>
  </si>
  <si>
    <t>Abnormal findings on examination of blood, without diagnosis</t>
  </si>
  <si>
    <t>R80-R82</t>
  </si>
  <si>
    <t>Abnormal findings on examination of urine, without diagnosis</t>
  </si>
  <si>
    <t>R83-R89</t>
  </si>
  <si>
    <t>Abnormal findings on examination of other body fluids, substances and tissues, without diagnosis</t>
  </si>
  <si>
    <t>R90-R94</t>
  </si>
  <si>
    <t>Abnormal findings on diagnostic imaging and in function studies, without diagnosis</t>
  </si>
  <si>
    <t>R95-R99</t>
  </si>
  <si>
    <t>Ill-defined and unknown causes of mortality</t>
  </si>
  <si>
    <t>Symptoms, signs and abnormal clinical and laboratory findings, not elsewhere classified</t>
  </si>
  <si>
    <t>Symptoms and signs involving the circulatory and respiratory systems</t>
  </si>
  <si>
    <t>Chapter 19</t>
  </si>
  <si>
    <t>S00-T98</t>
  </si>
  <si>
    <t>Injury, poisoning and certain other consequences of external causes</t>
  </si>
  <si>
    <t>S00-S09</t>
  </si>
  <si>
    <t>Injuries to the head</t>
  </si>
  <si>
    <t>S10-S19</t>
  </si>
  <si>
    <t>Injuries to the neck</t>
  </si>
  <si>
    <t>S20-S29</t>
  </si>
  <si>
    <t>Injuries to the thorax</t>
  </si>
  <si>
    <t>S30-S39</t>
  </si>
  <si>
    <t>Injuries to the abdomen, lower back, lumbar spine and pelvis</t>
  </si>
  <si>
    <t>S40-S49</t>
  </si>
  <si>
    <t>Injuries to the shoulder and upper arm</t>
  </si>
  <si>
    <t>S50-S59</t>
  </si>
  <si>
    <t>Injuries to the elbow and forearm</t>
  </si>
  <si>
    <t>S60-S69</t>
  </si>
  <si>
    <t>Injuries to the wrist and hand</t>
  </si>
  <si>
    <t>Injuries to the hip and thigh</t>
  </si>
  <si>
    <t>S70-S79</t>
  </si>
  <si>
    <t>S80-S89</t>
  </si>
  <si>
    <t>Injuries to the knee and lower leg</t>
  </si>
  <si>
    <t>Injuries to the ankle and foot</t>
  </si>
  <si>
    <t>S90-S99</t>
  </si>
  <si>
    <t>T00-T07</t>
  </si>
  <si>
    <t>Injuries involving multiple body regions</t>
  </si>
  <si>
    <t>T08-T14</t>
  </si>
  <si>
    <t>Injuries to unspecified part of trunk, limb or body region</t>
  </si>
  <si>
    <t>T15-T19</t>
  </si>
  <si>
    <t>Effects of foreign body entering through natural orifice</t>
  </si>
  <si>
    <t>T20-T32</t>
  </si>
  <si>
    <t>Burns and corrosions</t>
  </si>
  <si>
    <t>T33-T35</t>
  </si>
  <si>
    <t>Frostbite</t>
  </si>
  <si>
    <t>T36-T50</t>
  </si>
  <si>
    <t>Poisoning by drugs, medicaments and biological substances</t>
  </si>
  <si>
    <t>T51-T65</t>
  </si>
  <si>
    <t>Toxic effects of substances chiefly nonmedicinal as to source</t>
  </si>
  <si>
    <t>T66-T78</t>
  </si>
  <si>
    <t>Other and unspecified effects of external causes</t>
  </si>
  <si>
    <t>T79-T79</t>
  </si>
  <si>
    <t>Certain early complications of trauma</t>
  </si>
  <si>
    <t>T80-T88</t>
  </si>
  <si>
    <t>Complications of surgical and medical care, not elsewhere classified</t>
  </si>
  <si>
    <t>T90-T98</t>
  </si>
  <si>
    <t>Sequelae of injuries, of poisoning and of other consequences of external causes</t>
  </si>
  <si>
    <t>Chapter 20</t>
  </si>
  <si>
    <t>V01-Y98</t>
  </si>
  <si>
    <t>External causes of morbidity and mortality</t>
  </si>
  <si>
    <t>Chapter 21</t>
  </si>
  <si>
    <t>Z00-Z99</t>
  </si>
  <si>
    <t xml:space="preserve">Factors influencing health status and contact with health services
</t>
  </si>
  <si>
    <t>Z00-Z13</t>
  </si>
  <si>
    <t>Persons encountering health services for examination and investigation</t>
  </si>
  <si>
    <t>Z20-Z29</t>
  </si>
  <si>
    <t>Persons with potential health hazards related to communicable diseases</t>
  </si>
  <si>
    <t>Z30-Z39</t>
  </si>
  <si>
    <t>Persons encountering health services in circumstances related to reproduction</t>
  </si>
  <si>
    <t>Z40-Z54</t>
  </si>
  <si>
    <t>Persons encountering health services for specific procedures and health care</t>
  </si>
  <si>
    <t>Z55-Z65</t>
  </si>
  <si>
    <t>Persons with potential health hazards related to socioeconomic and psychosocial circumstances</t>
  </si>
  <si>
    <t>Z70-Z76</t>
  </si>
  <si>
    <t>Persons encountering health services in other circumstances</t>
  </si>
  <si>
    <t>Z80-Z99</t>
  </si>
  <si>
    <t>Persons with potential health hazards related to family and personal history and certain conditions influencing health status</t>
  </si>
  <si>
    <t>Total number of hospitalized diagnosis</t>
  </si>
  <si>
    <t>Stage of the disease</t>
  </si>
  <si>
    <t>HIV</t>
  </si>
  <si>
    <t>AIDS</t>
  </si>
  <si>
    <t>Males</t>
  </si>
  <si>
    <t>Females</t>
  </si>
  <si>
    <t>Age group</t>
  </si>
  <si>
    <t>&lt; 30</t>
  </si>
  <si>
    <t>31 - 50</t>
  </si>
  <si>
    <t>&gt; 51</t>
  </si>
  <si>
    <t>Mode of transmission</t>
  </si>
  <si>
    <t>Sexual</t>
  </si>
  <si>
    <t>Sexual behavior</t>
  </si>
  <si>
    <t>Homosexual</t>
  </si>
  <si>
    <t>Bisexual</t>
  </si>
  <si>
    <t>Heterosexual</t>
  </si>
  <si>
    <t>Recent travel history</t>
  </si>
  <si>
    <t>Yes</t>
  </si>
  <si>
    <t>No</t>
  </si>
  <si>
    <t>Total cases</t>
  </si>
  <si>
    <t>Unspecified / Missing</t>
  </si>
  <si>
    <t>Caza</t>
  </si>
  <si>
    <t>Batroun</t>
  </si>
  <si>
    <t>West Beqaa</t>
  </si>
  <si>
    <t>Chouf</t>
  </si>
  <si>
    <t>Koura</t>
  </si>
  <si>
    <t>Metn</t>
  </si>
  <si>
    <t>Nabatieh</t>
  </si>
  <si>
    <t>Hermel</t>
  </si>
  <si>
    <t>Bcharri</t>
  </si>
  <si>
    <t>Baabda</t>
  </si>
  <si>
    <t>Baalbeck</t>
  </si>
  <si>
    <t>Bint Jbeil</t>
  </si>
  <si>
    <t>Jbeil</t>
  </si>
  <si>
    <t>Jezzine</t>
  </si>
  <si>
    <t>Hasbaya</t>
  </si>
  <si>
    <t>Rachaya</t>
  </si>
  <si>
    <t>Zahleh</t>
  </si>
  <si>
    <t>Zgharta</t>
  </si>
  <si>
    <t>Sour</t>
  </si>
  <si>
    <t>Saida</t>
  </si>
  <si>
    <t>Aley</t>
  </si>
  <si>
    <t>Akkar</t>
  </si>
  <si>
    <t>Kesserwan</t>
  </si>
  <si>
    <t>Marjeyoun</t>
  </si>
  <si>
    <t>Source: Ministry of Public Health</t>
  </si>
  <si>
    <t>Case</t>
  </si>
  <si>
    <t>March</t>
  </si>
  <si>
    <t>April</t>
  </si>
  <si>
    <t>May</t>
  </si>
  <si>
    <t>June</t>
  </si>
  <si>
    <t>July</t>
  </si>
  <si>
    <t>Vaccine preventable diseases</t>
  </si>
  <si>
    <t>Accute flaccid paralysis</t>
  </si>
  <si>
    <t>Measles</t>
  </si>
  <si>
    <t>Mumps</t>
  </si>
  <si>
    <t>Pertussis</t>
  </si>
  <si>
    <t>Rubella</t>
  </si>
  <si>
    <t>Tetanus</t>
  </si>
  <si>
    <t>Neonatal tetanus</t>
  </si>
  <si>
    <t>Viral hepatitis B</t>
  </si>
  <si>
    <t>Food and water borne diseases</t>
  </si>
  <si>
    <t>Brucellosis</t>
  </si>
  <si>
    <t>Dysenterie</t>
  </si>
  <si>
    <t>Food poisoning</t>
  </si>
  <si>
    <t>Hydatic cyst</t>
  </si>
  <si>
    <t>Parasitic worms</t>
  </si>
  <si>
    <t>Typhoid fever</t>
  </si>
  <si>
    <t>Viral hepatitis A</t>
  </si>
  <si>
    <t>Other diseases</t>
  </si>
  <si>
    <t>Creutzfeld Jakob disease</t>
  </si>
  <si>
    <t>Gonorrhea</t>
  </si>
  <si>
    <t>Leishmaniasis</t>
  </si>
  <si>
    <t>Malaria</t>
  </si>
  <si>
    <t>Meningits</t>
  </si>
  <si>
    <t>Syphilis</t>
  </si>
  <si>
    <t>Typhus</t>
  </si>
  <si>
    <t>Viral hepatitis C</t>
  </si>
  <si>
    <t>0-4 years</t>
  </si>
  <si>
    <t>5-9 years</t>
  </si>
  <si>
    <t>10-19 years</t>
  </si>
  <si>
    <t>20-39 years</t>
  </si>
  <si>
    <t>40-59 years</t>
  </si>
  <si>
    <t>60 years and more</t>
  </si>
  <si>
    <t>Unknown age</t>
  </si>
  <si>
    <t>Sex unknown</t>
  </si>
  <si>
    <t>Nabatiyeh</t>
  </si>
  <si>
    <t>South- Lebanon</t>
  </si>
  <si>
    <t>Mount-Lebanon</t>
  </si>
  <si>
    <t xml:space="preserve"> Beirut</t>
  </si>
  <si>
    <t>Unknown</t>
  </si>
  <si>
    <t>Indicator</t>
  </si>
  <si>
    <t>Number of notified cases</t>
  </si>
  <si>
    <t>Hospitalization in private sector</t>
  </si>
  <si>
    <t>Publics hospitals</t>
  </si>
  <si>
    <t>Drugs</t>
  </si>
  <si>
    <t>Contributions to NGOs</t>
  </si>
  <si>
    <t>Salaries and other employees' benefits</t>
  </si>
  <si>
    <t>Other expenses</t>
  </si>
  <si>
    <t>Central laboratory (part 1)</t>
  </si>
  <si>
    <t>Part Two (Central laboratory and Ministry of Public Health)</t>
  </si>
  <si>
    <t>Total budget of the Ministry of Public Health</t>
  </si>
  <si>
    <t>Total government budget</t>
  </si>
  <si>
    <t>Government debt</t>
  </si>
  <si>
    <t>Total government budget excluding debts</t>
  </si>
  <si>
    <t>Item</t>
  </si>
  <si>
    <t>20. HEALTH</t>
  </si>
  <si>
    <t>Endocrine, nutritional and metabolic diseases</t>
  </si>
  <si>
    <t>H46-H48</t>
  </si>
  <si>
    <t>H49-H52</t>
  </si>
  <si>
    <t xml:space="preserve">H30-H36 </t>
  </si>
  <si>
    <t xml:space="preserve">H55-H59 </t>
  </si>
  <si>
    <t>H53-H54</t>
  </si>
  <si>
    <t>H10-H13</t>
  </si>
  <si>
    <t>G40-G47</t>
  </si>
  <si>
    <t>G50-G59</t>
  </si>
  <si>
    <t>G80-G83</t>
  </si>
  <si>
    <t>G90-G99</t>
  </si>
  <si>
    <t>G00-G09</t>
  </si>
  <si>
    <t>G35-G37</t>
  </si>
  <si>
    <t>G20-G26</t>
  </si>
  <si>
    <t>G10-G14</t>
  </si>
  <si>
    <t>G70-G73</t>
  </si>
  <si>
    <t>H25-H28</t>
  </si>
  <si>
    <t>H40-H42</t>
  </si>
  <si>
    <t>H15-H22</t>
  </si>
  <si>
    <t>H00-H06</t>
  </si>
  <si>
    <t>H43-H45</t>
  </si>
  <si>
    <t>H65-H75</t>
  </si>
  <si>
    <t xml:space="preserve">H80-H83 </t>
  </si>
  <si>
    <t>H60-H62</t>
  </si>
  <si>
    <t xml:space="preserve">I20-I25 </t>
  </si>
  <si>
    <t xml:space="preserve">I10-I15 </t>
  </si>
  <si>
    <t xml:space="preserve">I30-I52 </t>
  </si>
  <si>
    <t xml:space="preserve">I80-I89 </t>
  </si>
  <si>
    <t xml:space="preserve">I60-I69 </t>
  </si>
  <si>
    <t xml:space="preserve">I70-I79 </t>
  </si>
  <si>
    <t xml:space="preserve">I95-I99 </t>
  </si>
  <si>
    <t xml:space="preserve">I05-I09 </t>
  </si>
  <si>
    <t xml:space="preserve">I26-I28 </t>
  </si>
  <si>
    <t xml:space="preserve">I00-I02 </t>
  </si>
  <si>
    <t xml:space="preserve">J09-J18 </t>
  </si>
  <si>
    <t xml:space="preserve">J30-J39 </t>
  </si>
  <si>
    <t xml:space="preserve">J40-J47 </t>
  </si>
  <si>
    <t xml:space="preserve">J20-J22 </t>
  </si>
  <si>
    <t xml:space="preserve">J00-J06 </t>
  </si>
  <si>
    <t xml:space="preserve">J80-J84 </t>
  </si>
  <si>
    <t xml:space="preserve">J95-J99 </t>
  </si>
  <si>
    <t xml:space="preserve">J90-J94 </t>
  </si>
  <si>
    <t xml:space="preserve">J60-J70 </t>
  </si>
  <si>
    <t xml:space="preserve">J85-J86 </t>
  </si>
  <si>
    <t>L20-L30</t>
  </si>
  <si>
    <t xml:space="preserve">O80-O84 </t>
  </si>
  <si>
    <t xml:space="preserve">O00-O08 </t>
  </si>
  <si>
    <t xml:space="preserve">O60-O75 </t>
  </si>
  <si>
    <t xml:space="preserve">O30-O48 </t>
  </si>
  <si>
    <t xml:space="preserve">O20-O29 </t>
  </si>
  <si>
    <t xml:space="preserve">O10-O16 </t>
  </si>
  <si>
    <t xml:space="preserve">O85-O92 </t>
  </si>
  <si>
    <t xml:space="preserve">O94-O99 </t>
  </si>
  <si>
    <t>Jan.</t>
  </si>
  <si>
    <t>Feb.</t>
  </si>
  <si>
    <t>Aug.</t>
  </si>
  <si>
    <t>Sep.</t>
  </si>
  <si>
    <t>Oct.</t>
  </si>
  <si>
    <t>Nov.</t>
  </si>
  <si>
    <t>Dec.</t>
  </si>
  <si>
    <t>Table 20.9 - Selected morbidity indicators</t>
  </si>
  <si>
    <t>1,000 LBP</t>
  </si>
  <si>
    <t>OPV3. %</t>
  </si>
  <si>
    <t>Ministry of Public Health Budget out of total government  budget (with debt). %</t>
  </si>
  <si>
    <t>Ministry of Public Health Budget out of total government  budget (without debt). %</t>
  </si>
  <si>
    <t>Sex</t>
  </si>
  <si>
    <t>Table 20.1 - Hospitals contracting with the Ministry of Public Health. Number</t>
  </si>
  <si>
    <t>Public hospital</t>
  </si>
  <si>
    <t>Private hospital</t>
  </si>
  <si>
    <t>Nabatyeh</t>
  </si>
  <si>
    <t>Table 20.2 - Admissions in hospitals. Number</t>
  </si>
  <si>
    <t>Table 20.3 - MOPH Subsidized hospitals admissions. Categories of diagnosis and Gender</t>
  </si>
  <si>
    <t>C97</t>
  </si>
  <si>
    <t>D70-D77</t>
  </si>
  <si>
    <t>Spondylopathies</t>
  </si>
  <si>
    <t>D00-D09</t>
  </si>
  <si>
    <t>D10-D36</t>
  </si>
  <si>
    <t>D37-D48</t>
  </si>
  <si>
    <t>Table 20.4 - HIV/AIDS cumulative cases in Lebanon till November 2010</t>
  </si>
  <si>
    <t>Reported cases till November 2010</t>
  </si>
  <si>
    <t>Not specified</t>
  </si>
  <si>
    <t>Number of cumulative cases till November 2010: 1,346</t>
  </si>
  <si>
    <t>Number of new reported cases up to November 2010: 93</t>
  </si>
  <si>
    <t>Rabies</t>
  </si>
  <si>
    <t>Table 20.5 - Notifiable disease cases reported to MOPH</t>
  </si>
  <si>
    <t>Table 20.6 - Notifiable disease cases reported to the MOPH by age and gender</t>
  </si>
  <si>
    <t>Total 2010</t>
  </si>
  <si>
    <t>Bilharziasis</t>
  </si>
  <si>
    <t>Table 20.7 - Notifiable disease cases reported to the MOPH by Mohafazat</t>
  </si>
  <si>
    <t>Leprosy</t>
  </si>
  <si>
    <t>Table 20.8 - Routine immunization coverage rates by caza in 2010</t>
  </si>
  <si>
    <t>Population hospitalized among eligible population by Caza. %</t>
  </si>
  <si>
    <t>Breast cancer out of total female neoplasm by Caza. %</t>
  </si>
  <si>
    <t>Tripoli, Minieh-Dhennieh</t>
  </si>
  <si>
    <t>0-5</t>
  </si>
  <si>
    <t>15-20</t>
  </si>
  <si>
    <t>5-10</t>
  </si>
  <si>
    <t>10-15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</si>
  <si>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</si>
  <si>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</si>
  <si>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</si>
  <si>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</si>
  <si>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</si>
  <si>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</si>
  <si>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</si>
  <si>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</si>
  <si>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</si>
  <si>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</si>
  <si>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</si>
  <si>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</si>
  <si>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</si>
  <si>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Number</t>
  </si>
  <si>
    <t>malignant neoplasms of the breast</t>
  </si>
  <si>
    <t>Table 20.10 - Hospitalized cases. Number</t>
  </si>
  <si>
    <t>Subsidized hospitalized cardiovascular cases</t>
  </si>
  <si>
    <t>85-90</t>
  </si>
  <si>
    <t>90 +</t>
  </si>
  <si>
    <t>Table 20.11 - Ministry of Public Health subsidized open heart surgery. Number</t>
  </si>
  <si>
    <t>Category</t>
  </si>
  <si>
    <t>Angioplasty with stent</t>
  </si>
  <si>
    <t>Coronary Artery Bypass Graft (CABG)</t>
  </si>
  <si>
    <t>Valvuloplasty</t>
  </si>
  <si>
    <t>One valve</t>
  </si>
  <si>
    <t>Two valves</t>
  </si>
  <si>
    <t>Three valves</t>
  </si>
  <si>
    <t>Pediatric cases</t>
  </si>
  <si>
    <t>Congenital malformation</t>
  </si>
  <si>
    <t>Diabetes</t>
  </si>
  <si>
    <t>Cardiovascular disease</t>
  </si>
  <si>
    <t>Athma</t>
  </si>
  <si>
    <t>Epilepsy</t>
  </si>
  <si>
    <t>Coagulation problems</t>
  </si>
  <si>
    <t>Neuroleptics</t>
  </si>
  <si>
    <t>Gout</t>
  </si>
  <si>
    <t>Hyperlipimedia</t>
  </si>
  <si>
    <t>Hypertension</t>
  </si>
  <si>
    <t>Ulcer</t>
  </si>
  <si>
    <t>Thyroid problems</t>
  </si>
  <si>
    <t>Percentage</t>
  </si>
  <si>
    <t>Socio-medical center</t>
  </si>
  <si>
    <t>Beneficiaries per center</t>
  </si>
  <si>
    <t>Table 20.12 - Cases of chronic conditions</t>
  </si>
  <si>
    <t>Table 20.14 - Ministry of Public Health itemized budget</t>
  </si>
  <si>
    <t>Table 20.13 - Socio-medical centers. Number</t>
  </si>
  <si>
    <t>الوحدة: ليرة لبنانية</t>
  </si>
  <si>
    <t>العام</t>
  </si>
  <si>
    <t>القيمة</t>
  </si>
  <si>
    <t>المصدر: الصندوق الوطني للضمان الاجتماعي</t>
  </si>
  <si>
    <t>الفرع</t>
  </si>
  <si>
    <t>تعويض نهاية الخدمة</t>
  </si>
  <si>
    <t>ضمان المرض والأمومة</t>
  </si>
  <si>
    <t>التقديمات المالية</t>
  </si>
  <si>
    <t>المجموع</t>
  </si>
  <si>
    <t>الواردات</t>
  </si>
  <si>
    <t>اشتراكات الفروع</t>
  </si>
  <si>
    <t xml:space="preserve">اشتراكات السائقين العموميين </t>
  </si>
  <si>
    <t>تسوية نهاية الخدمة</t>
  </si>
  <si>
    <t>مساهمة الدولة المسددة</t>
  </si>
  <si>
    <t xml:space="preserve">مجموع </t>
  </si>
  <si>
    <t>مساهمة الدولة (إستثنائية)</t>
  </si>
  <si>
    <t>إشتراكات أصحاب العمل والأجراء الاختياريين</t>
  </si>
  <si>
    <t>مساهمة الدولة 25 % من التقديمات</t>
  </si>
  <si>
    <t>فوائد أموال المضمونين الاختياريين</t>
  </si>
  <si>
    <t>إيرادات توظيف أموال م.أ. إختياري سندات خزينة</t>
  </si>
  <si>
    <t>إيرادات توظيف أموال م.أ. إختياري حسابات مجمدة</t>
  </si>
  <si>
    <t xml:space="preserve">                         نوع المضمونين
نوع العناية</t>
  </si>
  <si>
    <t xml:space="preserve"> الإلزاميين</t>
  </si>
  <si>
    <t xml:space="preserve"> سائقون</t>
  </si>
  <si>
    <t>طلاب</t>
  </si>
  <si>
    <t>مخاتير</t>
  </si>
  <si>
    <t>أطباء</t>
  </si>
  <si>
    <t>الاختياريين</t>
  </si>
  <si>
    <t>العناية الطبية في حالة المرض- معاملات فردية</t>
  </si>
  <si>
    <t>العناية الطبية في حالة الأمومة-  معاملات فردية</t>
  </si>
  <si>
    <t>العناية الطبية في حالة الأمومة-  إستشفاء</t>
  </si>
  <si>
    <t>العناية الطبية في حالة االمرض-  إستشفاء</t>
  </si>
  <si>
    <t>نفقات الدفن</t>
  </si>
  <si>
    <t>تقديمات المؤسسات المتعاقدة</t>
  </si>
  <si>
    <t>نوع المضمونين</t>
  </si>
  <si>
    <t>قيمة تعويضات نهاية الخدمة</t>
  </si>
  <si>
    <t>نوع الفرع</t>
  </si>
  <si>
    <t xml:space="preserve">عجز </t>
  </si>
  <si>
    <t>فرع ضمان المرض والامومة</t>
  </si>
  <si>
    <t>فرع التعويضات العائلية</t>
  </si>
  <si>
    <t>وفر</t>
  </si>
  <si>
    <t>فرع نهاية الخدمة</t>
  </si>
  <si>
    <t>قسم المضمونين الاختياريين</t>
  </si>
  <si>
    <t xml:space="preserve">المجموع </t>
  </si>
  <si>
    <t>الجدول 20.15:  قيمة التقديمات الاجتماعية خلال الفترة الممتدة من عام 2006 الى عام 2010</t>
  </si>
  <si>
    <t>الجدول 20.16 : قيمة الاشتراكات المحصلة بموجب الفرع خلال العام 2010</t>
  </si>
  <si>
    <t>الجدول 20.17 : قيمة الاشتراكات المحصلة  عن السائقين العموميين بموجب الفرع خلال العام 2010</t>
  </si>
  <si>
    <t>الجدول 20.18 :بيان  قيمة الواردات المحصلة  خلال العام 2010</t>
  </si>
  <si>
    <t>الجدول 20.19:  بيان قيمة الواردات في قسم المضمونين الاختياريين خلال العام 2010</t>
  </si>
  <si>
    <t>الجدول 20.20: قيمة التقديمات للمضمونين بموجب نوع المضمونين ونوع العناية في فرع ضمان المرض والامومة خلال عام 2010</t>
  </si>
  <si>
    <t>الجدول 20.21: قيمة التقديمات للمضمونين بموجب نوع المضمونين  في فرع التقديمات العائلية خلال عام 2010</t>
  </si>
  <si>
    <t>الجدول 20.22: قيمة التقديمات للمضمونين في فرع  تعويض نهاية الخدمة خلال عام 2010</t>
  </si>
  <si>
    <t>الجدول 20.23 :بيان قيمة العجز للفروع خلال عام 2010</t>
  </si>
  <si>
    <t>الجدول 20.24 :بيان قيمة الوفر للفروع خلال عام 2010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</si>
</sst>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0.0_);\(0.0\)"/>
  </numFmts>
  <fonts count="6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91" fontId="5" fillId="0" borderId="12" xfId="42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1" fontId="13" fillId="0" borderId="11" xfId="42" applyNumberFormat="1" applyFont="1" applyFill="1" applyBorder="1" applyAlignment="1">
      <alignment horizontal="left" vertical="center"/>
    </xf>
    <xf numFmtId="191" fontId="13" fillId="0" borderId="12" xfId="42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85" fontId="5" fillId="0" borderId="12" xfId="0" applyNumberFormat="1" applyFont="1" applyBorder="1" applyAlignment="1">
      <alignment vertical="center"/>
    </xf>
    <xf numFmtId="185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/>
    </xf>
    <xf numFmtId="185" fontId="5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85" fontId="5" fillId="0" borderId="11" xfId="0" applyNumberFormat="1" applyFont="1" applyBorder="1" applyAlignment="1">
      <alignment vertical="center"/>
    </xf>
    <xf numFmtId="191" fontId="8" fillId="0" borderId="10" xfId="42" applyNumberFormat="1" applyFont="1" applyBorder="1" applyAlignment="1">
      <alignment vertical="center"/>
    </xf>
    <xf numFmtId="0" fontId="7" fillId="0" borderId="0" xfId="0" applyFont="1" applyFill="1" applyAlignment="1">
      <alignment vertical="center" readingOrder="1"/>
    </xf>
    <xf numFmtId="0" fontId="5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91" fontId="9" fillId="0" borderId="11" xfId="42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43" fontId="9" fillId="0" borderId="12" xfId="42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43" fontId="9" fillId="0" borderId="13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0" fontId="8" fillId="0" borderId="0" xfId="0" applyFont="1" applyFill="1" applyBorder="1" applyAlignment="1">
      <alignment horizontal="right" readingOrder="1"/>
    </xf>
    <xf numFmtId="0" fontId="8" fillId="0" borderId="10" xfId="0" applyFont="1" applyFill="1" applyBorder="1" applyAlignment="1">
      <alignment horizontal="right" vertical="center" wrapText="1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2" fillId="0" borderId="11" xfId="42" applyNumberFormat="1" applyFont="1" applyFill="1" applyBorder="1" applyAlignment="1">
      <alignment horizontal="right" vertical="center" wrapText="1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2" fillId="0" borderId="12" xfId="42" applyNumberFormat="1" applyFont="1" applyFill="1" applyBorder="1" applyAlignment="1">
      <alignment horizontal="right" vertical="center" wrapText="1" readingOrder="1"/>
    </xf>
    <xf numFmtId="191" fontId="12" fillId="0" borderId="12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191" fontId="12" fillId="0" borderId="13" xfId="42" applyNumberFormat="1" applyFont="1" applyFill="1" applyBorder="1" applyAlignment="1">
      <alignment horizontal="right" vertical="center" wrapText="1" readingOrder="1"/>
    </xf>
    <xf numFmtId="191" fontId="12" fillId="0" borderId="10" xfId="42" applyNumberFormat="1" applyFont="1" applyFill="1" applyBorder="1" applyAlignment="1">
      <alignment horizontal="right" vertical="center" wrapText="1" readingOrder="1"/>
    </xf>
    <xf numFmtId="191" fontId="14" fillId="0" borderId="11" xfId="42" applyNumberFormat="1" applyFont="1" applyFill="1" applyBorder="1" applyAlignment="1">
      <alignment horizontal="right" vertical="center" readingOrder="1"/>
    </xf>
    <xf numFmtId="191" fontId="15" fillId="0" borderId="11" xfId="42" applyNumberFormat="1" applyFont="1" applyFill="1" applyBorder="1" applyAlignment="1">
      <alignment horizontal="right" vertical="center" wrapText="1" readingOrder="1"/>
    </xf>
    <xf numFmtId="191" fontId="15" fillId="0" borderId="12" xfId="42" applyNumberFormat="1" applyFont="1" applyFill="1" applyBorder="1" applyAlignment="1">
      <alignment horizontal="right" vertical="center" readingOrder="1"/>
    </xf>
    <xf numFmtId="191" fontId="14" fillId="0" borderId="12" xfId="42" applyNumberFormat="1" applyFont="1" applyFill="1" applyBorder="1" applyAlignment="1">
      <alignment horizontal="right" vertical="center" readingOrder="1"/>
    </xf>
    <xf numFmtId="191" fontId="12" fillId="0" borderId="10" xfId="42" applyNumberFormat="1" applyFont="1" applyFill="1" applyBorder="1" applyAlignment="1">
      <alignment horizontal="right" vertical="center" readingOrder="1"/>
    </xf>
    <xf numFmtId="191" fontId="9" fillId="0" borderId="0" xfId="42" applyNumberFormat="1" applyFont="1" applyFill="1" applyBorder="1" applyAlignment="1">
      <alignment horizontal="right" vertical="center" readingOrder="1"/>
    </xf>
    <xf numFmtId="191" fontId="12" fillId="0" borderId="0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191" fontId="12" fillId="0" borderId="15" xfId="42" applyNumberFormat="1" applyFont="1" applyFill="1" applyBorder="1" applyAlignment="1">
      <alignment horizontal="right" vertical="center" readingOrder="1"/>
    </xf>
    <xf numFmtId="191" fontId="9" fillId="0" borderId="0" xfId="42" applyNumberFormat="1" applyFont="1" applyFill="1" applyAlignment="1">
      <alignment horizontal="right" vertical="center" readingOrder="1"/>
    </xf>
    <xf numFmtId="191" fontId="12" fillId="0" borderId="0" xfId="42" applyNumberFormat="1" applyFont="1" applyFill="1" applyAlignment="1">
      <alignment horizontal="right" vertical="center" readingOrder="1"/>
    </xf>
    <xf numFmtId="191" fontId="12" fillId="0" borderId="11" xfId="42" applyNumberFormat="1" applyFont="1" applyFill="1" applyBorder="1" applyAlignment="1">
      <alignment horizontal="right" vertical="center" readingOrder="1"/>
    </xf>
    <xf numFmtId="191" fontId="12" fillId="0" borderId="13" xfId="42" applyNumberFormat="1" applyFont="1" applyFill="1" applyBorder="1" applyAlignment="1">
      <alignment horizontal="right" vertical="center" readingOrder="1"/>
    </xf>
    <xf numFmtId="191" fontId="12" fillId="0" borderId="10" xfId="0" applyNumberFormat="1" applyFont="1" applyFill="1" applyBorder="1" applyAlignment="1">
      <alignment horizontal="right" vertical="center" readingOrder="1"/>
    </xf>
    <xf numFmtId="191" fontId="15" fillId="0" borderId="11" xfId="42" applyNumberFormat="1" applyFont="1" applyFill="1" applyBorder="1" applyAlignment="1">
      <alignment horizontal="right" vertical="center" readingOrder="1"/>
    </xf>
    <xf numFmtId="191" fontId="9" fillId="0" borderId="16" xfId="42" applyNumberFormat="1" applyFont="1" applyFill="1" applyBorder="1" applyAlignment="1">
      <alignment horizontal="right" vertical="center" readingOrder="1"/>
    </xf>
    <xf numFmtId="191" fontId="12" fillId="0" borderId="16" xfId="42" applyNumberFormat="1" applyFont="1" applyFill="1" applyBorder="1" applyAlignment="1">
      <alignment horizontal="right" vertical="center" readingOrder="1"/>
    </xf>
    <xf numFmtId="37" fontId="12" fillId="0" borderId="10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12" fillId="0" borderId="11" xfId="42" applyNumberFormat="1" applyFont="1" applyFill="1" applyBorder="1" applyAlignment="1">
      <alignment horizontal="right" vertical="center" readingOrder="1"/>
    </xf>
    <xf numFmtId="37" fontId="12" fillId="0" borderId="12" xfId="42" applyNumberFormat="1" applyFont="1" applyFill="1" applyBorder="1" applyAlignment="1">
      <alignment horizontal="right" vertical="center" readingOrder="1"/>
    </xf>
    <xf numFmtId="37" fontId="12" fillId="0" borderId="13" xfId="42" applyNumberFormat="1" applyFont="1" applyFill="1" applyBorder="1" applyAlignment="1">
      <alignment horizontal="right" vertical="center" readingOrder="1"/>
    </xf>
    <xf numFmtId="191" fontId="9" fillId="0" borderId="17" xfId="42" applyNumberFormat="1" applyFont="1" applyFill="1" applyBorder="1" applyAlignment="1">
      <alignment horizontal="right" vertical="center" readingOrder="1"/>
    </xf>
    <xf numFmtId="191" fontId="12" fillId="0" borderId="17" xfId="42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horizontal="right" vertical="center" readingOrder="1"/>
    </xf>
    <xf numFmtId="0" fontId="7" fillId="0" borderId="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185" fontId="9" fillId="0" borderId="0" xfId="60" applyNumberFormat="1" applyFont="1" applyFill="1" applyAlignment="1">
      <alignment horizontal="right" vertical="center" readingOrder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91" fontId="9" fillId="0" borderId="16" xfId="42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91" fontId="5" fillId="0" borderId="14" xfId="42" applyNumberFormat="1" applyFont="1" applyFill="1" applyBorder="1" applyAlignment="1">
      <alignment horizontal="left" vertical="center"/>
    </xf>
    <xf numFmtId="191" fontId="12" fillId="0" borderId="14" xfId="42" applyNumberFormat="1" applyFont="1" applyFill="1" applyBorder="1" applyAlignment="1">
      <alignment horizontal="right" vertical="center" wrapText="1" readingOrder="1"/>
    </xf>
    <xf numFmtId="191" fontId="12" fillId="0" borderId="17" xfId="42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vertical="center"/>
    </xf>
    <xf numFmtId="191" fontId="14" fillId="0" borderId="17" xfId="42" applyNumberFormat="1" applyFont="1" applyFill="1" applyBorder="1" applyAlignment="1">
      <alignment horizontal="right" vertical="center" readingOrder="1"/>
    </xf>
    <xf numFmtId="0" fontId="1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/>
    </xf>
    <xf numFmtId="191" fontId="14" fillId="0" borderId="16" xfId="42" applyNumberFormat="1" applyFont="1" applyFill="1" applyBorder="1" applyAlignment="1">
      <alignment horizontal="right" vertical="center" readingOrder="1"/>
    </xf>
    <xf numFmtId="191" fontId="15" fillId="0" borderId="16" xfId="42" applyNumberFormat="1" applyFont="1" applyFill="1" applyBorder="1" applyAlignment="1">
      <alignment horizontal="right" vertical="center" readingOrder="1"/>
    </xf>
    <xf numFmtId="37" fontId="12" fillId="0" borderId="15" xfId="42" applyNumberFormat="1" applyFont="1" applyFill="1" applyBorder="1" applyAlignment="1">
      <alignment horizontal="right" vertical="center" readingOrder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191" fontId="14" fillId="0" borderId="13" xfId="42" applyNumberFormat="1" applyFont="1" applyFill="1" applyBorder="1" applyAlignment="1">
      <alignment horizontal="right" vertical="center" readingOrder="1"/>
    </xf>
    <xf numFmtId="191" fontId="15" fillId="0" borderId="13" xfId="42" applyNumberFormat="1" applyFont="1" applyFill="1" applyBorder="1" applyAlignment="1">
      <alignment horizontal="right" vertical="center" readingOrder="1"/>
    </xf>
    <xf numFmtId="0" fontId="5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91" fontId="8" fillId="0" borderId="0" xfId="4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left" vertical="center" wrapText="1" readingOrder="1"/>
    </xf>
    <xf numFmtId="185" fontId="8" fillId="0" borderId="10" xfId="0" applyNumberFormat="1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horizontal="right" vertical="center" readingOrder="1"/>
    </xf>
    <xf numFmtId="0" fontId="9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vertical="center" readingOrder="1"/>
    </xf>
    <xf numFmtId="172" fontId="12" fillId="0" borderId="10" xfId="0" applyNumberFormat="1" applyFont="1" applyFill="1" applyBorder="1" applyAlignment="1">
      <alignment horizontal="right" vertical="center" readingOrder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Fill="1" applyBorder="1" applyAlignment="1">
      <alignment horizontal="right" vertical="center"/>
    </xf>
    <xf numFmtId="185" fontId="9" fillId="0" borderId="11" xfId="60" applyNumberFormat="1" applyFont="1" applyFill="1" applyBorder="1" applyAlignment="1">
      <alignment vertical="center"/>
    </xf>
    <xf numFmtId="185" fontId="9" fillId="0" borderId="12" xfId="60" applyNumberFormat="1" applyFont="1" applyFill="1" applyBorder="1" applyAlignment="1">
      <alignment vertical="center"/>
    </xf>
    <xf numFmtId="185" fontId="9" fillId="0" borderId="13" xfId="60" applyNumberFormat="1" applyFont="1" applyFill="1" applyBorder="1" applyAlignment="1">
      <alignment vertical="center"/>
    </xf>
    <xf numFmtId="185" fontId="12" fillId="0" borderId="10" xfId="6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34" borderId="18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0" xfId="0" applyFont="1" applyBorder="1" applyAlignment="1">
      <alignment/>
    </xf>
    <xf numFmtId="0" fontId="57" fillId="34" borderId="21" xfId="0" applyFont="1" applyFill="1" applyBorder="1" applyAlignment="1">
      <alignment horizontal="center"/>
    </xf>
    <xf numFmtId="3" fontId="58" fillId="34" borderId="22" xfId="0" applyNumberFormat="1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7" fillId="34" borderId="23" xfId="0" applyFont="1" applyFill="1" applyBorder="1" applyAlignment="1">
      <alignment horizontal="center"/>
    </xf>
    <xf numFmtId="3" fontId="58" fillId="34" borderId="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25" xfId="0" applyFont="1" applyFill="1" applyBorder="1" applyAlignment="1">
      <alignment horizontal="center"/>
    </xf>
    <xf numFmtId="3" fontId="57" fillId="0" borderId="25" xfId="0" applyNumberFormat="1" applyFont="1" applyFill="1" applyBorder="1" applyAlignment="1">
      <alignment horizontal="center"/>
    </xf>
    <xf numFmtId="0" fontId="58" fillId="0" borderId="25" xfId="0" applyFont="1" applyFill="1" applyBorder="1" applyAlignment="1">
      <alignment/>
    </xf>
    <xf numFmtId="3" fontId="58" fillId="0" borderId="25" xfId="0" applyNumberFormat="1" applyFont="1" applyFill="1" applyBorder="1" applyAlignment="1">
      <alignment/>
    </xf>
    <xf numFmtId="3" fontId="57" fillId="0" borderId="25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0" fontId="57" fillId="0" borderId="25" xfId="0" applyFont="1" applyFill="1" applyBorder="1" applyAlignment="1">
      <alignment horizontal="right"/>
    </xf>
    <xf numFmtId="1" fontId="58" fillId="0" borderId="25" xfId="0" applyNumberFormat="1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/>
    </xf>
    <xf numFmtId="3" fontId="58" fillId="0" borderId="25" xfId="0" applyNumberFormat="1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25" xfId="0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57" fillId="0" borderId="27" xfId="0" applyFont="1" applyFill="1" applyBorder="1" applyAlignment="1">
      <alignment horizontal="center" wrapText="1"/>
    </xf>
    <xf numFmtId="0" fontId="57" fillId="0" borderId="25" xfId="0" applyFont="1" applyFill="1" applyBorder="1" applyAlignment="1">
      <alignment horizontal="center" vertical="center"/>
    </xf>
    <xf numFmtId="3" fontId="58" fillId="0" borderId="25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 vertical="center" wrapText="1"/>
    </xf>
    <xf numFmtId="3" fontId="57" fillId="0" borderId="25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right" vertical="center"/>
    </xf>
    <xf numFmtId="0" fontId="57" fillId="0" borderId="25" xfId="0" applyFont="1" applyBorder="1" applyAlignment="1">
      <alignment horizontal="center"/>
    </xf>
    <xf numFmtId="3" fontId="57" fillId="0" borderId="25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30" xfId="0" applyFont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 readingOrder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readingOrder="1"/>
    </xf>
    <xf numFmtId="0" fontId="57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54" t="s">
        <v>554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</sheetData>
  <sheetProtection/>
  <mergeCells count="1">
    <mergeCell ref="A1:K1"/>
  </mergeCells>
  <printOptions horizontalCentered="1" verticalCentered="1"/>
  <pageMargins left="0" right="0" top="0.5" bottom="0.5" header="0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0.7109375" style="75" customWidth="1"/>
    <col min="4" max="16384" width="9.140625" style="75" customWidth="1"/>
  </cols>
  <sheetData>
    <row r="1" s="1" customFormat="1" ht="19.5" customHeight="1">
      <c r="A1" s="66" t="s">
        <v>668</v>
      </c>
    </row>
    <row r="2" s="2" customFormat="1" ht="6.75" customHeight="1" thickBot="1"/>
    <row r="3" spans="1:3" s="67" customFormat="1" ht="13.5" customHeight="1" thickBot="1">
      <c r="A3" s="267">
        <v>2010</v>
      </c>
      <c r="B3" s="267"/>
      <c r="C3" s="267"/>
    </row>
    <row r="4" spans="1:3" s="2" customFormat="1" ht="63.75" customHeight="1" thickBot="1">
      <c r="A4" s="4" t="s">
        <v>454</v>
      </c>
      <c r="B4" s="130" t="s">
        <v>667</v>
      </c>
      <c r="C4" s="130" t="s">
        <v>669</v>
      </c>
    </row>
    <row r="5" spans="1:3" s="2" customFormat="1" ht="13.5" customHeight="1">
      <c r="A5" s="196" t="s">
        <v>649</v>
      </c>
      <c r="B5" s="71">
        <v>2</v>
      </c>
      <c r="C5" s="71">
        <v>192</v>
      </c>
    </row>
    <row r="6" spans="1:3" s="2" customFormat="1" ht="13.5" customHeight="1">
      <c r="A6" s="197" t="s">
        <v>651</v>
      </c>
      <c r="B6" s="168">
        <v>3</v>
      </c>
      <c r="C6" s="168">
        <v>77</v>
      </c>
    </row>
    <row r="7" spans="1:3" s="2" customFormat="1" ht="13.5" customHeight="1">
      <c r="A7" s="197" t="s">
        <v>652</v>
      </c>
      <c r="B7" s="168">
        <v>5</v>
      </c>
      <c r="C7" s="168">
        <v>96</v>
      </c>
    </row>
    <row r="8" spans="1:3" s="2" customFormat="1" ht="13.5" customHeight="1">
      <c r="A8" s="197" t="s">
        <v>650</v>
      </c>
      <c r="B8" s="168">
        <v>18</v>
      </c>
      <c r="C8" s="168">
        <v>272</v>
      </c>
    </row>
    <row r="9" spans="1:3" s="2" customFormat="1" ht="13.5" customHeight="1">
      <c r="A9" s="197" t="s">
        <v>653</v>
      </c>
      <c r="B9" s="168">
        <v>28</v>
      </c>
      <c r="C9" s="168">
        <v>485</v>
      </c>
    </row>
    <row r="10" spans="1:3" s="2" customFormat="1" ht="13.5" customHeight="1">
      <c r="A10" s="197" t="s">
        <v>654</v>
      </c>
      <c r="B10" s="168">
        <v>40</v>
      </c>
      <c r="C10" s="168">
        <v>560</v>
      </c>
    </row>
    <row r="11" spans="1:3" s="2" customFormat="1" ht="13.5" customHeight="1">
      <c r="A11" s="197" t="s">
        <v>655</v>
      </c>
      <c r="B11" s="168">
        <v>99</v>
      </c>
      <c r="C11" s="168">
        <v>702</v>
      </c>
    </row>
    <row r="12" spans="1:3" s="2" customFormat="1" ht="13.5" customHeight="1">
      <c r="A12" s="197" t="s">
        <v>656</v>
      </c>
      <c r="B12" s="168">
        <v>235</v>
      </c>
      <c r="C12" s="168">
        <v>1111</v>
      </c>
    </row>
    <row r="13" spans="1:3" s="2" customFormat="1" ht="13.5" customHeight="1">
      <c r="A13" s="197" t="s">
        <v>657</v>
      </c>
      <c r="B13" s="168">
        <v>555</v>
      </c>
      <c r="C13" s="168">
        <v>1866</v>
      </c>
    </row>
    <row r="14" spans="1:3" s="2" customFormat="1" ht="13.5" customHeight="1">
      <c r="A14" s="197" t="s">
        <v>658</v>
      </c>
      <c r="B14" s="168">
        <v>1158</v>
      </c>
      <c r="C14" s="168">
        <v>2807</v>
      </c>
    </row>
    <row r="15" spans="1:3" s="2" customFormat="1" ht="13.5" customHeight="1">
      <c r="A15" s="197" t="s">
        <v>659</v>
      </c>
      <c r="B15" s="168">
        <v>932</v>
      </c>
      <c r="C15" s="168">
        <v>3835</v>
      </c>
    </row>
    <row r="16" spans="1:3" s="2" customFormat="1" ht="13.5" customHeight="1">
      <c r="A16" s="197" t="s">
        <v>660</v>
      </c>
      <c r="B16" s="168">
        <v>776</v>
      </c>
      <c r="C16" s="168">
        <v>4370</v>
      </c>
    </row>
    <row r="17" spans="1:3" s="2" customFormat="1" ht="13.5" customHeight="1">
      <c r="A17" s="197" t="s">
        <v>661</v>
      </c>
      <c r="B17" s="168">
        <v>707</v>
      </c>
      <c r="C17" s="168">
        <v>4126</v>
      </c>
    </row>
    <row r="18" spans="1:3" s="2" customFormat="1" ht="13.5" customHeight="1">
      <c r="A18" s="197" t="s">
        <v>662</v>
      </c>
      <c r="B18" s="168">
        <v>510</v>
      </c>
      <c r="C18" s="168">
        <v>3822</v>
      </c>
    </row>
    <row r="19" spans="1:3" s="2" customFormat="1" ht="13.5" customHeight="1">
      <c r="A19" s="197" t="s">
        <v>663</v>
      </c>
      <c r="B19" s="168">
        <v>431</v>
      </c>
      <c r="C19" s="168">
        <v>4234</v>
      </c>
    </row>
    <row r="20" spans="1:3" s="2" customFormat="1" ht="13.5" customHeight="1">
      <c r="A20" s="197" t="s">
        <v>664</v>
      </c>
      <c r="B20" s="168">
        <v>192</v>
      </c>
      <c r="C20" s="168">
        <v>3372</v>
      </c>
    </row>
    <row r="21" spans="1:3" s="2" customFormat="1" ht="13.5" customHeight="1">
      <c r="A21" s="197" t="s">
        <v>665</v>
      </c>
      <c r="B21" s="168">
        <v>112</v>
      </c>
      <c r="C21" s="168">
        <v>3207</v>
      </c>
    </row>
    <row r="22" spans="1:3" s="67" customFormat="1" ht="13.5" customHeight="1">
      <c r="A22" s="198" t="s">
        <v>670</v>
      </c>
      <c r="B22" s="72">
        <v>45</v>
      </c>
      <c r="C22" s="72">
        <v>1670</v>
      </c>
    </row>
    <row r="23" spans="1:3" s="2" customFormat="1" ht="13.5" customHeight="1" thickBot="1">
      <c r="A23" s="199" t="s">
        <v>671</v>
      </c>
      <c r="B23" s="201"/>
      <c r="C23" s="179">
        <v>481</v>
      </c>
    </row>
    <row r="24" spans="1:3" s="2" customFormat="1" ht="13.5" customHeight="1" thickBot="1">
      <c r="A24" s="200" t="s">
        <v>0</v>
      </c>
      <c r="B24" s="178">
        <f>SUM(B5:B23)</f>
        <v>5848</v>
      </c>
      <c r="C24" s="178">
        <f>SUM(C5:C23)</f>
        <v>37285</v>
      </c>
    </row>
    <row r="25" s="2" customFormat="1" ht="13.5" customHeight="1">
      <c r="A25" s="2" t="s">
        <v>493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75" customWidth="1"/>
    <col min="2" max="2" width="20.7109375" style="75" customWidth="1"/>
    <col min="3" max="16384" width="9.140625" style="75" customWidth="1"/>
  </cols>
  <sheetData>
    <row r="1" s="1" customFormat="1" ht="19.5" customHeight="1">
      <c r="A1" s="66" t="s">
        <v>672</v>
      </c>
    </row>
    <row r="2" s="2" customFormat="1" ht="6.75" customHeight="1" thickBot="1"/>
    <row r="3" spans="1:2" s="67" customFormat="1" ht="13.5" customHeight="1" thickBot="1">
      <c r="A3" s="267">
        <v>2010</v>
      </c>
      <c r="B3" s="267"/>
    </row>
    <row r="4" spans="1:2" s="2" customFormat="1" ht="13.5" thickBot="1">
      <c r="A4" s="4" t="s">
        <v>673</v>
      </c>
      <c r="B4" s="130" t="s">
        <v>666</v>
      </c>
    </row>
    <row r="5" spans="1:2" s="2" customFormat="1" ht="13.5" customHeight="1">
      <c r="A5" s="196" t="s">
        <v>674</v>
      </c>
      <c r="B5" s="71">
        <v>2356</v>
      </c>
    </row>
    <row r="6" spans="1:2" s="2" customFormat="1" ht="13.5" customHeight="1">
      <c r="A6" s="197" t="s">
        <v>675</v>
      </c>
      <c r="B6" s="168">
        <v>1198</v>
      </c>
    </row>
    <row r="7" spans="1:2" s="2" customFormat="1" ht="13.5" customHeight="1" thickBot="1">
      <c r="A7" s="199" t="s">
        <v>676</v>
      </c>
      <c r="B7" s="179">
        <v>301</v>
      </c>
    </row>
    <row r="8" spans="1:2" s="2" customFormat="1" ht="13.5" customHeight="1">
      <c r="A8" s="204" t="s">
        <v>677</v>
      </c>
      <c r="B8" s="205">
        <v>268</v>
      </c>
    </row>
    <row r="9" spans="1:2" s="2" customFormat="1" ht="13.5" customHeight="1">
      <c r="A9" s="202" t="s">
        <v>678</v>
      </c>
      <c r="B9" s="203">
        <v>26</v>
      </c>
    </row>
    <row r="10" spans="1:2" s="2" customFormat="1" ht="13.5" customHeight="1" thickBot="1">
      <c r="A10" s="206" t="s">
        <v>679</v>
      </c>
      <c r="B10" s="207">
        <v>7</v>
      </c>
    </row>
    <row r="11" spans="1:2" s="2" customFormat="1" ht="13.5" customHeight="1">
      <c r="A11" s="197" t="s">
        <v>680</v>
      </c>
      <c r="B11" s="168">
        <v>131</v>
      </c>
    </row>
    <row r="12" spans="1:2" s="2" customFormat="1" ht="13.5" customHeight="1" thickBot="1">
      <c r="A12" s="197" t="s">
        <v>681</v>
      </c>
      <c r="B12" s="168">
        <v>52</v>
      </c>
    </row>
    <row r="13" spans="1:2" s="2" customFormat="1" ht="13.5" customHeight="1" thickBot="1">
      <c r="A13" s="200" t="s">
        <v>0</v>
      </c>
      <c r="B13" s="178">
        <f>B5+B6+B7+B11+B12</f>
        <v>4038</v>
      </c>
    </row>
    <row r="14" s="2" customFormat="1" ht="13.5" customHeight="1">
      <c r="A14" s="2" t="s">
        <v>493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1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3" width="20.7109375" style="75" customWidth="1"/>
    <col min="4" max="16384" width="9.140625" style="75" customWidth="1"/>
  </cols>
  <sheetData>
    <row r="1" s="1" customFormat="1" ht="19.5" customHeight="1">
      <c r="A1" s="66" t="s">
        <v>696</v>
      </c>
    </row>
    <row r="2" s="2" customFormat="1" ht="6.75" customHeight="1" thickBot="1"/>
    <row r="3" spans="1:3" s="67" customFormat="1" ht="13.5" customHeight="1" thickBot="1">
      <c r="A3" s="267">
        <v>2010</v>
      </c>
      <c r="B3" s="267"/>
      <c r="C3" s="267"/>
    </row>
    <row r="4" spans="1:3" s="2" customFormat="1" ht="13.5" thickBot="1">
      <c r="A4" s="4" t="s">
        <v>673</v>
      </c>
      <c r="B4" s="130" t="s">
        <v>666</v>
      </c>
      <c r="C4" s="131" t="s">
        <v>693</v>
      </c>
    </row>
    <row r="5" spans="1:3" s="2" customFormat="1" ht="13.5" customHeight="1">
      <c r="A5" s="196" t="s">
        <v>683</v>
      </c>
      <c r="B5" s="71">
        <v>72341</v>
      </c>
      <c r="C5" s="208">
        <f aca="true" t="shared" si="0" ref="C5:C16">B5/B$16</f>
        <v>0.3342497273920195</v>
      </c>
    </row>
    <row r="6" spans="1:3" s="2" customFormat="1" ht="13.5" customHeight="1">
      <c r="A6" s="197" t="s">
        <v>690</v>
      </c>
      <c r="B6" s="72">
        <v>36824</v>
      </c>
      <c r="C6" s="209">
        <f t="shared" si="0"/>
        <v>0.17014434361542868</v>
      </c>
    </row>
    <row r="7" spans="1:3" s="2" customFormat="1" ht="13.5" customHeight="1">
      <c r="A7" s="197" t="s">
        <v>689</v>
      </c>
      <c r="B7" s="72">
        <v>34221</v>
      </c>
      <c r="C7" s="209">
        <f t="shared" si="0"/>
        <v>0.15811724915445322</v>
      </c>
    </row>
    <row r="8" spans="1:3" s="2" customFormat="1" ht="13.5" customHeight="1">
      <c r="A8" s="197" t="s">
        <v>682</v>
      </c>
      <c r="B8" s="72">
        <v>31936</v>
      </c>
      <c r="C8" s="209">
        <f t="shared" si="0"/>
        <v>0.1475594655035393</v>
      </c>
    </row>
    <row r="9" spans="1:3" s="2" customFormat="1" ht="13.5" customHeight="1">
      <c r="A9" s="197" t="s">
        <v>691</v>
      </c>
      <c r="B9" s="72">
        <v>13526</v>
      </c>
      <c r="C9" s="209">
        <f t="shared" si="0"/>
        <v>0.06249653464431589</v>
      </c>
    </row>
    <row r="10" spans="1:3" s="2" customFormat="1" ht="13.5" customHeight="1">
      <c r="A10" s="197" t="s">
        <v>685</v>
      </c>
      <c r="B10" s="72">
        <v>9876</v>
      </c>
      <c r="C10" s="209">
        <f t="shared" si="0"/>
        <v>0.04563180364832647</v>
      </c>
    </row>
    <row r="11" spans="1:3" s="2" customFormat="1" ht="13.5" customHeight="1">
      <c r="A11" s="197" t="s">
        <v>688</v>
      </c>
      <c r="B11" s="72">
        <v>4809</v>
      </c>
      <c r="C11" s="209">
        <f t="shared" si="0"/>
        <v>0.022219860646496756</v>
      </c>
    </row>
    <row r="12" spans="1:3" s="2" customFormat="1" ht="13.5" customHeight="1">
      <c r="A12" s="197" t="s">
        <v>686</v>
      </c>
      <c r="B12" s="72">
        <v>3674</v>
      </c>
      <c r="C12" s="209">
        <f t="shared" si="0"/>
        <v>0.016975622377880865</v>
      </c>
    </row>
    <row r="13" spans="1:3" s="2" customFormat="1" ht="13.5" customHeight="1">
      <c r="A13" s="197" t="s">
        <v>692</v>
      </c>
      <c r="B13" s="72">
        <v>3651</v>
      </c>
      <c r="C13" s="209">
        <f t="shared" si="0"/>
        <v>0.016869351470234904</v>
      </c>
    </row>
    <row r="14" spans="1:3" s="2" customFormat="1" ht="13.5" customHeight="1">
      <c r="A14" s="197" t="s">
        <v>684</v>
      </c>
      <c r="B14" s="72">
        <v>3135</v>
      </c>
      <c r="C14" s="209">
        <f t="shared" si="0"/>
        <v>0.014485186759569002</v>
      </c>
    </row>
    <row r="15" spans="1:3" s="2" customFormat="1" ht="13.5" customHeight="1" thickBot="1">
      <c r="A15" s="197" t="s">
        <v>687</v>
      </c>
      <c r="B15" s="73">
        <v>2435</v>
      </c>
      <c r="C15" s="210">
        <f t="shared" si="0"/>
        <v>0.011250854787735413</v>
      </c>
    </row>
    <row r="16" spans="1:3" s="2" customFormat="1" ht="13.5" customHeight="1" thickBot="1">
      <c r="A16" s="200" t="s">
        <v>0</v>
      </c>
      <c r="B16" s="178">
        <f>SUM(B5:B15)</f>
        <v>216428</v>
      </c>
      <c r="C16" s="211">
        <f t="shared" si="0"/>
        <v>1</v>
      </c>
    </row>
    <row r="17" s="2" customFormat="1" ht="13.5" customHeight="1">
      <c r="A17" s="2" t="s">
        <v>493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20.7109375" style="75" customWidth="1"/>
    <col min="4" max="16384" width="9.140625" style="75" customWidth="1"/>
  </cols>
  <sheetData>
    <row r="1" s="1" customFormat="1" ht="19.5" customHeight="1">
      <c r="A1" s="66" t="s">
        <v>698</v>
      </c>
    </row>
    <row r="2" s="2" customFormat="1" ht="6.75" customHeight="1" thickBot="1"/>
    <row r="3" spans="1:3" s="67" customFormat="1" ht="13.5" customHeight="1" thickBot="1">
      <c r="A3" s="267">
        <v>2010</v>
      </c>
      <c r="B3" s="267"/>
      <c r="C3" s="267"/>
    </row>
    <row r="4" spans="1:3" s="2" customFormat="1" ht="13.5" thickBot="1">
      <c r="A4" s="4" t="s">
        <v>1</v>
      </c>
      <c r="B4" s="130" t="s">
        <v>694</v>
      </c>
      <c r="C4" s="131" t="s">
        <v>695</v>
      </c>
    </row>
    <row r="5" spans="1:3" s="2" customFormat="1" ht="13.5" customHeight="1">
      <c r="A5" s="196" t="s">
        <v>536</v>
      </c>
      <c r="B5" s="71">
        <v>177</v>
      </c>
      <c r="C5" s="71">
        <v>227</v>
      </c>
    </row>
    <row r="6" spans="1:3" s="2" customFormat="1" ht="13.5" customHeight="1">
      <c r="A6" s="197" t="s">
        <v>2</v>
      </c>
      <c r="B6" s="72">
        <v>38</v>
      </c>
      <c r="C6" s="72">
        <v>663</v>
      </c>
    </row>
    <row r="7" spans="1:3" s="2" customFormat="1" ht="13.5" customHeight="1">
      <c r="A7" s="197" t="s">
        <v>3</v>
      </c>
      <c r="B7" s="72">
        <v>78</v>
      </c>
      <c r="C7" s="72">
        <v>399</v>
      </c>
    </row>
    <row r="8" spans="1:3" s="2" customFormat="1" ht="13.5" customHeight="1">
      <c r="A8" s="197" t="s">
        <v>4</v>
      </c>
      <c r="B8" s="72">
        <v>51</v>
      </c>
      <c r="C8" s="72">
        <v>489</v>
      </c>
    </row>
    <row r="9" spans="1:3" s="2" customFormat="1" ht="13.5" customHeight="1" thickBot="1">
      <c r="A9" s="197" t="s">
        <v>8</v>
      </c>
      <c r="B9" s="72">
        <v>91</v>
      </c>
      <c r="C9" s="72">
        <v>372</v>
      </c>
    </row>
    <row r="10" spans="1:3" s="2" customFormat="1" ht="13.5" customHeight="1" thickBot="1">
      <c r="A10" s="200" t="s">
        <v>0</v>
      </c>
      <c r="B10" s="178">
        <f>SUM(B5:B9)</f>
        <v>435</v>
      </c>
      <c r="C10" s="178">
        <f>SUM(C5:C9)</f>
        <v>2150</v>
      </c>
    </row>
    <row r="11" s="2" customFormat="1" ht="13.5" customHeight="1">
      <c r="A11" s="2" t="s">
        <v>493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140625" style="2" customWidth="1"/>
    <col min="2" max="6" width="13.7109375" style="2" customWidth="1"/>
    <col min="7" max="7" width="13.8515625" style="2" customWidth="1"/>
    <col min="8" max="16384" width="9.140625" style="2" customWidth="1"/>
  </cols>
  <sheetData>
    <row r="1" ht="19.5" customHeight="1">
      <c r="A1" s="66" t="s">
        <v>697</v>
      </c>
    </row>
    <row r="2" ht="6.75" customHeight="1" thickBot="1"/>
    <row r="3" spans="2:7" ht="13.5" customHeight="1" thickBot="1">
      <c r="B3" s="267" t="s">
        <v>616</v>
      </c>
      <c r="C3" s="267"/>
      <c r="D3" s="267"/>
      <c r="E3" s="267"/>
      <c r="F3" s="267"/>
      <c r="G3" s="267"/>
    </row>
    <row r="4" spans="1:7" ht="13.5" customHeight="1" thickBot="1">
      <c r="A4" s="4" t="s">
        <v>553</v>
      </c>
      <c r="B4" s="131">
        <v>2005</v>
      </c>
      <c r="C4" s="131">
        <v>2006</v>
      </c>
      <c r="D4" s="131">
        <v>2007</v>
      </c>
      <c r="E4" s="131">
        <v>2008</v>
      </c>
      <c r="F4" s="131">
        <v>2009</v>
      </c>
      <c r="G4" s="131">
        <v>2010</v>
      </c>
    </row>
    <row r="5" spans="1:7" ht="16.5" customHeight="1">
      <c r="A5" s="77" t="s">
        <v>541</v>
      </c>
      <c r="B5" s="78">
        <v>241357</v>
      </c>
      <c r="C5" s="78">
        <v>238875000</v>
      </c>
      <c r="D5" s="78">
        <v>25000000</v>
      </c>
      <c r="E5" s="78">
        <v>256000000</v>
      </c>
      <c r="F5" s="78">
        <v>305000000</v>
      </c>
      <c r="G5" s="78">
        <v>320000000</v>
      </c>
    </row>
    <row r="6" spans="1:7" ht="16.5" customHeight="1">
      <c r="A6" s="76" t="s">
        <v>542</v>
      </c>
      <c r="B6" s="79">
        <v>20000000</v>
      </c>
      <c r="C6" s="79">
        <v>12054000</v>
      </c>
      <c r="D6" s="79">
        <v>15000000</v>
      </c>
      <c r="E6" s="79">
        <v>15000000</v>
      </c>
      <c r="F6" s="79">
        <v>12000000</v>
      </c>
      <c r="G6" s="79">
        <v>12000000</v>
      </c>
    </row>
    <row r="7" spans="1:7" ht="16.5" customHeight="1">
      <c r="A7" s="76" t="s">
        <v>543</v>
      </c>
      <c r="B7" s="79">
        <v>44880000</v>
      </c>
      <c r="C7" s="79">
        <v>48000000</v>
      </c>
      <c r="D7" s="79">
        <v>50000000</v>
      </c>
      <c r="E7" s="79">
        <v>52500000</v>
      </c>
      <c r="F7" s="79">
        <v>66000000</v>
      </c>
      <c r="G7" s="79">
        <v>91000000</v>
      </c>
    </row>
    <row r="8" spans="1:7" ht="16.5" customHeight="1">
      <c r="A8" s="80" t="s">
        <v>544</v>
      </c>
      <c r="B8" s="79">
        <v>10893000</v>
      </c>
      <c r="C8" s="79">
        <v>13417770</v>
      </c>
      <c r="D8" s="79">
        <v>12617770</v>
      </c>
      <c r="E8" s="79">
        <v>12817770</v>
      </c>
      <c r="F8" s="79">
        <v>12817770</v>
      </c>
      <c r="G8" s="79">
        <v>12817770</v>
      </c>
    </row>
    <row r="9" spans="1:7" ht="16.5" customHeight="1">
      <c r="A9" s="80" t="s">
        <v>545</v>
      </c>
      <c r="B9" s="79">
        <v>24730000</v>
      </c>
      <c r="C9" s="79">
        <v>24535092</v>
      </c>
      <c r="D9" s="79">
        <v>24173000</v>
      </c>
      <c r="E9" s="79">
        <v>24052860</v>
      </c>
      <c r="F9" s="79">
        <v>27522100</v>
      </c>
      <c r="G9" s="79">
        <v>27472900</v>
      </c>
    </row>
    <row r="10" spans="1:7" ht="16.5" customHeight="1">
      <c r="A10" s="76" t="s">
        <v>546</v>
      </c>
      <c r="B10" s="79">
        <v>8644000</v>
      </c>
      <c r="C10" s="79">
        <v>9189638</v>
      </c>
      <c r="D10" s="79">
        <v>7950800</v>
      </c>
      <c r="E10" s="79">
        <v>11047403</v>
      </c>
      <c r="F10" s="79">
        <v>13936228</v>
      </c>
      <c r="G10" s="79">
        <v>18593039</v>
      </c>
    </row>
    <row r="11" spans="1:7" ht="16.5" customHeight="1">
      <c r="A11" s="80" t="s">
        <v>547</v>
      </c>
      <c r="B11" s="79">
        <v>1198000</v>
      </c>
      <c r="C11" s="79">
        <v>1145500</v>
      </c>
      <c r="D11" s="79">
        <v>990100</v>
      </c>
      <c r="E11" s="79">
        <v>992192</v>
      </c>
      <c r="F11" s="79">
        <v>948500</v>
      </c>
      <c r="G11" s="79">
        <v>977500</v>
      </c>
    </row>
    <row r="12" spans="1:7" ht="16.5" customHeight="1">
      <c r="A12" s="80" t="s">
        <v>548</v>
      </c>
      <c r="B12" s="79">
        <v>8598000</v>
      </c>
      <c r="C12" s="79">
        <v>1572000</v>
      </c>
      <c r="D12" s="79">
        <v>900000</v>
      </c>
      <c r="E12" s="79">
        <v>1507000</v>
      </c>
      <c r="F12" s="79">
        <v>1523000</v>
      </c>
      <c r="G12" s="79">
        <v>3797000</v>
      </c>
    </row>
    <row r="13" spans="1:7" ht="16.5" customHeight="1">
      <c r="A13" s="80" t="s">
        <v>549</v>
      </c>
      <c r="B13" s="79">
        <v>360300000</v>
      </c>
      <c r="C13" s="79">
        <v>348789000</v>
      </c>
      <c r="D13" s="79">
        <v>361631670</v>
      </c>
      <c r="E13" s="79">
        <v>373917225</v>
      </c>
      <c r="F13" s="79">
        <v>439747598</v>
      </c>
      <c r="G13" s="79">
        <v>486658209</v>
      </c>
    </row>
    <row r="14" spans="1:7" ht="16.5" customHeight="1">
      <c r="A14" s="80" t="s">
        <v>550</v>
      </c>
      <c r="B14" s="79">
        <v>10000000</v>
      </c>
      <c r="C14" s="79">
        <v>11195000000</v>
      </c>
      <c r="D14" s="79">
        <v>11840000000</v>
      </c>
      <c r="E14" s="79">
        <v>11475000000</v>
      </c>
      <c r="F14" s="79">
        <v>16304000000</v>
      </c>
      <c r="G14" s="79">
        <v>19537600000</v>
      </c>
    </row>
    <row r="15" spans="1:7" ht="16.5" customHeight="1">
      <c r="A15" s="80" t="s">
        <v>551</v>
      </c>
      <c r="B15" s="79">
        <v>3900000000</v>
      </c>
      <c r="C15" s="79">
        <v>4653000000</v>
      </c>
      <c r="D15" s="79">
        <v>4900000000</v>
      </c>
      <c r="E15" s="79">
        <v>4650000000</v>
      </c>
      <c r="F15" s="79">
        <v>6441000000</v>
      </c>
      <c r="G15" s="79">
        <v>6860120314</v>
      </c>
    </row>
    <row r="16" spans="1:7" ht="16.5" customHeight="1">
      <c r="A16" s="80" t="s">
        <v>552</v>
      </c>
      <c r="B16" s="79">
        <v>6100000000</v>
      </c>
      <c r="C16" s="79">
        <v>6542000000</v>
      </c>
      <c r="D16" s="79">
        <v>6940000000</v>
      </c>
      <c r="E16" s="79">
        <v>6825000000</v>
      </c>
      <c r="F16" s="79">
        <v>9863000000</v>
      </c>
      <c r="G16" s="79">
        <v>12677479686</v>
      </c>
    </row>
    <row r="17" spans="1:7" ht="16.5" customHeight="1">
      <c r="A17" s="80" t="s">
        <v>618</v>
      </c>
      <c r="B17" s="81">
        <v>3.6</v>
      </c>
      <c r="C17" s="81">
        <v>3.12</v>
      </c>
      <c r="D17" s="81">
        <v>3.05</v>
      </c>
      <c r="E17" s="81">
        <v>3.26</v>
      </c>
      <c r="F17" s="81">
        <v>2.7</v>
      </c>
      <c r="G17" s="81">
        <v>2.49</v>
      </c>
    </row>
    <row r="18" spans="1:7" ht="16.5" customHeight="1" thickBot="1">
      <c r="A18" s="82" t="s">
        <v>619</v>
      </c>
      <c r="B18" s="83">
        <v>5.91</v>
      </c>
      <c r="C18" s="83">
        <v>5.33</v>
      </c>
      <c r="D18" s="83">
        <v>5.21</v>
      </c>
      <c r="E18" s="83">
        <v>5.48</v>
      </c>
      <c r="F18" s="83">
        <v>4.46</v>
      </c>
      <c r="G18" s="83">
        <v>3.84</v>
      </c>
    </row>
    <row r="19" ht="13.5" customHeight="1">
      <c r="A19" s="2" t="s">
        <v>493</v>
      </c>
    </row>
    <row r="20" ht="12.75">
      <c r="A20" s="84"/>
    </row>
    <row r="21" ht="12.75">
      <c r="A21" s="84"/>
    </row>
  </sheetData>
  <sheetProtection/>
  <mergeCells count="1">
    <mergeCell ref="B3:G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1"/>
  <sheetViews>
    <sheetView rightToLeft="1" zoomScalePageLayoutView="0" workbookViewId="0" topLeftCell="A1">
      <selection activeCell="A11" sqref="A11:IV11"/>
    </sheetView>
  </sheetViews>
  <sheetFormatPr defaultColWidth="9.140625" defaultRowHeight="12.75"/>
  <cols>
    <col min="1" max="1" width="9.140625" style="214" customWidth="1"/>
    <col min="2" max="2" width="80.28125" style="214" bestFit="1" customWidth="1"/>
    <col min="3" max="3" width="19.421875" style="214" bestFit="1" customWidth="1"/>
    <col min="4" max="16384" width="9.140625" style="214" customWidth="1"/>
  </cols>
  <sheetData>
    <row r="1" s="213" customFormat="1" ht="18.75">
      <c r="B1" s="213" t="s">
        <v>743</v>
      </c>
    </row>
    <row r="2" s="213" customFormat="1" ht="18.75">
      <c r="B2" s="213" t="s">
        <v>699</v>
      </c>
    </row>
    <row r="4" spans="2:5" ht="19.5" thickBot="1">
      <c r="B4" s="215" t="s">
        <v>700</v>
      </c>
      <c r="C4" s="216" t="s">
        <v>701</v>
      </c>
      <c r="D4" s="217"/>
      <c r="E4" s="218"/>
    </row>
    <row r="5" spans="2:5" ht="18.75">
      <c r="B5" s="219">
        <v>2006</v>
      </c>
      <c r="C5" s="220">
        <v>13232768685</v>
      </c>
      <c r="D5" s="217"/>
      <c r="E5" s="218"/>
    </row>
    <row r="6" spans="2:5" ht="18.75">
      <c r="B6" s="219">
        <v>2007</v>
      </c>
      <c r="C6" s="220">
        <v>15340401647</v>
      </c>
      <c r="D6" s="221"/>
      <c r="E6" s="218"/>
    </row>
    <row r="7" spans="2:5" ht="18.75">
      <c r="B7" s="219">
        <v>2008</v>
      </c>
      <c r="C7" s="220">
        <v>18136082000</v>
      </c>
      <c r="D7" s="217"/>
      <c r="E7" s="218"/>
    </row>
    <row r="8" spans="2:5" ht="18.75">
      <c r="B8" s="219">
        <v>2009</v>
      </c>
      <c r="C8" s="220">
        <v>8312072368</v>
      </c>
      <c r="D8" s="217"/>
      <c r="E8" s="218"/>
    </row>
    <row r="9" spans="2:5" ht="19.5" thickBot="1">
      <c r="B9" s="222">
        <v>2010</v>
      </c>
      <c r="C9" s="223">
        <v>9701282870</v>
      </c>
      <c r="D9" s="217"/>
      <c r="E9" s="218"/>
    </row>
    <row r="10" spans="3:5" ht="19.5" thickTop="1">
      <c r="C10" s="218"/>
      <c r="D10" s="218"/>
      <c r="E10" s="218"/>
    </row>
    <row r="11" ht="18.75">
      <c r="B11" s="214" t="s">
        <v>702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41"/>
  <sheetViews>
    <sheetView rightToLeft="1" zoomScalePageLayoutView="0" workbookViewId="0" topLeftCell="A1">
      <selection activeCell="A41" sqref="A41:IV41"/>
    </sheetView>
  </sheetViews>
  <sheetFormatPr defaultColWidth="9.140625" defaultRowHeight="12.75"/>
  <cols>
    <col min="1" max="1" width="9.140625" style="224" customWidth="1"/>
    <col min="2" max="2" width="73.28125" style="224" bestFit="1" customWidth="1"/>
    <col min="3" max="3" width="23.140625" style="225" bestFit="1" customWidth="1"/>
    <col min="4" max="4" width="9.140625" style="226" customWidth="1"/>
    <col min="5" max="16384" width="9.140625" style="224" customWidth="1"/>
  </cols>
  <sheetData>
    <row r="1" spans="2:4" ht="18.75">
      <c r="B1" s="269" t="s">
        <v>744</v>
      </c>
      <c r="C1" s="269"/>
      <c r="D1" s="269"/>
    </row>
    <row r="2" ht="18.75">
      <c r="B2" s="213" t="s">
        <v>699</v>
      </c>
    </row>
    <row r="3" ht="18.75">
      <c r="B3" s="213"/>
    </row>
    <row r="4" spans="2:4" s="227" customFormat="1" ht="18.75">
      <c r="B4" s="228" t="s">
        <v>703</v>
      </c>
      <c r="C4" s="229" t="s">
        <v>701</v>
      </c>
      <c r="D4" s="226"/>
    </row>
    <row r="5" spans="2:3" ht="18.75">
      <c r="B5" s="230" t="s">
        <v>704</v>
      </c>
      <c r="C5" s="231">
        <v>510289211603</v>
      </c>
    </row>
    <row r="6" spans="2:3" ht="18.75">
      <c r="B6" s="230" t="s">
        <v>705</v>
      </c>
      <c r="C6" s="231">
        <v>441147000465</v>
      </c>
    </row>
    <row r="7" spans="2:3" ht="18.75">
      <c r="B7" s="230" t="s">
        <v>706</v>
      </c>
      <c r="C7" s="231">
        <v>253493434417</v>
      </c>
    </row>
    <row r="8" spans="2:3" ht="18.75">
      <c r="B8" s="228" t="s">
        <v>707</v>
      </c>
      <c r="C8" s="232">
        <f>SUM(C5:C7)</f>
        <v>1204929646485</v>
      </c>
    </row>
    <row r="10" spans="2:7" ht="18.75">
      <c r="B10" s="269" t="s">
        <v>745</v>
      </c>
      <c r="C10" s="269"/>
      <c r="D10" s="269"/>
      <c r="G10" s="225"/>
    </row>
    <row r="11" ht="18.75">
      <c r="B11" s="213" t="s">
        <v>699</v>
      </c>
    </row>
    <row r="12" ht="18.75">
      <c r="B12" s="213"/>
    </row>
    <row r="13" spans="2:3" ht="18.75">
      <c r="B13" s="228" t="s">
        <v>703</v>
      </c>
      <c r="C13" s="229" t="s">
        <v>701</v>
      </c>
    </row>
    <row r="14" spans="2:3" ht="18.75">
      <c r="B14" s="230" t="s">
        <v>704</v>
      </c>
      <c r="C14" s="231">
        <v>17933132924</v>
      </c>
    </row>
    <row r="15" spans="2:3" ht="18.75">
      <c r="B15" s="230" t="s">
        <v>705</v>
      </c>
      <c r="C15" s="231">
        <v>27042546892</v>
      </c>
    </row>
    <row r="16" spans="2:3" ht="18.75">
      <c r="B16" s="230" t="s">
        <v>706</v>
      </c>
      <c r="C16" s="231">
        <v>21884870960</v>
      </c>
    </row>
    <row r="17" spans="2:3" ht="18.75">
      <c r="B17" s="228" t="s">
        <v>707</v>
      </c>
      <c r="C17" s="232">
        <f>SUM(C14:C16)</f>
        <v>66860550776</v>
      </c>
    </row>
    <row r="19" spans="2:4" ht="18.75">
      <c r="B19" s="269" t="s">
        <v>746</v>
      </c>
      <c r="C19" s="269"/>
      <c r="D19" s="269"/>
    </row>
    <row r="20" spans="2:4" ht="18.75">
      <c r="B20" s="213" t="s">
        <v>699</v>
      </c>
      <c r="C20" s="233"/>
      <c r="D20" s="233"/>
    </row>
    <row r="21" spans="2:4" ht="18.75">
      <c r="B21" s="213"/>
      <c r="C21" s="233"/>
      <c r="D21" s="233"/>
    </row>
    <row r="22" spans="2:4" ht="18.75">
      <c r="B22" s="228" t="s">
        <v>708</v>
      </c>
      <c r="C22" s="228" t="s">
        <v>701</v>
      </c>
      <c r="D22" s="233"/>
    </row>
    <row r="23" spans="2:3" ht="18.75">
      <c r="B23" s="234" t="s">
        <v>709</v>
      </c>
      <c r="C23" s="235">
        <v>1204929646485</v>
      </c>
    </row>
    <row r="24" spans="2:3" ht="18.75">
      <c r="B24" s="234" t="s">
        <v>710</v>
      </c>
      <c r="C24" s="236">
        <v>66860550776</v>
      </c>
    </row>
    <row r="25" spans="2:3" ht="18.75">
      <c r="B25" s="234" t="s">
        <v>711</v>
      </c>
      <c r="C25" s="237">
        <v>58338701918</v>
      </c>
    </row>
    <row r="26" spans="2:3" ht="18.75">
      <c r="B26" s="234" t="s">
        <v>712</v>
      </c>
      <c r="C26" s="237">
        <v>56348510984</v>
      </c>
    </row>
    <row r="27" spans="2:3" ht="18.75">
      <c r="B27" s="228" t="s">
        <v>713</v>
      </c>
      <c r="C27" s="229">
        <f>SUM(C23:C26)</f>
        <v>1386477410163</v>
      </c>
    </row>
    <row r="29" s="213" customFormat="1" ht="18.75">
      <c r="B29" s="213" t="s">
        <v>747</v>
      </c>
    </row>
    <row r="30" ht="18.75">
      <c r="B30" s="213" t="s">
        <v>699</v>
      </c>
    </row>
    <row r="32" spans="2:3" ht="18.75">
      <c r="B32" s="238" t="s">
        <v>708</v>
      </c>
      <c r="C32" s="229" t="s">
        <v>701</v>
      </c>
    </row>
    <row r="33" spans="2:3" ht="18.75">
      <c r="B33" s="239" t="s">
        <v>714</v>
      </c>
      <c r="C33" s="237">
        <v>50000000000</v>
      </c>
    </row>
    <row r="34" spans="2:3" ht="18.75">
      <c r="B34" s="239" t="s">
        <v>715</v>
      </c>
      <c r="C34" s="237">
        <v>9574714743</v>
      </c>
    </row>
    <row r="35" spans="2:3" ht="18.75">
      <c r="B35" s="239" t="s">
        <v>716</v>
      </c>
      <c r="C35" s="237">
        <v>14076989832</v>
      </c>
    </row>
    <row r="36" spans="2:3" ht="18.75">
      <c r="B36" s="239" t="s">
        <v>717</v>
      </c>
      <c r="C36" s="237">
        <v>44139504</v>
      </c>
    </row>
    <row r="37" spans="2:3" ht="18.75">
      <c r="B37" s="239" t="s">
        <v>718</v>
      </c>
      <c r="C37" s="237">
        <v>845234824</v>
      </c>
    </row>
    <row r="38" spans="2:3" ht="18.75">
      <c r="B38" s="239" t="s">
        <v>719</v>
      </c>
      <c r="C38" s="237">
        <v>201495831</v>
      </c>
    </row>
    <row r="39" spans="2:3" ht="18.75">
      <c r="B39" s="228" t="s">
        <v>707</v>
      </c>
      <c r="C39" s="229">
        <f>SUM(C33:C38)</f>
        <v>74742574734</v>
      </c>
    </row>
    <row r="41" s="214" customFormat="1" ht="18.75">
      <c r="B41" s="214" t="s">
        <v>702</v>
      </c>
    </row>
  </sheetData>
  <sheetProtection/>
  <mergeCells count="3">
    <mergeCell ref="B1:D1"/>
    <mergeCell ref="B10:D10"/>
    <mergeCell ref="B19:D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6"/>
  <sheetViews>
    <sheetView rightToLeft="1" zoomScalePageLayoutView="0" workbookViewId="0" topLeftCell="A1">
      <selection activeCell="A27" sqref="A27:IV27"/>
    </sheetView>
  </sheetViews>
  <sheetFormatPr defaultColWidth="9.140625" defaultRowHeight="12.75"/>
  <cols>
    <col min="1" max="1" width="9.140625" style="224" customWidth="1"/>
    <col min="2" max="2" width="56.00390625" style="224" customWidth="1"/>
    <col min="3" max="3" width="20.8515625" style="225" bestFit="1" customWidth="1"/>
    <col min="4" max="4" width="19.421875" style="226" bestFit="1" customWidth="1"/>
    <col min="5" max="7" width="18.00390625" style="224" bestFit="1" customWidth="1"/>
    <col min="8" max="8" width="19.421875" style="224" bestFit="1" customWidth="1"/>
    <col min="9" max="16384" width="9.140625" style="224" customWidth="1"/>
  </cols>
  <sheetData>
    <row r="1" spans="2:5" ht="18.75">
      <c r="B1" s="240" t="s">
        <v>748</v>
      </c>
      <c r="C1" s="240"/>
      <c r="D1" s="240"/>
      <c r="E1" s="240"/>
    </row>
    <row r="2" ht="18.75">
      <c r="B2" s="227" t="s">
        <v>699</v>
      </c>
    </row>
    <row r="3" ht="18.75">
      <c r="B3" s="241"/>
    </row>
    <row r="4" spans="2:8" ht="37.5">
      <c r="B4" s="242" t="s">
        <v>720</v>
      </c>
      <c r="C4" s="243" t="s">
        <v>721</v>
      </c>
      <c r="D4" s="243" t="s">
        <v>722</v>
      </c>
      <c r="E4" s="243" t="s">
        <v>723</v>
      </c>
      <c r="F4" s="243" t="s">
        <v>724</v>
      </c>
      <c r="G4" s="243" t="s">
        <v>725</v>
      </c>
      <c r="H4" s="243" t="s">
        <v>726</v>
      </c>
    </row>
    <row r="5" spans="2:8" ht="18.75">
      <c r="B5" s="234" t="s">
        <v>727</v>
      </c>
      <c r="C5" s="244">
        <v>212490394310</v>
      </c>
      <c r="D5" s="244">
        <v>33340303151</v>
      </c>
      <c r="E5" s="244">
        <v>3960972549</v>
      </c>
      <c r="F5" s="244">
        <v>1670312982</v>
      </c>
      <c r="G5" s="244">
        <v>3891838358</v>
      </c>
      <c r="H5" s="237">
        <v>9592843721</v>
      </c>
    </row>
    <row r="6" spans="2:8" ht="18.75">
      <c r="B6" s="234" t="s">
        <v>728</v>
      </c>
      <c r="C6" s="244">
        <v>5980532</v>
      </c>
      <c r="D6" s="245">
        <v>0</v>
      </c>
      <c r="E6" s="245">
        <v>0</v>
      </c>
      <c r="F6" s="244">
        <v>0</v>
      </c>
      <c r="G6" s="244">
        <v>0</v>
      </c>
      <c r="H6" s="236">
        <v>0</v>
      </c>
    </row>
    <row r="7" spans="2:8" ht="18.75">
      <c r="B7" s="234" t="s">
        <v>729</v>
      </c>
      <c r="C7" s="244">
        <v>13308258056</v>
      </c>
      <c r="D7" s="244">
        <v>1141064983</v>
      </c>
      <c r="E7" s="244">
        <v>581398949</v>
      </c>
      <c r="F7" s="244">
        <v>14939492</v>
      </c>
      <c r="G7" s="245">
        <v>0</v>
      </c>
      <c r="H7" s="237">
        <v>886144055</v>
      </c>
    </row>
    <row r="8" spans="2:9" ht="18.75">
      <c r="B8" s="234" t="s">
        <v>730</v>
      </c>
      <c r="C8" s="244">
        <v>206665583201</v>
      </c>
      <c r="D8" s="244">
        <v>37363804510</v>
      </c>
      <c r="E8" s="244">
        <v>2692857109</v>
      </c>
      <c r="F8" s="244">
        <v>1651687907</v>
      </c>
      <c r="G8" s="244">
        <v>3984169856</v>
      </c>
      <c r="H8" s="237">
        <v>45828971555</v>
      </c>
      <c r="I8" s="225"/>
    </row>
    <row r="9" spans="2:8" ht="18.75">
      <c r="B9" s="234" t="s">
        <v>731</v>
      </c>
      <c r="C9" s="244">
        <v>2142450000</v>
      </c>
      <c r="D9" s="244">
        <v>477750000</v>
      </c>
      <c r="E9" s="245">
        <v>0</v>
      </c>
      <c r="F9" s="244">
        <v>0</v>
      </c>
      <c r="G9" s="244">
        <v>0</v>
      </c>
      <c r="H9" s="236">
        <v>0</v>
      </c>
    </row>
    <row r="10" spans="2:8" ht="18.75">
      <c r="B10" s="234" t="s">
        <v>732</v>
      </c>
      <c r="C10" s="244">
        <v>5223983586</v>
      </c>
      <c r="D10" s="245">
        <v>0</v>
      </c>
      <c r="E10" s="245">
        <v>0</v>
      </c>
      <c r="F10" s="244">
        <v>0</v>
      </c>
      <c r="G10" s="244">
        <v>0</v>
      </c>
      <c r="H10" s="236">
        <v>0</v>
      </c>
    </row>
    <row r="11" spans="2:8" ht="18.75">
      <c r="B11" s="228" t="s">
        <v>707</v>
      </c>
      <c r="C11" s="244">
        <f aca="true" t="shared" si="0" ref="C11:H11">SUM(C5:C10)</f>
        <v>439836649685</v>
      </c>
      <c r="D11" s="244">
        <f t="shared" si="0"/>
        <v>72322922644</v>
      </c>
      <c r="E11" s="244">
        <f t="shared" si="0"/>
        <v>7235228607</v>
      </c>
      <c r="F11" s="244">
        <f t="shared" si="0"/>
        <v>3336940381</v>
      </c>
      <c r="G11" s="244">
        <f t="shared" si="0"/>
        <v>7876008214</v>
      </c>
      <c r="H11" s="244">
        <f t="shared" si="0"/>
        <v>56307959331</v>
      </c>
    </row>
    <row r="12" spans="2:7" ht="18.75">
      <c r="B12" s="246"/>
      <c r="C12" s="247"/>
      <c r="E12" s="246"/>
      <c r="F12" s="248"/>
      <c r="G12" s="248"/>
    </row>
    <row r="13" spans="2:6" ht="18.75">
      <c r="B13" s="269" t="s">
        <v>749</v>
      </c>
      <c r="C13" s="269"/>
      <c r="D13" s="269"/>
      <c r="E13" s="269"/>
      <c r="F13" s="269"/>
    </row>
    <row r="14" ht="18.75">
      <c r="B14" s="227" t="s">
        <v>699</v>
      </c>
    </row>
    <row r="15" ht="18.75">
      <c r="B15" s="227"/>
    </row>
    <row r="16" spans="2:3" ht="18.75">
      <c r="B16" s="249" t="s">
        <v>733</v>
      </c>
      <c r="C16" s="250" t="s">
        <v>701</v>
      </c>
    </row>
    <row r="17" spans="2:3" ht="18.75">
      <c r="B17" s="251" t="s">
        <v>721</v>
      </c>
      <c r="C17" s="231">
        <v>226732121042</v>
      </c>
    </row>
    <row r="18" spans="2:3" ht="18.75">
      <c r="B18" s="251" t="s">
        <v>722</v>
      </c>
      <c r="C18" s="231">
        <v>35374729024</v>
      </c>
    </row>
    <row r="19" spans="2:3" ht="18.75">
      <c r="B19" s="228" t="s">
        <v>707</v>
      </c>
      <c r="C19" s="232">
        <f>SUM(C17:C18)</f>
        <v>262106850066</v>
      </c>
    </row>
    <row r="20" spans="2:3" ht="18.75">
      <c r="B20" s="246"/>
      <c r="C20" s="226"/>
    </row>
    <row r="21" ht="18.75">
      <c r="B21" s="227" t="s">
        <v>750</v>
      </c>
    </row>
    <row r="22" spans="2:4" s="227" customFormat="1" ht="18.75">
      <c r="B22" s="227" t="s">
        <v>699</v>
      </c>
      <c r="C22" s="226"/>
      <c r="D22" s="226"/>
    </row>
    <row r="23" spans="3:4" s="227" customFormat="1" ht="18.75">
      <c r="C23" s="226"/>
      <c r="D23" s="226"/>
    </row>
    <row r="24" spans="2:3" ht="18.75">
      <c r="B24" s="243" t="s">
        <v>734</v>
      </c>
      <c r="C24" s="226"/>
    </row>
    <row r="25" spans="2:3" ht="18.75">
      <c r="B25" s="244">
        <v>234382719160</v>
      </c>
      <c r="C25" s="224"/>
    </row>
    <row r="26" ht="18.75">
      <c r="C26" s="248"/>
    </row>
    <row r="27" s="214" customFormat="1" ht="18.75">
      <c r="B27" s="214" t="s">
        <v>702</v>
      </c>
    </row>
    <row r="28" spans="2:4" s="227" customFormat="1" ht="18.75">
      <c r="B28" s="226"/>
      <c r="D28" s="226"/>
    </row>
    <row r="30" ht="18.75">
      <c r="B30" s="227"/>
    </row>
    <row r="32" spans="2:4" s="227" customFormat="1" ht="18.75">
      <c r="B32" s="246"/>
      <c r="C32" s="247"/>
      <c r="D32" s="247"/>
    </row>
    <row r="33" ht="18.75">
      <c r="D33" s="225"/>
    </row>
    <row r="34" ht="18.75">
      <c r="D34" s="225"/>
    </row>
    <row r="35" ht="18.75">
      <c r="D35" s="225"/>
    </row>
    <row r="36" ht="18.75">
      <c r="D36" s="225"/>
    </row>
  </sheetData>
  <sheetProtection/>
  <mergeCells count="1">
    <mergeCell ref="B13:F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17"/>
  <sheetViews>
    <sheetView rightToLeft="1" tabSelected="1" zoomScalePageLayoutView="0" workbookViewId="0" topLeftCell="A1">
      <selection activeCell="H24" sqref="H24"/>
    </sheetView>
  </sheetViews>
  <sheetFormatPr defaultColWidth="9.140625" defaultRowHeight="12.75"/>
  <cols>
    <col min="2" max="2" width="26.421875" style="0" bestFit="1" customWidth="1"/>
    <col min="3" max="3" width="20.8515625" style="0" bestFit="1" customWidth="1"/>
  </cols>
  <sheetData>
    <row r="1" spans="2:8" s="224" customFormat="1" ht="18.75">
      <c r="B1" s="269" t="s">
        <v>751</v>
      </c>
      <c r="C1" s="269"/>
      <c r="D1" s="269"/>
      <c r="E1" s="269"/>
      <c r="F1" s="269"/>
      <c r="G1" s="269"/>
      <c r="H1" s="269"/>
    </row>
    <row r="2" ht="18.75">
      <c r="B2" s="227" t="s">
        <v>699</v>
      </c>
    </row>
    <row r="3" ht="18.75">
      <c r="B3" s="227"/>
    </row>
    <row r="4" spans="2:3" s="227" customFormat="1" ht="18.75">
      <c r="B4" s="228" t="s">
        <v>735</v>
      </c>
      <c r="C4" s="229" t="s">
        <v>736</v>
      </c>
    </row>
    <row r="5" spans="2:3" s="224" customFormat="1" ht="18.75">
      <c r="B5" s="230" t="s">
        <v>737</v>
      </c>
      <c r="C5" s="237">
        <v>71506921205</v>
      </c>
    </row>
    <row r="6" spans="2:3" s="224" customFormat="1" ht="18.75">
      <c r="B6" s="230" t="s">
        <v>738</v>
      </c>
      <c r="C6" s="237">
        <v>39331916016</v>
      </c>
    </row>
    <row r="7" spans="2:3" s="224" customFormat="1" ht="18.75">
      <c r="B7" s="228" t="s">
        <v>707</v>
      </c>
      <c r="C7" s="237">
        <f>SUM(C5:C6)</f>
        <v>110838837221</v>
      </c>
    </row>
    <row r="9" spans="2:8" ht="18.75">
      <c r="B9" s="269" t="s">
        <v>752</v>
      </c>
      <c r="C9" s="269"/>
      <c r="D9" s="269"/>
      <c r="E9" s="269"/>
      <c r="F9" s="269"/>
      <c r="G9" s="269"/>
      <c r="H9" s="269"/>
    </row>
    <row r="10" ht="18.75">
      <c r="B10" s="227" t="s">
        <v>699</v>
      </c>
    </row>
    <row r="12" spans="2:3" ht="18.75">
      <c r="B12" s="228" t="s">
        <v>735</v>
      </c>
      <c r="C12" s="229" t="s">
        <v>739</v>
      </c>
    </row>
    <row r="13" spans="2:3" ht="18.75">
      <c r="B13" s="230" t="s">
        <v>740</v>
      </c>
      <c r="C13" s="231">
        <v>752379168932</v>
      </c>
    </row>
    <row r="14" spans="2:3" ht="18.75">
      <c r="B14" s="230" t="s">
        <v>741</v>
      </c>
      <c r="C14" s="231">
        <v>14143700201</v>
      </c>
    </row>
    <row r="15" spans="2:3" ht="18.75">
      <c r="B15" s="252" t="s">
        <v>742</v>
      </c>
      <c r="C15" s="253">
        <f>SUM(C13:C14)</f>
        <v>766522869133</v>
      </c>
    </row>
    <row r="17" s="214" customFormat="1" ht="18.75">
      <c r="B17" s="214" t="s">
        <v>702</v>
      </c>
    </row>
  </sheetData>
  <sheetProtection/>
  <mergeCells count="2">
    <mergeCell ref="B1:H1"/>
    <mergeCell ref="B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14" customWidth="1"/>
    <col min="2" max="3" width="18.7109375" style="14" customWidth="1"/>
    <col min="4" max="16384" width="9.140625" style="14" customWidth="1"/>
  </cols>
  <sheetData>
    <row r="1" ht="19.5" customHeight="1">
      <c r="A1" s="7" t="s">
        <v>621</v>
      </c>
    </row>
    <row r="2" ht="6.75" customHeight="1" thickBot="1"/>
    <row r="3" spans="2:3" ht="13.5" customHeight="1" thickBot="1">
      <c r="B3" s="257">
        <v>2010</v>
      </c>
      <c r="C3" s="257"/>
    </row>
    <row r="4" spans="1:3" ht="13.5" customHeight="1" thickBot="1">
      <c r="A4" s="16" t="s">
        <v>1</v>
      </c>
      <c r="B4" s="89" t="s">
        <v>622</v>
      </c>
      <c r="C4" s="89" t="s">
        <v>623</v>
      </c>
    </row>
    <row r="5" spans="1:3" ht="27" customHeight="1">
      <c r="A5" s="135" t="s">
        <v>9</v>
      </c>
      <c r="B5" s="9">
        <v>5</v>
      </c>
      <c r="C5" s="9">
        <v>56</v>
      </c>
    </row>
    <row r="6" spans="1:3" ht="27" customHeight="1">
      <c r="A6" s="22" t="s">
        <v>3</v>
      </c>
      <c r="B6" s="10">
        <v>6</v>
      </c>
      <c r="C6" s="10">
        <v>26</v>
      </c>
    </row>
    <row r="7" spans="1:3" ht="27" customHeight="1">
      <c r="A7" s="23" t="s">
        <v>4</v>
      </c>
      <c r="B7" s="10">
        <v>4</v>
      </c>
      <c r="C7" s="10">
        <v>23</v>
      </c>
    </row>
    <row r="8" spans="1:3" ht="27" customHeight="1">
      <c r="A8" s="22" t="s">
        <v>8</v>
      </c>
      <c r="B8" s="10">
        <v>2</v>
      </c>
      <c r="C8" s="10">
        <v>17</v>
      </c>
    </row>
    <row r="9" spans="1:3" ht="27" customHeight="1">
      <c r="A9" s="140" t="s">
        <v>2</v>
      </c>
      <c r="B9" s="141">
        <v>2</v>
      </c>
      <c r="C9" s="141">
        <v>11</v>
      </c>
    </row>
    <row r="10" spans="1:3" ht="27" customHeight="1" thickBot="1">
      <c r="A10" s="142" t="s">
        <v>624</v>
      </c>
      <c r="B10" s="11">
        <v>5</v>
      </c>
      <c r="C10" s="11">
        <v>5</v>
      </c>
    </row>
    <row r="11" spans="1:3" ht="27" customHeight="1" thickBot="1">
      <c r="A11" s="4" t="s">
        <v>7</v>
      </c>
      <c r="B11" s="12">
        <f>SUM(B5:B10)</f>
        <v>24</v>
      </c>
      <c r="C11" s="12">
        <f>SUM(C5:C10)</f>
        <v>138</v>
      </c>
    </row>
    <row r="12" ht="13.5" customHeight="1">
      <c r="A12" s="6" t="s">
        <v>95</v>
      </c>
    </row>
    <row r="14" ht="19.5" customHeight="1">
      <c r="A14" s="7" t="s">
        <v>625</v>
      </c>
    </row>
    <row r="15" ht="6.75" customHeight="1" thickBot="1"/>
    <row r="16" spans="2:3" ht="13.5" customHeight="1" thickBot="1">
      <c r="B16" s="257">
        <v>2010</v>
      </c>
      <c r="C16" s="257"/>
    </row>
    <row r="17" spans="1:3" ht="13.5" customHeight="1" thickBot="1">
      <c r="A17" s="16" t="s">
        <v>1</v>
      </c>
      <c r="B17" s="89" t="s">
        <v>622</v>
      </c>
      <c r="C17" s="89" t="s">
        <v>623</v>
      </c>
    </row>
    <row r="18" spans="1:3" ht="27" customHeight="1">
      <c r="A18" s="135" t="s">
        <v>9</v>
      </c>
      <c r="B18" s="9">
        <v>9749</v>
      </c>
      <c r="C18" s="9">
        <v>41921</v>
      </c>
    </row>
    <row r="19" spans="1:3" ht="27" customHeight="1">
      <c r="A19" s="22" t="s">
        <v>3</v>
      </c>
      <c r="B19" s="10">
        <v>12925</v>
      </c>
      <c r="C19" s="10">
        <v>37974</v>
      </c>
    </row>
    <row r="20" spans="1:3" ht="27" customHeight="1">
      <c r="A20" s="23" t="s">
        <v>4</v>
      </c>
      <c r="B20" s="10">
        <v>9900</v>
      </c>
      <c r="C20" s="10">
        <v>37840</v>
      </c>
    </row>
    <row r="21" spans="1:3" ht="27" customHeight="1">
      <c r="A21" s="22" t="s">
        <v>8</v>
      </c>
      <c r="B21" s="10">
        <v>4652</v>
      </c>
      <c r="C21" s="10">
        <v>28185</v>
      </c>
    </row>
    <row r="22" spans="1:3" ht="27" customHeight="1">
      <c r="A22" s="140" t="s">
        <v>2</v>
      </c>
      <c r="B22" s="141">
        <v>16682</v>
      </c>
      <c r="C22" s="141">
        <v>7356</v>
      </c>
    </row>
    <row r="23" spans="1:3" ht="27" customHeight="1" thickBot="1">
      <c r="A23" s="142" t="s">
        <v>624</v>
      </c>
      <c r="B23" s="11">
        <v>13108</v>
      </c>
      <c r="C23" s="11">
        <v>9237</v>
      </c>
    </row>
    <row r="24" spans="1:3" ht="27" customHeight="1" thickBot="1">
      <c r="A24" s="4" t="s">
        <v>7</v>
      </c>
      <c r="B24" s="12">
        <f>SUM(B18:B23)</f>
        <v>67016</v>
      </c>
      <c r="C24" s="12">
        <f>SUM(C18:C23)</f>
        <v>162513</v>
      </c>
    </row>
    <row r="25" ht="13.5" customHeight="1">
      <c r="A25" s="6" t="s">
        <v>95</v>
      </c>
    </row>
    <row r="26" ht="12.75">
      <c r="C26" s="212"/>
    </row>
  </sheetData>
  <sheetProtection/>
  <mergeCells count="2">
    <mergeCell ref="B3:C3"/>
    <mergeCell ref="B16:C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5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8515625" style="2" customWidth="1"/>
    <col min="2" max="2" width="8.28125" style="29" bestFit="1" customWidth="1"/>
    <col min="3" max="3" width="55.7109375" style="13" customWidth="1"/>
    <col min="4" max="4" width="7.57421875" style="127" bestFit="1" customWidth="1"/>
    <col min="5" max="5" width="7.8515625" style="127" bestFit="1" customWidth="1"/>
    <col min="6" max="6" width="8.7109375" style="128" bestFit="1" customWidth="1"/>
    <col min="7" max="16384" width="9.140625" style="2" customWidth="1"/>
  </cols>
  <sheetData>
    <row r="1" spans="1:6" s="14" customFormat="1" ht="39.75" customHeight="1">
      <c r="A1" s="258" t="s">
        <v>626</v>
      </c>
      <c r="B1" s="258"/>
      <c r="C1" s="258"/>
      <c r="D1" s="258"/>
      <c r="E1" s="258"/>
      <c r="F1" s="258"/>
    </row>
    <row r="2" spans="2:6" s="14" customFormat="1" ht="6.75" customHeight="1" thickBot="1">
      <c r="B2" s="24"/>
      <c r="C2" s="26"/>
      <c r="D2" s="90"/>
      <c r="E2" s="90"/>
      <c r="F2" s="91"/>
    </row>
    <row r="3" spans="1:6" s="14" customFormat="1" ht="13.5" customHeight="1" thickBot="1">
      <c r="A3" s="262">
        <v>2010</v>
      </c>
      <c r="B3" s="262"/>
      <c r="C3" s="262"/>
      <c r="D3" s="262"/>
      <c r="E3" s="262"/>
      <c r="F3" s="262"/>
    </row>
    <row r="4" spans="1:6" s="14" customFormat="1" ht="13.5" customHeight="1" thickBot="1">
      <c r="A4" s="16" t="s">
        <v>10</v>
      </c>
      <c r="B4" s="16" t="s">
        <v>13</v>
      </c>
      <c r="C4" s="25" t="s">
        <v>19</v>
      </c>
      <c r="D4" s="92" t="s">
        <v>5</v>
      </c>
      <c r="E4" s="92" t="s">
        <v>6</v>
      </c>
      <c r="F4" s="92" t="s">
        <v>0</v>
      </c>
    </row>
    <row r="5" spans="1:6" s="14" customFormat="1" ht="13.5" customHeight="1" thickBot="1">
      <c r="A5" s="259" t="s">
        <v>12</v>
      </c>
      <c r="B5" s="143" t="s">
        <v>80</v>
      </c>
      <c r="C5" s="143" t="s">
        <v>11</v>
      </c>
      <c r="D5" s="146">
        <f>SUM(D6:D26)</f>
        <v>5993</v>
      </c>
      <c r="E5" s="146">
        <f>SUM(E6:E26)</f>
        <v>5299</v>
      </c>
      <c r="F5" s="146">
        <f>SUM(F6:F26)</f>
        <v>11292</v>
      </c>
    </row>
    <row r="6" spans="1:6" s="14" customFormat="1" ht="13.5" customHeight="1">
      <c r="A6" s="260"/>
      <c r="B6" s="144" t="s">
        <v>14</v>
      </c>
      <c r="C6" s="145" t="s">
        <v>17</v>
      </c>
      <c r="D6" s="93">
        <v>5434</v>
      </c>
      <c r="E6" s="93">
        <v>4790</v>
      </c>
      <c r="F6" s="94">
        <f aca="true" t="shared" si="0" ref="F6:F26">SUM(D6:E6)</f>
        <v>10224</v>
      </c>
    </row>
    <row r="7" spans="1:6" s="14" customFormat="1" ht="13.5" customHeight="1">
      <c r="A7" s="260"/>
      <c r="B7" s="32" t="s">
        <v>38</v>
      </c>
      <c r="C7" s="27" t="s">
        <v>21</v>
      </c>
      <c r="D7" s="125">
        <v>297</v>
      </c>
      <c r="E7" s="125">
        <v>300</v>
      </c>
      <c r="F7" s="147">
        <f t="shared" si="0"/>
        <v>597</v>
      </c>
    </row>
    <row r="8" spans="1:6" s="14" customFormat="1" ht="13.5" customHeight="1">
      <c r="A8" s="260"/>
      <c r="B8" s="33" t="s">
        <v>46</v>
      </c>
      <c r="C8" s="18" t="s">
        <v>29</v>
      </c>
      <c r="D8" s="95">
        <v>45</v>
      </c>
      <c r="E8" s="95">
        <v>36</v>
      </c>
      <c r="F8" s="96">
        <f t="shared" si="0"/>
        <v>81</v>
      </c>
    </row>
    <row r="9" spans="1:6" ht="12.75">
      <c r="A9" s="260"/>
      <c r="B9" s="32" t="s">
        <v>16</v>
      </c>
      <c r="C9" s="27" t="s">
        <v>20</v>
      </c>
      <c r="D9" s="95">
        <v>36</v>
      </c>
      <c r="E9" s="95">
        <v>37</v>
      </c>
      <c r="F9" s="96">
        <f t="shared" si="0"/>
        <v>73</v>
      </c>
    </row>
    <row r="10" spans="1:6" ht="12.75">
      <c r="A10" s="260"/>
      <c r="B10" s="33" t="s">
        <v>55</v>
      </c>
      <c r="C10" s="18" t="s">
        <v>37</v>
      </c>
      <c r="D10" s="95">
        <v>32</v>
      </c>
      <c r="E10" s="95">
        <v>34</v>
      </c>
      <c r="F10" s="96">
        <f t="shared" si="0"/>
        <v>66</v>
      </c>
    </row>
    <row r="11" spans="1:6" ht="12.75">
      <c r="A11" s="260"/>
      <c r="B11" s="33" t="s">
        <v>45</v>
      </c>
      <c r="C11" s="18" t="s">
        <v>28</v>
      </c>
      <c r="D11" s="95">
        <v>37</v>
      </c>
      <c r="E11" s="95">
        <v>20</v>
      </c>
      <c r="F11" s="96">
        <f t="shared" si="0"/>
        <v>57</v>
      </c>
    </row>
    <row r="12" spans="1:6" ht="12.75">
      <c r="A12" s="260"/>
      <c r="B12" s="33" t="s">
        <v>15</v>
      </c>
      <c r="C12" s="27" t="s">
        <v>18</v>
      </c>
      <c r="D12" s="95">
        <v>16</v>
      </c>
      <c r="E12" s="95">
        <v>12</v>
      </c>
      <c r="F12" s="96">
        <f t="shared" si="0"/>
        <v>28</v>
      </c>
    </row>
    <row r="13" spans="1:6" ht="12.75">
      <c r="A13" s="260"/>
      <c r="B13" s="33" t="s">
        <v>43</v>
      </c>
      <c r="C13" s="18" t="s">
        <v>26</v>
      </c>
      <c r="D13" s="95">
        <v>12</v>
      </c>
      <c r="E13" s="95">
        <v>13</v>
      </c>
      <c r="F13" s="96">
        <f t="shared" si="0"/>
        <v>25</v>
      </c>
    </row>
    <row r="14" spans="1:6" ht="12.75">
      <c r="A14" s="260"/>
      <c r="B14" s="33" t="s">
        <v>48</v>
      </c>
      <c r="C14" s="18" t="s">
        <v>31</v>
      </c>
      <c r="D14" s="95">
        <v>12</v>
      </c>
      <c r="E14" s="95">
        <v>11</v>
      </c>
      <c r="F14" s="96">
        <f t="shared" si="0"/>
        <v>23</v>
      </c>
    </row>
    <row r="15" spans="1:6" ht="12.75">
      <c r="A15" s="260"/>
      <c r="B15" s="33" t="s">
        <v>51</v>
      </c>
      <c r="C15" s="18" t="s">
        <v>34</v>
      </c>
      <c r="D15" s="95">
        <v>7</v>
      </c>
      <c r="E15" s="95">
        <v>15</v>
      </c>
      <c r="F15" s="96">
        <f t="shared" si="0"/>
        <v>22</v>
      </c>
    </row>
    <row r="16" spans="1:6" ht="12.75">
      <c r="A16" s="260"/>
      <c r="B16" s="33" t="s">
        <v>39</v>
      </c>
      <c r="C16" s="27" t="s">
        <v>22</v>
      </c>
      <c r="D16" s="95">
        <v>11</v>
      </c>
      <c r="E16" s="95">
        <v>8</v>
      </c>
      <c r="F16" s="96">
        <f t="shared" si="0"/>
        <v>19</v>
      </c>
    </row>
    <row r="17" spans="1:6" ht="12.75">
      <c r="A17" s="260"/>
      <c r="B17" s="33" t="s">
        <v>49</v>
      </c>
      <c r="C17" s="18" t="s">
        <v>32</v>
      </c>
      <c r="D17" s="95">
        <v>9</v>
      </c>
      <c r="E17" s="95">
        <v>6</v>
      </c>
      <c r="F17" s="96">
        <f t="shared" si="0"/>
        <v>15</v>
      </c>
    </row>
    <row r="18" spans="1:6" ht="12.75">
      <c r="A18" s="260"/>
      <c r="B18" s="33" t="s">
        <v>50</v>
      </c>
      <c r="C18" s="18" t="s">
        <v>33</v>
      </c>
      <c r="D18" s="95">
        <v>12</v>
      </c>
      <c r="E18" s="95">
        <v>2</v>
      </c>
      <c r="F18" s="96">
        <f t="shared" si="0"/>
        <v>14</v>
      </c>
    </row>
    <row r="19" spans="1:6" ht="12.75">
      <c r="A19" s="260"/>
      <c r="B19" s="33" t="s">
        <v>47</v>
      </c>
      <c r="C19" s="18" t="s">
        <v>30</v>
      </c>
      <c r="D19" s="95">
        <v>10</v>
      </c>
      <c r="E19" s="95">
        <v>1</v>
      </c>
      <c r="F19" s="96">
        <f t="shared" si="0"/>
        <v>11</v>
      </c>
    </row>
    <row r="20" spans="1:6" ht="12.75">
      <c r="A20" s="260"/>
      <c r="B20" s="33" t="s">
        <v>54</v>
      </c>
      <c r="C20" s="18" t="s">
        <v>36</v>
      </c>
      <c r="D20" s="95">
        <v>8</v>
      </c>
      <c r="E20" s="95">
        <v>3</v>
      </c>
      <c r="F20" s="96">
        <f t="shared" si="0"/>
        <v>11</v>
      </c>
    </row>
    <row r="21" spans="1:6" ht="12.75">
      <c r="A21" s="260"/>
      <c r="B21" s="33" t="s">
        <v>40</v>
      </c>
      <c r="C21" s="27" t="s">
        <v>23</v>
      </c>
      <c r="D21" s="97">
        <v>3</v>
      </c>
      <c r="E21" s="97">
        <v>4</v>
      </c>
      <c r="F21" s="96">
        <f t="shared" si="0"/>
        <v>7</v>
      </c>
    </row>
    <row r="22" spans="1:6" ht="12.75">
      <c r="A22" s="260"/>
      <c r="B22" s="33" t="s">
        <v>44</v>
      </c>
      <c r="C22" s="18" t="s">
        <v>27</v>
      </c>
      <c r="D22" s="95">
        <v>4</v>
      </c>
      <c r="E22" s="95">
        <v>3</v>
      </c>
      <c r="F22" s="96">
        <f t="shared" si="0"/>
        <v>7</v>
      </c>
    </row>
    <row r="23" spans="1:6" ht="12.75">
      <c r="A23" s="260"/>
      <c r="B23" s="33" t="s">
        <v>42</v>
      </c>
      <c r="C23" s="18" t="s">
        <v>25</v>
      </c>
      <c r="D23" s="95">
        <v>4</v>
      </c>
      <c r="E23" s="98">
        <v>1</v>
      </c>
      <c r="F23" s="96">
        <f t="shared" si="0"/>
        <v>5</v>
      </c>
    </row>
    <row r="24" spans="1:6" ht="12.75">
      <c r="A24" s="260"/>
      <c r="B24" s="33" t="s">
        <v>52</v>
      </c>
      <c r="C24" s="18" t="s">
        <v>63</v>
      </c>
      <c r="D24" s="95">
        <v>1</v>
      </c>
      <c r="E24" s="98">
        <v>2</v>
      </c>
      <c r="F24" s="96">
        <f t="shared" si="0"/>
        <v>3</v>
      </c>
    </row>
    <row r="25" spans="1:6" ht="12.75">
      <c r="A25" s="260"/>
      <c r="B25" s="33" t="s">
        <v>41</v>
      </c>
      <c r="C25" s="18" t="s">
        <v>24</v>
      </c>
      <c r="D25" s="95">
        <v>1</v>
      </c>
      <c r="E25" s="98">
        <v>1</v>
      </c>
      <c r="F25" s="96">
        <f t="shared" si="0"/>
        <v>2</v>
      </c>
    </row>
    <row r="26" spans="1:6" ht="13.5" thickBot="1">
      <c r="A26" s="261"/>
      <c r="B26" s="34" t="s">
        <v>53</v>
      </c>
      <c r="C26" s="19" t="s">
        <v>35</v>
      </c>
      <c r="D26" s="99">
        <v>2</v>
      </c>
      <c r="E26" s="100">
        <v>0</v>
      </c>
      <c r="F26" s="101">
        <f t="shared" si="0"/>
        <v>2</v>
      </c>
    </row>
    <row r="27" spans="1:6" ht="13.5" thickBot="1">
      <c r="A27" s="259" t="s">
        <v>56</v>
      </c>
      <c r="B27" s="5" t="s">
        <v>81</v>
      </c>
      <c r="C27" s="16" t="s">
        <v>57</v>
      </c>
      <c r="D27" s="102">
        <f>SUM(D29:D46)</f>
        <v>10547</v>
      </c>
      <c r="E27" s="102">
        <f>SUM(E29:E46)</f>
        <v>15256</v>
      </c>
      <c r="F27" s="102">
        <f>SUM(F29:F46)</f>
        <v>25803</v>
      </c>
    </row>
    <row r="28" spans="1:6" ht="12.75">
      <c r="A28" s="260"/>
      <c r="B28" s="163" t="s">
        <v>75</v>
      </c>
      <c r="C28" s="40" t="s">
        <v>58</v>
      </c>
      <c r="D28" s="103">
        <v>9510</v>
      </c>
      <c r="E28" s="103">
        <v>13278</v>
      </c>
      <c r="F28" s="104">
        <f aca="true" t="shared" si="1" ref="F28:F59">SUM(D28:E28)</f>
        <v>22788</v>
      </c>
    </row>
    <row r="29" spans="1:6" ht="12.75">
      <c r="A29" s="260"/>
      <c r="B29" s="148"/>
      <c r="C29" s="18" t="s">
        <v>66</v>
      </c>
      <c r="D29" s="133">
        <v>224</v>
      </c>
      <c r="E29" s="76">
        <v>5847</v>
      </c>
      <c r="F29" s="96">
        <f t="shared" si="1"/>
        <v>6071</v>
      </c>
    </row>
    <row r="30" spans="1:6" ht="12.75">
      <c r="A30" s="260"/>
      <c r="B30" s="6"/>
      <c r="C30" s="18" t="s">
        <v>73</v>
      </c>
      <c r="D30" s="95">
        <v>2625</v>
      </c>
      <c r="E30" s="95">
        <v>2239</v>
      </c>
      <c r="F30" s="96">
        <f t="shared" si="1"/>
        <v>4864</v>
      </c>
    </row>
    <row r="31" spans="1:6" ht="12.75">
      <c r="A31" s="260"/>
      <c r="B31" s="148"/>
      <c r="C31" s="18" t="s">
        <v>60</v>
      </c>
      <c r="D31" s="95">
        <v>1565</v>
      </c>
      <c r="E31" s="95">
        <v>1653</v>
      </c>
      <c r="F31" s="96">
        <f t="shared" si="1"/>
        <v>3218</v>
      </c>
    </row>
    <row r="32" spans="1:6" ht="12.75">
      <c r="A32" s="260"/>
      <c r="B32" s="148"/>
      <c r="C32" s="27" t="s">
        <v>61</v>
      </c>
      <c r="D32" s="95">
        <v>1980</v>
      </c>
      <c r="E32" s="95">
        <v>789</v>
      </c>
      <c r="F32" s="96">
        <f t="shared" si="1"/>
        <v>2769</v>
      </c>
    </row>
    <row r="33" spans="1:6" ht="12.75">
      <c r="A33" s="260"/>
      <c r="B33" s="6"/>
      <c r="C33" s="18" t="s">
        <v>69</v>
      </c>
      <c r="D33" s="95">
        <v>950</v>
      </c>
      <c r="E33" s="95">
        <v>343</v>
      </c>
      <c r="F33" s="96">
        <f t="shared" si="1"/>
        <v>1293</v>
      </c>
    </row>
    <row r="34" spans="1:6" ht="12.75">
      <c r="A34" s="260"/>
      <c r="B34" s="148"/>
      <c r="C34" s="18" t="s">
        <v>67</v>
      </c>
      <c r="D34" s="95">
        <v>108</v>
      </c>
      <c r="E34" s="106">
        <v>1086</v>
      </c>
      <c r="F34" s="96">
        <f t="shared" si="1"/>
        <v>1194</v>
      </c>
    </row>
    <row r="35" spans="1:6" ht="12.75">
      <c r="A35" s="260"/>
      <c r="B35" s="6"/>
      <c r="C35" s="41" t="s">
        <v>72</v>
      </c>
      <c r="D35" s="161">
        <v>415</v>
      </c>
      <c r="E35" s="6">
        <v>481</v>
      </c>
      <c r="F35" s="96">
        <f t="shared" si="1"/>
        <v>896</v>
      </c>
    </row>
    <row r="36" spans="1:6" ht="12.75">
      <c r="A36" s="260"/>
      <c r="B36" s="148"/>
      <c r="C36" s="18" t="s">
        <v>68</v>
      </c>
      <c r="D36" s="149">
        <v>776</v>
      </c>
      <c r="E36" s="149">
        <v>91</v>
      </c>
      <c r="F36" s="96">
        <f t="shared" si="1"/>
        <v>867</v>
      </c>
    </row>
    <row r="37" spans="1:6" ht="12.75">
      <c r="A37" s="260"/>
      <c r="B37" s="6"/>
      <c r="C37" s="27" t="s">
        <v>70</v>
      </c>
      <c r="D37" s="125">
        <v>269</v>
      </c>
      <c r="E37" s="125">
        <v>166</v>
      </c>
      <c r="F37" s="96">
        <f t="shared" si="1"/>
        <v>435</v>
      </c>
    </row>
    <row r="38" spans="1:6" ht="12.75">
      <c r="A38" s="260"/>
      <c r="B38" s="148"/>
      <c r="C38" s="27" t="s">
        <v>59</v>
      </c>
      <c r="D38" s="95">
        <v>223</v>
      </c>
      <c r="E38" s="95">
        <v>168</v>
      </c>
      <c r="F38" s="96">
        <f t="shared" si="1"/>
        <v>391</v>
      </c>
    </row>
    <row r="39" spans="1:6" ht="12.75">
      <c r="A39" s="260"/>
      <c r="B39" s="148"/>
      <c r="C39" s="27" t="s">
        <v>65</v>
      </c>
      <c r="D39" s="95">
        <v>139</v>
      </c>
      <c r="E39" s="95">
        <v>94</v>
      </c>
      <c r="F39" s="96">
        <f t="shared" si="1"/>
        <v>233</v>
      </c>
    </row>
    <row r="40" spans="1:6" ht="12.75">
      <c r="A40" s="260"/>
      <c r="B40" s="6"/>
      <c r="C40" s="18" t="s">
        <v>71</v>
      </c>
      <c r="D40" s="161">
        <v>69</v>
      </c>
      <c r="E40" s="6">
        <v>150</v>
      </c>
      <c r="F40" s="96">
        <f t="shared" si="1"/>
        <v>219</v>
      </c>
    </row>
    <row r="41" spans="1:6" ht="12.75">
      <c r="A41" s="260"/>
      <c r="B41" s="148"/>
      <c r="C41" s="18" t="s">
        <v>62</v>
      </c>
      <c r="D41" s="108">
        <v>82</v>
      </c>
      <c r="E41" s="108">
        <v>103</v>
      </c>
      <c r="F41" s="96">
        <f t="shared" si="1"/>
        <v>185</v>
      </c>
    </row>
    <row r="42" spans="1:6" ht="12.75">
      <c r="A42" s="260"/>
      <c r="B42" s="148"/>
      <c r="C42" s="18" t="s">
        <v>64</v>
      </c>
      <c r="D42" s="95">
        <v>81</v>
      </c>
      <c r="E42" s="95">
        <v>66</v>
      </c>
      <c r="F42" s="96">
        <f t="shared" si="1"/>
        <v>147</v>
      </c>
    </row>
    <row r="43" spans="1:6" ht="12.75">
      <c r="A43" s="260"/>
      <c r="B43" s="42" t="s">
        <v>627</v>
      </c>
      <c r="C43" s="18" t="s">
        <v>74</v>
      </c>
      <c r="D43" s="95">
        <v>4</v>
      </c>
      <c r="E43" s="95">
        <v>2</v>
      </c>
      <c r="F43" s="96">
        <f t="shared" si="1"/>
        <v>6</v>
      </c>
    </row>
    <row r="44" spans="1:6" ht="12.75">
      <c r="A44" s="260"/>
      <c r="B44" s="76" t="s">
        <v>631</v>
      </c>
      <c r="C44" s="18" t="s">
        <v>77</v>
      </c>
      <c r="D44" s="95">
        <v>765</v>
      </c>
      <c r="E44" s="95">
        <v>1607</v>
      </c>
      <c r="F44" s="96">
        <f t="shared" si="1"/>
        <v>2372</v>
      </c>
    </row>
    <row r="45" spans="1:6" ht="12.75">
      <c r="A45" s="260"/>
      <c r="B45" s="76" t="s">
        <v>632</v>
      </c>
      <c r="C45" s="160" t="s">
        <v>78</v>
      </c>
      <c r="D45" s="95">
        <v>194</v>
      </c>
      <c r="E45" s="95">
        <v>258</v>
      </c>
      <c r="F45" s="96">
        <f t="shared" si="1"/>
        <v>452</v>
      </c>
    </row>
    <row r="46" spans="1:6" ht="13.5" thickBot="1">
      <c r="A46" s="261"/>
      <c r="B46" s="164" t="s">
        <v>630</v>
      </c>
      <c r="C46" s="18" t="s">
        <v>76</v>
      </c>
      <c r="D46" s="105">
        <v>78</v>
      </c>
      <c r="E46" s="105">
        <v>113</v>
      </c>
      <c r="F46" s="96">
        <f t="shared" si="1"/>
        <v>191</v>
      </c>
    </row>
    <row r="47" spans="1:6" ht="26.25" thickBot="1">
      <c r="A47" s="259" t="s">
        <v>79</v>
      </c>
      <c r="B47" s="3" t="s">
        <v>82</v>
      </c>
      <c r="C47" s="5" t="s">
        <v>83</v>
      </c>
      <c r="D47" s="107">
        <f>SUM(D48:D53)</f>
        <v>1545</v>
      </c>
      <c r="E47" s="107">
        <f>SUM(E48:E53)</f>
        <v>1753</v>
      </c>
      <c r="F47" s="107">
        <f t="shared" si="1"/>
        <v>3298</v>
      </c>
    </row>
    <row r="48" spans="1:6" ht="12.75">
      <c r="A48" s="260"/>
      <c r="B48" s="28" t="s">
        <v>93</v>
      </c>
      <c r="C48" s="8" t="s">
        <v>86</v>
      </c>
      <c r="D48" s="108">
        <v>561</v>
      </c>
      <c r="E48" s="108">
        <v>818</v>
      </c>
      <c r="F48" s="109">
        <f t="shared" si="1"/>
        <v>1379</v>
      </c>
    </row>
    <row r="49" spans="1:6" ht="12.75">
      <c r="A49" s="260"/>
      <c r="B49" s="33" t="s">
        <v>92</v>
      </c>
      <c r="C49" s="18" t="s">
        <v>85</v>
      </c>
      <c r="D49" s="95">
        <v>517</v>
      </c>
      <c r="E49" s="95">
        <v>359</v>
      </c>
      <c r="F49" s="97">
        <f t="shared" si="1"/>
        <v>876</v>
      </c>
    </row>
    <row r="50" spans="1:6" ht="12.75">
      <c r="A50" s="260"/>
      <c r="B50" s="33" t="s">
        <v>82</v>
      </c>
      <c r="C50" s="18" t="s">
        <v>84</v>
      </c>
      <c r="D50" s="95">
        <v>241</v>
      </c>
      <c r="E50" s="95">
        <v>335</v>
      </c>
      <c r="F50" s="97">
        <f t="shared" si="1"/>
        <v>576</v>
      </c>
    </row>
    <row r="51" spans="1:6" ht="12.75">
      <c r="A51" s="260"/>
      <c r="B51" s="33" t="s">
        <v>90</v>
      </c>
      <c r="C51" s="18" t="s">
        <v>87</v>
      </c>
      <c r="D51" s="95">
        <v>132</v>
      </c>
      <c r="E51" s="95">
        <v>171</v>
      </c>
      <c r="F51" s="97">
        <f t="shared" si="1"/>
        <v>303</v>
      </c>
    </row>
    <row r="52" spans="1:6" ht="12.75">
      <c r="A52" s="260"/>
      <c r="B52" s="33" t="s">
        <v>91</v>
      </c>
      <c r="C52" s="18" t="s">
        <v>89</v>
      </c>
      <c r="D52" s="95">
        <v>56</v>
      </c>
      <c r="E52" s="95">
        <v>29</v>
      </c>
      <c r="F52" s="97">
        <f t="shared" si="1"/>
        <v>85</v>
      </c>
    </row>
    <row r="53" spans="1:6" s="14" customFormat="1" ht="13.5" customHeight="1" thickBot="1">
      <c r="A53" s="261"/>
      <c r="B53" s="51" t="s">
        <v>628</v>
      </c>
      <c r="C53" s="37" t="s">
        <v>88</v>
      </c>
      <c r="D53" s="110">
        <v>38</v>
      </c>
      <c r="E53" s="110">
        <v>41</v>
      </c>
      <c r="F53" s="111">
        <f t="shared" si="1"/>
        <v>79</v>
      </c>
    </row>
    <row r="54" spans="1:6" ht="13.5" thickBot="1">
      <c r="A54" s="260" t="s">
        <v>94</v>
      </c>
      <c r="B54" s="3" t="s">
        <v>96</v>
      </c>
      <c r="C54" s="3" t="s">
        <v>555</v>
      </c>
      <c r="D54" s="107">
        <f>SUM(D55:D62)</f>
        <v>2030</v>
      </c>
      <c r="E54" s="107">
        <f>SUM(E55:E62)</f>
        <v>3481</v>
      </c>
      <c r="F54" s="107">
        <f t="shared" si="1"/>
        <v>5511</v>
      </c>
    </row>
    <row r="55" spans="1:6" ht="12.75">
      <c r="A55" s="260"/>
      <c r="B55" s="31" t="s">
        <v>98</v>
      </c>
      <c r="C55" s="17" t="s">
        <v>106</v>
      </c>
      <c r="D55" s="93">
        <v>1351</v>
      </c>
      <c r="E55" s="93">
        <v>1978</v>
      </c>
      <c r="F55" s="114">
        <f t="shared" si="1"/>
        <v>3329</v>
      </c>
    </row>
    <row r="56" spans="1:6" ht="12.75">
      <c r="A56" s="260"/>
      <c r="B56" s="33" t="s">
        <v>97</v>
      </c>
      <c r="C56" s="18" t="s">
        <v>105</v>
      </c>
      <c r="D56" s="95">
        <v>181</v>
      </c>
      <c r="E56" s="95">
        <v>864</v>
      </c>
      <c r="F56" s="97">
        <f t="shared" si="1"/>
        <v>1045</v>
      </c>
    </row>
    <row r="57" spans="1:6" ht="12.75">
      <c r="A57" s="260"/>
      <c r="B57" s="33" t="s">
        <v>104</v>
      </c>
      <c r="C57" s="18" t="s">
        <v>111</v>
      </c>
      <c r="D57" s="95">
        <v>278</v>
      </c>
      <c r="E57" s="95">
        <v>278</v>
      </c>
      <c r="F57" s="97">
        <f t="shared" si="1"/>
        <v>556</v>
      </c>
    </row>
    <row r="58" spans="1:6" ht="12.75">
      <c r="A58" s="260"/>
      <c r="B58" s="33" t="s">
        <v>103</v>
      </c>
      <c r="C58" s="18" t="s">
        <v>110</v>
      </c>
      <c r="D58" s="95">
        <v>88</v>
      </c>
      <c r="E58" s="95">
        <v>180</v>
      </c>
      <c r="F58" s="97">
        <f t="shared" si="1"/>
        <v>268</v>
      </c>
    </row>
    <row r="59" spans="1:6" ht="12.75">
      <c r="A59" s="260"/>
      <c r="B59" s="33" t="s">
        <v>100</v>
      </c>
      <c r="C59" s="18" t="s">
        <v>112</v>
      </c>
      <c r="D59" s="95">
        <v>88</v>
      </c>
      <c r="E59" s="95">
        <v>120</v>
      </c>
      <c r="F59" s="97">
        <f t="shared" si="1"/>
        <v>208</v>
      </c>
    </row>
    <row r="60" spans="1:6" ht="12.75">
      <c r="A60" s="260"/>
      <c r="B60" s="33" t="s">
        <v>99</v>
      </c>
      <c r="C60" s="18" t="s">
        <v>107</v>
      </c>
      <c r="D60" s="95">
        <v>28</v>
      </c>
      <c r="E60" s="95">
        <v>44</v>
      </c>
      <c r="F60" s="97">
        <f aca="true" t="shared" si="2" ref="F60:F91">SUM(D60:E60)</f>
        <v>72</v>
      </c>
    </row>
    <row r="61" spans="1:6" ht="12.75">
      <c r="A61" s="260"/>
      <c r="B61" s="33" t="s">
        <v>101</v>
      </c>
      <c r="C61" s="18" t="s">
        <v>108</v>
      </c>
      <c r="D61" s="95">
        <v>13</v>
      </c>
      <c r="E61" s="95">
        <v>12</v>
      </c>
      <c r="F61" s="97">
        <f t="shared" si="2"/>
        <v>25</v>
      </c>
    </row>
    <row r="62" spans="1:6" ht="13.5" thickBot="1">
      <c r="A62" s="261"/>
      <c r="B62" s="34" t="s">
        <v>102</v>
      </c>
      <c r="C62" s="19" t="s">
        <v>109</v>
      </c>
      <c r="D62" s="99">
        <v>3</v>
      </c>
      <c r="E62" s="99">
        <v>5</v>
      </c>
      <c r="F62" s="115">
        <f t="shared" si="2"/>
        <v>8</v>
      </c>
    </row>
    <row r="63" spans="1:6" ht="13.5" thickBot="1">
      <c r="A63" s="259" t="s">
        <v>113</v>
      </c>
      <c r="B63" s="3" t="s">
        <v>114</v>
      </c>
      <c r="C63" s="3" t="s">
        <v>115</v>
      </c>
      <c r="D63" s="107">
        <f>SUM(D64:D74)</f>
        <v>958</v>
      </c>
      <c r="E63" s="107">
        <f>SUM(E64:E74)</f>
        <v>689</v>
      </c>
      <c r="F63" s="116">
        <f t="shared" si="2"/>
        <v>1647</v>
      </c>
    </row>
    <row r="64" spans="1:6" ht="12.75">
      <c r="A64" s="260"/>
      <c r="B64" s="31" t="s">
        <v>118</v>
      </c>
      <c r="C64" s="17" t="s">
        <v>129</v>
      </c>
      <c r="D64" s="93">
        <v>566</v>
      </c>
      <c r="E64" s="93">
        <v>338</v>
      </c>
      <c r="F64" s="114">
        <f t="shared" si="2"/>
        <v>904</v>
      </c>
    </row>
    <row r="65" spans="1:6" ht="25.5">
      <c r="A65" s="260"/>
      <c r="B65" s="33" t="s">
        <v>117</v>
      </c>
      <c r="C65" s="20" t="s">
        <v>128</v>
      </c>
      <c r="D65" s="95">
        <v>131</v>
      </c>
      <c r="E65" s="95">
        <v>45</v>
      </c>
      <c r="F65" s="97">
        <f t="shared" si="2"/>
        <v>176</v>
      </c>
    </row>
    <row r="66" spans="1:6" ht="12.75">
      <c r="A66" s="260"/>
      <c r="B66" s="33" t="s">
        <v>119</v>
      </c>
      <c r="C66" s="18" t="s">
        <v>130</v>
      </c>
      <c r="D66" s="95">
        <v>88</v>
      </c>
      <c r="E66" s="95">
        <v>83</v>
      </c>
      <c r="F66" s="97">
        <f t="shared" si="2"/>
        <v>171</v>
      </c>
    </row>
    <row r="67" spans="1:6" ht="12.75">
      <c r="A67" s="260"/>
      <c r="B67" s="33" t="s">
        <v>123</v>
      </c>
      <c r="C67" s="18" t="s">
        <v>134</v>
      </c>
      <c r="D67" s="95">
        <v>72</v>
      </c>
      <c r="E67" s="95">
        <v>62</v>
      </c>
      <c r="F67" s="97">
        <f t="shared" si="2"/>
        <v>134</v>
      </c>
    </row>
    <row r="68" spans="1:6" ht="12.75">
      <c r="A68" s="260"/>
      <c r="B68" s="33" t="s">
        <v>120</v>
      </c>
      <c r="C68" s="20" t="s">
        <v>131</v>
      </c>
      <c r="D68" s="95">
        <v>49</v>
      </c>
      <c r="E68" s="95">
        <v>58</v>
      </c>
      <c r="F68" s="97">
        <f t="shared" si="2"/>
        <v>107</v>
      </c>
    </row>
    <row r="69" spans="1:6" ht="12.75">
      <c r="A69" s="260"/>
      <c r="B69" s="33" t="s">
        <v>116</v>
      </c>
      <c r="C69" s="18" t="s">
        <v>127</v>
      </c>
      <c r="D69" s="95">
        <v>30</v>
      </c>
      <c r="E69" s="95">
        <v>56</v>
      </c>
      <c r="F69" s="97">
        <f t="shared" si="2"/>
        <v>86</v>
      </c>
    </row>
    <row r="70" spans="1:6" ht="12.75">
      <c r="A70" s="260"/>
      <c r="B70" s="33" t="s">
        <v>122</v>
      </c>
      <c r="C70" s="18" t="s">
        <v>133</v>
      </c>
      <c r="D70" s="95">
        <v>6</v>
      </c>
      <c r="E70" s="95">
        <v>17</v>
      </c>
      <c r="F70" s="97">
        <f t="shared" si="2"/>
        <v>23</v>
      </c>
    </row>
    <row r="71" spans="1:6" ht="25.5">
      <c r="A71" s="260"/>
      <c r="B71" s="33" t="s">
        <v>121</v>
      </c>
      <c r="C71" s="20" t="s">
        <v>132</v>
      </c>
      <c r="D71" s="95">
        <v>9</v>
      </c>
      <c r="E71" s="95">
        <v>7</v>
      </c>
      <c r="F71" s="97">
        <f t="shared" si="2"/>
        <v>16</v>
      </c>
    </row>
    <row r="72" spans="1:6" ht="12.75">
      <c r="A72" s="260"/>
      <c r="B72" s="33" t="s">
        <v>124</v>
      </c>
      <c r="C72" s="18" t="s">
        <v>135</v>
      </c>
      <c r="D72" s="95">
        <v>5</v>
      </c>
      <c r="E72" s="95">
        <v>11</v>
      </c>
      <c r="F72" s="97">
        <f t="shared" si="2"/>
        <v>16</v>
      </c>
    </row>
    <row r="73" spans="1:6" ht="25.5">
      <c r="A73" s="260"/>
      <c r="B73" s="33" t="s">
        <v>125</v>
      </c>
      <c r="C73" s="20" t="s">
        <v>136</v>
      </c>
      <c r="D73" s="98">
        <v>2</v>
      </c>
      <c r="E73" s="98">
        <v>11</v>
      </c>
      <c r="F73" s="97">
        <f t="shared" si="2"/>
        <v>13</v>
      </c>
    </row>
    <row r="74" spans="1:6" ht="13.5" thickBot="1">
      <c r="A74" s="261"/>
      <c r="B74" s="34" t="s">
        <v>126</v>
      </c>
      <c r="C74" s="19" t="s">
        <v>137</v>
      </c>
      <c r="D74" s="100">
        <v>0</v>
      </c>
      <c r="E74" s="100">
        <v>1</v>
      </c>
      <c r="F74" s="115">
        <f t="shared" si="2"/>
        <v>1</v>
      </c>
    </row>
    <row r="75" spans="1:6" ht="13.5" thickBot="1">
      <c r="A75" s="259" t="s">
        <v>138</v>
      </c>
      <c r="B75" s="3" t="s">
        <v>140</v>
      </c>
      <c r="C75" s="3" t="s">
        <v>139</v>
      </c>
      <c r="D75" s="107">
        <f>SUM(D76:D86)</f>
        <v>2129</v>
      </c>
      <c r="E75" s="107">
        <f>SUM(E76:E86)</f>
        <v>2169</v>
      </c>
      <c r="F75" s="116">
        <f t="shared" si="2"/>
        <v>4298</v>
      </c>
    </row>
    <row r="76" spans="1:6" ht="12.75">
      <c r="A76" s="260"/>
      <c r="B76" s="38" t="s">
        <v>562</v>
      </c>
      <c r="C76" s="17" t="s">
        <v>148</v>
      </c>
      <c r="D76" s="93">
        <v>867</v>
      </c>
      <c r="E76" s="93">
        <v>751</v>
      </c>
      <c r="F76" s="114">
        <f t="shared" si="2"/>
        <v>1618</v>
      </c>
    </row>
    <row r="77" spans="1:6" ht="12.75">
      <c r="A77" s="260"/>
      <c r="B77" s="32" t="s">
        <v>564</v>
      </c>
      <c r="C77" s="18" t="s">
        <v>151</v>
      </c>
      <c r="D77" s="95">
        <v>569</v>
      </c>
      <c r="E77" s="95">
        <v>530</v>
      </c>
      <c r="F77" s="97">
        <f t="shared" si="2"/>
        <v>1099</v>
      </c>
    </row>
    <row r="78" spans="1:6" ht="12.75">
      <c r="A78" s="260"/>
      <c r="B78" s="32" t="s">
        <v>563</v>
      </c>
      <c r="C78" s="18" t="s">
        <v>149</v>
      </c>
      <c r="D78" s="95">
        <v>216</v>
      </c>
      <c r="E78" s="95">
        <v>457</v>
      </c>
      <c r="F78" s="97">
        <f t="shared" si="2"/>
        <v>673</v>
      </c>
    </row>
    <row r="79" spans="1:6" ht="12.75">
      <c r="A79" s="260"/>
      <c r="B79" s="32" t="s">
        <v>565</v>
      </c>
      <c r="C79" s="18" t="s">
        <v>152</v>
      </c>
      <c r="D79" s="95">
        <v>173</v>
      </c>
      <c r="E79" s="95">
        <v>118</v>
      </c>
      <c r="F79" s="97">
        <f t="shared" si="2"/>
        <v>291</v>
      </c>
    </row>
    <row r="80" spans="1:6" ht="12.75">
      <c r="A80" s="260"/>
      <c r="B80" s="32" t="s">
        <v>566</v>
      </c>
      <c r="C80" s="18" t="s">
        <v>144</v>
      </c>
      <c r="D80" s="95">
        <v>120</v>
      </c>
      <c r="E80" s="95">
        <v>102</v>
      </c>
      <c r="F80" s="97">
        <f t="shared" si="2"/>
        <v>222</v>
      </c>
    </row>
    <row r="81" spans="1:6" ht="12.75">
      <c r="A81" s="260"/>
      <c r="B81" s="32" t="s">
        <v>567</v>
      </c>
      <c r="C81" s="18" t="s">
        <v>147</v>
      </c>
      <c r="D81" s="95">
        <v>53</v>
      </c>
      <c r="E81" s="95">
        <v>80</v>
      </c>
      <c r="F81" s="97">
        <f t="shared" si="2"/>
        <v>133</v>
      </c>
    </row>
    <row r="82" spans="1:6" ht="12.75">
      <c r="A82" s="260"/>
      <c r="B82" s="32" t="s">
        <v>568</v>
      </c>
      <c r="C82" s="18" t="s">
        <v>146</v>
      </c>
      <c r="D82" s="95">
        <v>38</v>
      </c>
      <c r="E82" s="95">
        <v>32</v>
      </c>
      <c r="F82" s="97">
        <f t="shared" si="2"/>
        <v>70</v>
      </c>
    </row>
    <row r="83" spans="1:6" ht="25.5">
      <c r="A83" s="260"/>
      <c r="B83" s="33" t="s">
        <v>143</v>
      </c>
      <c r="C83" s="20" t="s">
        <v>252</v>
      </c>
      <c r="D83" s="95">
        <v>34</v>
      </c>
      <c r="E83" s="95">
        <v>35</v>
      </c>
      <c r="F83" s="97">
        <f t="shared" si="2"/>
        <v>69</v>
      </c>
    </row>
    <row r="84" spans="1:6" ht="12.75">
      <c r="A84" s="260"/>
      <c r="B84" s="33" t="s">
        <v>141</v>
      </c>
      <c r="C84" s="18" t="s">
        <v>142</v>
      </c>
      <c r="D84" s="95">
        <v>30</v>
      </c>
      <c r="E84" s="95">
        <v>26</v>
      </c>
      <c r="F84" s="97">
        <f t="shared" si="2"/>
        <v>56</v>
      </c>
    </row>
    <row r="85" spans="1:6" ht="12.75">
      <c r="A85" s="260"/>
      <c r="B85" s="32" t="s">
        <v>569</v>
      </c>
      <c r="C85" s="18" t="s">
        <v>145</v>
      </c>
      <c r="D85" s="95">
        <v>21</v>
      </c>
      <c r="E85" s="95">
        <v>22</v>
      </c>
      <c r="F85" s="97">
        <f t="shared" si="2"/>
        <v>43</v>
      </c>
    </row>
    <row r="86" spans="1:6" ht="13.5" thickBot="1">
      <c r="A86" s="261"/>
      <c r="B86" s="39" t="s">
        <v>570</v>
      </c>
      <c r="C86" s="19" t="s">
        <v>150</v>
      </c>
      <c r="D86" s="99">
        <v>8</v>
      </c>
      <c r="E86" s="99">
        <v>16</v>
      </c>
      <c r="F86" s="115">
        <f t="shared" si="2"/>
        <v>24</v>
      </c>
    </row>
    <row r="87" spans="1:6" ht="13.5" thickBot="1">
      <c r="A87" s="259" t="s">
        <v>153</v>
      </c>
      <c r="B87" s="3" t="s">
        <v>154</v>
      </c>
      <c r="C87" s="3" t="s">
        <v>155</v>
      </c>
      <c r="D87" s="107">
        <f>SUM(D88:D98)</f>
        <v>3659</v>
      </c>
      <c r="E87" s="107">
        <f>SUM(E88:E98)</f>
        <v>4342</v>
      </c>
      <c r="F87" s="107">
        <f t="shared" si="2"/>
        <v>8001</v>
      </c>
    </row>
    <row r="88" spans="1:6" ht="12.75">
      <c r="A88" s="260"/>
      <c r="B88" s="38" t="s">
        <v>571</v>
      </c>
      <c r="C88" s="17" t="s">
        <v>159</v>
      </c>
      <c r="D88" s="93">
        <v>2679</v>
      </c>
      <c r="E88" s="93">
        <v>3433</v>
      </c>
      <c r="F88" s="114">
        <f t="shared" si="2"/>
        <v>6112</v>
      </c>
    </row>
    <row r="89" spans="1:6" ht="12.75">
      <c r="A89" s="260"/>
      <c r="B89" s="32" t="s">
        <v>559</v>
      </c>
      <c r="C89" s="18" t="s">
        <v>166</v>
      </c>
      <c r="D89" s="95">
        <v>152</v>
      </c>
      <c r="E89" s="95">
        <v>136</v>
      </c>
      <c r="F89" s="97">
        <f t="shared" si="2"/>
        <v>288</v>
      </c>
    </row>
    <row r="90" spans="1:6" ht="12.75">
      <c r="A90" s="260"/>
      <c r="B90" s="32" t="s">
        <v>575</v>
      </c>
      <c r="C90" s="18" t="s">
        <v>162</v>
      </c>
      <c r="D90" s="95">
        <v>156</v>
      </c>
      <c r="E90" s="95">
        <v>114</v>
      </c>
      <c r="F90" s="97">
        <f t="shared" si="2"/>
        <v>270</v>
      </c>
    </row>
    <row r="91" spans="1:6" ht="12.75">
      <c r="A91" s="260"/>
      <c r="B91" s="32" t="s">
        <v>572</v>
      </c>
      <c r="C91" s="18" t="s">
        <v>161</v>
      </c>
      <c r="D91" s="95">
        <v>126</v>
      </c>
      <c r="E91" s="95">
        <v>134</v>
      </c>
      <c r="F91" s="97">
        <f t="shared" si="2"/>
        <v>260</v>
      </c>
    </row>
    <row r="92" spans="1:6" ht="12.75">
      <c r="A92" s="260"/>
      <c r="B92" s="32" t="s">
        <v>574</v>
      </c>
      <c r="C92" s="18" t="s">
        <v>156</v>
      </c>
      <c r="D92" s="95">
        <v>102</v>
      </c>
      <c r="E92" s="95">
        <v>128</v>
      </c>
      <c r="F92" s="97">
        <f aca="true" t="shared" si="3" ref="F92:F98">SUM(D92:E92)</f>
        <v>230</v>
      </c>
    </row>
    <row r="93" spans="1:6" ht="12.75">
      <c r="A93" s="260"/>
      <c r="B93" s="32" t="s">
        <v>558</v>
      </c>
      <c r="C93" s="18" t="s">
        <v>160</v>
      </c>
      <c r="D93" s="95">
        <v>117</v>
      </c>
      <c r="E93" s="95">
        <v>101</v>
      </c>
      <c r="F93" s="97">
        <f t="shared" si="3"/>
        <v>218</v>
      </c>
    </row>
    <row r="94" spans="1:6" ht="25.5">
      <c r="A94" s="260"/>
      <c r="B94" s="32" t="s">
        <v>557</v>
      </c>
      <c r="C94" s="20" t="s">
        <v>164</v>
      </c>
      <c r="D94" s="95">
        <v>100</v>
      </c>
      <c r="E94" s="95">
        <v>96</v>
      </c>
      <c r="F94" s="97">
        <f t="shared" si="3"/>
        <v>196</v>
      </c>
    </row>
    <row r="95" spans="1:6" ht="12.75">
      <c r="A95" s="260"/>
      <c r="B95" s="32" t="s">
        <v>573</v>
      </c>
      <c r="C95" s="18" t="s">
        <v>158</v>
      </c>
      <c r="D95" s="95">
        <v>95</v>
      </c>
      <c r="E95" s="95">
        <v>91</v>
      </c>
      <c r="F95" s="97">
        <f t="shared" si="3"/>
        <v>186</v>
      </c>
    </row>
    <row r="96" spans="1:6" ht="12.75">
      <c r="A96" s="260"/>
      <c r="B96" s="32" t="s">
        <v>560</v>
      </c>
      <c r="C96" s="18" t="s">
        <v>165</v>
      </c>
      <c r="D96" s="95">
        <v>72</v>
      </c>
      <c r="E96" s="95">
        <v>67</v>
      </c>
      <c r="F96" s="97">
        <f t="shared" si="3"/>
        <v>139</v>
      </c>
    </row>
    <row r="97" spans="1:6" ht="12.75">
      <c r="A97" s="260"/>
      <c r="B97" s="32" t="s">
        <v>561</v>
      </c>
      <c r="C97" s="18" t="s">
        <v>157</v>
      </c>
      <c r="D97" s="95">
        <v>56</v>
      </c>
      <c r="E97" s="95">
        <v>39</v>
      </c>
      <c r="F97" s="97">
        <f t="shared" si="3"/>
        <v>95</v>
      </c>
    </row>
    <row r="98" spans="1:6" s="14" customFormat="1" ht="13.5" customHeight="1" thickBot="1">
      <c r="A98" s="261"/>
      <c r="B98" s="39" t="s">
        <v>556</v>
      </c>
      <c r="C98" s="19" t="s">
        <v>163</v>
      </c>
      <c r="D98" s="99">
        <v>4</v>
      </c>
      <c r="E98" s="99">
        <v>3</v>
      </c>
      <c r="F98" s="115">
        <f t="shared" si="3"/>
        <v>7</v>
      </c>
    </row>
    <row r="99" spans="1:6" ht="13.5" thickBot="1">
      <c r="A99" s="259" t="s">
        <v>167</v>
      </c>
      <c r="B99" s="3" t="s">
        <v>168</v>
      </c>
      <c r="C99" s="35" t="s">
        <v>169</v>
      </c>
      <c r="D99" s="107">
        <f>SUM(D100:D103)</f>
        <v>790</v>
      </c>
      <c r="E99" s="107">
        <f>SUM(E100:E103)</f>
        <v>782</v>
      </c>
      <c r="F99" s="107">
        <f>SUM(F100:F103)</f>
        <v>1572</v>
      </c>
    </row>
    <row r="100" spans="1:6" ht="12.75">
      <c r="A100" s="260"/>
      <c r="B100" s="151" t="s">
        <v>576</v>
      </c>
      <c r="C100" s="46" t="s">
        <v>171</v>
      </c>
      <c r="D100" s="118">
        <v>544</v>
      </c>
      <c r="E100" s="118">
        <v>455</v>
      </c>
      <c r="F100" s="119">
        <f>SUM(D100:E100)</f>
        <v>999</v>
      </c>
    </row>
    <row r="101" spans="1:6" ht="12.75">
      <c r="A101" s="260"/>
      <c r="B101" s="32" t="s">
        <v>577</v>
      </c>
      <c r="C101" s="18" t="s">
        <v>172</v>
      </c>
      <c r="D101" s="95">
        <v>92</v>
      </c>
      <c r="E101" s="95">
        <v>200</v>
      </c>
      <c r="F101" s="97">
        <f>SUM(D101:E101)</f>
        <v>292</v>
      </c>
    </row>
    <row r="102" spans="1:6" ht="12.75">
      <c r="A102" s="260"/>
      <c r="B102" s="32" t="s">
        <v>578</v>
      </c>
      <c r="C102" s="18" t="s">
        <v>170</v>
      </c>
      <c r="D102" s="95">
        <v>132</v>
      </c>
      <c r="E102" s="95">
        <v>103</v>
      </c>
      <c r="F102" s="97">
        <f>SUM(D102:E102)</f>
        <v>235</v>
      </c>
    </row>
    <row r="103" spans="1:6" ht="13.5" thickBot="1">
      <c r="A103" s="261"/>
      <c r="B103" s="34" t="s">
        <v>173</v>
      </c>
      <c r="C103" s="19" t="s">
        <v>174</v>
      </c>
      <c r="D103" s="99">
        <v>22</v>
      </c>
      <c r="E103" s="99">
        <v>24</v>
      </c>
      <c r="F103" s="115">
        <f>SUM(D103:E103)</f>
        <v>46</v>
      </c>
    </row>
    <row r="104" spans="1:6" ht="13.5" thickBot="1">
      <c r="A104" s="259" t="s">
        <v>175</v>
      </c>
      <c r="B104" s="36" t="s">
        <v>176</v>
      </c>
      <c r="C104" s="3" t="s">
        <v>177</v>
      </c>
      <c r="D104" s="107">
        <f>SUM(D105:D114)</f>
        <v>19943</v>
      </c>
      <c r="E104" s="107">
        <f>SUM(E105:E114)</f>
        <v>17533</v>
      </c>
      <c r="F104" s="107">
        <f>SUM(F105:F114)</f>
        <v>37476</v>
      </c>
    </row>
    <row r="105" spans="1:6" ht="12.75">
      <c r="A105" s="260"/>
      <c r="B105" s="38" t="s">
        <v>579</v>
      </c>
      <c r="C105" s="17" t="s">
        <v>181</v>
      </c>
      <c r="D105" s="93">
        <v>10699</v>
      </c>
      <c r="E105" s="95">
        <v>7154</v>
      </c>
      <c r="F105" s="114">
        <f aca="true" t="shared" si="4" ref="F105:F114">SUM(D105:E105)</f>
        <v>17853</v>
      </c>
    </row>
    <row r="106" spans="1:6" ht="12.75">
      <c r="A106" s="260"/>
      <c r="B106" s="32" t="s">
        <v>580</v>
      </c>
      <c r="C106" s="18" t="s">
        <v>180</v>
      </c>
      <c r="D106" s="95">
        <v>2963</v>
      </c>
      <c r="E106" s="95">
        <v>4357</v>
      </c>
      <c r="F106" s="97">
        <f t="shared" si="4"/>
        <v>7320</v>
      </c>
    </row>
    <row r="107" spans="1:6" ht="12.75">
      <c r="A107" s="260"/>
      <c r="B107" s="32" t="s">
        <v>581</v>
      </c>
      <c r="C107" s="18" t="s">
        <v>183</v>
      </c>
      <c r="D107" s="95">
        <v>2675</v>
      </c>
      <c r="E107" s="95">
        <v>3144</v>
      </c>
      <c r="F107" s="97">
        <f t="shared" si="4"/>
        <v>5819</v>
      </c>
    </row>
    <row r="108" spans="1:6" ht="12.75">
      <c r="A108" s="260"/>
      <c r="B108" s="32" t="s">
        <v>583</v>
      </c>
      <c r="C108" s="18" t="s">
        <v>184</v>
      </c>
      <c r="D108" s="95">
        <v>1277</v>
      </c>
      <c r="E108" s="95">
        <v>1226</v>
      </c>
      <c r="F108" s="97">
        <f t="shared" si="4"/>
        <v>2503</v>
      </c>
    </row>
    <row r="109" spans="1:6" ht="25.5">
      <c r="A109" s="260"/>
      <c r="B109" s="32" t="s">
        <v>582</v>
      </c>
      <c r="C109" s="20" t="s">
        <v>186</v>
      </c>
      <c r="D109" s="95">
        <v>1514</v>
      </c>
      <c r="E109" s="95">
        <v>858</v>
      </c>
      <c r="F109" s="97">
        <f t="shared" si="4"/>
        <v>2372</v>
      </c>
    </row>
    <row r="110" spans="1:6" ht="12.75">
      <c r="A110" s="260"/>
      <c r="B110" s="32" t="s">
        <v>584</v>
      </c>
      <c r="C110" s="18" t="s">
        <v>185</v>
      </c>
      <c r="D110" s="95">
        <v>539</v>
      </c>
      <c r="E110" s="95">
        <v>423</v>
      </c>
      <c r="F110" s="97">
        <f t="shared" si="4"/>
        <v>962</v>
      </c>
    </row>
    <row r="111" spans="1:6" ht="12.75">
      <c r="A111" s="260"/>
      <c r="B111" s="32" t="s">
        <v>585</v>
      </c>
      <c r="C111" s="18" t="s">
        <v>187</v>
      </c>
      <c r="D111" s="95">
        <v>109</v>
      </c>
      <c r="E111" s="95">
        <v>207</v>
      </c>
      <c r="F111" s="97">
        <f t="shared" si="4"/>
        <v>316</v>
      </c>
    </row>
    <row r="112" spans="1:6" ht="12.75">
      <c r="A112" s="260"/>
      <c r="B112" s="32" t="s">
        <v>586</v>
      </c>
      <c r="C112" s="18" t="s">
        <v>179</v>
      </c>
      <c r="D112" s="95">
        <v>100</v>
      </c>
      <c r="E112" s="95">
        <v>93</v>
      </c>
      <c r="F112" s="97">
        <f t="shared" si="4"/>
        <v>193</v>
      </c>
    </row>
    <row r="113" spans="1:6" ht="12.75">
      <c r="A113" s="260"/>
      <c r="B113" s="32" t="s">
        <v>587</v>
      </c>
      <c r="C113" s="18" t="s">
        <v>182</v>
      </c>
      <c r="D113" s="95">
        <v>43</v>
      </c>
      <c r="E113" s="95">
        <v>38</v>
      </c>
      <c r="F113" s="97">
        <f t="shared" si="4"/>
        <v>81</v>
      </c>
    </row>
    <row r="114" spans="1:6" ht="13.5" thickBot="1">
      <c r="A114" s="261"/>
      <c r="B114" s="39" t="s">
        <v>588</v>
      </c>
      <c r="C114" s="21" t="s">
        <v>178</v>
      </c>
      <c r="D114" s="99">
        <v>24</v>
      </c>
      <c r="E114" s="99">
        <v>33</v>
      </c>
      <c r="F114" s="115">
        <f t="shared" si="4"/>
        <v>57</v>
      </c>
    </row>
    <row r="115" spans="1:6" ht="13.5" thickBot="1">
      <c r="A115" s="259" t="s">
        <v>188</v>
      </c>
      <c r="B115" s="3" t="s">
        <v>189</v>
      </c>
      <c r="C115" s="3" t="s">
        <v>190</v>
      </c>
      <c r="D115" s="107">
        <f>SUM(D116:D125)</f>
        <v>14924</v>
      </c>
      <c r="E115" s="107">
        <f>SUM(E116:E125)</f>
        <v>12910</v>
      </c>
      <c r="F115" s="107">
        <f>SUM(F116:F125)</f>
        <v>27834</v>
      </c>
    </row>
    <row r="116" spans="1:6" ht="12.75">
      <c r="A116" s="266"/>
      <c r="B116" s="38" t="s">
        <v>589</v>
      </c>
      <c r="C116" s="17" t="s">
        <v>192</v>
      </c>
      <c r="D116" s="93">
        <v>5427</v>
      </c>
      <c r="E116" s="93">
        <v>4631</v>
      </c>
      <c r="F116" s="114">
        <f aca="true" t="shared" si="5" ref="F116:F145">SUM(D116:E116)</f>
        <v>10058</v>
      </c>
    </row>
    <row r="117" spans="1:6" ht="12.75">
      <c r="A117" s="266"/>
      <c r="B117" s="32" t="s">
        <v>590</v>
      </c>
      <c r="C117" s="18" t="s">
        <v>194</v>
      </c>
      <c r="D117" s="95">
        <v>3755</v>
      </c>
      <c r="E117" s="95">
        <v>3290</v>
      </c>
      <c r="F117" s="97">
        <f t="shared" si="5"/>
        <v>7045</v>
      </c>
    </row>
    <row r="118" spans="1:6" ht="12.75">
      <c r="A118" s="266"/>
      <c r="B118" s="32" t="s">
        <v>591</v>
      </c>
      <c r="C118" s="18" t="s">
        <v>195</v>
      </c>
      <c r="D118" s="95">
        <v>1921</v>
      </c>
      <c r="E118" s="95">
        <v>1677</v>
      </c>
      <c r="F118" s="97">
        <f t="shared" si="5"/>
        <v>3598</v>
      </c>
    </row>
    <row r="119" spans="1:6" ht="12.75">
      <c r="A119" s="266"/>
      <c r="B119" s="32" t="s">
        <v>592</v>
      </c>
      <c r="C119" s="18" t="s">
        <v>193</v>
      </c>
      <c r="D119" s="95">
        <v>1459</v>
      </c>
      <c r="E119" s="95">
        <v>1156</v>
      </c>
      <c r="F119" s="97">
        <f t="shared" si="5"/>
        <v>2615</v>
      </c>
    </row>
    <row r="120" spans="1:6" ht="12.75">
      <c r="A120" s="266"/>
      <c r="B120" s="32" t="s">
        <v>593</v>
      </c>
      <c r="C120" s="18" t="s">
        <v>191</v>
      </c>
      <c r="D120" s="95">
        <v>1139</v>
      </c>
      <c r="E120" s="95">
        <v>862</v>
      </c>
      <c r="F120" s="97">
        <f t="shared" si="5"/>
        <v>2001</v>
      </c>
    </row>
    <row r="121" spans="1:6" ht="12.75">
      <c r="A121" s="266"/>
      <c r="B121" s="32" t="s">
        <v>594</v>
      </c>
      <c r="C121" s="18" t="s">
        <v>197</v>
      </c>
      <c r="D121" s="95">
        <v>738</v>
      </c>
      <c r="E121" s="95">
        <v>908</v>
      </c>
      <c r="F121" s="97">
        <f t="shared" si="5"/>
        <v>1646</v>
      </c>
    </row>
    <row r="122" spans="1:6" ht="12.75">
      <c r="A122" s="266"/>
      <c r="B122" s="32" t="s">
        <v>595</v>
      </c>
      <c r="C122" s="18" t="s">
        <v>200</v>
      </c>
      <c r="D122" s="95">
        <v>249</v>
      </c>
      <c r="E122" s="95">
        <v>201</v>
      </c>
      <c r="F122" s="97">
        <f t="shared" si="5"/>
        <v>450</v>
      </c>
    </row>
    <row r="123" spans="1:6" ht="12.75">
      <c r="A123" s="266"/>
      <c r="B123" s="32" t="s">
        <v>596</v>
      </c>
      <c r="C123" s="18" t="s">
        <v>199</v>
      </c>
      <c r="D123" s="95">
        <v>172</v>
      </c>
      <c r="E123" s="95">
        <v>138</v>
      </c>
      <c r="F123" s="97">
        <f t="shared" si="5"/>
        <v>310</v>
      </c>
    </row>
    <row r="124" spans="1:6" ht="12.75">
      <c r="A124" s="266"/>
      <c r="B124" s="32" t="s">
        <v>597</v>
      </c>
      <c r="C124" s="18" t="s">
        <v>196</v>
      </c>
      <c r="D124" s="95">
        <v>35</v>
      </c>
      <c r="E124" s="95">
        <v>36</v>
      </c>
      <c r="F124" s="97">
        <f t="shared" si="5"/>
        <v>71</v>
      </c>
    </row>
    <row r="125" spans="1:6" ht="13.5" thickBot="1">
      <c r="A125" s="261"/>
      <c r="B125" s="39" t="s">
        <v>598</v>
      </c>
      <c r="C125" s="19" t="s">
        <v>198</v>
      </c>
      <c r="D125" s="99">
        <v>29</v>
      </c>
      <c r="E125" s="99">
        <v>11</v>
      </c>
      <c r="F125" s="115">
        <f t="shared" si="5"/>
        <v>40</v>
      </c>
    </row>
    <row r="126" spans="1:6" ht="13.5" thickBot="1">
      <c r="A126" s="259" t="s">
        <v>201</v>
      </c>
      <c r="B126" s="3" t="s">
        <v>203</v>
      </c>
      <c r="C126" s="3" t="s">
        <v>202</v>
      </c>
      <c r="D126" s="107">
        <f>SUM(D127:D136)</f>
        <v>11319</v>
      </c>
      <c r="E126" s="107">
        <f>SUM(E127:E136)</f>
        <v>10319</v>
      </c>
      <c r="F126" s="107">
        <f t="shared" si="5"/>
        <v>21638</v>
      </c>
    </row>
    <row r="127" spans="1:6" ht="12.75">
      <c r="A127" s="260"/>
      <c r="B127" s="31" t="s">
        <v>210</v>
      </c>
      <c r="C127" s="17" t="s">
        <v>211</v>
      </c>
      <c r="D127" s="93">
        <v>4103</v>
      </c>
      <c r="E127" s="93">
        <v>1431</v>
      </c>
      <c r="F127" s="114">
        <f t="shared" si="5"/>
        <v>5534</v>
      </c>
    </row>
    <row r="128" spans="1:6" ht="12.75">
      <c r="A128" s="260"/>
      <c r="B128" s="33" t="s">
        <v>220</v>
      </c>
      <c r="C128" s="18" t="s">
        <v>221</v>
      </c>
      <c r="D128" s="95">
        <v>1510</v>
      </c>
      <c r="E128" s="95">
        <v>3216</v>
      </c>
      <c r="F128" s="97">
        <f t="shared" si="5"/>
        <v>4726</v>
      </c>
    </row>
    <row r="129" spans="1:6" ht="12.75">
      <c r="A129" s="260"/>
      <c r="B129" s="33" t="s">
        <v>206</v>
      </c>
      <c r="C129" s="18" t="s">
        <v>207</v>
      </c>
      <c r="D129" s="95">
        <v>1508</v>
      </c>
      <c r="E129" s="95">
        <v>1911</v>
      </c>
      <c r="F129" s="97">
        <f t="shared" si="5"/>
        <v>3419</v>
      </c>
    </row>
    <row r="130" spans="1:6" ht="12.75">
      <c r="A130" s="260"/>
      <c r="B130" s="33" t="s">
        <v>214</v>
      </c>
      <c r="C130" s="18" t="s">
        <v>215</v>
      </c>
      <c r="D130" s="95">
        <v>1371</v>
      </c>
      <c r="E130" s="95">
        <v>997</v>
      </c>
      <c r="F130" s="97">
        <f t="shared" si="5"/>
        <v>2368</v>
      </c>
    </row>
    <row r="131" spans="1:6" ht="12.75">
      <c r="A131" s="260"/>
      <c r="B131" s="33" t="s">
        <v>208</v>
      </c>
      <c r="C131" s="18" t="s">
        <v>209</v>
      </c>
      <c r="D131" s="95">
        <v>967</v>
      </c>
      <c r="E131" s="95">
        <v>921</v>
      </c>
      <c r="F131" s="97">
        <f t="shared" si="5"/>
        <v>1888</v>
      </c>
    </row>
    <row r="132" spans="1:6" ht="12.75">
      <c r="A132" s="260"/>
      <c r="B132" s="33" t="s">
        <v>213</v>
      </c>
      <c r="C132" s="18" t="s">
        <v>212</v>
      </c>
      <c r="D132" s="95">
        <v>863</v>
      </c>
      <c r="E132" s="95">
        <v>934</v>
      </c>
      <c r="F132" s="97">
        <f t="shared" si="5"/>
        <v>1797</v>
      </c>
    </row>
    <row r="133" spans="1:6" ht="12.75">
      <c r="A133" s="260"/>
      <c r="B133" s="33" t="s">
        <v>223</v>
      </c>
      <c r="C133" s="18" t="s">
        <v>222</v>
      </c>
      <c r="D133" s="95">
        <v>325</v>
      </c>
      <c r="E133" s="95">
        <v>260</v>
      </c>
      <c r="F133" s="97">
        <f t="shared" si="5"/>
        <v>585</v>
      </c>
    </row>
    <row r="134" spans="1:6" ht="12.75">
      <c r="A134" s="260"/>
      <c r="B134" s="33" t="s">
        <v>218</v>
      </c>
      <c r="C134" s="18" t="s">
        <v>219</v>
      </c>
      <c r="D134" s="95">
        <v>275</v>
      </c>
      <c r="E134" s="95">
        <v>232</v>
      </c>
      <c r="F134" s="97">
        <f t="shared" si="5"/>
        <v>507</v>
      </c>
    </row>
    <row r="135" spans="1:6" ht="12.75">
      <c r="A135" s="260"/>
      <c r="B135" s="33" t="s">
        <v>204</v>
      </c>
      <c r="C135" s="18" t="s">
        <v>205</v>
      </c>
      <c r="D135" s="95">
        <v>219</v>
      </c>
      <c r="E135" s="95">
        <v>225</v>
      </c>
      <c r="F135" s="97">
        <f t="shared" si="5"/>
        <v>444</v>
      </c>
    </row>
    <row r="136" spans="1:6" ht="13.5" thickBot="1">
      <c r="A136" s="261"/>
      <c r="B136" s="34" t="s">
        <v>216</v>
      </c>
      <c r="C136" s="19" t="s">
        <v>217</v>
      </c>
      <c r="D136" s="99">
        <v>178</v>
      </c>
      <c r="E136" s="99">
        <v>192</v>
      </c>
      <c r="F136" s="115">
        <f t="shared" si="5"/>
        <v>370</v>
      </c>
    </row>
    <row r="137" spans="1:6" ht="13.5" thickBot="1">
      <c r="A137" s="259" t="s">
        <v>224</v>
      </c>
      <c r="B137" s="3" t="s">
        <v>225</v>
      </c>
      <c r="C137" s="35" t="s">
        <v>226</v>
      </c>
      <c r="D137" s="107">
        <f>SUM(D138:D145)</f>
        <v>1071</v>
      </c>
      <c r="E137" s="107">
        <f>SUM(E138:E145)</f>
        <v>769</v>
      </c>
      <c r="F137" s="107">
        <f t="shared" si="5"/>
        <v>1840</v>
      </c>
    </row>
    <row r="138" spans="1:6" ht="12.75">
      <c r="A138" s="260"/>
      <c r="B138" s="31" t="s">
        <v>227</v>
      </c>
      <c r="C138" s="17" t="s">
        <v>228</v>
      </c>
      <c r="D138" s="93">
        <v>735</v>
      </c>
      <c r="E138" s="93">
        <v>484</v>
      </c>
      <c r="F138" s="114">
        <f t="shared" si="5"/>
        <v>1219</v>
      </c>
    </row>
    <row r="139" spans="1:6" ht="12.75">
      <c r="A139" s="260"/>
      <c r="B139" s="33" t="s">
        <v>240</v>
      </c>
      <c r="C139" s="18" t="s">
        <v>241</v>
      </c>
      <c r="D139" s="95">
        <v>264</v>
      </c>
      <c r="E139" s="95">
        <v>226</v>
      </c>
      <c r="F139" s="97">
        <f t="shared" si="5"/>
        <v>490</v>
      </c>
    </row>
    <row r="140" spans="1:6" ht="12.75">
      <c r="A140" s="260"/>
      <c r="B140" s="33" t="s">
        <v>234</v>
      </c>
      <c r="C140" s="18" t="s">
        <v>235</v>
      </c>
      <c r="D140" s="95">
        <v>26</v>
      </c>
      <c r="E140" s="95">
        <v>27</v>
      </c>
      <c r="F140" s="97">
        <f t="shared" si="5"/>
        <v>53</v>
      </c>
    </row>
    <row r="141" spans="1:6" ht="12.75">
      <c r="A141" s="260"/>
      <c r="B141" s="33" t="s">
        <v>238</v>
      </c>
      <c r="C141" s="18" t="s">
        <v>239</v>
      </c>
      <c r="D141" s="95">
        <v>25</v>
      </c>
      <c r="E141" s="95">
        <v>16</v>
      </c>
      <c r="F141" s="97">
        <f t="shared" si="5"/>
        <v>41</v>
      </c>
    </row>
    <row r="142" spans="1:6" ht="12.75">
      <c r="A142" s="260"/>
      <c r="B142" s="32" t="s">
        <v>599</v>
      </c>
      <c r="C142" s="18" t="s">
        <v>231</v>
      </c>
      <c r="D142" s="95">
        <v>8</v>
      </c>
      <c r="E142" s="95">
        <v>12</v>
      </c>
      <c r="F142" s="97">
        <f t="shared" si="5"/>
        <v>20</v>
      </c>
    </row>
    <row r="143" spans="1:6" ht="12.75">
      <c r="A143" s="260"/>
      <c r="B143" s="33" t="s">
        <v>233</v>
      </c>
      <c r="C143" s="18" t="s">
        <v>232</v>
      </c>
      <c r="D143" s="95">
        <v>10</v>
      </c>
      <c r="E143" s="95">
        <v>1</v>
      </c>
      <c r="F143" s="97">
        <f t="shared" si="5"/>
        <v>11</v>
      </c>
    </row>
    <row r="144" spans="1:6" ht="12.75">
      <c r="A144" s="260"/>
      <c r="B144" s="33" t="s">
        <v>229</v>
      </c>
      <c r="C144" s="18" t="s">
        <v>230</v>
      </c>
      <c r="D144" s="95">
        <v>2</v>
      </c>
      <c r="E144" s="95">
        <v>2</v>
      </c>
      <c r="F144" s="97">
        <f t="shared" si="5"/>
        <v>4</v>
      </c>
    </row>
    <row r="145" spans="1:6" s="14" customFormat="1" ht="13.5" customHeight="1" thickBot="1">
      <c r="A145" s="261"/>
      <c r="B145" s="34" t="s">
        <v>236</v>
      </c>
      <c r="C145" s="19" t="s">
        <v>237</v>
      </c>
      <c r="D145" s="99">
        <v>1</v>
      </c>
      <c r="E145" s="99">
        <v>1</v>
      </c>
      <c r="F145" s="115">
        <f t="shared" si="5"/>
        <v>2</v>
      </c>
    </row>
    <row r="146" spans="1:6" ht="13.5" thickBot="1">
      <c r="A146" s="259" t="s">
        <v>242</v>
      </c>
      <c r="B146" s="3" t="s">
        <v>244</v>
      </c>
      <c r="C146" s="5" t="s">
        <v>243</v>
      </c>
      <c r="D146" s="107">
        <f>D147+D152+D153+D157+D161+D165</f>
        <v>3547</v>
      </c>
      <c r="E146" s="107">
        <f>E147+E152+E153+E157+E161+E165</f>
        <v>4910</v>
      </c>
      <c r="F146" s="107">
        <f>F147+F152+F153+F157+F161+F165</f>
        <v>8457</v>
      </c>
    </row>
    <row r="147" spans="1:6" ht="12.75">
      <c r="A147" s="260"/>
      <c r="B147" s="44" t="s">
        <v>245</v>
      </c>
      <c r="C147" s="45" t="s">
        <v>247</v>
      </c>
      <c r="D147" s="103">
        <f>SUM(D148:D151)</f>
        <v>1367</v>
      </c>
      <c r="E147" s="103">
        <f>SUM(E148:E151)</f>
        <v>1871</v>
      </c>
      <c r="F147" s="117">
        <f>SUM(F148:F151)</f>
        <v>3238</v>
      </c>
    </row>
    <row r="148" spans="1:6" ht="12.75">
      <c r="A148" s="260"/>
      <c r="B148" s="28"/>
      <c r="C148" s="8" t="s">
        <v>250</v>
      </c>
      <c r="D148" s="108">
        <v>673</v>
      </c>
      <c r="E148" s="108">
        <v>659</v>
      </c>
      <c r="F148" s="109">
        <f aca="true" t="shared" si="6" ref="F148:F156">SUM(D148:E148)</f>
        <v>1332</v>
      </c>
    </row>
    <row r="149" spans="1:6" ht="12.75">
      <c r="A149" s="260"/>
      <c r="B149" s="28"/>
      <c r="C149" s="162" t="s">
        <v>249</v>
      </c>
      <c r="D149" s="108">
        <v>386</v>
      </c>
      <c r="E149" s="108">
        <v>637</v>
      </c>
      <c r="F149" s="109">
        <f t="shared" si="6"/>
        <v>1023</v>
      </c>
    </row>
    <row r="150" spans="1:6" ht="12.75">
      <c r="A150" s="260"/>
      <c r="B150" s="28"/>
      <c r="C150" s="46" t="s">
        <v>248</v>
      </c>
      <c r="D150" s="118">
        <v>295</v>
      </c>
      <c r="E150" s="118">
        <v>563</v>
      </c>
      <c r="F150" s="119">
        <f t="shared" si="6"/>
        <v>858</v>
      </c>
    </row>
    <row r="151" spans="1:6" ht="12.75">
      <c r="A151" s="260"/>
      <c r="B151" s="49"/>
      <c r="C151" s="18" t="s">
        <v>246</v>
      </c>
      <c r="D151" s="95">
        <v>13</v>
      </c>
      <c r="E151" s="95">
        <v>12</v>
      </c>
      <c r="F151" s="97">
        <f t="shared" si="6"/>
        <v>25</v>
      </c>
    </row>
    <row r="152" spans="1:6" ht="12.75">
      <c r="A152" s="260"/>
      <c r="B152" s="150" t="s">
        <v>251</v>
      </c>
      <c r="C152" s="43" t="s">
        <v>253</v>
      </c>
      <c r="D152" s="106">
        <v>39</v>
      </c>
      <c r="E152" s="106">
        <v>67</v>
      </c>
      <c r="F152" s="105">
        <f t="shared" si="6"/>
        <v>106</v>
      </c>
    </row>
    <row r="153" spans="1:6" ht="12.75">
      <c r="A153" s="260"/>
      <c r="B153" s="150" t="s">
        <v>254</v>
      </c>
      <c r="C153" s="47" t="s">
        <v>255</v>
      </c>
      <c r="D153" s="106">
        <f>SUM(D154:D156)</f>
        <v>1151</v>
      </c>
      <c r="E153" s="106">
        <f>SUM(E154:E156)</f>
        <v>1915</v>
      </c>
      <c r="F153" s="97">
        <f t="shared" si="6"/>
        <v>3066</v>
      </c>
    </row>
    <row r="154" spans="1:6" ht="12.75">
      <c r="A154" s="260"/>
      <c r="B154" s="28"/>
      <c r="C154" s="18" t="s">
        <v>257</v>
      </c>
      <c r="D154" s="95">
        <v>1025</v>
      </c>
      <c r="E154" s="95">
        <v>1748</v>
      </c>
      <c r="F154" s="97">
        <f t="shared" si="6"/>
        <v>2773</v>
      </c>
    </row>
    <row r="155" spans="1:6" ht="12.75">
      <c r="A155" s="260"/>
      <c r="B155" s="28"/>
      <c r="C155" s="18" t="s">
        <v>629</v>
      </c>
      <c r="D155" s="95">
        <v>101</v>
      </c>
      <c r="E155" s="95">
        <v>134</v>
      </c>
      <c r="F155" s="97">
        <f t="shared" si="6"/>
        <v>235</v>
      </c>
    </row>
    <row r="156" spans="1:6" ht="12.75">
      <c r="A156" s="260"/>
      <c r="B156" s="33"/>
      <c r="C156" s="18" t="s">
        <v>256</v>
      </c>
      <c r="D156" s="95">
        <v>25</v>
      </c>
      <c r="E156" s="95">
        <v>33</v>
      </c>
      <c r="F156" s="97">
        <f t="shared" si="6"/>
        <v>58</v>
      </c>
    </row>
    <row r="157" spans="1:6" ht="12.75">
      <c r="A157" s="260"/>
      <c r="B157" s="150" t="s">
        <v>258</v>
      </c>
      <c r="C157" s="43" t="s">
        <v>259</v>
      </c>
      <c r="D157" s="106">
        <f>SUM(D158:D160)</f>
        <v>495</v>
      </c>
      <c r="E157" s="106">
        <f>SUM(E158:E160)</f>
        <v>659</v>
      </c>
      <c r="F157" s="105">
        <f>SUM(F158:F160)</f>
        <v>1154</v>
      </c>
    </row>
    <row r="158" spans="1:6" ht="12.75">
      <c r="A158" s="260"/>
      <c r="B158" s="28"/>
      <c r="C158" s="18" t="s">
        <v>262</v>
      </c>
      <c r="D158" s="95">
        <v>279</v>
      </c>
      <c r="E158" s="95">
        <v>270</v>
      </c>
      <c r="F158" s="97">
        <f>SUM(D158:E158)</f>
        <v>549</v>
      </c>
    </row>
    <row r="159" spans="1:6" ht="12.75">
      <c r="A159" s="260"/>
      <c r="B159" s="33"/>
      <c r="C159" s="18" t="s">
        <v>261</v>
      </c>
      <c r="D159" s="95">
        <v>141</v>
      </c>
      <c r="E159" s="95">
        <v>319</v>
      </c>
      <c r="F159" s="97">
        <f>SUM(D159:E159)</f>
        <v>460</v>
      </c>
    </row>
    <row r="160" spans="1:6" ht="12.75">
      <c r="A160" s="260"/>
      <c r="B160" s="28"/>
      <c r="C160" s="46" t="s">
        <v>260</v>
      </c>
      <c r="D160" s="118">
        <v>75</v>
      </c>
      <c r="E160" s="118">
        <v>70</v>
      </c>
      <c r="F160" s="119">
        <f>SUM(D160:E160)</f>
        <v>145</v>
      </c>
    </row>
    <row r="161" spans="1:6" ht="12.75">
      <c r="A161" s="260"/>
      <c r="B161" s="150" t="s">
        <v>263</v>
      </c>
      <c r="C161" s="152" t="s">
        <v>264</v>
      </c>
      <c r="D161" s="153">
        <f>SUM(D162:D164)</f>
        <v>472</v>
      </c>
      <c r="E161" s="153">
        <f>SUM(E162:E164)</f>
        <v>371</v>
      </c>
      <c r="F161" s="154">
        <f>SUM(F162:F164)</f>
        <v>843</v>
      </c>
    </row>
    <row r="162" spans="1:6" ht="12.75">
      <c r="A162" s="260"/>
      <c r="B162" s="28"/>
      <c r="C162" s="18" t="s">
        <v>266</v>
      </c>
      <c r="D162" s="95">
        <v>285</v>
      </c>
      <c r="E162" s="95">
        <v>180</v>
      </c>
      <c r="F162" s="97">
        <f aca="true" t="shared" si="7" ref="F162:F177">SUM(D162:E162)</f>
        <v>465</v>
      </c>
    </row>
    <row r="163" spans="1:6" ht="12.75">
      <c r="A163" s="260"/>
      <c r="B163" s="28"/>
      <c r="C163" s="18" t="s">
        <v>265</v>
      </c>
      <c r="D163" s="95">
        <v>157</v>
      </c>
      <c r="E163" s="95">
        <v>152</v>
      </c>
      <c r="F163" s="97">
        <f t="shared" si="7"/>
        <v>309</v>
      </c>
    </row>
    <row r="164" spans="1:6" ht="12.75">
      <c r="A164" s="260"/>
      <c r="B164" s="28"/>
      <c r="C164" s="8" t="s">
        <v>267</v>
      </c>
      <c r="D164" s="108">
        <v>30</v>
      </c>
      <c r="E164" s="108">
        <v>39</v>
      </c>
      <c r="F164" s="109">
        <f t="shared" si="7"/>
        <v>69</v>
      </c>
    </row>
    <row r="165" spans="1:6" ht="13.5" thickBot="1">
      <c r="A165" s="261"/>
      <c r="B165" s="156" t="s">
        <v>268</v>
      </c>
      <c r="C165" s="157" t="s">
        <v>269</v>
      </c>
      <c r="D165" s="158">
        <v>23</v>
      </c>
      <c r="E165" s="158">
        <v>27</v>
      </c>
      <c r="F165" s="159">
        <f t="shared" si="7"/>
        <v>50</v>
      </c>
    </row>
    <row r="166" spans="1:6" ht="13.5" thickBot="1">
      <c r="A166" s="266" t="s">
        <v>270</v>
      </c>
      <c r="B166" s="139" t="s">
        <v>294</v>
      </c>
      <c r="C166" s="139" t="s">
        <v>282</v>
      </c>
      <c r="D166" s="155">
        <f>SUM(D167:D177)</f>
        <v>9795</v>
      </c>
      <c r="E166" s="155">
        <f>SUM(E167:E177)</f>
        <v>12107</v>
      </c>
      <c r="F166" s="155">
        <f t="shared" si="7"/>
        <v>21902</v>
      </c>
    </row>
    <row r="167" spans="1:6" ht="12.75">
      <c r="A167" s="266"/>
      <c r="B167" s="31" t="s">
        <v>274</v>
      </c>
      <c r="C167" s="17" t="s">
        <v>286</v>
      </c>
      <c r="D167" s="121">
        <v>4281</v>
      </c>
      <c r="E167" s="121">
        <v>2937</v>
      </c>
      <c r="F167" s="122">
        <f t="shared" si="7"/>
        <v>7218</v>
      </c>
    </row>
    <row r="168" spans="1:6" ht="12.75">
      <c r="A168" s="266"/>
      <c r="B168" s="33" t="s">
        <v>280</v>
      </c>
      <c r="C168" s="18" t="s">
        <v>292</v>
      </c>
      <c r="D168" s="98">
        <v>0</v>
      </c>
      <c r="E168" s="98">
        <v>4588</v>
      </c>
      <c r="F168" s="123">
        <f t="shared" si="7"/>
        <v>4588</v>
      </c>
    </row>
    <row r="169" spans="1:6" ht="12.75">
      <c r="A169" s="266"/>
      <c r="B169" s="33" t="s">
        <v>276</v>
      </c>
      <c r="C169" s="18" t="s">
        <v>288</v>
      </c>
      <c r="D169" s="98">
        <v>1265</v>
      </c>
      <c r="E169" s="98">
        <v>1803</v>
      </c>
      <c r="F169" s="123">
        <f t="shared" si="7"/>
        <v>3068</v>
      </c>
    </row>
    <row r="170" spans="1:6" ht="12.75">
      <c r="A170" s="266"/>
      <c r="B170" s="33" t="s">
        <v>277</v>
      </c>
      <c r="C170" s="18" t="s">
        <v>289</v>
      </c>
      <c r="D170" s="98">
        <v>2313</v>
      </c>
      <c r="E170" s="98">
        <v>0</v>
      </c>
      <c r="F170" s="123">
        <f t="shared" si="7"/>
        <v>2313</v>
      </c>
    </row>
    <row r="171" spans="1:6" ht="12.75">
      <c r="A171" s="266"/>
      <c r="B171" s="33" t="s">
        <v>273</v>
      </c>
      <c r="C171" s="18" t="s">
        <v>285</v>
      </c>
      <c r="D171" s="98">
        <v>1182</v>
      </c>
      <c r="E171" s="98">
        <v>1027</v>
      </c>
      <c r="F171" s="123">
        <f t="shared" si="7"/>
        <v>2209</v>
      </c>
    </row>
    <row r="172" spans="1:6" ht="12.75">
      <c r="A172" s="266"/>
      <c r="B172" s="33" t="s">
        <v>272</v>
      </c>
      <c r="C172" s="18" t="s">
        <v>284</v>
      </c>
      <c r="D172" s="98">
        <v>536</v>
      </c>
      <c r="E172" s="98">
        <v>716</v>
      </c>
      <c r="F172" s="123">
        <f t="shared" si="7"/>
        <v>1252</v>
      </c>
    </row>
    <row r="173" spans="1:6" ht="12.75">
      <c r="A173" s="266"/>
      <c r="B173" s="33" t="s">
        <v>278</v>
      </c>
      <c r="C173" s="18" t="s">
        <v>290</v>
      </c>
      <c r="D173" s="98">
        <v>0</v>
      </c>
      <c r="E173" s="98">
        <v>409</v>
      </c>
      <c r="F173" s="123">
        <f t="shared" si="7"/>
        <v>409</v>
      </c>
    </row>
    <row r="174" spans="1:6" ht="12.75">
      <c r="A174" s="266"/>
      <c r="B174" s="33" t="s">
        <v>279</v>
      </c>
      <c r="C174" s="18" t="s">
        <v>291</v>
      </c>
      <c r="D174" s="98">
        <v>0</v>
      </c>
      <c r="E174" s="98">
        <v>378</v>
      </c>
      <c r="F174" s="123">
        <f t="shared" si="7"/>
        <v>378</v>
      </c>
    </row>
    <row r="175" spans="1:6" ht="12.75">
      <c r="A175" s="266"/>
      <c r="B175" s="33" t="s">
        <v>271</v>
      </c>
      <c r="C175" s="18" t="s">
        <v>283</v>
      </c>
      <c r="D175" s="98">
        <v>159</v>
      </c>
      <c r="E175" s="98">
        <v>171</v>
      </c>
      <c r="F175" s="123">
        <f t="shared" si="7"/>
        <v>330</v>
      </c>
    </row>
    <row r="176" spans="1:6" ht="12.75">
      <c r="A176" s="266"/>
      <c r="B176" s="33" t="s">
        <v>275</v>
      </c>
      <c r="C176" s="18" t="s">
        <v>287</v>
      </c>
      <c r="D176" s="98">
        <v>54</v>
      </c>
      <c r="E176" s="98">
        <v>68</v>
      </c>
      <c r="F176" s="123">
        <f t="shared" si="7"/>
        <v>122</v>
      </c>
    </row>
    <row r="177" spans="1:6" ht="13.5" thickBot="1">
      <c r="A177" s="266"/>
      <c r="B177" s="34" t="s">
        <v>281</v>
      </c>
      <c r="C177" s="19" t="s">
        <v>293</v>
      </c>
      <c r="D177" s="100">
        <v>5</v>
      </c>
      <c r="E177" s="100">
        <v>10</v>
      </c>
      <c r="F177" s="124">
        <f t="shared" si="7"/>
        <v>15</v>
      </c>
    </row>
    <row r="178" spans="1:6" ht="13.5" thickBot="1">
      <c r="A178" s="259" t="s">
        <v>295</v>
      </c>
      <c r="B178" s="3" t="s">
        <v>296</v>
      </c>
      <c r="C178" s="3" t="s">
        <v>305</v>
      </c>
      <c r="D178" s="120">
        <f>SUM(D179:D186)</f>
        <v>0</v>
      </c>
      <c r="E178" s="120">
        <f>SUM(E179:E186)</f>
        <v>24350</v>
      </c>
      <c r="F178" s="120">
        <f>SUM(F179:F186)</f>
        <v>24350</v>
      </c>
    </row>
    <row r="179" spans="1:6" ht="12.75">
      <c r="A179" s="260"/>
      <c r="B179" s="38" t="s">
        <v>600</v>
      </c>
      <c r="C179" s="17" t="s">
        <v>302</v>
      </c>
      <c r="D179" s="121">
        <v>0</v>
      </c>
      <c r="E179" s="121">
        <v>22240</v>
      </c>
      <c r="F179" s="122">
        <f aca="true" t="shared" si="8" ref="F179:F210">SUM(D179:E179)</f>
        <v>22240</v>
      </c>
    </row>
    <row r="180" spans="1:6" ht="12.75">
      <c r="A180" s="260"/>
      <c r="B180" s="32" t="s">
        <v>601</v>
      </c>
      <c r="C180" s="18" t="s">
        <v>297</v>
      </c>
      <c r="D180" s="98">
        <v>0</v>
      </c>
      <c r="E180" s="98">
        <v>1387</v>
      </c>
      <c r="F180" s="123">
        <f t="shared" si="8"/>
        <v>1387</v>
      </c>
    </row>
    <row r="181" spans="1:6" ht="25.5">
      <c r="A181" s="260"/>
      <c r="B181" s="32" t="s">
        <v>603</v>
      </c>
      <c r="C181" s="20" t="s">
        <v>300</v>
      </c>
      <c r="D181" s="98">
        <v>0</v>
      </c>
      <c r="E181" s="98">
        <v>227</v>
      </c>
      <c r="F181" s="123">
        <f t="shared" si="8"/>
        <v>227</v>
      </c>
    </row>
    <row r="182" spans="1:6" ht="12.75">
      <c r="A182" s="260"/>
      <c r="B182" s="32" t="s">
        <v>604</v>
      </c>
      <c r="C182" s="18" t="s">
        <v>299</v>
      </c>
      <c r="D182" s="98">
        <v>0</v>
      </c>
      <c r="E182" s="98">
        <v>199</v>
      </c>
      <c r="F182" s="123">
        <f t="shared" si="8"/>
        <v>199</v>
      </c>
    </row>
    <row r="183" spans="1:6" ht="12.75">
      <c r="A183" s="260"/>
      <c r="B183" s="32" t="s">
        <v>602</v>
      </c>
      <c r="C183" s="18" t="s">
        <v>301</v>
      </c>
      <c r="D183" s="98">
        <v>0</v>
      </c>
      <c r="E183" s="98">
        <v>198</v>
      </c>
      <c r="F183" s="123">
        <f t="shared" si="8"/>
        <v>198</v>
      </c>
    </row>
    <row r="184" spans="1:6" ht="25.5">
      <c r="A184" s="260"/>
      <c r="B184" s="32" t="s">
        <v>605</v>
      </c>
      <c r="C184" s="20" t="s">
        <v>298</v>
      </c>
      <c r="D184" s="98">
        <v>0</v>
      </c>
      <c r="E184" s="98">
        <v>39</v>
      </c>
      <c r="F184" s="123">
        <f t="shared" si="8"/>
        <v>39</v>
      </c>
    </row>
    <row r="185" spans="1:6" ht="12.75">
      <c r="A185" s="260"/>
      <c r="B185" s="32" t="s">
        <v>606</v>
      </c>
      <c r="C185" s="18" t="s">
        <v>303</v>
      </c>
      <c r="D185" s="98">
        <v>0</v>
      </c>
      <c r="E185" s="98">
        <v>35</v>
      </c>
      <c r="F185" s="123">
        <f t="shared" si="8"/>
        <v>35</v>
      </c>
    </row>
    <row r="186" spans="1:6" s="14" customFormat="1" ht="13.5" customHeight="1" thickBot="1">
      <c r="A186" s="261"/>
      <c r="B186" s="39" t="s">
        <v>607</v>
      </c>
      <c r="C186" s="19" t="s">
        <v>304</v>
      </c>
      <c r="D186" s="100">
        <v>0</v>
      </c>
      <c r="E186" s="100">
        <v>25</v>
      </c>
      <c r="F186" s="124">
        <f t="shared" si="8"/>
        <v>25</v>
      </c>
    </row>
    <row r="187" spans="1:6" ht="13.5" thickBot="1">
      <c r="A187" s="259" t="s">
        <v>306</v>
      </c>
      <c r="B187" s="3" t="s">
        <v>308</v>
      </c>
      <c r="C187" s="3" t="s">
        <v>307</v>
      </c>
      <c r="D187" s="107">
        <f>SUM(D188:D197)</f>
        <v>2133</v>
      </c>
      <c r="E187" s="107">
        <f>SUM(E188:E197)</f>
        <v>1519</v>
      </c>
      <c r="F187" s="107">
        <f t="shared" si="8"/>
        <v>3652</v>
      </c>
    </row>
    <row r="188" spans="1:6" ht="25.5">
      <c r="A188" s="266"/>
      <c r="B188" s="31" t="s">
        <v>315</v>
      </c>
      <c r="C188" s="48" t="s">
        <v>316</v>
      </c>
      <c r="D188" s="93">
        <v>1165</v>
      </c>
      <c r="E188" s="93">
        <v>742</v>
      </c>
      <c r="F188" s="114">
        <f t="shared" si="8"/>
        <v>1907</v>
      </c>
    </row>
    <row r="189" spans="1:6" ht="12.75">
      <c r="A189" s="266"/>
      <c r="B189" s="33" t="s">
        <v>319</v>
      </c>
      <c r="C189" s="18" t="s">
        <v>320</v>
      </c>
      <c r="D189" s="95">
        <v>323</v>
      </c>
      <c r="E189" s="95">
        <v>249</v>
      </c>
      <c r="F189" s="97">
        <f t="shared" si="8"/>
        <v>572</v>
      </c>
    </row>
    <row r="190" spans="1:6" ht="12.75">
      <c r="A190" s="266"/>
      <c r="B190" s="33" t="s">
        <v>311</v>
      </c>
      <c r="C190" s="18" t="s">
        <v>312</v>
      </c>
      <c r="D190" s="95">
        <v>253</v>
      </c>
      <c r="E190" s="95">
        <v>180</v>
      </c>
      <c r="F190" s="97">
        <f t="shared" si="8"/>
        <v>433</v>
      </c>
    </row>
    <row r="191" spans="1:6" ht="12.75">
      <c r="A191" s="266"/>
      <c r="B191" s="33" t="s">
        <v>318</v>
      </c>
      <c r="C191" s="18" t="s">
        <v>317</v>
      </c>
      <c r="D191" s="95">
        <v>239</v>
      </c>
      <c r="E191" s="95">
        <v>164</v>
      </c>
      <c r="F191" s="97">
        <f t="shared" si="8"/>
        <v>403</v>
      </c>
    </row>
    <row r="192" spans="1:6" ht="25.5">
      <c r="A192" s="266"/>
      <c r="B192" s="33" t="s">
        <v>309</v>
      </c>
      <c r="C192" s="20" t="s">
        <v>310</v>
      </c>
      <c r="D192" s="95">
        <v>25</v>
      </c>
      <c r="E192" s="95">
        <v>111</v>
      </c>
      <c r="F192" s="97">
        <f t="shared" si="8"/>
        <v>136</v>
      </c>
    </row>
    <row r="193" spans="1:6" ht="25.5">
      <c r="A193" s="266"/>
      <c r="B193" s="33" t="s">
        <v>321</v>
      </c>
      <c r="C193" s="20" t="s">
        <v>322</v>
      </c>
      <c r="D193" s="95">
        <v>47</v>
      </c>
      <c r="E193" s="95">
        <v>35</v>
      </c>
      <c r="F193" s="97">
        <f t="shared" si="8"/>
        <v>82</v>
      </c>
    </row>
    <row r="194" spans="1:6" ht="12.75">
      <c r="A194" s="266"/>
      <c r="B194" s="33" t="s">
        <v>327</v>
      </c>
      <c r="C194" s="18" t="s">
        <v>328</v>
      </c>
      <c r="D194" s="95">
        <v>29</v>
      </c>
      <c r="E194" s="95">
        <v>19</v>
      </c>
      <c r="F194" s="97">
        <f t="shared" si="8"/>
        <v>48</v>
      </c>
    </row>
    <row r="195" spans="1:6" ht="12.75">
      <c r="A195" s="266"/>
      <c r="B195" s="33" t="s">
        <v>323</v>
      </c>
      <c r="C195" s="18" t="s">
        <v>324</v>
      </c>
      <c r="D195" s="95">
        <v>29</v>
      </c>
      <c r="E195" s="95">
        <v>11</v>
      </c>
      <c r="F195" s="97">
        <f t="shared" si="8"/>
        <v>40</v>
      </c>
    </row>
    <row r="196" spans="1:6" ht="12.75">
      <c r="A196" s="266"/>
      <c r="B196" s="33" t="s">
        <v>313</v>
      </c>
      <c r="C196" s="18" t="s">
        <v>314</v>
      </c>
      <c r="D196" s="95">
        <v>12</v>
      </c>
      <c r="E196" s="95">
        <v>4</v>
      </c>
      <c r="F196" s="97">
        <f t="shared" si="8"/>
        <v>16</v>
      </c>
    </row>
    <row r="197" spans="1:6" ht="26.25" thickBot="1">
      <c r="A197" s="261"/>
      <c r="B197" s="34" t="s">
        <v>325</v>
      </c>
      <c r="C197" s="21" t="s">
        <v>326</v>
      </c>
      <c r="D197" s="99">
        <v>11</v>
      </c>
      <c r="E197" s="99">
        <v>4</v>
      </c>
      <c r="F197" s="115">
        <f t="shared" si="8"/>
        <v>15</v>
      </c>
    </row>
    <row r="198" spans="1:6" ht="26.25" thickBot="1">
      <c r="A198" s="259" t="s">
        <v>329</v>
      </c>
      <c r="B198" s="36" t="s">
        <v>330</v>
      </c>
      <c r="C198" s="5" t="s">
        <v>331</v>
      </c>
      <c r="D198" s="107">
        <f>SUM(D199:D209)</f>
        <v>1054</v>
      </c>
      <c r="E198" s="107">
        <f>SUM(E199:E209)</f>
        <v>511</v>
      </c>
      <c r="F198" s="107">
        <f t="shared" si="8"/>
        <v>1565</v>
      </c>
    </row>
    <row r="199" spans="1:6" ht="12.75">
      <c r="A199" s="260"/>
      <c r="B199" s="31" t="s">
        <v>344</v>
      </c>
      <c r="C199" s="17" t="s">
        <v>345</v>
      </c>
      <c r="D199" s="93">
        <v>466</v>
      </c>
      <c r="E199" s="93">
        <v>39</v>
      </c>
      <c r="F199" s="114">
        <f t="shared" si="8"/>
        <v>505</v>
      </c>
    </row>
    <row r="200" spans="1:6" ht="25.5">
      <c r="A200" s="260"/>
      <c r="B200" s="33" t="s">
        <v>348</v>
      </c>
      <c r="C200" s="20" t="s">
        <v>349</v>
      </c>
      <c r="D200" s="95">
        <v>141</v>
      </c>
      <c r="E200" s="95">
        <v>142</v>
      </c>
      <c r="F200" s="97">
        <f t="shared" si="8"/>
        <v>283</v>
      </c>
    </row>
    <row r="201" spans="1:6" ht="12.75">
      <c r="A201" s="260"/>
      <c r="B201" s="33" t="s">
        <v>346</v>
      </c>
      <c r="C201" s="18" t="s">
        <v>347</v>
      </c>
      <c r="D201" s="95">
        <v>128</v>
      </c>
      <c r="E201" s="95">
        <v>63</v>
      </c>
      <c r="F201" s="97">
        <f t="shared" si="8"/>
        <v>191</v>
      </c>
    </row>
    <row r="202" spans="1:6" ht="12.75">
      <c r="A202" s="260"/>
      <c r="B202" s="33" t="s">
        <v>336</v>
      </c>
      <c r="C202" s="18" t="s">
        <v>337</v>
      </c>
      <c r="D202" s="95">
        <v>99</v>
      </c>
      <c r="E202" s="95">
        <v>90</v>
      </c>
      <c r="F202" s="97">
        <f t="shared" si="8"/>
        <v>189</v>
      </c>
    </row>
    <row r="203" spans="1:6" ht="12.75">
      <c r="A203" s="260"/>
      <c r="B203" s="33" t="s">
        <v>342</v>
      </c>
      <c r="C203" s="18" t="s">
        <v>343</v>
      </c>
      <c r="D203" s="95">
        <v>64</v>
      </c>
      <c r="E203" s="95">
        <v>69</v>
      </c>
      <c r="F203" s="97">
        <f t="shared" si="8"/>
        <v>133</v>
      </c>
    </row>
    <row r="204" spans="1:6" ht="12.75">
      <c r="A204" s="260"/>
      <c r="B204" s="33" t="s">
        <v>340</v>
      </c>
      <c r="C204" s="18" t="s">
        <v>341</v>
      </c>
      <c r="D204" s="95">
        <v>43</v>
      </c>
      <c r="E204" s="95">
        <v>25</v>
      </c>
      <c r="F204" s="97">
        <f t="shared" si="8"/>
        <v>68</v>
      </c>
    </row>
    <row r="205" spans="1:6" ht="12.75">
      <c r="A205" s="260"/>
      <c r="B205" s="33" t="s">
        <v>332</v>
      </c>
      <c r="C205" s="18" t="s">
        <v>333</v>
      </c>
      <c r="D205" s="95">
        <v>35</v>
      </c>
      <c r="E205" s="95">
        <v>18</v>
      </c>
      <c r="F205" s="97">
        <f t="shared" si="8"/>
        <v>53</v>
      </c>
    </row>
    <row r="206" spans="1:6" ht="12.75">
      <c r="A206" s="260"/>
      <c r="B206" s="33" t="s">
        <v>352</v>
      </c>
      <c r="C206" s="18" t="s">
        <v>353</v>
      </c>
      <c r="D206" s="95">
        <v>22</v>
      </c>
      <c r="E206" s="95">
        <v>22</v>
      </c>
      <c r="F206" s="97">
        <f t="shared" si="8"/>
        <v>44</v>
      </c>
    </row>
    <row r="207" spans="1:6" ht="12.75">
      <c r="A207" s="260"/>
      <c r="B207" s="33" t="s">
        <v>351</v>
      </c>
      <c r="C207" s="18" t="s">
        <v>350</v>
      </c>
      <c r="D207" s="95">
        <v>24</v>
      </c>
      <c r="E207" s="95">
        <v>15</v>
      </c>
      <c r="F207" s="97">
        <f t="shared" si="8"/>
        <v>39</v>
      </c>
    </row>
    <row r="208" spans="1:6" ht="12.75">
      <c r="A208" s="260"/>
      <c r="B208" s="33" t="s">
        <v>334</v>
      </c>
      <c r="C208" s="18" t="s">
        <v>335</v>
      </c>
      <c r="D208" s="95">
        <v>21</v>
      </c>
      <c r="E208" s="95">
        <v>16</v>
      </c>
      <c r="F208" s="97">
        <f t="shared" si="8"/>
        <v>37</v>
      </c>
    </row>
    <row r="209" spans="1:6" ht="13.5" thickBot="1">
      <c r="A209" s="261"/>
      <c r="B209" s="34" t="s">
        <v>339</v>
      </c>
      <c r="C209" s="19" t="s">
        <v>338</v>
      </c>
      <c r="D209" s="99">
        <v>11</v>
      </c>
      <c r="E209" s="99">
        <v>12</v>
      </c>
      <c r="F209" s="115">
        <f t="shared" si="8"/>
        <v>23</v>
      </c>
    </row>
    <row r="210" spans="1:6" ht="26.25" thickBot="1">
      <c r="A210" s="259" t="s">
        <v>354</v>
      </c>
      <c r="B210" s="3" t="s">
        <v>355</v>
      </c>
      <c r="C210" s="5" t="s">
        <v>381</v>
      </c>
      <c r="D210" s="107">
        <f>SUM(D211:D223)</f>
        <v>18741</v>
      </c>
      <c r="E210" s="107">
        <f>SUM(E211:E223)</f>
        <v>22462</v>
      </c>
      <c r="F210" s="107">
        <f t="shared" si="8"/>
        <v>41203</v>
      </c>
    </row>
    <row r="211" spans="1:6" ht="12.75">
      <c r="A211" s="260"/>
      <c r="B211" s="31" t="s">
        <v>357</v>
      </c>
      <c r="C211" s="17" t="s">
        <v>358</v>
      </c>
      <c r="D211" s="93">
        <v>7022</v>
      </c>
      <c r="E211" s="93">
        <v>10609</v>
      </c>
      <c r="F211" s="114">
        <f aca="true" t="shared" si="9" ref="F211:F242">SUM(D211:E211)</f>
        <v>17631</v>
      </c>
    </row>
    <row r="212" spans="1:6" ht="12.75">
      <c r="A212" s="260"/>
      <c r="B212" s="33" t="s">
        <v>369</v>
      </c>
      <c r="C212" s="18" t="s">
        <v>370</v>
      </c>
      <c r="D212" s="95">
        <v>5514</v>
      </c>
      <c r="E212" s="95">
        <v>5404</v>
      </c>
      <c r="F212" s="97">
        <f t="shared" si="9"/>
        <v>10918</v>
      </c>
    </row>
    <row r="213" spans="1:6" ht="25.5">
      <c r="A213" s="260"/>
      <c r="B213" s="33" t="s">
        <v>356</v>
      </c>
      <c r="C213" s="20" t="s">
        <v>382</v>
      </c>
      <c r="D213" s="95">
        <v>4412</v>
      </c>
      <c r="E213" s="95">
        <v>4790</v>
      </c>
      <c r="F213" s="97">
        <f t="shared" si="9"/>
        <v>9202</v>
      </c>
    </row>
    <row r="214" spans="1:6" ht="12.75">
      <c r="A214" s="260"/>
      <c r="B214" s="33" t="s">
        <v>363</v>
      </c>
      <c r="C214" s="18" t="s">
        <v>364</v>
      </c>
      <c r="D214" s="95">
        <v>929</v>
      </c>
      <c r="E214" s="95">
        <v>478</v>
      </c>
      <c r="F214" s="97">
        <f t="shared" si="9"/>
        <v>1407</v>
      </c>
    </row>
    <row r="215" spans="1:6" ht="25.5">
      <c r="A215" s="260"/>
      <c r="B215" s="33" t="s">
        <v>365</v>
      </c>
      <c r="C215" s="20" t="s">
        <v>366</v>
      </c>
      <c r="D215" s="95">
        <v>564</v>
      </c>
      <c r="E215" s="95">
        <v>815</v>
      </c>
      <c r="F215" s="97">
        <f t="shared" si="9"/>
        <v>1379</v>
      </c>
    </row>
    <row r="216" spans="1:6" ht="12.75">
      <c r="A216" s="260"/>
      <c r="B216" s="33" t="s">
        <v>359</v>
      </c>
      <c r="C216" s="18" t="s">
        <v>360</v>
      </c>
      <c r="D216" s="95">
        <v>133</v>
      </c>
      <c r="E216" s="95">
        <v>135</v>
      </c>
      <c r="F216" s="97">
        <f t="shared" si="9"/>
        <v>268</v>
      </c>
    </row>
    <row r="217" spans="1:6" ht="12.75">
      <c r="A217" s="260"/>
      <c r="B217" s="33" t="s">
        <v>371</v>
      </c>
      <c r="C217" s="18" t="s">
        <v>372</v>
      </c>
      <c r="D217" s="95">
        <v>44</v>
      </c>
      <c r="E217" s="95">
        <v>83</v>
      </c>
      <c r="F217" s="97">
        <f t="shared" si="9"/>
        <v>127</v>
      </c>
    </row>
    <row r="218" spans="1:6" ht="25.5">
      <c r="A218" s="260"/>
      <c r="B218" s="33" t="s">
        <v>361</v>
      </c>
      <c r="C218" s="20" t="s">
        <v>362</v>
      </c>
      <c r="D218" s="95">
        <v>48</v>
      </c>
      <c r="E218" s="95">
        <v>69</v>
      </c>
      <c r="F218" s="97">
        <f t="shared" si="9"/>
        <v>117</v>
      </c>
    </row>
    <row r="219" spans="1:6" ht="12.75">
      <c r="A219" s="260"/>
      <c r="B219" s="33" t="s">
        <v>373</v>
      </c>
      <c r="C219" s="18" t="s">
        <v>374</v>
      </c>
      <c r="D219" s="95">
        <v>26</v>
      </c>
      <c r="E219" s="95">
        <v>42</v>
      </c>
      <c r="F219" s="97">
        <f t="shared" si="9"/>
        <v>68</v>
      </c>
    </row>
    <row r="220" spans="1:6" ht="12.75">
      <c r="A220" s="260"/>
      <c r="B220" s="33" t="s">
        <v>367</v>
      </c>
      <c r="C220" s="18" t="s">
        <v>368</v>
      </c>
      <c r="D220" s="95">
        <v>23</v>
      </c>
      <c r="E220" s="95">
        <v>15</v>
      </c>
      <c r="F220" s="97">
        <f t="shared" si="9"/>
        <v>38</v>
      </c>
    </row>
    <row r="221" spans="1:6" ht="25.5">
      <c r="A221" s="260"/>
      <c r="B221" s="33" t="s">
        <v>377</v>
      </c>
      <c r="C221" s="20" t="s">
        <v>378</v>
      </c>
      <c r="D221" s="95">
        <v>12</v>
      </c>
      <c r="E221" s="95">
        <v>13</v>
      </c>
      <c r="F221" s="97">
        <f t="shared" si="9"/>
        <v>25</v>
      </c>
    </row>
    <row r="222" spans="1:6" ht="25.5">
      <c r="A222" s="260"/>
      <c r="B222" s="33" t="s">
        <v>375</v>
      </c>
      <c r="C222" s="20" t="s">
        <v>376</v>
      </c>
      <c r="D222" s="95">
        <v>8</v>
      </c>
      <c r="E222" s="95">
        <v>6</v>
      </c>
      <c r="F222" s="97">
        <f t="shared" si="9"/>
        <v>14</v>
      </c>
    </row>
    <row r="223" spans="1:6" s="14" customFormat="1" ht="13.5" customHeight="1" thickBot="1">
      <c r="A223" s="261"/>
      <c r="B223" s="34" t="s">
        <v>379</v>
      </c>
      <c r="C223" s="19" t="s">
        <v>380</v>
      </c>
      <c r="D223" s="99">
        <v>6</v>
      </c>
      <c r="E223" s="99">
        <v>3</v>
      </c>
      <c r="F223" s="115">
        <f t="shared" si="9"/>
        <v>9</v>
      </c>
    </row>
    <row r="224" spans="1:6" ht="13.5" thickBot="1">
      <c r="A224" s="259" t="s">
        <v>383</v>
      </c>
      <c r="B224" s="36" t="s">
        <v>384</v>
      </c>
      <c r="C224" s="5" t="s">
        <v>385</v>
      </c>
      <c r="D224" s="107">
        <f>SUM(D225:D245)</f>
        <v>8699</v>
      </c>
      <c r="E224" s="107">
        <f>SUM(E225:E245)</f>
        <v>5420</v>
      </c>
      <c r="F224" s="107">
        <f t="shared" si="9"/>
        <v>14119</v>
      </c>
    </row>
    <row r="225" spans="1:6" ht="12.75">
      <c r="A225" s="260"/>
      <c r="B225" s="31" t="s">
        <v>406</v>
      </c>
      <c r="C225" s="17" t="s">
        <v>407</v>
      </c>
      <c r="D225" s="93">
        <v>1306</v>
      </c>
      <c r="E225" s="93">
        <v>689</v>
      </c>
      <c r="F225" s="114">
        <f t="shared" si="9"/>
        <v>1995</v>
      </c>
    </row>
    <row r="226" spans="1:6" ht="12.75">
      <c r="A226" s="260"/>
      <c r="B226" s="33" t="s">
        <v>401</v>
      </c>
      <c r="C226" s="18" t="s">
        <v>400</v>
      </c>
      <c r="D226" s="95">
        <v>905</v>
      </c>
      <c r="E226" s="95">
        <v>1053</v>
      </c>
      <c r="F226" s="97">
        <f t="shared" si="9"/>
        <v>1958</v>
      </c>
    </row>
    <row r="227" spans="1:6" ht="12.75">
      <c r="A227" s="260"/>
      <c r="B227" s="33" t="s">
        <v>386</v>
      </c>
      <c r="C227" s="18" t="s">
        <v>387</v>
      </c>
      <c r="D227" s="95">
        <v>1095</v>
      </c>
      <c r="E227" s="95">
        <v>572</v>
      </c>
      <c r="F227" s="97">
        <f t="shared" si="9"/>
        <v>1667</v>
      </c>
    </row>
    <row r="228" spans="1:6" ht="12.75">
      <c r="A228" s="260"/>
      <c r="B228" s="33" t="s">
        <v>402</v>
      </c>
      <c r="C228" s="18" t="s">
        <v>403</v>
      </c>
      <c r="D228" s="95">
        <v>1073</v>
      </c>
      <c r="E228" s="95">
        <v>586</v>
      </c>
      <c r="F228" s="97">
        <f t="shared" si="9"/>
        <v>1659</v>
      </c>
    </row>
    <row r="229" spans="1:6" ht="12.75">
      <c r="A229" s="260"/>
      <c r="B229" s="33" t="s">
        <v>396</v>
      </c>
      <c r="C229" s="20" t="s">
        <v>397</v>
      </c>
      <c r="D229" s="95">
        <v>1021</v>
      </c>
      <c r="E229" s="95">
        <v>560</v>
      </c>
      <c r="F229" s="97">
        <f t="shared" si="9"/>
        <v>1581</v>
      </c>
    </row>
    <row r="230" spans="1:6" ht="12.75">
      <c r="A230" s="260"/>
      <c r="B230" s="33" t="s">
        <v>398</v>
      </c>
      <c r="C230" s="18" t="s">
        <v>399</v>
      </c>
      <c r="D230" s="95">
        <v>1004</v>
      </c>
      <c r="E230" s="95">
        <v>456</v>
      </c>
      <c r="F230" s="97">
        <f t="shared" si="9"/>
        <v>1460</v>
      </c>
    </row>
    <row r="231" spans="1:6" ht="12.75">
      <c r="A231" s="260"/>
      <c r="B231" s="33" t="s">
        <v>394</v>
      </c>
      <c r="C231" s="18" t="s">
        <v>395</v>
      </c>
      <c r="D231" s="95">
        <v>586</v>
      </c>
      <c r="E231" s="95">
        <v>411</v>
      </c>
      <c r="F231" s="97">
        <f t="shared" si="9"/>
        <v>997</v>
      </c>
    </row>
    <row r="232" spans="1:6" ht="12.75">
      <c r="A232" s="260"/>
      <c r="B232" s="33" t="s">
        <v>405</v>
      </c>
      <c r="C232" s="18" t="s">
        <v>404</v>
      </c>
      <c r="D232" s="95">
        <v>329</v>
      </c>
      <c r="E232" s="95">
        <v>171</v>
      </c>
      <c r="F232" s="97">
        <f t="shared" si="9"/>
        <v>500</v>
      </c>
    </row>
    <row r="233" spans="1:6" ht="12.75">
      <c r="A233" s="260"/>
      <c r="B233" s="33" t="s">
        <v>408</v>
      </c>
      <c r="C233" s="18" t="s">
        <v>409</v>
      </c>
      <c r="D233" s="95">
        <v>291</v>
      </c>
      <c r="E233" s="95">
        <v>158</v>
      </c>
      <c r="F233" s="97">
        <f t="shared" si="9"/>
        <v>449</v>
      </c>
    </row>
    <row r="234" spans="1:6" ht="12.75">
      <c r="A234" s="260"/>
      <c r="B234" s="33" t="s">
        <v>392</v>
      </c>
      <c r="C234" s="20" t="s">
        <v>393</v>
      </c>
      <c r="D234" s="95">
        <v>195</v>
      </c>
      <c r="E234" s="95">
        <v>94</v>
      </c>
      <c r="F234" s="97">
        <f t="shared" si="9"/>
        <v>289</v>
      </c>
    </row>
    <row r="235" spans="1:6" ht="12.75">
      <c r="A235" s="260"/>
      <c r="B235" s="33" t="s">
        <v>388</v>
      </c>
      <c r="C235" s="20" t="s">
        <v>389</v>
      </c>
      <c r="D235" s="95">
        <v>142</v>
      </c>
      <c r="E235" s="95">
        <v>102</v>
      </c>
      <c r="F235" s="97">
        <f t="shared" si="9"/>
        <v>244</v>
      </c>
    </row>
    <row r="236" spans="1:6" ht="12.75">
      <c r="A236" s="260"/>
      <c r="B236" s="33" t="s">
        <v>418</v>
      </c>
      <c r="C236" s="20" t="s">
        <v>419</v>
      </c>
      <c r="D236" s="95">
        <v>124</v>
      </c>
      <c r="E236" s="95">
        <v>102</v>
      </c>
      <c r="F236" s="97">
        <f t="shared" si="9"/>
        <v>226</v>
      </c>
    </row>
    <row r="237" spans="1:6" ht="12.75">
      <c r="A237" s="260"/>
      <c r="B237" s="33" t="s">
        <v>424</v>
      </c>
      <c r="C237" s="20" t="s">
        <v>425</v>
      </c>
      <c r="D237" s="95">
        <v>103</v>
      </c>
      <c r="E237" s="95">
        <v>98</v>
      </c>
      <c r="F237" s="97">
        <f t="shared" si="9"/>
        <v>201</v>
      </c>
    </row>
    <row r="238" spans="1:6" ht="12.75">
      <c r="A238" s="260"/>
      <c r="B238" s="33" t="s">
        <v>412</v>
      </c>
      <c r="C238" s="20" t="s">
        <v>413</v>
      </c>
      <c r="D238" s="95">
        <v>129</v>
      </c>
      <c r="E238" s="95">
        <v>71</v>
      </c>
      <c r="F238" s="97">
        <f t="shared" si="9"/>
        <v>200</v>
      </c>
    </row>
    <row r="239" spans="1:6" ht="25.5">
      <c r="A239" s="260"/>
      <c r="B239" s="33" t="s">
        <v>426</v>
      </c>
      <c r="C239" s="20" t="s">
        <v>427</v>
      </c>
      <c r="D239" s="95">
        <v>102</v>
      </c>
      <c r="E239" s="95">
        <v>90</v>
      </c>
      <c r="F239" s="97">
        <f t="shared" si="9"/>
        <v>192</v>
      </c>
    </row>
    <row r="240" spans="1:6" ht="12.75">
      <c r="A240" s="260"/>
      <c r="B240" s="33" t="s">
        <v>390</v>
      </c>
      <c r="C240" s="20" t="s">
        <v>391</v>
      </c>
      <c r="D240" s="95">
        <v>119</v>
      </c>
      <c r="E240" s="95">
        <v>60</v>
      </c>
      <c r="F240" s="97">
        <f t="shared" si="9"/>
        <v>179</v>
      </c>
    </row>
    <row r="241" spans="1:6" ht="12.75">
      <c r="A241" s="260"/>
      <c r="B241" s="33" t="s">
        <v>420</v>
      </c>
      <c r="C241" s="18" t="s">
        <v>421</v>
      </c>
      <c r="D241" s="95">
        <v>94</v>
      </c>
      <c r="E241" s="95">
        <v>60</v>
      </c>
      <c r="F241" s="97">
        <f t="shared" si="9"/>
        <v>154</v>
      </c>
    </row>
    <row r="242" spans="1:6" ht="12.75">
      <c r="A242" s="260"/>
      <c r="B242" s="33" t="s">
        <v>410</v>
      </c>
      <c r="C242" s="18" t="s">
        <v>411</v>
      </c>
      <c r="D242" s="95">
        <v>40</v>
      </c>
      <c r="E242" s="95">
        <v>31</v>
      </c>
      <c r="F242" s="97">
        <f t="shared" si="9"/>
        <v>71</v>
      </c>
    </row>
    <row r="243" spans="1:6" ht="12.75">
      <c r="A243" s="260"/>
      <c r="B243" s="33" t="s">
        <v>416</v>
      </c>
      <c r="C243" s="18" t="s">
        <v>417</v>
      </c>
      <c r="D243" s="95">
        <v>17</v>
      </c>
      <c r="E243" s="95">
        <v>36</v>
      </c>
      <c r="F243" s="97">
        <f aca="true" t="shared" si="10" ref="F243:F254">SUM(D243:E243)</f>
        <v>53</v>
      </c>
    </row>
    <row r="244" spans="1:6" ht="12.75">
      <c r="A244" s="260"/>
      <c r="B244" s="33" t="s">
        <v>414</v>
      </c>
      <c r="C244" s="18" t="s">
        <v>415</v>
      </c>
      <c r="D244" s="95">
        <v>11</v>
      </c>
      <c r="E244" s="95">
        <v>15</v>
      </c>
      <c r="F244" s="97">
        <f t="shared" si="10"/>
        <v>26</v>
      </c>
    </row>
    <row r="245" spans="1:6" ht="13.5" thickBot="1">
      <c r="A245" s="261"/>
      <c r="B245" s="34" t="s">
        <v>422</v>
      </c>
      <c r="C245" s="19" t="s">
        <v>423</v>
      </c>
      <c r="D245" s="99">
        <v>13</v>
      </c>
      <c r="E245" s="99">
        <v>5</v>
      </c>
      <c r="F245" s="115">
        <f t="shared" si="10"/>
        <v>18</v>
      </c>
    </row>
    <row r="246" spans="1:6" ht="13.5" thickBot="1">
      <c r="A246" s="4" t="s">
        <v>428</v>
      </c>
      <c r="B246" s="3" t="s">
        <v>429</v>
      </c>
      <c r="C246" s="35" t="s">
        <v>430</v>
      </c>
      <c r="D246" s="107">
        <v>110</v>
      </c>
      <c r="E246" s="107">
        <v>52</v>
      </c>
      <c r="F246" s="107">
        <f t="shared" si="10"/>
        <v>162</v>
      </c>
    </row>
    <row r="247" spans="1:6" ht="13.5" thickBot="1">
      <c r="A247" s="263" t="s">
        <v>431</v>
      </c>
      <c r="B247" s="3" t="s">
        <v>432</v>
      </c>
      <c r="C247" s="35" t="s">
        <v>433</v>
      </c>
      <c r="D247" s="107">
        <f>SUM(D248:D254)</f>
        <v>1053</v>
      </c>
      <c r="E247" s="107">
        <f>SUM(E248:E254)</f>
        <v>1187</v>
      </c>
      <c r="F247" s="107">
        <f t="shared" si="10"/>
        <v>2240</v>
      </c>
    </row>
    <row r="248" spans="1:6" ht="25.5">
      <c r="A248" s="264"/>
      <c r="B248" s="49" t="s">
        <v>440</v>
      </c>
      <c r="C248" s="50" t="s">
        <v>441</v>
      </c>
      <c r="D248" s="125">
        <v>777</v>
      </c>
      <c r="E248" s="125">
        <v>613</v>
      </c>
      <c r="F248" s="126">
        <f t="shared" si="10"/>
        <v>1390</v>
      </c>
    </row>
    <row r="249" spans="1:6" ht="25.5">
      <c r="A249" s="264"/>
      <c r="B249" s="33" t="s">
        <v>438</v>
      </c>
      <c r="C249" s="20" t="s">
        <v>439</v>
      </c>
      <c r="D249" s="95">
        <v>18</v>
      </c>
      <c r="E249" s="95">
        <v>364</v>
      </c>
      <c r="F249" s="97">
        <f t="shared" si="10"/>
        <v>382</v>
      </c>
    </row>
    <row r="250" spans="1:6" ht="25.5">
      <c r="A250" s="264"/>
      <c r="B250" s="33" t="s">
        <v>446</v>
      </c>
      <c r="C250" s="20" t="s">
        <v>447</v>
      </c>
      <c r="D250" s="95">
        <v>178</v>
      </c>
      <c r="E250" s="95">
        <v>107</v>
      </c>
      <c r="F250" s="97">
        <f t="shared" si="10"/>
        <v>285</v>
      </c>
    </row>
    <row r="251" spans="1:6" ht="30" customHeight="1">
      <c r="A251" s="264"/>
      <c r="B251" s="33" t="s">
        <v>434</v>
      </c>
      <c r="C251" s="20" t="s">
        <v>435</v>
      </c>
      <c r="D251" s="95">
        <v>58</v>
      </c>
      <c r="E251" s="95">
        <v>82</v>
      </c>
      <c r="F251" s="97">
        <f t="shared" si="10"/>
        <v>140</v>
      </c>
    </row>
    <row r="252" spans="1:6" ht="25.5">
      <c r="A252" s="264"/>
      <c r="B252" s="33" t="s">
        <v>436</v>
      </c>
      <c r="C252" s="20" t="s">
        <v>437</v>
      </c>
      <c r="D252" s="95">
        <v>19</v>
      </c>
      <c r="E252" s="95">
        <v>15</v>
      </c>
      <c r="F252" s="97">
        <f t="shared" si="10"/>
        <v>34</v>
      </c>
    </row>
    <row r="253" spans="1:6" ht="12.75">
      <c r="A253" s="264"/>
      <c r="B253" s="33" t="s">
        <v>444</v>
      </c>
      <c r="C253" s="18" t="s">
        <v>445</v>
      </c>
      <c r="D253" s="95">
        <v>3</v>
      </c>
      <c r="E253" s="95">
        <v>3</v>
      </c>
      <c r="F253" s="97">
        <f t="shared" si="10"/>
        <v>6</v>
      </c>
    </row>
    <row r="254" spans="1:6" ht="26.25" thickBot="1">
      <c r="A254" s="265"/>
      <c r="B254" s="34" t="s">
        <v>442</v>
      </c>
      <c r="C254" s="21" t="s">
        <v>443</v>
      </c>
      <c r="D254" s="100">
        <v>0</v>
      </c>
      <c r="E254" s="99">
        <v>3</v>
      </c>
      <c r="F254" s="115">
        <f t="shared" si="10"/>
        <v>3</v>
      </c>
    </row>
    <row r="255" spans="1:6" s="14" customFormat="1" ht="13.5" customHeight="1" thickBot="1">
      <c r="A255" s="35" t="s">
        <v>448</v>
      </c>
      <c r="B255" s="3"/>
      <c r="C255" s="3"/>
      <c r="D255" s="107">
        <f>D5+D27+D47+D54+D63+D75+D87+D99+D104+D115+D126+D137+D146+D166+D178+D187+D198+D210+D224+D246+D247</f>
        <v>120040</v>
      </c>
      <c r="E255" s="107">
        <f>E5+E27+E47+E54+E63+E75+E87+E99+E104+E115+E126+E137+E146+E166+E178+E187+E198+E210+E224+E246+E247</f>
        <v>147820</v>
      </c>
      <c r="F255" s="107">
        <f>F5+F27+F47+F54+F63+F75+F87+F99+F104+F115+F126+F137+F146+F166+F178+F187+F198+F210+F224+F246+F247</f>
        <v>267860</v>
      </c>
    </row>
    <row r="256" spans="1:6" ht="12.75">
      <c r="A256" s="6" t="s">
        <v>95</v>
      </c>
      <c r="B256" s="28"/>
      <c r="C256" s="26"/>
      <c r="D256" s="90"/>
      <c r="E256" s="90"/>
      <c r="F256" s="91"/>
    </row>
    <row r="257" spans="4:6" ht="12.75">
      <c r="D257" s="136"/>
      <c r="E257" s="136"/>
      <c r="F257" s="113"/>
    </row>
    <row r="258" spans="4:6" ht="12.75">
      <c r="D258" s="112"/>
      <c r="E258" s="112"/>
      <c r="F258" s="113"/>
    </row>
    <row r="259" spans="4:6" ht="12.75">
      <c r="D259" s="112"/>
      <c r="E259" s="112"/>
      <c r="F259" s="113"/>
    </row>
    <row r="260" spans="4:6" ht="12.75">
      <c r="D260" s="112"/>
      <c r="E260" s="112"/>
      <c r="F260" s="113"/>
    </row>
    <row r="261" spans="4:6" ht="12.75">
      <c r="D261" s="112"/>
      <c r="E261" s="112"/>
      <c r="F261" s="113"/>
    </row>
    <row r="262" spans="4:6" ht="12.75">
      <c r="D262" s="112"/>
      <c r="E262" s="112"/>
      <c r="F262" s="113"/>
    </row>
    <row r="263" spans="4:6" ht="12.75">
      <c r="D263" s="112"/>
      <c r="E263" s="112"/>
      <c r="F263" s="113"/>
    </row>
    <row r="264" spans="4:6" ht="12.75">
      <c r="D264" s="112"/>
      <c r="E264" s="112"/>
      <c r="F264" s="113"/>
    </row>
    <row r="265" spans="4:6" ht="12.75">
      <c r="D265" s="112"/>
      <c r="E265" s="112"/>
      <c r="F265" s="113"/>
    </row>
    <row r="266" spans="4:6" ht="12.75">
      <c r="D266" s="112"/>
      <c r="E266" s="112"/>
      <c r="F266" s="113"/>
    </row>
    <row r="267" spans="4:6" ht="12.75">
      <c r="D267" s="112"/>
      <c r="E267" s="112"/>
      <c r="F267" s="113"/>
    </row>
    <row r="268" spans="4:6" ht="12.75">
      <c r="D268" s="112"/>
      <c r="E268" s="112"/>
      <c r="F268" s="113"/>
    </row>
    <row r="269" spans="4:6" ht="12.75">
      <c r="D269" s="112"/>
      <c r="E269" s="112"/>
      <c r="F269" s="113"/>
    </row>
    <row r="270" spans="4:6" ht="12.75">
      <c r="D270" s="112"/>
      <c r="E270" s="112"/>
      <c r="F270" s="113"/>
    </row>
    <row r="271" spans="4:6" ht="12.75">
      <c r="D271" s="112"/>
      <c r="E271" s="112"/>
      <c r="F271" s="113"/>
    </row>
    <row r="272" spans="4:6" ht="12.75">
      <c r="D272" s="112"/>
      <c r="E272" s="112"/>
      <c r="F272" s="113"/>
    </row>
    <row r="273" spans="4:6" ht="12.75">
      <c r="D273" s="112"/>
      <c r="E273" s="112"/>
      <c r="F273" s="113"/>
    </row>
    <row r="274" spans="4:6" ht="12.75">
      <c r="D274" s="112"/>
      <c r="E274" s="112"/>
      <c r="F274" s="113"/>
    </row>
    <row r="275" spans="4:6" ht="12.75">
      <c r="D275" s="112"/>
      <c r="E275" s="112"/>
      <c r="F275" s="113"/>
    </row>
    <row r="276" spans="4:6" ht="12.75">
      <c r="D276" s="112"/>
      <c r="E276" s="112"/>
      <c r="F276" s="113"/>
    </row>
    <row r="277" spans="4:6" ht="12.75">
      <c r="D277" s="112"/>
      <c r="E277" s="112"/>
      <c r="F277" s="113"/>
    </row>
    <row r="278" spans="4:6" ht="12.75">
      <c r="D278" s="112"/>
      <c r="E278" s="112"/>
      <c r="F278" s="113"/>
    </row>
    <row r="279" spans="4:6" ht="12.75">
      <c r="D279" s="112"/>
      <c r="E279" s="112"/>
      <c r="F279" s="113"/>
    </row>
    <row r="280" spans="4:6" ht="12.75">
      <c r="D280" s="112"/>
      <c r="E280" s="112"/>
      <c r="F280" s="113"/>
    </row>
    <row r="281" spans="4:6" ht="12.75">
      <c r="D281" s="112"/>
      <c r="E281" s="112"/>
      <c r="F281" s="113"/>
    </row>
    <row r="282" spans="4:6" ht="12.75">
      <c r="D282" s="112"/>
      <c r="E282" s="112"/>
      <c r="F282" s="113"/>
    </row>
    <row r="283" spans="4:6" ht="12.75">
      <c r="D283" s="112"/>
      <c r="E283" s="112"/>
      <c r="F283" s="113"/>
    </row>
    <row r="284" spans="4:6" ht="12.75">
      <c r="D284" s="112"/>
      <c r="E284" s="112"/>
      <c r="F284" s="113"/>
    </row>
    <row r="285" spans="4:6" ht="12.75">
      <c r="D285" s="112"/>
      <c r="E285" s="112"/>
      <c r="F285" s="113"/>
    </row>
    <row r="286" spans="4:6" ht="12.75">
      <c r="D286" s="112"/>
      <c r="E286" s="112"/>
      <c r="F286" s="113"/>
    </row>
    <row r="287" spans="4:6" ht="12.75">
      <c r="D287" s="112"/>
      <c r="E287" s="112"/>
      <c r="F287" s="113"/>
    </row>
    <row r="288" spans="4:6" ht="12.75">
      <c r="D288" s="112"/>
      <c r="E288" s="112"/>
      <c r="F288" s="113"/>
    </row>
    <row r="289" spans="4:6" ht="12.75">
      <c r="D289" s="112"/>
      <c r="E289" s="112"/>
      <c r="F289" s="113"/>
    </row>
    <row r="290" spans="4:6" ht="12.75">
      <c r="D290" s="112"/>
      <c r="E290" s="112"/>
      <c r="F290" s="113"/>
    </row>
    <row r="291" spans="4:6" ht="12.75">
      <c r="D291" s="112"/>
      <c r="E291" s="112"/>
      <c r="F291" s="113"/>
    </row>
    <row r="292" spans="4:6" ht="12.75">
      <c r="D292" s="112"/>
      <c r="E292" s="112"/>
      <c r="F292" s="113"/>
    </row>
    <row r="293" spans="4:6" ht="12.75">
      <c r="D293" s="112"/>
      <c r="E293" s="112"/>
      <c r="F293" s="113"/>
    </row>
    <row r="294" spans="4:6" ht="12.75">
      <c r="D294" s="112"/>
      <c r="E294" s="112"/>
      <c r="F294" s="113"/>
    </row>
    <row r="295" spans="4:6" ht="12.75">
      <c r="D295" s="112"/>
      <c r="E295" s="112"/>
      <c r="F295" s="113"/>
    </row>
    <row r="296" spans="4:6" ht="12.75">
      <c r="D296" s="112"/>
      <c r="E296" s="112"/>
      <c r="F296" s="113"/>
    </row>
    <row r="297" spans="4:6" ht="12.75">
      <c r="D297" s="112"/>
      <c r="E297" s="112"/>
      <c r="F297" s="113"/>
    </row>
    <row r="298" spans="4:6" ht="12.75">
      <c r="D298" s="112"/>
      <c r="E298" s="112"/>
      <c r="F298" s="113"/>
    </row>
    <row r="299" spans="4:6" ht="12.75">
      <c r="D299" s="112"/>
      <c r="E299" s="112"/>
      <c r="F299" s="113"/>
    </row>
    <row r="300" spans="4:6" ht="12.75">
      <c r="D300" s="112"/>
      <c r="E300" s="112"/>
      <c r="F300" s="113"/>
    </row>
    <row r="301" spans="4:6" ht="12.75">
      <c r="D301" s="112"/>
      <c r="E301" s="112"/>
      <c r="F301" s="113"/>
    </row>
    <row r="302" spans="4:6" ht="12.75">
      <c r="D302" s="112"/>
      <c r="E302" s="112"/>
      <c r="F302" s="113"/>
    </row>
    <row r="303" spans="4:6" ht="12.75">
      <c r="D303" s="112"/>
      <c r="E303" s="112"/>
      <c r="F303" s="113"/>
    </row>
    <row r="304" spans="4:6" ht="12.75">
      <c r="D304" s="112"/>
      <c r="E304" s="112"/>
      <c r="F304" s="113"/>
    </row>
    <row r="305" spans="4:6" ht="12.75">
      <c r="D305" s="112"/>
      <c r="E305" s="112"/>
      <c r="F305" s="113"/>
    </row>
    <row r="306" spans="4:6" ht="12.75">
      <c r="D306" s="112"/>
      <c r="E306" s="112"/>
      <c r="F306" s="113"/>
    </row>
    <row r="307" spans="4:6" ht="12.75">
      <c r="D307" s="112"/>
      <c r="E307" s="112"/>
      <c r="F307" s="113"/>
    </row>
    <row r="308" spans="4:6" ht="12.75">
      <c r="D308" s="112"/>
      <c r="E308" s="112"/>
      <c r="F308" s="113"/>
    </row>
    <row r="309" spans="4:6" ht="12.75">
      <c r="D309" s="112"/>
      <c r="E309" s="112"/>
      <c r="F309" s="113"/>
    </row>
    <row r="310" spans="4:6" ht="12.75">
      <c r="D310" s="112"/>
      <c r="E310" s="112"/>
      <c r="F310" s="113"/>
    </row>
    <row r="311" spans="4:6" ht="12.75">
      <c r="D311" s="112"/>
      <c r="E311" s="112"/>
      <c r="F311" s="113"/>
    </row>
    <row r="312" spans="4:6" ht="12.75">
      <c r="D312" s="112"/>
      <c r="E312" s="112"/>
      <c r="F312" s="113"/>
    </row>
    <row r="313" spans="4:6" ht="12.75">
      <c r="D313" s="112"/>
      <c r="E313" s="112"/>
      <c r="F313" s="113"/>
    </row>
    <row r="314" spans="4:6" ht="12.75">
      <c r="D314" s="112"/>
      <c r="E314" s="112"/>
      <c r="F314" s="113"/>
    </row>
    <row r="315" spans="4:6" ht="12.75">
      <c r="D315" s="112"/>
      <c r="E315" s="112"/>
      <c r="F315" s="113"/>
    </row>
    <row r="316" spans="4:6" ht="12.75">
      <c r="D316" s="112"/>
      <c r="E316" s="112"/>
      <c r="F316" s="113"/>
    </row>
    <row r="317" spans="4:6" ht="12.75">
      <c r="D317" s="112"/>
      <c r="E317" s="112"/>
      <c r="F317" s="113"/>
    </row>
    <row r="318" spans="4:6" ht="12.75">
      <c r="D318" s="112"/>
      <c r="E318" s="112"/>
      <c r="F318" s="113"/>
    </row>
    <row r="319" spans="4:6" ht="12.75">
      <c r="D319" s="112"/>
      <c r="E319" s="112"/>
      <c r="F319" s="113"/>
    </row>
    <row r="320" spans="4:6" ht="12.75">
      <c r="D320" s="112"/>
      <c r="E320" s="112"/>
      <c r="F320" s="113"/>
    </row>
    <row r="321" spans="4:6" ht="12.75">
      <c r="D321" s="112"/>
      <c r="E321" s="112"/>
      <c r="F321" s="113"/>
    </row>
    <row r="322" spans="4:6" ht="12.75">
      <c r="D322" s="112"/>
      <c r="E322" s="112"/>
      <c r="F322" s="113"/>
    </row>
    <row r="323" spans="4:6" ht="12.75">
      <c r="D323" s="112"/>
      <c r="E323" s="112"/>
      <c r="F323" s="113"/>
    </row>
    <row r="324" spans="4:6" ht="12.75">
      <c r="D324" s="112"/>
      <c r="E324" s="112"/>
      <c r="F324" s="113"/>
    </row>
    <row r="325" spans="4:6" ht="12.75">
      <c r="D325" s="112"/>
      <c r="E325" s="112"/>
      <c r="F325" s="113"/>
    </row>
    <row r="326" spans="4:6" ht="12.75">
      <c r="D326" s="112"/>
      <c r="E326" s="112"/>
      <c r="F326" s="113"/>
    </row>
    <row r="327" spans="4:6" ht="12.75">
      <c r="D327" s="112"/>
      <c r="E327" s="112"/>
      <c r="F327" s="113"/>
    </row>
    <row r="328" spans="4:6" ht="12.75">
      <c r="D328" s="112"/>
      <c r="E328" s="112"/>
      <c r="F328" s="113"/>
    </row>
    <row r="329" spans="4:6" ht="12.75">
      <c r="D329" s="112"/>
      <c r="E329" s="112"/>
      <c r="F329" s="113"/>
    </row>
    <row r="330" spans="4:6" ht="12.75">
      <c r="D330" s="112"/>
      <c r="E330" s="112"/>
      <c r="F330" s="113"/>
    </row>
    <row r="331" spans="4:6" ht="12.75">
      <c r="D331" s="112"/>
      <c r="E331" s="112"/>
      <c r="F331" s="113"/>
    </row>
    <row r="332" spans="4:6" ht="12.75">
      <c r="D332" s="112"/>
      <c r="E332" s="112"/>
      <c r="F332" s="113"/>
    </row>
    <row r="333" spans="4:6" ht="12.75">
      <c r="D333" s="112"/>
      <c r="E333" s="112"/>
      <c r="F333" s="113"/>
    </row>
    <row r="334" spans="4:6" ht="12.75">
      <c r="D334" s="112"/>
      <c r="E334" s="112"/>
      <c r="F334" s="113"/>
    </row>
    <row r="335" spans="4:6" ht="12.75">
      <c r="D335" s="112"/>
      <c r="E335" s="112"/>
      <c r="F335" s="113"/>
    </row>
    <row r="336" spans="4:6" ht="12.75">
      <c r="D336" s="112"/>
      <c r="E336" s="112"/>
      <c r="F336" s="113"/>
    </row>
    <row r="337" spans="4:6" ht="12.75">
      <c r="D337" s="112"/>
      <c r="E337" s="112"/>
      <c r="F337" s="113"/>
    </row>
    <row r="338" spans="4:6" ht="12.75">
      <c r="D338" s="112"/>
      <c r="E338" s="112"/>
      <c r="F338" s="113"/>
    </row>
    <row r="339" spans="4:6" ht="12.75">
      <c r="D339" s="112"/>
      <c r="E339" s="112"/>
      <c r="F339" s="113"/>
    </row>
    <row r="340" spans="4:6" ht="12.75">
      <c r="D340" s="112"/>
      <c r="E340" s="112"/>
      <c r="F340" s="113"/>
    </row>
    <row r="341" spans="4:6" ht="12.75">
      <c r="D341" s="112"/>
      <c r="E341" s="112"/>
      <c r="F341" s="113"/>
    </row>
    <row r="342" spans="4:6" ht="12.75">
      <c r="D342" s="112"/>
      <c r="E342" s="112"/>
      <c r="F342" s="113"/>
    </row>
    <row r="343" spans="4:6" ht="12.75">
      <c r="D343" s="112"/>
      <c r="E343" s="112"/>
      <c r="F343" s="113"/>
    </row>
    <row r="344" spans="4:6" ht="12.75">
      <c r="D344" s="112"/>
      <c r="E344" s="112"/>
      <c r="F344" s="113"/>
    </row>
    <row r="345" spans="4:6" ht="12.75">
      <c r="D345" s="112"/>
      <c r="E345" s="112"/>
      <c r="F345" s="113"/>
    </row>
    <row r="346" spans="4:6" ht="12.75">
      <c r="D346" s="112"/>
      <c r="E346" s="112"/>
      <c r="F346" s="113"/>
    </row>
    <row r="347" spans="4:6" ht="12.75">
      <c r="D347" s="112"/>
      <c r="E347" s="112"/>
      <c r="F347" s="113"/>
    </row>
    <row r="348" spans="4:6" ht="12.75">
      <c r="D348" s="112"/>
      <c r="E348" s="112"/>
      <c r="F348" s="113"/>
    </row>
    <row r="349" spans="4:6" ht="12.75">
      <c r="D349" s="112"/>
      <c r="E349" s="112"/>
      <c r="F349" s="113"/>
    </row>
    <row r="350" spans="4:6" ht="12.75">
      <c r="D350" s="112"/>
      <c r="E350" s="112"/>
      <c r="F350" s="113"/>
    </row>
    <row r="351" spans="4:6" ht="12.75">
      <c r="D351" s="112"/>
      <c r="E351" s="112"/>
      <c r="F351" s="113"/>
    </row>
    <row r="352" spans="4:6" ht="12.75">
      <c r="D352" s="112"/>
      <c r="E352" s="112"/>
      <c r="F352" s="113"/>
    </row>
    <row r="353" spans="4:6" ht="12.75">
      <c r="D353" s="112"/>
      <c r="E353" s="112"/>
      <c r="F353" s="113"/>
    </row>
    <row r="354" spans="4:6" ht="12.75">
      <c r="D354" s="112"/>
      <c r="E354" s="112"/>
      <c r="F354" s="113"/>
    </row>
    <row r="355" spans="4:6" ht="12.75">
      <c r="D355" s="112"/>
      <c r="E355" s="112"/>
      <c r="F355" s="113"/>
    </row>
    <row r="356" spans="4:6" ht="12.75">
      <c r="D356" s="112"/>
      <c r="E356" s="112"/>
      <c r="F356" s="113"/>
    </row>
    <row r="357" spans="4:6" ht="12.75">
      <c r="D357" s="112"/>
      <c r="E357" s="112"/>
      <c r="F357" s="113"/>
    </row>
    <row r="358" spans="4:6" ht="12.75">
      <c r="D358" s="112"/>
      <c r="E358" s="112"/>
      <c r="F358" s="113"/>
    </row>
    <row r="359" spans="4:6" ht="12.75">
      <c r="D359" s="112"/>
      <c r="E359" s="112"/>
      <c r="F359" s="113"/>
    </row>
    <row r="360" spans="4:6" ht="12.75">
      <c r="D360" s="112"/>
      <c r="E360" s="112"/>
      <c r="F360" s="113"/>
    </row>
    <row r="361" spans="4:6" ht="12.75">
      <c r="D361" s="112"/>
      <c r="E361" s="112"/>
      <c r="F361" s="113"/>
    </row>
    <row r="362" spans="4:6" ht="12.75">
      <c r="D362" s="112"/>
      <c r="E362" s="112"/>
      <c r="F362" s="113"/>
    </row>
    <row r="363" spans="4:6" ht="12.75">
      <c r="D363" s="112"/>
      <c r="E363" s="112"/>
      <c r="F363" s="113"/>
    </row>
    <row r="364" spans="4:6" ht="12.75">
      <c r="D364" s="112"/>
      <c r="E364" s="112"/>
      <c r="F364" s="113"/>
    </row>
    <row r="365" spans="4:6" ht="12.75">
      <c r="D365" s="112"/>
      <c r="E365" s="112"/>
      <c r="F365" s="113"/>
    </row>
    <row r="366" spans="4:6" ht="12.75">
      <c r="D366" s="112"/>
      <c r="E366" s="112"/>
      <c r="F366" s="113"/>
    </row>
    <row r="367" spans="4:6" ht="12.75">
      <c r="D367" s="112"/>
      <c r="E367" s="112"/>
      <c r="F367" s="113"/>
    </row>
    <row r="368" spans="4:6" ht="12.75">
      <c r="D368" s="112"/>
      <c r="E368" s="112"/>
      <c r="F368" s="113"/>
    </row>
    <row r="369" spans="4:6" ht="12.75">
      <c r="D369" s="112"/>
      <c r="E369" s="112"/>
      <c r="F369" s="113"/>
    </row>
    <row r="370" spans="4:6" ht="12.75">
      <c r="D370" s="112"/>
      <c r="E370" s="112"/>
      <c r="F370" s="113"/>
    </row>
    <row r="371" spans="4:6" ht="12.75">
      <c r="D371" s="112"/>
      <c r="E371" s="112"/>
      <c r="F371" s="113"/>
    </row>
    <row r="372" spans="4:6" ht="12.75">
      <c r="D372" s="112"/>
      <c r="E372" s="112"/>
      <c r="F372" s="113"/>
    </row>
    <row r="373" spans="4:6" ht="12.75">
      <c r="D373" s="112"/>
      <c r="E373" s="112"/>
      <c r="F373" s="113"/>
    </row>
    <row r="374" spans="4:6" ht="12.75">
      <c r="D374" s="112"/>
      <c r="E374" s="112"/>
      <c r="F374" s="113"/>
    </row>
    <row r="375" spans="4:6" ht="12.75">
      <c r="D375" s="112"/>
      <c r="E375" s="112"/>
      <c r="F375" s="113"/>
    </row>
    <row r="376" spans="4:6" ht="12.75">
      <c r="D376" s="112"/>
      <c r="E376" s="112"/>
      <c r="F376" s="113"/>
    </row>
    <row r="377" spans="4:6" ht="12.75">
      <c r="D377" s="112"/>
      <c r="E377" s="112"/>
      <c r="F377" s="113"/>
    </row>
    <row r="378" spans="4:6" ht="12.75">
      <c r="D378" s="112"/>
      <c r="E378" s="112"/>
      <c r="F378" s="113"/>
    </row>
    <row r="379" spans="4:6" ht="12.75">
      <c r="D379" s="112"/>
      <c r="E379" s="112"/>
      <c r="F379" s="113"/>
    </row>
    <row r="380" spans="4:6" ht="12.75">
      <c r="D380" s="112"/>
      <c r="E380" s="112"/>
      <c r="F380" s="113"/>
    </row>
    <row r="381" spans="4:6" ht="12.75">
      <c r="D381" s="112"/>
      <c r="E381" s="112"/>
      <c r="F381" s="113"/>
    </row>
    <row r="382" spans="4:6" ht="12.75">
      <c r="D382" s="112"/>
      <c r="E382" s="112"/>
      <c r="F382" s="113"/>
    </row>
    <row r="383" spans="4:6" ht="12.75">
      <c r="D383" s="112"/>
      <c r="E383" s="112"/>
      <c r="F383" s="113"/>
    </row>
    <row r="384" spans="4:6" ht="12.75">
      <c r="D384" s="112"/>
      <c r="E384" s="112"/>
      <c r="F384" s="113"/>
    </row>
    <row r="385" spans="4:6" ht="12.75">
      <c r="D385" s="112"/>
      <c r="E385" s="112"/>
      <c r="F385" s="113"/>
    </row>
    <row r="386" spans="4:6" ht="12.75">
      <c r="D386" s="112"/>
      <c r="E386" s="112"/>
      <c r="F386" s="113"/>
    </row>
    <row r="387" spans="4:6" ht="12.75">
      <c r="D387" s="112"/>
      <c r="E387" s="112"/>
      <c r="F387" s="113"/>
    </row>
    <row r="388" spans="4:6" ht="12.75">
      <c r="D388" s="112"/>
      <c r="E388" s="112"/>
      <c r="F388" s="113"/>
    </row>
    <row r="389" spans="4:6" ht="12.75">
      <c r="D389" s="112"/>
      <c r="E389" s="112"/>
      <c r="F389" s="113"/>
    </row>
    <row r="390" spans="4:6" ht="12.75">
      <c r="D390" s="112"/>
      <c r="E390" s="112"/>
      <c r="F390" s="113"/>
    </row>
    <row r="391" spans="4:6" ht="12.75">
      <c r="D391" s="112"/>
      <c r="E391" s="112"/>
      <c r="F391" s="113"/>
    </row>
    <row r="392" spans="4:6" ht="12.75">
      <c r="D392" s="112"/>
      <c r="E392" s="112"/>
      <c r="F392" s="113"/>
    </row>
    <row r="393" spans="4:6" ht="12.75">
      <c r="D393" s="112"/>
      <c r="E393" s="112"/>
      <c r="F393" s="113"/>
    </row>
    <row r="394" spans="4:6" ht="12.75">
      <c r="D394" s="112"/>
      <c r="E394" s="112"/>
      <c r="F394" s="113"/>
    </row>
    <row r="395" spans="4:6" ht="12.75">
      <c r="D395" s="112"/>
      <c r="E395" s="112"/>
      <c r="F395" s="113"/>
    </row>
    <row r="396" spans="4:6" ht="12.75">
      <c r="D396" s="112"/>
      <c r="E396" s="112"/>
      <c r="F396" s="113"/>
    </row>
    <row r="397" spans="4:6" ht="12.75">
      <c r="D397" s="112"/>
      <c r="E397" s="112"/>
      <c r="F397" s="113"/>
    </row>
    <row r="398" spans="4:6" ht="12.75">
      <c r="D398" s="112"/>
      <c r="E398" s="112"/>
      <c r="F398" s="113"/>
    </row>
    <row r="399" spans="4:6" ht="12.75">
      <c r="D399" s="112"/>
      <c r="E399" s="112"/>
      <c r="F399" s="113"/>
    </row>
    <row r="400" spans="4:6" ht="12.75">
      <c r="D400" s="112"/>
      <c r="E400" s="112"/>
      <c r="F400" s="113"/>
    </row>
    <row r="401" spans="4:6" ht="12.75">
      <c r="D401" s="112"/>
      <c r="E401" s="112"/>
      <c r="F401" s="113"/>
    </row>
    <row r="402" spans="4:6" ht="12.75">
      <c r="D402" s="112"/>
      <c r="E402" s="112"/>
      <c r="F402" s="113"/>
    </row>
    <row r="403" spans="4:6" ht="12.75">
      <c r="D403" s="112"/>
      <c r="E403" s="112"/>
      <c r="F403" s="113"/>
    </row>
    <row r="404" spans="4:6" ht="12.75">
      <c r="D404" s="112"/>
      <c r="E404" s="112"/>
      <c r="F404" s="113"/>
    </row>
    <row r="405" spans="4:6" ht="12.75">
      <c r="D405" s="112"/>
      <c r="E405" s="112"/>
      <c r="F405" s="113"/>
    </row>
    <row r="406" spans="4:6" ht="12.75">
      <c r="D406" s="112"/>
      <c r="E406" s="112"/>
      <c r="F406" s="113"/>
    </row>
    <row r="407" spans="4:6" ht="12.75">
      <c r="D407" s="112"/>
      <c r="E407" s="112"/>
      <c r="F407" s="113"/>
    </row>
    <row r="408" spans="4:6" ht="12.75">
      <c r="D408" s="112"/>
      <c r="E408" s="112"/>
      <c r="F408" s="113"/>
    </row>
    <row r="409" spans="4:6" ht="12.75">
      <c r="D409" s="112"/>
      <c r="E409" s="112"/>
      <c r="F409" s="113"/>
    </row>
    <row r="410" spans="4:6" ht="12.75">
      <c r="D410" s="112"/>
      <c r="E410" s="112"/>
      <c r="F410" s="113"/>
    </row>
    <row r="411" spans="4:6" ht="12.75">
      <c r="D411" s="112"/>
      <c r="E411" s="112"/>
      <c r="F411" s="113"/>
    </row>
    <row r="412" spans="4:6" ht="12.75">
      <c r="D412" s="112"/>
      <c r="E412" s="112"/>
      <c r="F412" s="113"/>
    </row>
    <row r="413" spans="4:6" ht="12.75">
      <c r="D413" s="112"/>
      <c r="E413" s="112"/>
      <c r="F413" s="113"/>
    </row>
    <row r="414" spans="4:6" ht="12.75">
      <c r="D414" s="112"/>
      <c r="E414" s="112"/>
      <c r="F414" s="113"/>
    </row>
    <row r="415" spans="4:6" ht="12.75">
      <c r="D415" s="112"/>
      <c r="E415" s="112"/>
      <c r="F415" s="113"/>
    </row>
    <row r="416" spans="4:6" ht="12.75">
      <c r="D416" s="112"/>
      <c r="E416" s="112"/>
      <c r="F416" s="113"/>
    </row>
    <row r="417" spans="4:6" ht="12.75">
      <c r="D417" s="112"/>
      <c r="E417" s="112"/>
      <c r="F417" s="113"/>
    </row>
    <row r="418" spans="4:6" ht="12.75">
      <c r="D418" s="112"/>
      <c r="E418" s="112"/>
      <c r="F418" s="113"/>
    </row>
    <row r="419" spans="4:6" ht="12.75">
      <c r="D419" s="112"/>
      <c r="E419" s="112"/>
      <c r="F419" s="113"/>
    </row>
    <row r="420" spans="4:6" ht="12.75">
      <c r="D420" s="112"/>
      <c r="E420" s="112"/>
      <c r="F420" s="113"/>
    </row>
    <row r="421" spans="4:6" ht="12.75">
      <c r="D421" s="112"/>
      <c r="E421" s="112"/>
      <c r="F421" s="113"/>
    </row>
    <row r="422" spans="4:6" ht="12.75">
      <c r="D422" s="112"/>
      <c r="E422" s="112"/>
      <c r="F422" s="113"/>
    </row>
    <row r="423" spans="4:6" ht="12.75">
      <c r="D423" s="112"/>
      <c r="E423" s="112"/>
      <c r="F423" s="113"/>
    </row>
    <row r="424" spans="4:6" ht="12.75">
      <c r="D424" s="112"/>
      <c r="E424" s="112"/>
      <c r="F424" s="113"/>
    </row>
    <row r="425" spans="4:6" ht="12.75">
      <c r="D425" s="112"/>
      <c r="E425" s="112"/>
      <c r="F425" s="113"/>
    </row>
    <row r="426" spans="4:6" ht="12.75">
      <c r="D426" s="112"/>
      <c r="E426" s="112"/>
      <c r="F426" s="113"/>
    </row>
    <row r="427" spans="4:6" ht="12.75">
      <c r="D427" s="112"/>
      <c r="E427" s="112"/>
      <c r="F427" s="113"/>
    </row>
    <row r="428" spans="4:6" ht="12.75">
      <c r="D428" s="112"/>
      <c r="E428" s="112"/>
      <c r="F428" s="113"/>
    </row>
    <row r="429" spans="4:6" ht="12.75">
      <c r="D429" s="112"/>
      <c r="E429" s="112"/>
      <c r="F429" s="113"/>
    </row>
    <row r="430" spans="4:6" ht="12.75">
      <c r="D430" s="112"/>
      <c r="E430" s="112"/>
      <c r="F430" s="113"/>
    </row>
    <row r="431" spans="4:6" ht="12.75">
      <c r="D431" s="112"/>
      <c r="E431" s="112"/>
      <c r="F431" s="113"/>
    </row>
    <row r="432" spans="4:6" ht="12.75">
      <c r="D432" s="112"/>
      <c r="E432" s="112"/>
      <c r="F432" s="113"/>
    </row>
    <row r="433" spans="4:6" ht="12.75">
      <c r="D433" s="112"/>
      <c r="E433" s="112"/>
      <c r="F433" s="113"/>
    </row>
    <row r="434" spans="4:6" ht="12.75">
      <c r="D434" s="112"/>
      <c r="E434" s="112"/>
      <c r="F434" s="113"/>
    </row>
    <row r="435" spans="4:6" ht="12.75">
      <c r="D435" s="112"/>
      <c r="E435" s="112"/>
      <c r="F435" s="113"/>
    </row>
    <row r="436" spans="4:6" ht="12.75">
      <c r="D436" s="112"/>
      <c r="E436" s="112"/>
      <c r="F436" s="113"/>
    </row>
    <row r="437" spans="4:6" ht="12.75">
      <c r="D437" s="112"/>
      <c r="E437" s="112"/>
      <c r="F437" s="113"/>
    </row>
    <row r="438" spans="4:6" ht="12.75">
      <c r="D438" s="112"/>
      <c r="E438" s="112"/>
      <c r="F438" s="113"/>
    </row>
    <row r="439" spans="4:6" ht="12.75">
      <c r="D439" s="112"/>
      <c r="E439" s="112"/>
      <c r="F439" s="113"/>
    </row>
    <row r="440" spans="4:6" ht="12.75">
      <c r="D440" s="112"/>
      <c r="E440" s="112"/>
      <c r="F440" s="113"/>
    </row>
    <row r="441" spans="4:6" ht="12.75">
      <c r="D441" s="112"/>
      <c r="E441" s="112"/>
      <c r="F441" s="113"/>
    </row>
    <row r="442" spans="4:6" ht="12.75">
      <c r="D442" s="112"/>
      <c r="E442" s="112"/>
      <c r="F442" s="113"/>
    </row>
    <row r="443" spans="4:6" ht="12.75">
      <c r="D443" s="112"/>
      <c r="E443" s="112"/>
      <c r="F443" s="113"/>
    </row>
    <row r="444" spans="4:6" ht="12.75">
      <c r="D444" s="112"/>
      <c r="E444" s="112"/>
      <c r="F444" s="113"/>
    </row>
    <row r="445" spans="4:6" ht="12.75">
      <c r="D445" s="112"/>
      <c r="E445" s="112"/>
      <c r="F445" s="113"/>
    </row>
    <row r="446" spans="4:6" ht="12.75">
      <c r="D446" s="112"/>
      <c r="E446" s="112"/>
      <c r="F446" s="113"/>
    </row>
    <row r="447" spans="4:6" ht="12.75">
      <c r="D447" s="112"/>
      <c r="E447" s="112"/>
      <c r="F447" s="113"/>
    </row>
    <row r="448" spans="4:6" ht="12.75">
      <c r="D448" s="112"/>
      <c r="E448" s="112"/>
      <c r="F448" s="113"/>
    </row>
    <row r="449" spans="4:6" ht="12.75">
      <c r="D449" s="112"/>
      <c r="E449" s="112"/>
      <c r="F449" s="113"/>
    </row>
    <row r="450" spans="4:6" ht="12.75">
      <c r="D450" s="112"/>
      <c r="E450" s="112"/>
      <c r="F450" s="113"/>
    </row>
    <row r="451" spans="4:6" ht="12.75">
      <c r="D451" s="112"/>
      <c r="E451" s="112"/>
      <c r="F451" s="113"/>
    </row>
    <row r="452" spans="4:6" ht="12.75">
      <c r="D452" s="112"/>
      <c r="E452" s="112"/>
      <c r="F452" s="113"/>
    </row>
    <row r="453" spans="4:6" ht="12.75">
      <c r="D453" s="112"/>
      <c r="E453" s="112"/>
      <c r="F453" s="113"/>
    </row>
    <row r="454" spans="4:6" ht="12.75">
      <c r="D454" s="112"/>
      <c r="E454" s="112"/>
      <c r="F454" s="113"/>
    </row>
    <row r="455" spans="4:6" ht="12.75">
      <c r="D455" s="112"/>
      <c r="E455" s="112"/>
      <c r="F455" s="113"/>
    </row>
    <row r="456" spans="4:6" ht="12.75">
      <c r="D456" s="112"/>
      <c r="E456" s="112"/>
      <c r="F456" s="113"/>
    </row>
    <row r="457" spans="4:6" ht="12.75">
      <c r="D457" s="112"/>
      <c r="E457" s="112"/>
      <c r="F457" s="113"/>
    </row>
    <row r="458" spans="4:6" ht="12.75">
      <c r="D458" s="112"/>
      <c r="E458" s="112"/>
      <c r="F458" s="113"/>
    </row>
    <row r="459" spans="4:6" ht="12.75">
      <c r="D459" s="112"/>
      <c r="E459" s="112"/>
      <c r="F459" s="113"/>
    </row>
    <row r="460" spans="4:6" ht="12.75">
      <c r="D460" s="112"/>
      <c r="E460" s="112"/>
      <c r="F460" s="113"/>
    </row>
    <row r="461" spans="4:6" ht="12.75">
      <c r="D461" s="112"/>
      <c r="E461" s="112"/>
      <c r="F461" s="113"/>
    </row>
    <row r="462" spans="4:6" ht="12.75">
      <c r="D462" s="112"/>
      <c r="E462" s="112"/>
      <c r="F462" s="113"/>
    </row>
    <row r="463" spans="4:6" ht="12.75">
      <c r="D463" s="112"/>
      <c r="E463" s="112"/>
      <c r="F463" s="113"/>
    </row>
    <row r="464" spans="4:6" ht="12.75">
      <c r="D464" s="112"/>
      <c r="E464" s="112"/>
      <c r="F464" s="113"/>
    </row>
    <row r="465" spans="4:6" ht="12.75">
      <c r="D465" s="112"/>
      <c r="E465" s="112"/>
      <c r="F465" s="113"/>
    </row>
    <row r="466" spans="4:6" ht="12.75">
      <c r="D466" s="112"/>
      <c r="E466" s="112"/>
      <c r="F466" s="113"/>
    </row>
    <row r="467" spans="4:6" ht="12.75">
      <c r="D467" s="112"/>
      <c r="E467" s="112"/>
      <c r="F467" s="113"/>
    </row>
    <row r="468" spans="4:6" ht="12.75">
      <c r="D468" s="112"/>
      <c r="E468" s="112"/>
      <c r="F468" s="113"/>
    </row>
    <row r="469" spans="4:6" ht="12.75">
      <c r="D469" s="112"/>
      <c r="E469" s="112"/>
      <c r="F469" s="113"/>
    </row>
    <row r="470" spans="4:6" ht="12.75">
      <c r="D470" s="112"/>
      <c r="E470" s="112"/>
      <c r="F470" s="113"/>
    </row>
    <row r="471" spans="4:6" ht="12.75">
      <c r="D471" s="112"/>
      <c r="E471" s="112"/>
      <c r="F471" s="113"/>
    </row>
    <row r="472" spans="4:6" ht="12.75">
      <c r="D472" s="112"/>
      <c r="E472" s="112"/>
      <c r="F472" s="113"/>
    </row>
    <row r="473" spans="4:6" ht="12.75">
      <c r="D473" s="112"/>
      <c r="E473" s="112"/>
      <c r="F473" s="113"/>
    </row>
    <row r="474" spans="4:6" ht="12.75">
      <c r="D474" s="112"/>
      <c r="E474" s="112"/>
      <c r="F474" s="113"/>
    </row>
    <row r="475" spans="4:6" ht="12.75">
      <c r="D475" s="112"/>
      <c r="E475" s="112"/>
      <c r="F475" s="113"/>
    </row>
    <row r="476" spans="4:6" ht="12.75">
      <c r="D476" s="112"/>
      <c r="E476" s="112"/>
      <c r="F476" s="113"/>
    </row>
    <row r="477" spans="4:6" ht="12.75">
      <c r="D477" s="112"/>
      <c r="E477" s="112"/>
      <c r="F477" s="113"/>
    </row>
    <row r="478" spans="4:6" ht="12.75">
      <c r="D478" s="112"/>
      <c r="E478" s="112"/>
      <c r="F478" s="113"/>
    </row>
    <row r="479" spans="4:6" ht="12.75">
      <c r="D479" s="112"/>
      <c r="E479" s="112"/>
      <c r="F479" s="113"/>
    </row>
    <row r="480" spans="4:6" ht="12.75">
      <c r="D480" s="112"/>
      <c r="E480" s="112"/>
      <c r="F480" s="113"/>
    </row>
    <row r="481" spans="4:6" ht="12.75">
      <c r="D481" s="112"/>
      <c r="E481" s="112"/>
      <c r="F481" s="113"/>
    </row>
    <row r="482" spans="4:6" ht="12.75">
      <c r="D482" s="112"/>
      <c r="E482" s="112"/>
      <c r="F482" s="113"/>
    </row>
    <row r="483" spans="4:6" ht="12.75">
      <c r="D483" s="112"/>
      <c r="E483" s="112"/>
      <c r="F483" s="113"/>
    </row>
    <row r="484" spans="4:6" ht="12.75">
      <c r="D484" s="112"/>
      <c r="E484" s="112"/>
      <c r="F484" s="113"/>
    </row>
    <row r="485" spans="4:6" ht="12.75">
      <c r="D485" s="112"/>
      <c r="E485" s="112"/>
      <c r="F485" s="113"/>
    </row>
    <row r="486" spans="4:6" ht="12.75">
      <c r="D486" s="112"/>
      <c r="E486" s="112"/>
      <c r="F486" s="113"/>
    </row>
    <row r="487" spans="4:6" ht="12.75">
      <c r="D487" s="112"/>
      <c r="E487" s="112"/>
      <c r="F487" s="113"/>
    </row>
    <row r="488" spans="4:6" ht="12.75">
      <c r="D488" s="112"/>
      <c r="E488" s="112"/>
      <c r="F488" s="113"/>
    </row>
    <row r="489" spans="4:6" ht="12.75">
      <c r="D489" s="112"/>
      <c r="E489" s="112"/>
      <c r="F489" s="113"/>
    </row>
    <row r="490" spans="4:6" ht="12.75">
      <c r="D490" s="112"/>
      <c r="E490" s="112"/>
      <c r="F490" s="113"/>
    </row>
    <row r="491" spans="4:6" ht="12.75">
      <c r="D491" s="112"/>
      <c r="E491" s="112"/>
      <c r="F491" s="113"/>
    </row>
    <row r="492" spans="4:6" ht="12.75">
      <c r="D492" s="112"/>
      <c r="E492" s="112"/>
      <c r="F492" s="113"/>
    </row>
    <row r="493" spans="4:6" ht="12.75">
      <c r="D493" s="112"/>
      <c r="E493" s="112"/>
      <c r="F493" s="113"/>
    </row>
    <row r="494" spans="4:6" ht="12.75">
      <c r="D494" s="112"/>
      <c r="E494" s="112"/>
      <c r="F494" s="113"/>
    </row>
    <row r="495" spans="4:6" ht="12.75">
      <c r="D495" s="112"/>
      <c r="E495" s="112"/>
      <c r="F495" s="113"/>
    </row>
    <row r="496" spans="4:6" ht="12.75">
      <c r="D496" s="112"/>
      <c r="E496" s="112"/>
      <c r="F496" s="113"/>
    </row>
    <row r="497" spans="4:6" ht="12.75">
      <c r="D497" s="112"/>
      <c r="E497" s="112"/>
      <c r="F497" s="113"/>
    </row>
    <row r="498" spans="4:6" ht="12.75">
      <c r="D498" s="112"/>
      <c r="E498" s="112"/>
      <c r="F498" s="113"/>
    </row>
    <row r="499" spans="4:6" ht="12.75">
      <c r="D499" s="112"/>
      <c r="E499" s="112"/>
      <c r="F499" s="113"/>
    </row>
    <row r="500" spans="4:6" ht="12.75">
      <c r="D500" s="112"/>
      <c r="E500" s="112"/>
      <c r="F500" s="113"/>
    </row>
    <row r="501" spans="4:6" ht="12.75">
      <c r="D501" s="112"/>
      <c r="E501" s="112"/>
      <c r="F501" s="113"/>
    </row>
    <row r="502" spans="4:6" ht="12.75">
      <c r="D502" s="112"/>
      <c r="E502" s="112"/>
      <c r="F502" s="113"/>
    </row>
    <row r="503" spans="4:6" ht="12.75">
      <c r="D503" s="112"/>
      <c r="E503" s="112"/>
      <c r="F503" s="113"/>
    </row>
    <row r="504" spans="4:6" ht="12.75">
      <c r="D504" s="112"/>
      <c r="E504" s="112"/>
      <c r="F504" s="113"/>
    </row>
    <row r="505" spans="4:6" ht="12.75">
      <c r="D505" s="112"/>
      <c r="E505" s="112"/>
      <c r="F505" s="113"/>
    </row>
    <row r="506" spans="4:6" ht="12.75">
      <c r="D506" s="112"/>
      <c r="E506" s="112"/>
      <c r="F506" s="113"/>
    </row>
    <row r="507" spans="4:6" ht="12.75">
      <c r="D507" s="112"/>
      <c r="E507" s="112"/>
      <c r="F507" s="113"/>
    </row>
    <row r="508" spans="4:6" ht="12.75">
      <c r="D508" s="112"/>
      <c r="E508" s="112"/>
      <c r="F508" s="113"/>
    </row>
    <row r="509" spans="4:6" ht="12.75">
      <c r="D509" s="112"/>
      <c r="E509" s="112"/>
      <c r="F509" s="113"/>
    </row>
    <row r="510" spans="4:6" ht="12.75">
      <c r="D510" s="112"/>
      <c r="E510" s="112"/>
      <c r="F510" s="113"/>
    </row>
    <row r="511" spans="4:6" ht="12.75">
      <c r="D511" s="112"/>
      <c r="E511" s="112"/>
      <c r="F511" s="113"/>
    </row>
    <row r="512" spans="4:6" ht="12.75">
      <c r="D512" s="112"/>
      <c r="E512" s="112"/>
      <c r="F512" s="113"/>
    </row>
    <row r="513" spans="4:6" ht="12.75">
      <c r="D513" s="112"/>
      <c r="E513" s="112"/>
      <c r="F513" s="113"/>
    </row>
    <row r="514" spans="4:6" ht="12.75">
      <c r="D514" s="112"/>
      <c r="E514" s="112"/>
      <c r="F514" s="113"/>
    </row>
    <row r="515" spans="4:6" ht="12.75">
      <c r="D515" s="112"/>
      <c r="E515" s="112"/>
      <c r="F515" s="113"/>
    </row>
    <row r="516" spans="4:6" ht="12.75">
      <c r="D516" s="112"/>
      <c r="E516" s="112"/>
      <c r="F516" s="113"/>
    </row>
    <row r="517" spans="4:6" ht="12.75">
      <c r="D517" s="112"/>
      <c r="E517" s="112"/>
      <c r="F517" s="113"/>
    </row>
    <row r="518" spans="4:6" ht="12.75">
      <c r="D518" s="112"/>
      <c r="E518" s="112"/>
      <c r="F518" s="113"/>
    </row>
    <row r="519" spans="4:6" ht="12.75">
      <c r="D519" s="112"/>
      <c r="E519" s="112"/>
      <c r="F519" s="113"/>
    </row>
    <row r="520" spans="4:6" ht="12.75">
      <c r="D520" s="112"/>
      <c r="E520" s="112"/>
      <c r="F520" s="113"/>
    </row>
    <row r="521" spans="4:6" ht="12.75">
      <c r="D521" s="112"/>
      <c r="E521" s="112"/>
      <c r="F521" s="113"/>
    </row>
    <row r="522" spans="4:6" ht="12.75">
      <c r="D522" s="112"/>
      <c r="E522" s="112"/>
      <c r="F522" s="113"/>
    </row>
    <row r="523" spans="4:6" ht="12.75">
      <c r="D523" s="112"/>
      <c r="E523" s="112"/>
      <c r="F523" s="113"/>
    </row>
    <row r="524" spans="4:6" ht="12.75">
      <c r="D524" s="112"/>
      <c r="E524" s="112"/>
      <c r="F524" s="113"/>
    </row>
    <row r="525" spans="4:6" ht="12.75">
      <c r="D525" s="112"/>
      <c r="E525" s="112"/>
      <c r="F525" s="113"/>
    </row>
    <row r="526" spans="4:6" ht="12.75">
      <c r="D526" s="112"/>
      <c r="E526" s="112"/>
      <c r="F526" s="113"/>
    </row>
    <row r="527" spans="4:6" ht="12.75">
      <c r="D527" s="112"/>
      <c r="E527" s="112"/>
      <c r="F527" s="113"/>
    </row>
    <row r="528" spans="4:6" ht="12.75">
      <c r="D528" s="112"/>
      <c r="E528" s="112"/>
      <c r="F528" s="113"/>
    </row>
    <row r="529" spans="4:6" ht="12.75">
      <c r="D529" s="112"/>
      <c r="E529" s="112"/>
      <c r="F529" s="113"/>
    </row>
    <row r="530" spans="4:6" ht="12.75">
      <c r="D530" s="112"/>
      <c r="E530" s="112"/>
      <c r="F530" s="113"/>
    </row>
    <row r="531" spans="4:6" ht="12.75">
      <c r="D531" s="112"/>
      <c r="E531" s="112"/>
      <c r="F531" s="113"/>
    </row>
    <row r="532" spans="4:6" ht="12.75">
      <c r="D532" s="112"/>
      <c r="E532" s="112"/>
      <c r="F532" s="113"/>
    </row>
    <row r="533" spans="4:6" ht="12.75">
      <c r="D533" s="112"/>
      <c r="E533" s="112"/>
      <c r="F533" s="113"/>
    </row>
    <row r="534" spans="4:6" ht="12.75">
      <c r="D534" s="112"/>
      <c r="E534" s="112"/>
      <c r="F534" s="113"/>
    </row>
    <row r="535" spans="4:6" ht="12.75">
      <c r="D535" s="112"/>
      <c r="E535" s="112"/>
      <c r="F535" s="113"/>
    </row>
    <row r="536" spans="4:6" ht="12.75">
      <c r="D536" s="112"/>
      <c r="E536" s="112"/>
      <c r="F536" s="113"/>
    </row>
    <row r="537" spans="4:6" ht="12.75">
      <c r="D537" s="112"/>
      <c r="E537" s="112"/>
      <c r="F537" s="113"/>
    </row>
    <row r="538" spans="4:6" ht="12.75">
      <c r="D538" s="112"/>
      <c r="E538" s="112"/>
      <c r="F538" s="113"/>
    </row>
    <row r="539" spans="4:6" ht="12.75">
      <c r="D539" s="112"/>
      <c r="E539" s="112"/>
      <c r="F539" s="113"/>
    </row>
    <row r="540" spans="4:6" ht="12.75">
      <c r="D540" s="112"/>
      <c r="E540" s="112"/>
      <c r="F540" s="113"/>
    </row>
    <row r="541" spans="4:6" ht="12.75">
      <c r="D541" s="112"/>
      <c r="E541" s="112"/>
      <c r="F541" s="113"/>
    </row>
    <row r="542" spans="4:6" ht="12.75">
      <c r="D542" s="112"/>
      <c r="E542" s="112"/>
      <c r="F542" s="113"/>
    </row>
    <row r="543" spans="4:6" ht="12.75">
      <c r="D543" s="112"/>
      <c r="E543" s="112"/>
      <c r="F543" s="113"/>
    </row>
    <row r="544" spans="4:6" ht="12.75">
      <c r="D544" s="112"/>
      <c r="E544" s="112"/>
      <c r="F544" s="113"/>
    </row>
    <row r="545" spans="4:6" ht="12.75">
      <c r="D545" s="112"/>
      <c r="E545" s="112"/>
      <c r="F545" s="113"/>
    </row>
    <row r="546" spans="4:6" ht="12.75">
      <c r="D546" s="112"/>
      <c r="E546" s="112"/>
      <c r="F546" s="113"/>
    </row>
    <row r="547" spans="4:6" ht="12.75">
      <c r="D547" s="112"/>
      <c r="E547" s="112"/>
      <c r="F547" s="113"/>
    </row>
    <row r="548" spans="4:6" ht="12.75">
      <c r="D548" s="112"/>
      <c r="E548" s="112"/>
      <c r="F548" s="113"/>
    </row>
    <row r="549" spans="4:6" ht="12.75">
      <c r="D549" s="112"/>
      <c r="E549" s="112"/>
      <c r="F549" s="113"/>
    </row>
    <row r="550" spans="4:6" ht="12.75">
      <c r="D550" s="112"/>
      <c r="E550" s="112"/>
      <c r="F550" s="113"/>
    </row>
    <row r="551" spans="4:6" ht="12.75">
      <c r="D551" s="112"/>
      <c r="E551" s="112"/>
      <c r="F551" s="113"/>
    </row>
    <row r="552" spans="4:6" ht="12.75">
      <c r="D552" s="112"/>
      <c r="E552" s="112"/>
      <c r="F552" s="113"/>
    </row>
    <row r="553" spans="4:6" ht="12.75">
      <c r="D553" s="112"/>
      <c r="E553" s="112"/>
      <c r="F553" s="113"/>
    </row>
    <row r="554" spans="4:6" ht="12.75">
      <c r="D554" s="112"/>
      <c r="E554" s="112"/>
      <c r="F554" s="113"/>
    </row>
    <row r="555" spans="4:6" ht="12.75">
      <c r="D555" s="112"/>
      <c r="E555" s="112"/>
      <c r="F555" s="113"/>
    </row>
    <row r="556" spans="4:6" ht="12.75">
      <c r="D556" s="112"/>
      <c r="E556" s="112"/>
      <c r="F556" s="113"/>
    </row>
    <row r="557" spans="4:6" ht="12.75">
      <c r="D557" s="112"/>
      <c r="E557" s="112"/>
      <c r="F557" s="113"/>
    </row>
    <row r="558" spans="4:6" ht="12.75">
      <c r="D558" s="112"/>
      <c r="E558" s="112"/>
      <c r="F558" s="113"/>
    </row>
    <row r="559" spans="4:6" ht="12.75">
      <c r="D559" s="112"/>
      <c r="E559" s="112"/>
      <c r="F559" s="113"/>
    </row>
  </sheetData>
  <sheetProtection/>
  <mergeCells count="22">
    <mergeCell ref="A126:A136"/>
    <mergeCell ref="A178:A186"/>
    <mergeCell ref="A99:A103"/>
    <mergeCell ref="A104:A114"/>
    <mergeCell ref="A115:A125"/>
    <mergeCell ref="A5:A26"/>
    <mergeCell ref="A224:A245"/>
    <mergeCell ref="A247:A254"/>
    <mergeCell ref="A198:A209"/>
    <mergeCell ref="A187:A197"/>
    <mergeCell ref="A166:A177"/>
    <mergeCell ref="A210:A223"/>
    <mergeCell ref="A1:F1"/>
    <mergeCell ref="A146:A165"/>
    <mergeCell ref="A3:F3"/>
    <mergeCell ref="A137:A145"/>
    <mergeCell ref="A47:A53"/>
    <mergeCell ref="A27:A46"/>
    <mergeCell ref="A54:A62"/>
    <mergeCell ref="A63:A74"/>
    <mergeCell ref="A75:A86"/>
    <mergeCell ref="A87:A9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3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2" width="40.7109375" style="1" customWidth="1"/>
    <col min="3" max="16384" width="9.140625" style="1" customWidth="1"/>
  </cols>
  <sheetData>
    <row r="1" spans="1:2" s="14" customFormat="1" ht="19.5" customHeight="1">
      <c r="A1" s="258" t="s">
        <v>633</v>
      </c>
      <c r="B1" s="258"/>
    </row>
    <row r="2" s="14" customFormat="1" ht="6.75" customHeight="1" thickBot="1">
      <c r="B2" s="24"/>
    </row>
    <row r="3" spans="1:3" s="14" customFormat="1" ht="13.5" customHeight="1" thickBot="1">
      <c r="A3" s="262" t="s">
        <v>634</v>
      </c>
      <c r="B3" s="262"/>
      <c r="C3" s="15"/>
    </row>
    <row r="4" spans="1:3" s="14" customFormat="1" ht="13.5" customHeight="1" thickBot="1">
      <c r="A4" s="262" t="s">
        <v>449</v>
      </c>
      <c r="B4" s="262"/>
      <c r="C4" s="15"/>
    </row>
    <row r="5" spans="1:2" s="14" customFormat="1" ht="13.5" customHeight="1">
      <c r="A5" s="50" t="s">
        <v>450</v>
      </c>
      <c r="B5" s="58">
        <v>0.42</v>
      </c>
    </row>
    <row r="6" spans="1:2" ht="12.75">
      <c r="A6" s="52" t="s">
        <v>451</v>
      </c>
      <c r="B6" s="53">
        <v>0.23</v>
      </c>
    </row>
    <row r="7" spans="1:2" ht="13.5" thickBot="1">
      <c r="A7" s="52" t="s">
        <v>635</v>
      </c>
      <c r="B7" s="53">
        <v>0.23</v>
      </c>
    </row>
    <row r="8" spans="1:2" ht="13.5" thickBot="1">
      <c r="A8" s="262" t="s">
        <v>620</v>
      </c>
      <c r="B8" s="262"/>
    </row>
    <row r="9" spans="1:2" ht="12.75">
      <c r="A9" s="63" t="s">
        <v>453</v>
      </c>
      <c r="B9" s="64">
        <v>0.11</v>
      </c>
    </row>
    <row r="10" spans="1:2" ht="13.5" thickBot="1">
      <c r="A10" s="59" t="s">
        <v>452</v>
      </c>
      <c r="B10" s="60">
        <v>0.89</v>
      </c>
    </row>
    <row r="11" spans="1:2" ht="13.5" thickBot="1">
      <c r="A11" s="262" t="s">
        <v>454</v>
      </c>
      <c r="B11" s="262"/>
    </row>
    <row r="12" spans="1:2" ht="12.75">
      <c r="A12" s="52" t="s">
        <v>455</v>
      </c>
      <c r="B12" s="54">
        <v>0.18</v>
      </c>
    </row>
    <row r="13" spans="1:2" ht="12.75">
      <c r="A13" s="56" t="s">
        <v>456</v>
      </c>
      <c r="B13" s="57">
        <v>0.3</v>
      </c>
    </row>
    <row r="14" spans="1:2" ht="12.75">
      <c r="A14" s="52" t="s">
        <v>457</v>
      </c>
      <c r="B14" s="54">
        <v>0.17</v>
      </c>
    </row>
    <row r="15" spans="1:2" ht="13.5" thickBot="1">
      <c r="A15" s="52" t="s">
        <v>635</v>
      </c>
      <c r="B15" s="53">
        <v>0.35</v>
      </c>
    </row>
    <row r="16" spans="1:2" ht="13.5" thickBot="1">
      <c r="A16" s="262" t="s">
        <v>458</v>
      </c>
      <c r="B16" s="262"/>
    </row>
    <row r="17" spans="1:2" ht="12.75">
      <c r="A17" s="52" t="s">
        <v>459</v>
      </c>
      <c r="B17" s="54">
        <v>0.763</v>
      </c>
    </row>
    <row r="18" spans="1:2" ht="13.5" thickBot="1">
      <c r="A18" s="56" t="s">
        <v>468</v>
      </c>
      <c r="B18" s="57">
        <v>0.235</v>
      </c>
    </row>
    <row r="19" spans="1:2" ht="13.5" thickBot="1">
      <c r="A19" s="262" t="s">
        <v>460</v>
      </c>
      <c r="B19" s="262"/>
    </row>
    <row r="20" spans="1:2" ht="12.75">
      <c r="A20" s="61" t="s">
        <v>461</v>
      </c>
      <c r="B20" s="57">
        <v>0.1935</v>
      </c>
    </row>
    <row r="21" spans="1:2" ht="12.75">
      <c r="A21" s="61" t="s">
        <v>462</v>
      </c>
      <c r="B21" s="57">
        <v>0.161</v>
      </c>
    </row>
    <row r="22" spans="1:2" ht="12.75">
      <c r="A22" s="61" t="s">
        <v>463</v>
      </c>
      <c r="B22" s="57">
        <v>0.204</v>
      </c>
    </row>
    <row r="23" spans="1:2" ht="13.5" thickBot="1">
      <c r="A23" s="52" t="s">
        <v>635</v>
      </c>
      <c r="B23" s="53">
        <v>0.44</v>
      </c>
    </row>
    <row r="24" spans="1:2" ht="13.5" thickBot="1">
      <c r="A24" s="262" t="s">
        <v>464</v>
      </c>
      <c r="B24" s="262"/>
    </row>
    <row r="25" spans="1:2" ht="12.75">
      <c r="A25" s="62" t="s">
        <v>465</v>
      </c>
      <c r="B25" s="64">
        <v>0.29</v>
      </c>
    </row>
    <row r="26" spans="1:2" ht="13.5" thickBot="1">
      <c r="A26" s="1" t="s">
        <v>466</v>
      </c>
      <c r="B26" s="54">
        <v>0.71</v>
      </c>
    </row>
    <row r="27" spans="1:2" ht="13.5" thickBot="1">
      <c r="A27" s="55" t="s">
        <v>467</v>
      </c>
      <c r="B27" s="65">
        <v>1271</v>
      </c>
    </row>
    <row r="28" spans="1:2" ht="12.75">
      <c r="A28" s="165" t="s">
        <v>637</v>
      </c>
      <c r="B28" s="166"/>
    </row>
    <row r="29" spans="1:2" ht="12.75">
      <c r="A29" s="165" t="s">
        <v>636</v>
      </c>
      <c r="B29" s="166"/>
    </row>
    <row r="30" spans="1:2" s="14" customFormat="1" ht="13.5" customHeight="1">
      <c r="A30" s="6" t="s">
        <v>95</v>
      </c>
      <c r="B30" s="28"/>
    </row>
  </sheetData>
  <sheetProtection/>
  <mergeCells count="8">
    <mergeCell ref="A19:B19"/>
    <mergeCell ref="A24:B24"/>
    <mergeCell ref="A1:B1"/>
    <mergeCell ref="A3:B3"/>
    <mergeCell ref="A4:B4"/>
    <mergeCell ref="A8:B8"/>
    <mergeCell ref="A11:B11"/>
    <mergeCell ref="A16:B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3"/>
  <sheetViews>
    <sheetView zoomScalePageLayoutView="0" workbookViewId="0" topLeftCell="A1">
      <pane ySplit="5" topLeftCell="A6" activePane="bottomLeft" state="frozen"/>
      <selection pane="topLeft" activeCell="A39" sqref="A39"/>
      <selection pane="bottomLeft" activeCell="A1" sqref="A1"/>
    </sheetView>
  </sheetViews>
  <sheetFormatPr defaultColWidth="9.140625" defaultRowHeight="12.75"/>
  <cols>
    <col min="1" max="1" width="28.00390625" style="2" customWidth="1"/>
    <col min="2" max="13" width="8.00390625" style="2" customWidth="1"/>
    <col min="14" max="14" width="12.57421875" style="30" customWidth="1"/>
    <col min="15" max="16384" width="9.140625" style="2" customWidth="1"/>
  </cols>
  <sheetData>
    <row r="1" ht="19.5" customHeight="1">
      <c r="A1" s="66" t="s">
        <v>639</v>
      </c>
    </row>
    <row r="2" ht="6.75" customHeight="1" thickBot="1"/>
    <row r="3" spans="2:14" ht="13.5" customHeight="1" thickBot="1">
      <c r="B3" s="267">
        <v>2010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s="29" customFormat="1" ht="13.5" customHeight="1" thickBot="1">
      <c r="A4" s="3" t="s">
        <v>494</v>
      </c>
      <c r="B4" s="85" t="s">
        <v>608</v>
      </c>
      <c r="C4" s="85" t="s">
        <v>609</v>
      </c>
      <c r="D4" s="85" t="s">
        <v>495</v>
      </c>
      <c r="E4" s="85" t="s">
        <v>496</v>
      </c>
      <c r="F4" s="85" t="s">
        <v>497</v>
      </c>
      <c r="G4" s="85" t="s">
        <v>498</v>
      </c>
      <c r="H4" s="85" t="s">
        <v>499</v>
      </c>
      <c r="I4" s="85" t="s">
        <v>610</v>
      </c>
      <c r="J4" s="85" t="s">
        <v>611</v>
      </c>
      <c r="K4" s="85" t="s">
        <v>612</v>
      </c>
      <c r="L4" s="85" t="s">
        <v>613</v>
      </c>
      <c r="M4" s="85" t="s">
        <v>614</v>
      </c>
      <c r="N4" s="85" t="s">
        <v>641</v>
      </c>
    </row>
    <row r="5" spans="1:14" ht="15.75" customHeight="1" thickBot="1">
      <c r="A5" s="138" t="s">
        <v>500</v>
      </c>
      <c r="B5" s="137">
        <f aca="true" t="shared" si="0" ref="B5:M5">SUM(B6:B13)</f>
        <v>21</v>
      </c>
      <c r="C5" s="137">
        <f t="shared" si="0"/>
        <v>26</v>
      </c>
      <c r="D5" s="137">
        <f t="shared" si="0"/>
        <v>27</v>
      </c>
      <c r="E5" s="137">
        <f t="shared" si="0"/>
        <v>39</v>
      </c>
      <c r="F5" s="137">
        <f t="shared" si="0"/>
        <v>26</v>
      </c>
      <c r="G5" s="137">
        <f t="shared" si="0"/>
        <v>36</v>
      </c>
      <c r="H5" s="137">
        <f t="shared" si="0"/>
        <v>30</v>
      </c>
      <c r="I5" s="137">
        <f t="shared" si="0"/>
        <v>28</v>
      </c>
      <c r="J5" s="137">
        <f t="shared" si="0"/>
        <v>29</v>
      </c>
      <c r="K5" s="137">
        <f t="shared" si="0"/>
        <v>28</v>
      </c>
      <c r="L5" s="137">
        <f t="shared" si="0"/>
        <v>27</v>
      </c>
      <c r="M5" s="137">
        <f t="shared" si="0"/>
        <v>28</v>
      </c>
      <c r="N5" s="137">
        <f aca="true" t="shared" si="1" ref="N5:N32">SUM(B5:M5)</f>
        <v>345</v>
      </c>
    </row>
    <row r="6" spans="1:14" ht="15.75" customHeight="1">
      <c r="A6" s="68" t="s">
        <v>508</v>
      </c>
      <c r="B6" s="71">
        <v>11</v>
      </c>
      <c r="C6" s="71">
        <v>19</v>
      </c>
      <c r="D6" s="71">
        <v>18</v>
      </c>
      <c r="E6" s="71">
        <v>25</v>
      </c>
      <c r="F6" s="71">
        <v>19</v>
      </c>
      <c r="G6" s="71">
        <v>28</v>
      </c>
      <c r="H6" s="71">
        <v>17</v>
      </c>
      <c r="I6" s="71">
        <v>20</v>
      </c>
      <c r="J6" s="71">
        <v>25</v>
      </c>
      <c r="K6" s="71">
        <v>17</v>
      </c>
      <c r="L6" s="71">
        <v>21</v>
      </c>
      <c r="M6" s="71">
        <v>24</v>
      </c>
      <c r="N6" s="86">
        <f t="shared" si="1"/>
        <v>244</v>
      </c>
    </row>
    <row r="7" spans="1:14" ht="15.75" customHeight="1">
      <c r="A7" s="69" t="s">
        <v>501</v>
      </c>
      <c r="B7" s="72">
        <v>4</v>
      </c>
      <c r="C7" s="72">
        <v>3</v>
      </c>
      <c r="D7" s="72">
        <v>4</v>
      </c>
      <c r="E7" s="72">
        <v>1</v>
      </c>
      <c r="F7" s="72">
        <v>3</v>
      </c>
      <c r="G7" s="72">
        <v>1</v>
      </c>
      <c r="H7" s="72">
        <v>3</v>
      </c>
      <c r="I7" s="72">
        <v>2</v>
      </c>
      <c r="J7" s="72">
        <v>1</v>
      </c>
      <c r="K7" s="72">
        <v>8</v>
      </c>
      <c r="L7" s="72">
        <v>4</v>
      </c>
      <c r="M7" s="72">
        <v>1</v>
      </c>
      <c r="N7" s="87">
        <f t="shared" si="1"/>
        <v>35</v>
      </c>
    </row>
    <row r="8" spans="1:14" ht="15.75" customHeight="1">
      <c r="A8" s="69" t="s">
        <v>503</v>
      </c>
      <c r="B8" s="72">
        <v>2</v>
      </c>
      <c r="C8" s="72">
        <v>1</v>
      </c>
      <c r="D8" s="72">
        <v>3</v>
      </c>
      <c r="E8" s="72">
        <v>7</v>
      </c>
      <c r="F8" s="72">
        <v>3</v>
      </c>
      <c r="G8" s="72">
        <v>1</v>
      </c>
      <c r="H8" s="72">
        <v>5</v>
      </c>
      <c r="I8" s="72">
        <v>2</v>
      </c>
      <c r="J8" s="72">
        <v>1</v>
      </c>
      <c r="K8" s="72">
        <v>1</v>
      </c>
      <c r="L8" s="72">
        <v>1</v>
      </c>
      <c r="M8" s="72">
        <v>1</v>
      </c>
      <c r="N8" s="87">
        <f t="shared" si="1"/>
        <v>28</v>
      </c>
    </row>
    <row r="9" spans="1:14" ht="15.75" customHeight="1">
      <c r="A9" s="69" t="s">
        <v>504</v>
      </c>
      <c r="B9" s="72">
        <v>2</v>
      </c>
      <c r="C9" s="72">
        <v>0</v>
      </c>
      <c r="D9" s="72">
        <v>0</v>
      </c>
      <c r="E9" s="72">
        <v>5</v>
      </c>
      <c r="F9" s="72">
        <v>0</v>
      </c>
      <c r="G9" s="72">
        <v>5</v>
      </c>
      <c r="H9" s="72">
        <v>3</v>
      </c>
      <c r="I9" s="72">
        <v>2</v>
      </c>
      <c r="J9" s="72">
        <v>0</v>
      </c>
      <c r="K9" s="72">
        <v>2</v>
      </c>
      <c r="L9" s="72">
        <v>0</v>
      </c>
      <c r="M9" s="72">
        <v>0</v>
      </c>
      <c r="N9" s="87">
        <f t="shared" si="1"/>
        <v>19</v>
      </c>
    </row>
    <row r="10" spans="1:14" ht="15.75" customHeight="1">
      <c r="A10" s="69" t="s">
        <v>502</v>
      </c>
      <c r="B10" s="72">
        <v>1</v>
      </c>
      <c r="C10" s="72">
        <v>1</v>
      </c>
      <c r="D10" s="72">
        <v>1</v>
      </c>
      <c r="E10" s="72">
        <v>1</v>
      </c>
      <c r="F10" s="72">
        <v>1</v>
      </c>
      <c r="G10" s="72">
        <v>1</v>
      </c>
      <c r="H10" s="72">
        <v>2</v>
      </c>
      <c r="I10" s="72">
        <v>0</v>
      </c>
      <c r="J10" s="72">
        <v>0</v>
      </c>
      <c r="K10" s="72">
        <v>0</v>
      </c>
      <c r="L10" s="72">
        <v>1</v>
      </c>
      <c r="M10" s="72">
        <v>2</v>
      </c>
      <c r="N10" s="87">
        <f t="shared" si="1"/>
        <v>11</v>
      </c>
    </row>
    <row r="11" spans="1:14" ht="15.75" customHeight="1">
      <c r="A11" s="69" t="s">
        <v>505</v>
      </c>
      <c r="B11" s="72">
        <v>1</v>
      </c>
      <c r="C11" s="72">
        <v>1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1</v>
      </c>
      <c r="J11" s="72">
        <v>1</v>
      </c>
      <c r="K11" s="72">
        <v>0</v>
      </c>
      <c r="L11" s="72">
        <v>0</v>
      </c>
      <c r="M11" s="72">
        <v>0</v>
      </c>
      <c r="N11" s="87">
        <f t="shared" si="1"/>
        <v>5</v>
      </c>
    </row>
    <row r="12" spans="1:14" ht="15.75" customHeight="1">
      <c r="A12" s="69" t="s">
        <v>506</v>
      </c>
      <c r="B12" s="72">
        <v>0</v>
      </c>
      <c r="C12" s="72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2">
        <v>0</v>
      </c>
      <c r="M12" s="72">
        <v>0</v>
      </c>
      <c r="N12" s="87">
        <f t="shared" si="1"/>
        <v>2</v>
      </c>
    </row>
    <row r="13" spans="1:14" ht="15.75" customHeight="1" thickBot="1">
      <c r="A13" s="69" t="s">
        <v>638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1</v>
      </c>
      <c r="J13" s="72">
        <v>0</v>
      </c>
      <c r="K13" s="72">
        <v>0</v>
      </c>
      <c r="L13" s="72">
        <v>0</v>
      </c>
      <c r="M13" s="72">
        <v>0</v>
      </c>
      <c r="N13" s="87">
        <f t="shared" si="1"/>
        <v>1</v>
      </c>
    </row>
    <row r="14" spans="1:14" ht="15.75" customHeight="1" thickBot="1">
      <c r="A14" s="138" t="s">
        <v>509</v>
      </c>
      <c r="B14" s="137">
        <f>SUM(B15:B21)</f>
        <v>139</v>
      </c>
      <c r="C14" s="137">
        <f aca="true" t="shared" si="2" ref="C14:M14">SUM(C15:C21)</f>
        <v>89</v>
      </c>
      <c r="D14" s="137">
        <f t="shared" si="2"/>
        <v>75</v>
      </c>
      <c r="E14" s="137">
        <f t="shared" si="2"/>
        <v>100</v>
      </c>
      <c r="F14" s="137">
        <f t="shared" si="2"/>
        <v>193</v>
      </c>
      <c r="G14" s="137">
        <f t="shared" si="2"/>
        <v>188</v>
      </c>
      <c r="H14" s="137">
        <f t="shared" si="2"/>
        <v>217</v>
      </c>
      <c r="I14" s="137">
        <f t="shared" si="2"/>
        <v>386</v>
      </c>
      <c r="J14" s="137">
        <f t="shared" si="2"/>
        <v>187</v>
      </c>
      <c r="K14" s="137">
        <f t="shared" si="2"/>
        <v>173</v>
      </c>
      <c r="L14" s="137">
        <f t="shared" si="2"/>
        <v>120</v>
      </c>
      <c r="M14" s="137">
        <f t="shared" si="2"/>
        <v>100</v>
      </c>
      <c r="N14" s="137">
        <f t="shared" si="1"/>
        <v>1967</v>
      </c>
    </row>
    <row r="15" spans="1:14" ht="15.75" customHeight="1">
      <c r="A15" s="68" t="s">
        <v>515</v>
      </c>
      <c r="B15" s="71">
        <v>22</v>
      </c>
      <c r="C15" s="71">
        <v>18</v>
      </c>
      <c r="D15" s="71">
        <v>23</v>
      </c>
      <c r="E15" s="71">
        <v>23</v>
      </c>
      <c r="F15" s="71">
        <v>44</v>
      </c>
      <c r="G15" s="71">
        <v>65</v>
      </c>
      <c r="H15" s="71">
        <v>71</v>
      </c>
      <c r="I15" s="71">
        <v>97</v>
      </c>
      <c r="J15" s="71">
        <v>83</v>
      </c>
      <c r="K15" s="71">
        <v>55</v>
      </c>
      <c r="L15" s="71">
        <v>35</v>
      </c>
      <c r="M15" s="71">
        <v>36</v>
      </c>
      <c r="N15" s="86">
        <f t="shared" si="1"/>
        <v>572</v>
      </c>
    </row>
    <row r="16" spans="1:14" ht="15.75" customHeight="1">
      <c r="A16" s="69" t="s">
        <v>512</v>
      </c>
      <c r="B16" s="72">
        <v>36</v>
      </c>
      <c r="C16" s="72">
        <v>16</v>
      </c>
      <c r="D16" s="72">
        <v>5</v>
      </c>
      <c r="E16" s="72">
        <v>28</v>
      </c>
      <c r="F16" s="72">
        <v>58</v>
      </c>
      <c r="G16" s="72">
        <v>22</v>
      </c>
      <c r="H16" s="72">
        <v>56</v>
      </c>
      <c r="I16" s="72">
        <v>178</v>
      </c>
      <c r="J16" s="72">
        <v>13</v>
      </c>
      <c r="K16" s="72">
        <v>51</v>
      </c>
      <c r="L16" s="72">
        <v>20</v>
      </c>
      <c r="M16" s="72">
        <v>0</v>
      </c>
      <c r="N16" s="87">
        <f t="shared" si="1"/>
        <v>483</v>
      </c>
    </row>
    <row r="17" spans="1:14" ht="15.75" customHeight="1">
      <c r="A17" s="69" t="s">
        <v>516</v>
      </c>
      <c r="B17" s="72">
        <v>47</v>
      </c>
      <c r="C17" s="72">
        <v>27</v>
      </c>
      <c r="D17" s="72">
        <v>22</v>
      </c>
      <c r="E17" s="72">
        <v>16</v>
      </c>
      <c r="F17" s="72">
        <v>20</v>
      </c>
      <c r="G17" s="72">
        <v>16</v>
      </c>
      <c r="H17" s="72">
        <v>12</v>
      </c>
      <c r="I17" s="72">
        <v>24</v>
      </c>
      <c r="J17" s="72">
        <v>32</v>
      </c>
      <c r="K17" s="72">
        <v>28</v>
      </c>
      <c r="L17" s="72">
        <v>37</v>
      </c>
      <c r="M17" s="72">
        <v>42</v>
      </c>
      <c r="N17" s="87">
        <f t="shared" si="1"/>
        <v>323</v>
      </c>
    </row>
    <row r="18" spans="1:14" ht="15.75" customHeight="1">
      <c r="A18" s="69" t="s">
        <v>510</v>
      </c>
      <c r="B18" s="72">
        <v>9</v>
      </c>
      <c r="C18" s="72">
        <v>12</v>
      </c>
      <c r="D18" s="72">
        <v>14</v>
      </c>
      <c r="E18" s="72">
        <v>19</v>
      </c>
      <c r="F18" s="72">
        <v>44</v>
      </c>
      <c r="G18" s="72">
        <v>61</v>
      </c>
      <c r="H18" s="72">
        <v>50</v>
      </c>
      <c r="I18" s="72">
        <v>31</v>
      </c>
      <c r="J18" s="72">
        <v>26</v>
      </c>
      <c r="K18" s="72">
        <v>23</v>
      </c>
      <c r="L18" s="72">
        <v>9</v>
      </c>
      <c r="M18" s="72">
        <v>5</v>
      </c>
      <c r="N18" s="87">
        <f t="shared" si="1"/>
        <v>303</v>
      </c>
    </row>
    <row r="19" spans="1:14" ht="15.75" customHeight="1">
      <c r="A19" s="69" t="s">
        <v>511</v>
      </c>
      <c r="B19" s="72">
        <v>20</v>
      </c>
      <c r="C19" s="72">
        <v>11</v>
      </c>
      <c r="D19" s="72">
        <v>9</v>
      </c>
      <c r="E19" s="72">
        <v>11</v>
      </c>
      <c r="F19" s="72">
        <v>24</v>
      </c>
      <c r="G19" s="72">
        <v>23</v>
      </c>
      <c r="H19" s="72">
        <v>25</v>
      </c>
      <c r="I19" s="72">
        <v>54</v>
      </c>
      <c r="J19" s="72">
        <v>30</v>
      </c>
      <c r="K19" s="72">
        <v>15</v>
      </c>
      <c r="L19" s="72">
        <v>17</v>
      </c>
      <c r="M19" s="72">
        <v>13</v>
      </c>
      <c r="N19" s="87">
        <f t="shared" si="1"/>
        <v>252</v>
      </c>
    </row>
    <row r="20" spans="1:14" ht="15.75" customHeight="1">
      <c r="A20" s="69" t="s">
        <v>514</v>
      </c>
      <c r="B20" s="72">
        <v>1</v>
      </c>
      <c r="C20" s="72">
        <v>2</v>
      </c>
      <c r="D20" s="72">
        <v>2</v>
      </c>
      <c r="E20" s="72">
        <v>3</v>
      </c>
      <c r="F20" s="72">
        <v>1</v>
      </c>
      <c r="G20" s="72">
        <v>1</v>
      </c>
      <c r="H20" s="72">
        <v>1</v>
      </c>
      <c r="I20" s="72">
        <v>2</v>
      </c>
      <c r="J20" s="72">
        <v>3</v>
      </c>
      <c r="K20" s="72">
        <v>0</v>
      </c>
      <c r="L20" s="72">
        <v>0</v>
      </c>
      <c r="M20" s="72">
        <v>4</v>
      </c>
      <c r="N20" s="87">
        <f t="shared" si="1"/>
        <v>20</v>
      </c>
    </row>
    <row r="21" spans="1:14" ht="15.75" customHeight="1" thickBot="1">
      <c r="A21" s="69" t="s">
        <v>513</v>
      </c>
      <c r="B21" s="72">
        <v>4</v>
      </c>
      <c r="C21" s="72">
        <v>3</v>
      </c>
      <c r="D21" s="72">
        <v>0</v>
      </c>
      <c r="E21" s="72">
        <v>0</v>
      </c>
      <c r="F21" s="72">
        <v>2</v>
      </c>
      <c r="G21" s="72">
        <v>0</v>
      </c>
      <c r="H21" s="72">
        <v>2</v>
      </c>
      <c r="I21" s="72">
        <v>0</v>
      </c>
      <c r="J21" s="72">
        <v>0</v>
      </c>
      <c r="K21" s="72">
        <v>1</v>
      </c>
      <c r="L21" s="72">
        <v>2</v>
      </c>
      <c r="M21" s="72">
        <v>0</v>
      </c>
      <c r="N21" s="87">
        <f t="shared" si="1"/>
        <v>14</v>
      </c>
    </row>
    <row r="22" spans="1:14" ht="15.75" customHeight="1" thickBot="1">
      <c r="A22" s="138" t="s">
        <v>517</v>
      </c>
      <c r="B22" s="137">
        <f aca="true" t="shared" si="3" ref="B22:M22">SUM(B23:B32)</f>
        <v>20</v>
      </c>
      <c r="C22" s="137">
        <f t="shared" si="3"/>
        <v>22</v>
      </c>
      <c r="D22" s="137">
        <f t="shared" si="3"/>
        <v>43</v>
      </c>
      <c r="E22" s="137">
        <f t="shared" si="3"/>
        <v>47</v>
      </c>
      <c r="F22" s="137">
        <f t="shared" si="3"/>
        <v>40</v>
      </c>
      <c r="G22" s="137">
        <f t="shared" si="3"/>
        <v>37</v>
      </c>
      <c r="H22" s="137">
        <f t="shared" si="3"/>
        <v>46</v>
      </c>
      <c r="I22" s="137">
        <f t="shared" si="3"/>
        <v>34</v>
      </c>
      <c r="J22" s="137">
        <f t="shared" si="3"/>
        <v>28</v>
      </c>
      <c r="K22" s="137">
        <f t="shared" si="3"/>
        <v>38</v>
      </c>
      <c r="L22" s="137">
        <f t="shared" si="3"/>
        <v>28</v>
      </c>
      <c r="M22" s="137">
        <f t="shared" si="3"/>
        <v>20</v>
      </c>
      <c r="N22" s="137">
        <f>SUM(N23:N32)</f>
        <v>403</v>
      </c>
    </row>
    <row r="23" spans="1:14" s="13" customFormat="1" ht="15.75" customHeight="1">
      <c r="A23" s="68" t="s">
        <v>522</v>
      </c>
      <c r="B23" s="71">
        <v>12</v>
      </c>
      <c r="C23" s="71">
        <v>15</v>
      </c>
      <c r="D23" s="71">
        <v>27</v>
      </c>
      <c r="E23" s="71">
        <v>33</v>
      </c>
      <c r="F23" s="71">
        <v>26</v>
      </c>
      <c r="G23" s="71">
        <v>25</v>
      </c>
      <c r="H23" s="71">
        <v>23</v>
      </c>
      <c r="I23" s="71">
        <v>19</v>
      </c>
      <c r="J23" s="71">
        <v>11</v>
      </c>
      <c r="K23" s="71">
        <v>11</v>
      </c>
      <c r="L23" s="71">
        <v>9</v>
      </c>
      <c r="M23" s="71">
        <v>8</v>
      </c>
      <c r="N23" s="86">
        <f t="shared" si="1"/>
        <v>219</v>
      </c>
    </row>
    <row r="24" spans="1:14" ht="15.75" customHeight="1">
      <c r="A24" s="167" t="s">
        <v>525</v>
      </c>
      <c r="B24" s="168">
        <v>5</v>
      </c>
      <c r="C24" s="168">
        <v>3</v>
      </c>
      <c r="D24" s="168">
        <v>7</v>
      </c>
      <c r="E24" s="168">
        <v>7</v>
      </c>
      <c r="F24" s="168">
        <v>12</v>
      </c>
      <c r="G24" s="168">
        <v>7</v>
      </c>
      <c r="H24" s="168">
        <v>8</v>
      </c>
      <c r="I24" s="168">
        <v>5</v>
      </c>
      <c r="J24" s="168">
        <v>10</v>
      </c>
      <c r="K24" s="168">
        <v>15</v>
      </c>
      <c r="L24" s="168">
        <v>14</v>
      </c>
      <c r="M24" s="168">
        <v>7</v>
      </c>
      <c r="N24" s="169">
        <f t="shared" si="1"/>
        <v>100</v>
      </c>
    </row>
    <row r="25" spans="1:14" ht="15.75" customHeight="1">
      <c r="A25" s="69" t="s">
        <v>521</v>
      </c>
      <c r="B25" s="72">
        <v>1</v>
      </c>
      <c r="C25" s="72">
        <v>2</v>
      </c>
      <c r="D25" s="72">
        <v>3</v>
      </c>
      <c r="E25" s="72">
        <v>4</v>
      </c>
      <c r="F25" s="72">
        <v>0</v>
      </c>
      <c r="G25" s="72">
        <v>2</v>
      </c>
      <c r="H25" s="72">
        <v>7</v>
      </c>
      <c r="I25" s="72">
        <v>4</v>
      </c>
      <c r="J25" s="72">
        <v>3</v>
      </c>
      <c r="K25" s="72">
        <v>2</v>
      </c>
      <c r="L25" s="72">
        <v>4</v>
      </c>
      <c r="M25" s="72">
        <v>1</v>
      </c>
      <c r="N25" s="87">
        <f t="shared" si="1"/>
        <v>33</v>
      </c>
    </row>
    <row r="26" spans="1:14" ht="15.75" customHeight="1">
      <c r="A26" s="69" t="s">
        <v>524</v>
      </c>
      <c r="B26" s="72">
        <v>0</v>
      </c>
      <c r="C26" s="72">
        <v>0</v>
      </c>
      <c r="D26" s="72">
        <v>4</v>
      </c>
      <c r="E26" s="72">
        <v>0</v>
      </c>
      <c r="F26" s="72">
        <v>1</v>
      </c>
      <c r="G26" s="72">
        <v>3</v>
      </c>
      <c r="H26" s="72">
        <v>6</v>
      </c>
      <c r="I26" s="72">
        <v>4</v>
      </c>
      <c r="J26" s="72">
        <v>2</v>
      </c>
      <c r="K26" s="72">
        <v>7</v>
      </c>
      <c r="L26" s="72">
        <v>0</v>
      </c>
      <c r="M26" s="72">
        <v>1</v>
      </c>
      <c r="N26" s="87">
        <f t="shared" si="1"/>
        <v>28</v>
      </c>
    </row>
    <row r="27" spans="1:14" ht="15.75" customHeight="1">
      <c r="A27" s="69" t="s">
        <v>523</v>
      </c>
      <c r="B27" s="72">
        <v>1</v>
      </c>
      <c r="C27" s="72">
        <v>1</v>
      </c>
      <c r="D27" s="72">
        <v>0</v>
      </c>
      <c r="E27" s="72">
        <v>1</v>
      </c>
      <c r="F27" s="72">
        <v>0</v>
      </c>
      <c r="G27" s="72">
        <v>0</v>
      </c>
      <c r="H27" s="72">
        <v>0</v>
      </c>
      <c r="I27" s="72">
        <v>0</v>
      </c>
      <c r="J27" s="72">
        <v>1</v>
      </c>
      <c r="K27" s="72">
        <v>1</v>
      </c>
      <c r="L27" s="72">
        <v>1</v>
      </c>
      <c r="M27" s="72">
        <v>2</v>
      </c>
      <c r="N27" s="87">
        <f t="shared" si="1"/>
        <v>8</v>
      </c>
    </row>
    <row r="28" spans="1:14" ht="15.75" customHeight="1">
      <c r="A28" s="69" t="s">
        <v>520</v>
      </c>
      <c r="B28" s="72">
        <v>1</v>
      </c>
      <c r="C28" s="72">
        <v>0</v>
      </c>
      <c r="D28" s="72">
        <v>0</v>
      </c>
      <c r="E28" s="72">
        <v>0</v>
      </c>
      <c r="F28" s="72">
        <v>1</v>
      </c>
      <c r="G28" s="72">
        <v>0</v>
      </c>
      <c r="H28" s="72">
        <v>1</v>
      </c>
      <c r="I28" s="72">
        <v>0</v>
      </c>
      <c r="J28" s="72">
        <v>1</v>
      </c>
      <c r="K28" s="72">
        <v>1</v>
      </c>
      <c r="L28" s="72">
        <v>0</v>
      </c>
      <c r="M28" s="72">
        <v>1</v>
      </c>
      <c r="N28" s="87">
        <f t="shared" si="1"/>
        <v>6</v>
      </c>
    </row>
    <row r="29" spans="1:14" ht="15.75" customHeight="1">
      <c r="A29" s="69" t="s">
        <v>519</v>
      </c>
      <c r="B29" s="72">
        <v>0</v>
      </c>
      <c r="C29" s="72">
        <v>0</v>
      </c>
      <c r="D29" s="72">
        <v>1</v>
      </c>
      <c r="E29" s="72">
        <v>1</v>
      </c>
      <c r="F29" s="72">
        <v>0</v>
      </c>
      <c r="G29" s="72">
        <v>0</v>
      </c>
      <c r="H29" s="72">
        <v>1</v>
      </c>
      <c r="I29" s="72">
        <v>1</v>
      </c>
      <c r="J29" s="72">
        <v>0</v>
      </c>
      <c r="K29" s="72">
        <v>1</v>
      </c>
      <c r="L29" s="72">
        <v>0</v>
      </c>
      <c r="M29" s="72">
        <v>0</v>
      </c>
      <c r="N29" s="87">
        <f t="shared" si="1"/>
        <v>5</v>
      </c>
    </row>
    <row r="30" spans="1:14" ht="15.75" customHeight="1">
      <c r="A30" s="69" t="s">
        <v>644</v>
      </c>
      <c r="B30" s="72">
        <v>0</v>
      </c>
      <c r="C30" s="72">
        <v>1</v>
      </c>
      <c r="D30" s="72">
        <v>1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87">
        <f t="shared" si="1"/>
        <v>2</v>
      </c>
    </row>
    <row r="31" spans="1:14" ht="15.75" customHeight="1">
      <c r="A31" s="69" t="s">
        <v>642</v>
      </c>
      <c r="B31" s="176">
        <v>0</v>
      </c>
      <c r="C31" s="176">
        <v>0</v>
      </c>
      <c r="D31" s="176">
        <v>0</v>
      </c>
      <c r="E31" s="176">
        <v>1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87">
        <f t="shared" si="1"/>
        <v>1</v>
      </c>
    </row>
    <row r="32" spans="1:14" ht="15.75" customHeight="1" thickBot="1">
      <c r="A32" s="70" t="s">
        <v>518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1</v>
      </c>
      <c r="J32" s="73">
        <v>0</v>
      </c>
      <c r="K32" s="73">
        <v>0</v>
      </c>
      <c r="L32" s="73">
        <v>0</v>
      </c>
      <c r="M32" s="73">
        <v>0</v>
      </c>
      <c r="N32" s="88">
        <f t="shared" si="1"/>
        <v>1</v>
      </c>
    </row>
    <row r="33" ht="13.5" customHeight="1">
      <c r="A33" s="2" t="s">
        <v>493</v>
      </c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1" customWidth="1"/>
    <col min="2" max="3" width="8.140625" style="1" bestFit="1" customWidth="1"/>
    <col min="4" max="4" width="7.8515625" style="1" customWidth="1"/>
    <col min="5" max="5" width="8.8515625" style="1" customWidth="1"/>
    <col min="6" max="6" width="9.00390625" style="1" customWidth="1"/>
    <col min="7" max="7" width="11.421875" style="1" customWidth="1"/>
    <col min="8" max="8" width="10.28125" style="1" customWidth="1"/>
    <col min="9" max="9" width="10.28125" style="74" customWidth="1"/>
    <col min="10" max="10" width="9.421875" style="1" customWidth="1"/>
    <col min="11" max="11" width="8.140625" style="1" bestFit="1" customWidth="1"/>
    <col min="12" max="12" width="10.28125" style="1" customWidth="1"/>
    <col min="13" max="13" width="10.00390625" style="74" customWidth="1"/>
    <col min="14" max="16384" width="9.140625" style="1" customWidth="1"/>
  </cols>
  <sheetData>
    <row r="1" ht="19.5" customHeight="1">
      <c r="A1" s="66" t="s">
        <v>640</v>
      </c>
    </row>
    <row r="2" spans="9:13" s="2" customFormat="1" ht="6.75" customHeight="1" thickBot="1">
      <c r="I2" s="30"/>
      <c r="M2" s="30"/>
    </row>
    <row r="3" spans="2:13" s="2" customFormat="1" ht="13.5" customHeight="1" thickBot="1">
      <c r="B3" s="267">
        <v>2010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s="2" customFormat="1" ht="21.75" thickBot="1">
      <c r="A4" s="3" t="s">
        <v>494</v>
      </c>
      <c r="B4" s="85" t="s">
        <v>526</v>
      </c>
      <c r="C4" s="85" t="s">
        <v>527</v>
      </c>
      <c r="D4" s="85" t="s">
        <v>528</v>
      </c>
      <c r="E4" s="85" t="s">
        <v>529</v>
      </c>
      <c r="F4" s="85" t="s">
        <v>530</v>
      </c>
      <c r="G4" s="85" t="s">
        <v>531</v>
      </c>
      <c r="H4" s="85" t="s">
        <v>532</v>
      </c>
      <c r="I4" s="85" t="s">
        <v>641</v>
      </c>
      <c r="J4" s="85" t="s">
        <v>5</v>
      </c>
      <c r="K4" s="85" t="s">
        <v>6</v>
      </c>
      <c r="L4" s="85" t="s">
        <v>533</v>
      </c>
      <c r="M4" s="85" t="s">
        <v>641</v>
      </c>
    </row>
    <row r="5" spans="1:13" s="30" customFormat="1" ht="12" customHeight="1" thickBot="1">
      <c r="A5" s="138" t="s">
        <v>500</v>
      </c>
      <c r="B5" s="137">
        <f aca="true" t="shared" si="0" ref="B5:M5">SUM(B6:B13)</f>
        <v>45</v>
      </c>
      <c r="C5" s="137">
        <f t="shared" si="0"/>
        <v>20</v>
      </c>
      <c r="D5" s="137">
        <f t="shared" si="0"/>
        <v>29</v>
      </c>
      <c r="E5" s="137">
        <f t="shared" si="0"/>
        <v>113</v>
      </c>
      <c r="F5" s="137">
        <f t="shared" si="0"/>
        <v>84</v>
      </c>
      <c r="G5" s="137">
        <f t="shared" si="0"/>
        <v>41</v>
      </c>
      <c r="H5" s="137">
        <f t="shared" si="0"/>
        <v>13</v>
      </c>
      <c r="I5" s="137">
        <f t="shared" si="0"/>
        <v>345</v>
      </c>
      <c r="J5" s="137">
        <f t="shared" si="0"/>
        <v>226</v>
      </c>
      <c r="K5" s="137">
        <f t="shared" si="0"/>
        <v>118</v>
      </c>
      <c r="L5" s="137">
        <f t="shared" si="0"/>
        <v>1</v>
      </c>
      <c r="M5" s="137">
        <f t="shared" si="0"/>
        <v>345</v>
      </c>
    </row>
    <row r="6" spans="1:13" s="2" customFormat="1" ht="12" customHeight="1">
      <c r="A6" s="68" t="s">
        <v>508</v>
      </c>
      <c r="B6" s="71">
        <v>1</v>
      </c>
      <c r="C6" s="71">
        <v>2</v>
      </c>
      <c r="D6" s="71">
        <v>13</v>
      </c>
      <c r="E6" s="71">
        <v>102</v>
      </c>
      <c r="F6" s="71">
        <v>77</v>
      </c>
      <c r="G6" s="71">
        <v>37</v>
      </c>
      <c r="H6" s="71">
        <v>12</v>
      </c>
      <c r="I6" s="173">
        <f aca="true" t="shared" si="1" ref="I6:I21">SUM(B6:H6)</f>
        <v>244</v>
      </c>
      <c r="J6" s="71">
        <v>168</v>
      </c>
      <c r="K6" s="71">
        <v>75</v>
      </c>
      <c r="L6" s="71">
        <v>1</v>
      </c>
      <c r="M6" s="86">
        <f aca="true" t="shared" si="2" ref="M6:M21">SUM(J6:L6)</f>
        <v>244</v>
      </c>
    </row>
    <row r="7" spans="1:13" s="2" customFormat="1" ht="12" customHeight="1">
      <c r="A7" s="167" t="s">
        <v>501</v>
      </c>
      <c r="B7" s="168">
        <v>8</v>
      </c>
      <c r="C7" s="168">
        <v>8</v>
      </c>
      <c r="D7" s="168">
        <v>5</v>
      </c>
      <c r="E7" s="168">
        <v>4</v>
      </c>
      <c r="F7" s="168">
        <v>6</v>
      </c>
      <c r="G7" s="168">
        <v>3</v>
      </c>
      <c r="H7" s="168">
        <v>1</v>
      </c>
      <c r="I7" s="174">
        <f t="shared" si="1"/>
        <v>35</v>
      </c>
      <c r="J7" s="168">
        <v>21</v>
      </c>
      <c r="K7" s="168">
        <v>14</v>
      </c>
      <c r="L7" s="168">
        <v>0</v>
      </c>
      <c r="M7" s="87">
        <f t="shared" si="2"/>
        <v>35</v>
      </c>
    </row>
    <row r="8" spans="1:13" s="2" customFormat="1" ht="12" customHeight="1">
      <c r="A8" s="167" t="s">
        <v>503</v>
      </c>
      <c r="B8" s="168">
        <v>10</v>
      </c>
      <c r="C8" s="168">
        <v>8</v>
      </c>
      <c r="D8" s="168">
        <v>8</v>
      </c>
      <c r="E8" s="168">
        <v>2</v>
      </c>
      <c r="F8" s="168">
        <v>0</v>
      </c>
      <c r="G8" s="168">
        <v>0</v>
      </c>
      <c r="H8" s="168">
        <v>0</v>
      </c>
      <c r="I8" s="174">
        <f t="shared" si="1"/>
        <v>28</v>
      </c>
      <c r="J8" s="168">
        <v>17</v>
      </c>
      <c r="K8" s="168">
        <v>11</v>
      </c>
      <c r="L8" s="168">
        <v>0</v>
      </c>
      <c r="M8" s="87">
        <f t="shared" si="2"/>
        <v>28</v>
      </c>
    </row>
    <row r="9" spans="1:13" s="2" customFormat="1" ht="12" customHeight="1">
      <c r="A9" s="69" t="s">
        <v>504</v>
      </c>
      <c r="B9" s="72">
        <v>14</v>
      </c>
      <c r="C9" s="72">
        <v>2</v>
      </c>
      <c r="D9" s="72">
        <v>3</v>
      </c>
      <c r="E9" s="72">
        <v>0</v>
      </c>
      <c r="F9" s="72">
        <v>0</v>
      </c>
      <c r="G9" s="72">
        <v>0</v>
      </c>
      <c r="H9" s="72">
        <v>0</v>
      </c>
      <c r="I9" s="174">
        <f t="shared" si="1"/>
        <v>19</v>
      </c>
      <c r="J9" s="72">
        <v>11</v>
      </c>
      <c r="K9" s="72">
        <v>8</v>
      </c>
      <c r="L9" s="72">
        <v>0</v>
      </c>
      <c r="M9" s="87">
        <f t="shared" si="2"/>
        <v>19</v>
      </c>
    </row>
    <row r="10" spans="1:13" s="2" customFormat="1" ht="12" customHeight="1">
      <c r="A10" s="69" t="s">
        <v>502</v>
      </c>
      <c r="B10" s="72">
        <v>8</v>
      </c>
      <c r="C10" s="72">
        <v>0</v>
      </c>
      <c r="D10" s="72">
        <v>0</v>
      </c>
      <c r="E10" s="72">
        <v>3</v>
      </c>
      <c r="F10" s="72">
        <v>0</v>
      </c>
      <c r="G10" s="72">
        <v>0</v>
      </c>
      <c r="H10" s="72">
        <v>0</v>
      </c>
      <c r="I10" s="174">
        <f t="shared" si="1"/>
        <v>11</v>
      </c>
      <c r="J10" s="72">
        <v>4</v>
      </c>
      <c r="K10" s="72">
        <v>7</v>
      </c>
      <c r="L10" s="72">
        <v>0</v>
      </c>
      <c r="M10" s="87">
        <f t="shared" si="2"/>
        <v>11</v>
      </c>
    </row>
    <row r="11" spans="1:13" s="2" customFormat="1" ht="12" customHeight="1">
      <c r="A11" s="69" t="s">
        <v>505</v>
      </c>
      <c r="B11" s="72">
        <v>4</v>
      </c>
      <c r="C11" s="72">
        <v>0</v>
      </c>
      <c r="D11" s="72">
        <v>0</v>
      </c>
      <c r="E11" s="72">
        <v>1</v>
      </c>
      <c r="F11" s="72">
        <v>0</v>
      </c>
      <c r="G11" s="72">
        <v>0</v>
      </c>
      <c r="H11" s="72">
        <v>0</v>
      </c>
      <c r="I11" s="174">
        <f t="shared" si="1"/>
        <v>5</v>
      </c>
      <c r="J11" s="72">
        <v>3</v>
      </c>
      <c r="K11" s="72">
        <v>2</v>
      </c>
      <c r="L11" s="72">
        <v>0</v>
      </c>
      <c r="M11" s="87">
        <f t="shared" si="2"/>
        <v>5</v>
      </c>
    </row>
    <row r="12" spans="1:13" s="2" customFormat="1" ht="12" customHeight="1">
      <c r="A12" s="69" t="s">
        <v>506</v>
      </c>
      <c r="B12" s="72">
        <v>0</v>
      </c>
      <c r="C12" s="72">
        <v>0</v>
      </c>
      <c r="D12" s="72">
        <v>0</v>
      </c>
      <c r="E12" s="72">
        <v>1</v>
      </c>
      <c r="F12" s="72">
        <v>1</v>
      </c>
      <c r="G12" s="72">
        <v>0</v>
      </c>
      <c r="H12" s="72">
        <v>0</v>
      </c>
      <c r="I12" s="174">
        <f t="shared" si="1"/>
        <v>2</v>
      </c>
      <c r="J12" s="72">
        <v>2</v>
      </c>
      <c r="K12" s="72">
        <v>0</v>
      </c>
      <c r="L12" s="72">
        <v>0</v>
      </c>
      <c r="M12" s="87">
        <f t="shared" si="2"/>
        <v>2</v>
      </c>
    </row>
    <row r="13" spans="1:13" s="2" customFormat="1" ht="12" customHeight="1" thickBot="1">
      <c r="A13" s="69" t="s">
        <v>638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1</v>
      </c>
      <c r="H13" s="72">
        <v>0</v>
      </c>
      <c r="I13" s="177">
        <f t="shared" si="1"/>
        <v>1</v>
      </c>
      <c r="J13" s="72">
        <v>0</v>
      </c>
      <c r="K13" s="72">
        <v>1</v>
      </c>
      <c r="L13" s="72">
        <v>0</v>
      </c>
      <c r="M13" s="87">
        <f t="shared" si="2"/>
        <v>1</v>
      </c>
    </row>
    <row r="14" spans="1:13" s="2" customFormat="1" ht="12" customHeight="1" thickBot="1">
      <c r="A14" s="138" t="s">
        <v>509</v>
      </c>
      <c r="B14" s="137">
        <f aca="true" t="shared" si="3" ref="B14:H14">SUM(B15:B21)</f>
        <v>306</v>
      </c>
      <c r="C14" s="137">
        <f t="shared" si="3"/>
        <v>248</v>
      </c>
      <c r="D14" s="137">
        <f t="shared" si="3"/>
        <v>350</v>
      </c>
      <c r="E14" s="137">
        <f t="shared" si="3"/>
        <v>523</v>
      </c>
      <c r="F14" s="137">
        <f t="shared" si="3"/>
        <v>282</v>
      </c>
      <c r="G14" s="137">
        <f t="shared" si="3"/>
        <v>201</v>
      </c>
      <c r="H14" s="137">
        <f t="shared" si="3"/>
        <v>57</v>
      </c>
      <c r="I14" s="178">
        <f t="shared" si="1"/>
        <v>1967</v>
      </c>
      <c r="J14" s="137">
        <f>SUM(J15:J21)</f>
        <v>1018</v>
      </c>
      <c r="K14" s="137">
        <f>SUM(K15:K21)</f>
        <v>948</v>
      </c>
      <c r="L14" s="137">
        <f>SUM(L15:L21)</f>
        <v>1</v>
      </c>
      <c r="M14" s="137">
        <f t="shared" si="2"/>
        <v>1967</v>
      </c>
    </row>
    <row r="15" spans="1:13" s="2" customFormat="1" ht="12" customHeight="1">
      <c r="A15" s="68" t="s">
        <v>515</v>
      </c>
      <c r="B15" s="71">
        <v>125</v>
      </c>
      <c r="C15" s="71">
        <v>59</v>
      </c>
      <c r="D15" s="71">
        <v>88</v>
      </c>
      <c r="E15" s="71">
        <v>164</v>
      </c>
      <c r="F15" s="71">
        <v>65</v>
      </c>
      <c r="G15" s="71">
        <v>62</v>
      </c>
      <c r="H15" s="71">
        <v>9</v>
      </c>
      <c r="I15" s="172">
        <f t="shared" si="1"/>
        <v>572</v>
      </c>
      <c r="J15" s="71">
        <v>283</v>
      </c>
      <c r="K15" s="71">
        <v>289</v>
      </c>
      <c r="L15" s="71">
        <v>0</v>
      </c>
      <c r="M15" s="86">
        <f t="shared" si="2"/>
        <v>572</v>
      </c>
    </row>
    <row r="16" spans="1:13" s="2" customFormat="1" ht="12" customHeight="1">
      <c r="A16" s="167" t="s">
        <v>512</v>
      </c>
      <c r="B16" s="168">
        <v>38</v>
      </c>
      <c r="C16" s="168">
        <v>38</v>
      </c>
      <c r="D16" s="168">
        <v>87</v>
      </c>
      <c r="E16" s="168">
        <v>157</v>
      </c>
      <c r="F16" s="168">
        <v>84</v>
      </c>
      <c r="G16" s="168">
        <v>41</v>
      </c>
      <c r="H16" s="168">
        <v>38</v>
      </c>
      <c r="I16" s="174">
        <f t="shared" si="1"/>
        <v>483</v>
      </c>
      <c r="J16" s="168">
        <v>247</v>
      </c>
      <c r="K16" s="168">
        <v>236</v>
      </c>
      <c r="L16" s="168">
        <v>0</v>
      </c>
      <c r="M16" s="87">
        <f t="shared" si="2"/>
        <v>483</v>
      </c>
    </row>
    <row r="17" spans="1:13" s="2" customFormat="1" ht="12" customHeight="1">
      <c r="A17" s="69" t="s">
        <v>516</v>
      </c>
      <c r="B17" s="72">
        <v>33</v>
      </c>
      <c r="C17" s="72">
        <v>85</v>
      </c>
      <c r="D17" s="72">
        <v>101</v>
      </c>
      <c r="E17" s="72">
        <v>88</v>
      </c>
      <c r="F17" s="72">
        <v>8</v>
      </c>
      <c r="G17" s="72">
        <v>3</v>
      </c>
      <c r="H17" s="72">
        <v>5</v>
      </c>
      <c r="I17" s="174">
        <f t="shared" si="1"/>
        <v>323</v>
      </c>
      <c r="J17" s="72">
        <v>199</v>
      </c>
      <c r="K17" s="72">
        <v>123</v>
      </c>
      <c r="L17" s="72">
        <v>1</v>
      </c>
      <c r="M17" s="87">
        <f t="shared" si="2"/>
        <v>323</v>
      </c>
    </row>
    <row r="18" spans="1:13" s="2" customFormat="1" ht="12" customHeight="1">
      <c r="A18" s="69" t="s">
        <v>510</v>
      </c>
      <c r="B18" s="72">
        <v>15</v>
      </c>
      <c r="C18" s="72">
        <v>27</v>
      </c>
      <c r="D18" s="72">
        <v>48</v>
      </c>
      <c r="E18" s="72">
        <v>69</v>
      </c>
      <c r="F18" s="72">
        <v>84</v>
      </c>
      <c r="G18" s="72">
        <v>57</v>
      </c>
      <c r="H18" s="72">
        <v>3</v>
      </c>
      <c r="I18" s="174">
        <f t="shared" si="1"/>
        <v>303</v>
      </c>
      <c r="J18" s="72">
        <v>149</v>
      </c>
      <c r="K18" s="72">
        <v>154</v>
      </c>
      <c r="L18" s="72">
        <v>0</v>
      </c>
      <c r="M18" s="87">
        <f t="shared" si="2"/>
        <v>303</v>
      </c>
    </row>
    <row r="19" spans="1:13" s="30" customFormat="1" ht="12" customHeight="1">
      <c r="A19" s="69" t="s">
        <v>511</v>
      </c>
      <c r="B19" s="72">
        <v>94</v>
      </c>
      <c r="C19" s="72">
        <v>35</v>
      </c>
      <c r="D19" s="72">
        <v>24</v>
      </c>
      <c r="E19" s="72">
        <v>35</v>
      </c>
      <c r="F19" s="72">
        <v>30</v>
      </c>
      <c r="G19" s="72">
        <v>33</v>
      </c>
      <c r="H19" s="72">
        <v>1</v>
      </c>
      <c r="I19" s="174">
        <f t="shared" si="1"/>
        <v>252</v>
      </c>
      <c r="J19" s="72">
        <v>128</v>
      </c>
      <c r="K19" s="72">
        <v>124</v>
      </c>
      <c r="L19" s="72">
        <v>0</v>
      </c>
      <c r="M19" s="87">
        <f t="shared" si="2"/>
        <v>252</v>
      </c>
    </row>
    <row r="20" spans="1:13" s="2" customFormat="1" ht="12" customHeight="1">
      <c r="A20" s="69" t="s">
        <v>514</v>
      </c>
      <c r="B20" s="72">
        <v>1</v>
      </c>
      <c r="C20" s="72">
        <v>3</v>
      </c>
      <c r="D20" s="72">
        <v>2</v>
      </c>
      <c r="E20" s="72">
        <v>4</v>
      </c>
      <c r="F20" s="72">
        <v>7</v>
      </c>
      <c r="G20" s="72">
        <v>2</v>
      </c>
      <c r="H20" s="72">
        <v>1</v>
      </c>
      <c r="I20" s="174">
        <f t="shared" si="1"/>
        <v>20</v>
      </c>
      <c r="J20" s="72">
        <v>8</v>
      </c>
      <c r="K20" s="72">
        <v>12</v>
      </c>
      <c r="L20" s="72">
        <v>0</v>
      </c>
      <c r="M20" s="87">
        <f t="shared" si="2"/>
        <v>20</v>
      </c>
    </row>
    <row r="21" spans="1:13" s="2" customFormat="1" ht="12" customHeight="1" thickBot="1">
      <c r="A21" s="69" t="s">
        <v>513</v>
      </c>
      <c r="B21" s="72">
        <v>0</v>
      </c>
      <c r="C21" s="72">
        <v>1</v>
      </c>
      <c r="D21" s="72">
        <v>0</v>
      </c>
      <c r="E21" s="72">
        <v>6</v>
      </c>
      <c r="F21" s="72">
        <v>4</v>
      </c>
      <c r="G21" s="72">
        <v>3</v>
      </c>
      <c r="H21" s="72">
        <v>0</v>
      </c>
      <c r="I21" s="177">
        <f t="shared" si="1"/>
        <v>14</v>
      </c>
      <c r="J21" s="72">
        <v>4</v>
      </c>
      <c r="K21" s="72">
        <v>10</v>
      </c>
      <c r="L21" s="72">
        <v>0</v>
      </c>
      <c r="M21" s="87">
        <f t="shared" si="2"/>
        <v>14</v>
      </c>
    </row>
    <row r="22" spans="1:13" s="2" customFormat="1" ht="12" customHeight="1" thickBot="1">
      <c r="A22" s="138" t="s">
        <v>517</v>
      </c>
      <c r="B22" s="137">
        <f aca="true" t="shared" si="4" ref="B22:L22">SUM(B23:B32)</f>
        <v>94</v>
      </c>
      <c r="C22" s="137">
        <f t="shared" si="4"/>
        <v>44</v>
      </c>
      <c r="D22" s="137">
        <f t="shared" si="4"/>
        <v>48</v>
      </c>
      <c r="E22" s="137">
        <f t="shared" si="4"/>
        <v>98</v>
      </c>
      <c r="F22" s="137">
        <f t="shared" si="4"/>
        <v>57</v>
      </c>
      <c r="G22" s="137">
        <f t="shared" si="4"/>
        <v>48</v>
      </c>
      <c r="H22" s="137">
        <f t="shared" si="4"/>
        <v>14</v>
      </c>
      <c r="I22" s="137">
        <f t="shared" si="4"/>
        <v>403</v>
      </c>
      <c r="J22" s="137">
        <f t="shared" si="4"/>
        <v>261</v>
      </c>
      <c r="K22" s="137">
        <f t="shared" si="4"/>
        <v>142</v>
      </c>
      <c r="L22" s="137">
        <f t="shared" si="4"/>
        <v>0</v>
      </c>
      <c r="M22" s="137">
        <f>SUM(M23:M32)</f>
        <v>403</v>
      </c>
    </row>
    <row r="23" spans="1:13" s="2" customFormat="1" ht="12" customHeight="1">
      <c r="A23" s="68" t="s">
        <v>522</v>
      </c>
      <c r="B23" s="71">
        <v>91</v>
      </c>
      <c r="C23" s="71">
        <v>38</v>
      </c>
      <c r="D23" s="71">
        <v>37</v>
      </c>
      <c r="E23" s="71">
        <v>28</v>
      </c>
      <c r="F23" s="71">
        <v>12</v>
      </c>
      <c r="G23" s="71">
        <v>10</v>
      </c>
      <c r="H23" s="71">
        <v>3</v>
      </c>
      <c r="I23" s="173">
        <f aca="true" t="shared" si="5" ref="I23:I32">SUM(B23:H23)</f>
        <v>219</v>
      </c>
      <c r="J23" s="71">
        <v>135</v>
      </c>
      <c r="K23" s="71">
        <v>84</v>
      </c>
      <c r="L23" s="71">
        <v>0</v>
      </c>
      <c r="M23" s="86">
        <f aca="true" t="shared" si="6" ref="M23:M32">SUM(J23:L23)</f>
        <v>219</v>
      </c>
    </row>
    <row r="24" spans="1:13" s="2" customFormat="1" ht="12" customHeight="1">
      <c r="A24" s="167" t="s">
        <v>525</v>
      </c>
      <c r="B24" s="168">
        <v>0</v>
      </c>
      <c r="C24" s="168">
        <v>0</v>
      </c>
      <c r="D24" s="168">
        <v>1</v>
      </c>
      <c r="E24" s="168">
        <v>29</v>
      </c>
      <c r="F24" s="168">
        <v>31</v>
      </c>
      <c r="G24" s="168">
        <v>31</v>
      </c>
      <c r="H24" s="168">
        <v>8</v>
      </c>
      <c r="I24" s="174">
        <f t="shared" si="5"/>
        <v>100</v>
      </c>
      <c r="J24" s="168">
        <v>73</v>
      </c>
      <c r="K24" s="168">
        <v>27</v>
      </c>
      <c r="L24" s="168">
        <v>0</v>
      </c>
      <c r="M24" s="87">
        <f t="shared" si="6"/>
        <v>100</v>
      </c>
    </row>
    <row r="25" spans="1:13" s="2" customFormat="1" ht="12" customHeight="1">
      <c r="A25" s="167" t="s">
        <v>521</v>
      </c>
      <c r="B25" s="168">
        <v>0</v>
      </c>
      <c r="C25" s="168">
        <v>2</v>
      </c>
      <c r="D25" s="168">
        <v>2</v>
      </c>
      <c r="E25" s="168">
        <v>19</v>
      </c>
      <c r="F25" s="168">
        <v>7</v>
      </c>
      <c r="G25" s="168">
        <v>1</v>
      </c>
      <c r="H25" s="168">
        <v>2</v>
      </c>
      <c r="I25" s="174">
        <f t="shared" si="5"/>
        <v>33</v>
      </c>
      <c r="J25" s="168">
        <v>23</v>
      </c>
      <c r="K25" s="168">
        <v>10</v>
      </c>
      <c r="L25" s="168">
        <v>0</v>
      </c>
      <c r="M25" s="87">
        <f t="shared" si="6"/>
        <v>33</v>
      </c>
    </row>
    <row r="26" spans="1:13" s="2" customFormat="1" ht="13.5" customHeight="1">
      <c r="A26" s="69" t="s">
        <v>524</v>
      </c>
      <c r="B26" s="72">
        <v>2</v>
      </c>
      <c r="C26" s="72">
        <v>4</v>
      </c>
      <c r="D26" s="72">
        <v>8</v>
      </c>
      <c r="E26" s="72">
        <v>9</v>
      </c>
      <c r="F26" s="72">
        <v>4</v>
      </c>
      <c r="G26" s="72">
        <v>1</v>
      </c>
      <c r="H26" s="72">
        <v>0</v>
      </c>
      <c r="I26" s="174">
        <f t="shared" si="5"/>
        <v>28</v>
      </c>
      <c r="J26" s="72">
        <v>16</v>
      </c>
      <c r="K26" s="72">
        <v>12</v>
      </c>
      <c r="L26" s="72">
        <v>0</v>
      </c>
      <c r="M26" s="87">
        <f t="shared" si="6"/>
        <v>28</v>
      </c>
    </row>
    <row r="27" spans="1:13" ht="12.75">
      <c r="A27" s="69" t="s">
        <v>523</v>
      </c>
      <c r="B27" s="72">
        <v>0</v>
      </c>
      <c r="C27" s="72">
        <v>0</v>
      </c>
      <c r="D27" s="72">
        <v>0</v>
      </c>
      <c r="E27" s="72">
        <v>5</v>
      </c>
      <c r="F27" s="72">
        <v>2</v>
      </c>
      <c r="G27" s="72">
        <v>0</v>
      </c>
      <c r="H27" s="72">
        <v>1</v>
      </c>
      <c r="I27" s="174">
        <f t="shared" si="5"/>
        <v>8</v>
      </c>
      <c r="J27" s="72">
        <v>4</v>
      </c>
      <c r="K27" s="72">
        <v>4</v>
      </c>
      <c r="L27" s="72">
        <v>0</v>
      </c>
      <c r="M27" s="87">
        <f t="shared" si="6"/>
        <v>8</v>
      </c>
    </row>
    <row r="28" spans="1:13" ht="12.75">
      <c r="A28" s="69" t="s">
        <v>520</v>
      </c>
      <c r="B28" s="72">
        <v>1</v>
      </c>
      <c r="C28" s="72">
        <v>0</v>
      </c>
      <c r="D28" s="72">
        <v>0</v>
      </c>
      <c r="E28" s="72">
        <v>2</v>
      </c>
      <c r="F28" s="72">
        <v>0</v>
      </c>
      <c r="G28" s="72">
        <v>3</v>
      </c>
      <c r="H28" s="72">
        <v>0</v>
      </c>
      <c r="I28" s="174">
        <f t="shared" si="5"/>
        <v>6</v>
      </c>
      <c r="J28" s="72">
        <v>3</v>
      </c>
      <c r="K28" s="72">
        <v>3</v>
      </c>
      <c r="L28" s="72">
        <v>0</v>
      </c>
      <c r="M28" s="87">
        <f t="shared" si="6"/>
        <v>6</v>
      </c>
    </row>
    <row r="29" spans="1:13" ht="12.75">
      <c r="A29" s="69" t="s">
        <v>519</v>
      </c>
      <c r="B29" s="72">
        <v>0</v>
      </c>
      <c r="C29" s="72">
        <v>0</v>
      </c>
      <c r="D29" s="72">
        <v>0</v>
      </c>
      <c r="E29" s="72">
        <v>5</v>
      </c>
      <c r="F29" s="72">
        <v>0</v>
      </c>
      <c r="G29" s="72">
        <v>0</v>
      </c>
      <c r="H29" s="72">
        <v>0</v>
      </c>
      <c r="I29" s="174">
        <f t="shared" si="5"/>
        <v>5</v>
      </c>
      <c r="J29" s="72">
        <v>5</v>
      </c>
      <c r="K29" s="72">
        <v>0</v>
      </c>
      <c r="L29" s="72">
        <v>0</v>
      </c>
      <c r="M29" s="87">
        <f t="shared" si="6"/>
        <v>5</v>
      </c>
    </row>
    <row r="30" spans="1:13" ht="12.75">
      <c r="A30" s="69" t="s">
        <v>644</v>
      </c>
      <c r="B30" s="72">
        <v>0</v>
      </c>
      <c r="C30" s="72">
        <v>0</v>
      </c>
      <c r="D30" s="72">
        <v>0</v>
      </c>
      <c r="E30" s="72">
        <v>0</v>
      </c>
      <c r="F30" s="72">
        <v>1</v>
      </c>
      <c r="G30" s="72">
        <v>1</v>
      </c>
      <c r="H30" s="72">
        <v>0</v>
      </c>
      <c r="I30" s="174">
        <f t="shared" si="5"/>
        <v>2</v>
      </c>
      <c r="J30" s="72">
        <v>1</v>
      </c>
      <c r="K30" s="72">
        <v>1</v>
      </c>
      <c r="L30" s="72">
        <v>0</v>
      </c>
      <c r="M30" s="87">
        <f t="shared" si="6"/>
        <v>2</v>
      </c>
    </row>
    <row r="31" spans="1:13" ht="12.75">
      <c r="A31" s="69" t="s">
        <v>642</v>
      </c>
      <c r="B31" s="176">
        <v>0</v>
      </c>
      <c r="C31" s="176">
        <v>0</v>
      </c>
      <c r="D31" s="176">
        <v>0</v>
      </c>
      <c r="E31" s="176">
        <v>1</v>
      </c>
      <c r="F31" s="176">
        <v>0</v>
      </c>
      <c r="G31" s="176">
        <v>0</v>
      </c>
      <c r="H31" s="176">
        <v>0</v>
      </c>
      <c r="I31" s="174">
        <f t="shared" si="5"/>
        <v>1</v>
      </c>
      <c r="J31" s="176">
        <v>1</v>
      </c>
      <c r="K31" s="176">
        <v>0</v>
      </c>
      <c r="L31" s="176">
        <v>0</v>
      </c>
      <c r="M31" s="87">
        <f t="shared" si="6"/>
        <v>1</v>
      </c>
    </row>
    <row r="32" spans="1:13" ht="13.5" thickBot="1">
      <c r="A32" s="180" t="s">
        <v>518</v>
      </c>
      <c r="B32" s="181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1</v>
      </c>
      <c r="H32" s="181">
        <v>0</v>
      </c>
      <c r="I32" s="182">
        <f t="shared" si="5"/>
        <v>1</v>
      </c>
      <c r="J32" s="181">
        <v>0</v>
      </c>
      <c r="K32" s="181">
        <v>1</v>
      </c>
      <c r="L32" s="181">
        <v>0</v>
      </c>
      <c r="M32" s="183">
        <f t="shared" si="6"/>
        <v>1</v>
      </c>
    </row>
    <row r="33" s="2" customFormat="1" ht="13.5" customHeight="1">
      <c r="A33" s="2" t="s">
        <v>493</v>
      </c>
    </row>
  </sheetData>
  <sheetProtection/>
  <mergeCells count="1">
    <mergeCell ref="B3:M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2" customWidth="1"/>
    <col min="2" max="2" width="13.7109375" style="2" customWidth="1"/>
    <col min="3" max="3" width="10.8515625" style="2" customWidth="1"/>
    <col min="4" max="4" width="11.00390625" style="2" customWidth="1"/>
    <col min="5" max="5" width="14.00390625" style="2" customWidth="1"/>
    <col min="6" max="6" width="12.8515625" style="2" customWidth="1"/>
    <col min="7" max="7" width="11.57421875" style="2" customWidth="1"/>
    <col min="8" max="8" width="14.8515625" style="2" customWidth="1"/>
    <col min="9" max="9" width="10.28125" style="2" customWidth="1"/>
    <col min="10" max="16384" width="9.140625" style="2" customWidth="1"/>
  </cols>
  <sheetData>
    <row r="1" ht="19.5" customHeight="1">
      <c r="A1" s="66" t="s">
        <v>643</v>
      </c>
    </row>
    <row r="2" ht="6.75" customHeight="1" thickBot="1"/>
    <row r="3" spans="1:9" ht="13.5" customHeight="1" thickBot="1">
      <c r="A3" s="267">
        <v>2010</v>
      </c>
      <c r="B3" s="267"/>
      <c r="C3" s="267"/>
      <c r="D3" s="267"/>
      <c r="E3" s="267"/>
      <c r="F3" s="267"/>
      <c r="G3" s="267"/>
      <c r="H3" s="267"/>
      <c r="I3" s="267"/>
    </row>
    <row r="4" spans="1:9" ht="13.5" customHeight="1" thickBot="1">
      <c r="A4" s="3" t="s">
        <v>494</v>
      </c>
      <c r="B4" s="85" t="s">
        <v>3</v>
      </c>
      <c r="C4" s="85" t="s">
        <v>4</v>
      </c>
      <c r="D4" s="85" t="s">
        <v>534</v>
      </c>
      <c r="E4" s="85" t="s">
        <v>535</v>
      </c>
      <c r="F4" s="85" t="s">
        <v>536</v>
      </c>
      <c r="G4" s="85" t="s">
        <v>537</v>
      </c>
      <c r="H4" s="130" t="s">
        <v>538</v>
      </c>
      <c r="I4" s="130" t="s">
        <v>641</v>
      </c>
    </row>
    <row r="5" spans="1:9" s="30" customFormat="1" ht="12" customHeight="1" thickBot="1">
      <c r="A5" s="138" t="s">
        <v>500</v>
      </c>
      <c r="B5" s="137">
        <f aca="true" t="shared" si="0" ref="B5:H5">SUM(B6:B13)</f>
        <v>54</v>
      </c>
      <c r="C5" s="137">
        <f t="shared" si="0"/>
        <v>23</v>
      </c>
      <c r="D5" s="137">
        <f t="shared" si="0"/>
        <v>28</v>
      </c>
      <c r="E5" s="137">
        <f t="shared" si="0"/>
        <v>69</v>
      </c>
      <c r="F5" s="137">
        <f t="shared" si="0"/>
        <v>100</v>
      </c>
      <c r="G5" s="137">
        <f t="shared" si="0"/>
        <v>30</v>
      </c>
      <c r="H5" s="137">
        <f t="shared" si="0"/>
        <v>41</v>
      </c>
      <c r="I5" s="137">
        <f aca="true" t="shared" si="1" ref="I5:I13">SUM(B5:H5)</f>
        <v>345</v>
      </c>
    </row>
    <row r="6" spans="1:9" ht="12" customHeight="1">
      <c r="A6" s="68" t="s">
        <v>508</v>
      </c>
      <c r="B6" s="71">
        <v>23</v>
      </c>
      <c r="C6" s="71">
        <v>11</v>
      </c>
      <c r="D6" s="71">
        <v>22</v>
      </c>
      <c r="E6" s="71">
        <v>55</v>
      </c>
      <c r="F6" s="71">
        <v>75</v>
      </c>
      <c r="G6" s="71">
        <v>18</v>
      </c>
      <c r="H6" s="71">
        <v>40</v>
      </c>
      <c r="I6" s="173">
        <f t="shared" si="1"/>
        <v>244</v>
      </c>
    </row>
    <row r="7" spans="1:9" ht="12" customHeight="1">
      <c r="A7" s="167" t="s">
        <v>501</v>
      </c>
      <c r="B7" s="168">
        <v>9</v>
      </c>
      <c r="C7" s="168">
        <v>2</v>
      </c>
      <c r="D7" s="168">
        <v>3</v>
      </c>
      <c r="E7" s="168">
        <v>1</v>
      </c>
      <c r="F7" s="168">
        <v>13</v>
      </c>
      <c r="G7" s="168">
        <v>7</v>
      </c>
      <c r="H7" s="168">
        <v>0</v>
      </c>
      <c r="I7" s="174">
        <f t="shared" si="1"/>
        <v>35</v>
      </c>
    </row>
    <row r="8" spans="1:9" ht="12" customHeight="1">
      <c r="A8" s="167" t="s">
        <v>503</v>
      </c>
      <c r="B8" s="168">
        <v>9</v>
      </c>
      <c r="C8" s="168">
        <v>5</v>
      </c>
      <c r="D8" s="168">
        <v>2</v>
      </c>
      <c r="E8" s="168">
        <v>7</v>
      </c>
      <c r="F8" s="168">
        <v>5</v>
      </c>
      <c r="G8" s="168">
        <v>0</v>
      </c>
      <c r="H8" s="168">
        <v>0</v>
      </c>
      <c r="I8" s="174">
        <f t="shared" si="1"/>
        <v>28</v>
      </c>
    </row>
    <row r="9" spans="1:9" ht="12" customHeight="1">
      <c r="A9" s="69" t="s">
        <v>504</v>
      </c>
      <c r="B9" s="72">
        <v>8</v>
      </c>
      <c r="C9" s="72">
        <v>0</v>
      </c>
      <c r="D9" s="72">
        <v>0</v>
      </c>
      <c r="E9" s="72">
        <v>4</v>
      </c>
      <c r="F9" s="72">
        <v>2</v>
      </c>
      <c r="G9" s="72">
        <v>4</v>
      </c>
      <c r="H9" s="72">
        <v>1</v>
      </c>
      <c r="I9" s="174">
        <f t="shared" si="1"/>
        <v>19</v>
      </c>
    </row>
    <row r="10" spans="1:9" ht="12" customHeight="1">
      <c r="A10" s="69" t="s">
        <v>502</v>
      </c>
      <c r="B10" s="72">
        <v>3</v>
      </c>
      <c r="C10" s="72">
        <v>2</v>
      </c>
      <c r="D10" s="72">
        <v>1</v>
      </c>
      <c r="E10" s="72">
        <v>2</v>
      </c>
      <c r="F10" s="72">
        <v>3</v>
      </c>
      <c r="G10" s="72">
        <v>0</v>
      </c>
      <c r="H10" s="72">
        <v>0</v>
      </c>
      <c r="I10" s="174">
        <f t="shared" si="1"/>
        <v>11</v>
      </c>
    </row>
    <row r="11" spans="1:9" ht="12" customHeight="1">
      <c r="A11" s="69" t="s">
        <v>505</v>
      </c>
      <c r="B11" s="72">
        <v>0</v>
      </c>
      <c r="C11" s="72">
        <v>2</v>
      </c>
      <c r="D11" s="72">
        <v>0</v>
      </c>
      <c r="E11" s="72">
        <v>0</v>
      </c>
      <c r="F11" s="72">
        <v>2</v>
      </c>
      <c r="G11" s="72">
        <v>1</v>
      </c>
      <c r="H11" s="72">
        <v>0</v>
      </c>
      <c r="I11" s="174">
        <f t="shared" si="1"/>
        <v>5</v>
      </c>
    </row>
    <row r="12" spans="1:9" ht="12" customHeight="1">
      <c r="A12" s="69" t="s">
        <v>506</v>
      </c>
      <c r="B12" s="72">
        <v>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174">
        <f t="shared" si="1"/>
        <v>2</v>
      </c>
    </row>
    <row r="13" spans="1:9" ht="12" customHeight="1" thickBot="1">
      <c r="A13" s="69" t="s">
        <v>638</v>
      </c>
      <c r="B13" s="72">
        <v>0</v>
      </c>
      <c r="C13" s="72">
        <v>1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174">
        <f t="shared" si="1"/>
        <v>1</v>
      </c>
    </row>
    <row r="14" spans="1:9" ht="12" customHeight="1" thickBot="1">
      <c r="A14" s="138" t="s">
        <v>509</v>
      </c>
      <c r="B14" s="137">
        <f aca="true" t="shared" si="2" ref="B14:I14">SUM(B15:B21)</f>
        <v>428</v>
      </c>
      <c r="C14" s="137">
        <f t="shared" si="2"/>
        <v>281</v>
      </c>
      <c r="D14" s="137">
        <f t="shared" si="2"/>
        <v>125</v>
      </c>
      <c r="E14" s="137">
        <f t="shared" si="2"/>
        <v>175</v>
      </c>
      <c r="F14" s="137">
        <f t="shared" si="2"/>
        <v>797</v>
      </c>
      <c r="G14" s="137">
        <f t="shared" si="2"/>
        <v>112</v>
      </c>
      <c r="H14" s="137">
        <f t="shared" si="2"/>
        <v>49</v>
      </c>
      <c r="I14" s="137">
        <f t="shared" si="2"/>
        <v>1967</v>
      </c>
    </row>
    <row r="15" spans="1:9" ht="12" customHeight="1">
      <c r="A15" s="68" t="s">
        <v>515</v>
      </c>
      <c r="B15" s="71">
        <v>105</v>
      </c>
      <c r="C15" s="71">
        <v>112</v>
      </c>
      <c r="D15" s="71">
        <v>61</v>
      </c>
      <c r="E15" s="71">
        <v>38</v>
      </c>
      <c r="F15" s="71">
        <v>211</v>
      </c>
      <c r="G15" s="71">
        <v>38</v>
      </c>
      <c r="H15" s="71">
        <v>7</v>
      </c>
      <c r="I15" s="173">
        <f aca="true" t="shared" si="3" ref="I15:I32">SUM(B15:H15)</f>
        <v>572</v>
      </c>
    </row>
    <row r="16" spans="1:9" ht="12" customHeight="1">
      <c r="A16" s="167" t="s">
        <v>512</v>
      </c>
      <c r="B16" s="168">
        <v>175</v>
      </c>
      <c r="C16" s="168">
        <v>11</v>
      </c>
      <c r="D16" s="168">
        <v>12</v>
      </c>
      <c r="E16" s="168">
        <v>70</v>
      </c>
      <c r="F16" s="168">
        <v>167</v>
      </c>
      <c r="G16" s="168">
        <v>23</v>
      </c>
      <c r="H16" s="168">
        <v>25</v>
      </c>
      <c r="I16" s="174">
        <f t="shared" si="3"/>
        <v>483</v>
      </c>
    </row>
    <row r="17" spans="1:9" ht="12" customHeight="1">
      <c r="A17" s="69" t="s">
        <v>516</v>
      </c>
      <c r="B17" s="72">
        <v>73</v>
      </c>
      <c r="C17" s="72">
        <v>111</v>
      </c>
      <c r="D17" s="72">
        <v>27</v>
      </c>
      <c r="E17" s="72">
        <v>19</v>
      </c>
      <c r="F17" s="72">
        <v>78</v>
      </c>
      <c r="G17" s="72">
        <v>10</v>
      </c>
      <c r="H17" s="72">
        <v>5</v>
      </c>
      <c r="I17" s="174">
        <f t="shared" si="3"/>
        <v>323</v>
      </c>
    </row>
    <row r="18" spans="1:9" ht="12" customHeight="1">
      <c r="A18" s="69" t="s">
        <v>510</v>
      </c>
      <c r="B18" s="72">
        <v>53</v>
      </c>
      <c r="C18" s="72">
        <v>39</v>
      </c>
      <c r="D18" s="72">
        <v>23</v>
      </c>
      <c r="E18" s="72">
        <v>46</v>
      </c>
      <c r="F18" s="72">
        <v>120</v>
      </c>
      <c r="G18" s="72">
        <v>14</v>
      </c>
      <c r="H18" s="72">
        <v>8</v>
      </c>
      <c r="I18" s="174">
        <f t="shared" si="3"/>
        <v>303</v>
      </c>
    </row>
    <row r="19" spans="1:9" s="30" customFormat="1" ht="12" customHeight="1">
      <c r="A19" s="69" t="s">
        <v>511</v>
      </c>
      <c r="B19" s="72">
        <v>22</v>
      </c>
      <c r="C19" s="72">
        <v>3</v>
      </c>
      <c r="D19" s="72">
        <v>0</v>
      </c>
      <c r="E19" s="72">
        <v>2</v>
      </c>
      <c r="F19" s="72">
        <v>213</v>
      </c>
      <c r="G19" s="72">
        <v>9</v>
      </c>
      <c r="H19" s="72">
        <v>3</v>
      </c>
      <c r="I19" s="174">
        <f t="shared" si="3"/>
        <v>252</v>
      </c>
    </row>
    <row r="20" spans="1:9" ht="12" customHeight="1">
      <c r="A20" s="69" t="s">
        <v>514</v>
      </c>
      <c r="B20" s="72">
        <v>0</v>
      </c>
      <c r="C20" s="72">
        <v>0</v>
      </c>
      <c r="D20" s="72">
        <v>0</v>
      </c>
      <c r="E20" s="72">
        <v>0</v>
      </c>
      <c r="F20" s="72">
        <v>2</v>
      </c>
      <c r="G20" s="72">
        <v>18</v>
      </c>
      <c r="H20" s="72">
        <v>0</v>
      </c>
      <c r="I20" s="174">
        <f t="shared" si="3"/>
        <v>20</v>
      </c>
    </row>
    <row r="21" spans="1:9" ht="12" customHeight="1" thickBot="1">
      <c r="A21" s="170" t="s">
        <v>513</v>
      </c>
      <c r="B21" s="171">
        <v>0</v>
      </c>
      <c r="C21" s="171">
        <v>5</v>
      </c>
      <c r="D21" s="171">
        <v>2</v>
      </c>
      <c r="E21" s="171">
        <v>0</v>
      </c>
      <c r="F21" s="171">
        <v>6</v>
      </c>
      <c r="G21" s="171">
        <v>0</v>
      </c>
      <c r="H21" s="171">
        <v>1</v>
      </c>
      <c r="I21" s="177">
        <f t="shared" si="3"/>
        <v>14</v>
      </c>
    </row>
    <row r="22" spans="1:9" ht="12" customHeight="1" thickBot="1">
      <c r="A22" s="138" t="s">
        <v>517</v>
      </c>
      <c r="B22" s="178">
        <f aca="true" t="shared" si="4" ref="B22:H22">SUM(B23:B32)</f>
        <v>98</v>
      </c>
      <c r="C22" s="178">
        <f t="shared" si="4"/>
        <v>23</v>
      </c>
      <c r="D22" s="178">
        <f t="shared" si="4"/>
        <v>37</v>
      </c>
      <c r="E22" s="178">
        <f t="shared" si="4"/>
        <v>48</v>
      </c>
      <c r="F22" s="178">
        <f t="shared" si="4"/>
        <v>130</v>
      </c>
      <c r="G22" s="178">
        <f t="shared" si="4"/>
        <v>41</v>
      </c>
      <c r="H22" s="178">
        <f t="shared" si="4"/>
        <v>26</v>
      </c>
      <c r="I22" s="178">
        <f>SUM(I23:I32)</f>
        <v>403</v>
      </c>
    </row>
    <row r="23" spans="1:9" ht="12" customHeight="1">
      <c r="A23" s="68" t="s">
        <v>522</v>
      </c>
      <c r="B23" s="71">
        <v>72</v>
      </c>
      <c r="C23" s="71">
        <v>19</v>
      </c>
      <c r="D23" s="71">
        <v>22</v>
      </c>
      <c r="E23" s="71">
        <v>32</v>
      </c>
      <c r="F23" s="71">
        <v>61</v>
      </c>
      <c r="G23" s="71">
        <v>13</v>
      </c>
      <c r="H23" s="71">
        <v>0</v>
      </c>
      <c r="I23" s="173">
        <f t="shared" si="3"/>
        <v>219</v>
      </c>
    </row>
    <row r="24" spans="1:9" ht="12" customHeight="1">
      <c r="A24" s="69" t="s">
        <v>525</v>
      </c>
      <c r="B24" s="72">
        <v>15</v>
      </c>
      <c r="C24" s="72">
        <v>2</v>
      </c>
      <c r="D24" s="72">
        <v>10</v>
      </c>
      <c r="E24" s="72">
        <v>13</v>
      </c>
      <c r="F24" s="72">
        <v>28</v>
      </c>
      <c r="G24" s="72">
        <v>18</v>
      </c>
      <c r="H24" s="72">
        <v>14</v>
      </c>
      <c r="I24" s="174">
        <f t="shared" si="3"/>
        <v>100</v>
      </c>
    </row>
    <row r="25" spans="1:9" ht="12" customHeight="1">
      <c r="A25" s="69" t="s">
        <v>521</v>
      </c>
      <c r="B25" s="72">
        <v>7</v>
      </c>
      <c r="C25" s="72">
        <v>0</v>
      </c>
      <c r="D25" s="72">
        <v>2</v>
      </c>
      <c r="E25" s="72">
        <v>1</v>
      </c>
      <c r="F25" s="72">
        <v>15</v>
      </c>
      <c r="G25" s="72">
        <v>4</v>
      </c>
      <c r="H25" s="72">
        <v>4</v>
      </c>
      <c r="I25" s="174">
        <f t="shared" si="3"/>
        <v>33</v>
      </c>
    </row>
    <row r="26" spans="1:9" ht="13.5" customHeight="1">
      <c r="A26" s="69" t="s">
        <v>524</v>
      </c>
      <c r="B26" s="72">
        <v>2</v>
      </c>
      <c r="C26" s="72">
        <v>1</v>
      </c>
      <c r="D26" s="72">
        <v>1</v>
      </c>
      <c r="E26" s="72">
        <v>1</v>
      </c>
      <c r="F26" s="72">
        <v>20</v>
      </c>
      <c r="G26" s="72">
        <v>2</v>
      </c>
      <c r="H26" s="72">
        <v>1</v>
      </c>
      <c r="I26" s="174">
        <f t="shared" si="3"/>
        <v>28</v>
      </c>
    </row>
    <row r="27" spans="1:9" s="1" customFormat="1" ht="12.75">
      <c r="A27" s="69" t="s">
        <v>523</v>
      </c>
      <c r="B27" s="72">
        <v>0</v>
      </c>
      <c r="C27" s="72">
        <v>0</v>
      </c>
      <c r="D27" s="72">
        <v>2</v>
      </c>
      <c r="E27" s="72">
        <v>1</v>
      </c>
      <c r="F27" s="72">
        <v>2</v>
      </c>
      <c r="G27" s="72">
        <v>1</v>
      </c>
      <c r="H27" s="72">
        <v>2</v>
      </c>
      <c r="I27" s="174">
        <f t="shared" si="3"/>
        <v>8</v>
      </c>
    </row>
    <row r="28" spans="1:9" s="1" customFormat="1" ht="12.75">
      <c r="A28" s="69" t="s">
        <v>520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3</v>
      </c>
      <c r="H28" s="72">
        <v>3</v>
      </c>
      <c r="I28" s="174">
        <f t="shared" si="3"/>
        <v>6</v>
      </c>
    </row>
    <row r="29" spans="1:9" s="1" customFormat="1" ht="12.75">
      <c r="A29" s="69" t="s">
        <v>519</v>
      </c>
      <c r="B29" s="72">
        <v>0</v>
      </c>
      <c r="C29" s="72">
        <v>1</v>
      </c>
      <c r="D29" s="72">
        <v>0</v>
      </c>
      <c r="E29" s="72">
        <v>0</v>
      </c>
      <c r="F29" s="72">
        <v>3</v>
      </c>
      <c r="G29" s="72">
        <v>0</v>
      </c>
      <c r="H29" s="72">
        <v>1</v>
      </c>
      <c r="I29" s="174">
        <f t="shared" si="3"/>
        <v>5</v>
      </c>
    </row>
    <row r="30" spans="1:9" s="1" customFormat="1" ht="12.75">
      <c r="A30" s="69" t="s">
        <v>644</v>
      </c>
      <c r="B30" s="72">
        <v>1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1</v>
      </c>
      <c r="I30" s="174">
        <f t="shared" si="3"/>
        <v>2</v>
      </c>
    </row>
    <row r="31" spans="1:9" s="1" customFormat="1" ht="12.75">
      <c r="A31" s="69" t="s">
        <v>642</v>
      </c>
      <c r="B31" s="176">
        <v>0</v>
      </c>
      <c r="C31" s="176">
        <v>0</v>
      </c>
      <c r="D31" s="176">
        <v>0</v>
      </c>
      <c r="E31" s="176">
        <v>0</v>
      </c>
      <c r="F31" s="176">
        <v>1</v>
      </c>
      <c r="G31" s="176">
        <v>0</v>
      </c>
      <c r="H31" s="176">
        <v>0</v>
      </c>
      <c r="I31" s="174">
        <f t="shared" si="3"/>
        <v>1</v>
      </c>
    </row>
    <row r="32" spans="1:9" s="1" customFormat="1" ht="13.5" thickBot="1">
      <c r="A32" s="70" t="s">
        <v>518</v>
      </c>
      <c r="B32" s="73">
        <v>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175">
        <f t="shared" si="3"/>
        <v>1</v>
      </c>
    </row>
    <row r="33" spans="1:13" ht="13.5" customHeight="1">
      <c r="A33" s="2" t="s">
        <v>493</v>
      </c>
      <c r="M33" s="30"/>
    </row>
  </sheetData>
  <sheetProtection/>
  <mergeCells count="1"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190" customWidth="1"/>
    <col min="2" max="2" width="20.7109375" style="127" customWidth="1"/>
    <col min="3" max="4" width="20.7109375" style="190" customWidth="1"/>
    <col min="5" max="16384" width="9.140625" style="190" customWidth="1"/>
  </cols>
  <sheetData>
    <row r="1" spans="1:2" s="184" customFormat="1" ht="19.5" customHeight="1">
      <c r="A1" s="7" t="s">
        <v>645</v>
      </c>
      <c r="B1" s="129"/>
    </row>
    <row r="2" s="184" customFormat="1" ht="6.75" customHeight="1" thickBot="1">
      <c r="B2" s="185"/>
    </row>
    <row r="3" spans="1:2" s="184" customFormat="1" ht="13.5" customHeight="1" thickBot="1">
      <c r="A3" s="268">
        <v>2010</v>
      </c>
      <c r="B3" s="268"/>
    </row>
    <row r="4" spans="1:4" s="184" customFormat="1" ht="51" customHeight="1" thickBot="1">
      <c r="A4" s="187" t="s">
        <v>469</v>
      </c>
      <c r="B4" s="188" t="s">
        <v>617</v>
      </c>
      <c r="C4" s="189" t="s">
        <v>646</v>
      </c>
      <c r="D4" s="189" t="s">
        <v>647</v>
      </c>
    </row>
    <row r="5" spans="1:4" ht="13.5" customHeight="1">
      <c r="A5" s="190" t="s">
        <v>490</v>
      </c>
      <c r="B5" s="192">
        <v>94</v>
      </c>
      <c r="C5" s="193">
        <v>11.7</v>
      </c>
      <c r="D5" s="193">
        <v>35.1</v>
      </c>
    </row>
    <row r="6" spans="1:4" ht="13.5" customHeight="1">
      <c r="A6" s="190" t="s">
        <v>489</v>
      </c>
      <c r="B6" s="192">
        <v>95</v>
      </c>
      <c r="C6" s="193">
        <v>7.4</v>
      </c>
      <c r="D6" s="193">
        <v>35</v>
      </c>
    </row>
    <row r="7" spans="1:4" ht="13.5" customHeight="1">
      <c r="A7" s="190" t="s">
        <v>478</v>
      </c>
      <c r="B7" s="192">
        <v>95</v>
      </c>
      <c r="C7" s="193">
        <v>1.9</v>
      </c>
      <c r="D7" s="193">
        <v>50.8</v>
      </c>
    </row>
    <row r="8" spans="1:4" ht="13.5" customHeight="1">
      <c r="A8" s="190" t="s">
        <v>479</v>
      </c>
      <c r="B8" s="192">
        <v>91</v>
      </c>
      <c r="C8" s="194">
        <v>16</v>
      </c>
      <c r="D8" s="194">
        <v>26.4</v>
      </c>
    </row>
    <row r="9" spans="1:4" ht="13.5" customHeight="1">
      <c r="A9" s="190" t="s">
        <v>470</v>
      </c>
      <c r="B9" s="192">
        <v>92</v>
      </c>
      <c r="C9" s="194">
        <v>8.9</v>
      </c>
      <c r="D9" s="194">
        <v>40.7</v>
      </c>
    </row>
    <row r="10" spans="1:4" ht="13.5" customHeight="1">
      <c r="A10" s="190" t="s">
        <v>477</v>
      </c>
      <c r="B10" s="192">
        <v>94</v>
      </c>
      <c r="C10" s="194">
        <v>11.1</v>
      </c>
      <c r="D10" s="194">
        <v>34.4</v>
      </c>
    </row>
    <row r="11" spans="1:4" ht="13.5" customHeight="1">
      <c r="A11" s="190" t="s">
        <v>2</v>
      </c>
      <c r="B11" s="192">
        <v>92</v>
      </c>
      <c r="C11" s="194">
        <v>5.2</v>
      </c>
      <c r="D11" s="194">
        <v>37.5</v>
      </c>
    </row>
    <row r="12" spans="1:4" ht="13.5" customHeight="1">
      <c r="A12" s="190" t="s">
        <v>480</v>
      </c>
      <c r="B12" s="192">
        <v>94</v>
      </c>
      <c r="C12" s="194">
        <v>16.4</v>
      </c>
      <c r="D12" s="194">
        <v>40</v>
      </c>
    </row>
    <row r="13" spans="1:4" ht="13.5" customHeight="1">
      <c r="A13" s="190" t="s">
        <v>472</v>
      </c>
      <c r="B13" s="192">
        <v>97</v>
      </c>
      <c r="C13" s="194">
        <v>9</v>
      </c>
      <c r="D13" s="194">
        <v>29.2</v>
      </c>
    </row>
    <row r="14" spans="1:4" ht="13.5" customHeight="1">
      <c r="A14" s="190" t="s">
        <v>483</v>
      </c>
      <c r="B14" s="192">
        <v>91</v>
      </c>
      <c r="C14" s="194">
        <v>18.5</v>
      </c>
      <c r="D14" s="194">
        <v>50.5</v>
      </c>
    </row>
    <row r="15" spans="1:4" ht="13.5" customHeight="1">
      <c r="A15" s="190" t="s">
        <v>476</v>
      </c>
      <c r="B15" s="192">
        <v>93</v>
      </c>
      <c r="C15" s="194">
        <v>20.6</v>
      </c>
      <c r="D15" s="194">
        <v>37.6</v>
      </c>
    </row>
    <row r="16" spans="1:4" ht="13.5" customHeight="1">
      <c r="A16" s="190" t="s">
        <v>481</v>
      </c>
      <c r="B16" s="192">
        <v>95</v>
      </c>
      <c r="C16" s="194">
        <v>5.2</v>
      </c>
      <c r="D16" s="194">
        <v>35.4</v>
      </c>
    </row>
    <row r="17" spans="1:4" ht="13.5" customHeight="1">
      <c r="A17" s="190" t="s">
        <v>482</v>
      </c>
      <c r="B17" s="192">
        <v>92</v>
      </c>
      <c r="C17" s="194">
        <v>9.2</v>
      </c>
      <c r="D17" s="194">
        <v>49.7</v>
      </c>
    </row>
    <row r="18" spans="1:4" ht="13.5" customHeight="1">
      <c r="A18" s="190" t="s">
        <v>491</v>
      </c>
      <c r="B18" s="192">
        <v>97</v>
      </c>
      <c r="C18" s="194">
        <v>2</v>
      </c>
      <c r="D18" s="194">
        <v>46.4</v>
      </c>
    </row>
    <row r="19" spans="1:4" ht="13.5" customHeight="1">
      <c r="A19" s="190" t="s">
        <v>473</v>
      </c>
      <c r="B19" s="192">
        <v>92</v>
      </c>
      <c r="C19" s="194">
        <v>4.8</v>
      </c>
      <c r="D19" s="194">
        <v>29.6</v>
      </c>
    </row>
    <row r="20" spans="1:4" ht="13.5" customHeight="1">
      <c r="A20" s="190" t="s">
        <v>492</v>
      </c>
      <c r="B20" s="192">
        <v>93</v>
      </c>
      <c r="C20" s="194">
        <v>21.6</v>
      </c>
      <c r="D20" s="194">
        <v>54.5</v>
      </c>
    </row>
    <row r="21" spans="1:4" ht="13.5" customHeight="1">
      <c r="A21" s="190" t="s">
        <v>474</v>
      </c>
      <c r="B21" s="192">
        <v>94</v>
      </c>
      <c r="C21" s="194">
        <v>1.2</v>
      </c>
      <c r="D21" s="194">
        <v>25.7</v>
      </c>
    </row>
    <row r="22" spans="1:4" ht="13.5" customHeight="1">
      <c r="A22" s="190" t="s">
        <v>475</v>
      </c>
      <c r="B22" s="192">
        <v>96</v>
      </c>
      <c r="C22" s="194">
        <v>15.6</v>
      </c>
      <c r="D22" s="194">
        <v>51.8</v>
      </c>
    </row>
    <row r="23" spans="1:4" ht="13.5" customHeight="1">
      <c r="A23" s="190" t="s">
        <v>484</v>
      </c>
      <c r="B23" s="192">
        <v>97</v>
      </c>
      <c r="C23" s="194">
        <v>16.8</v>
      </c>
      <c r="D23" s="194">
        <v>46.1</v>
      </c>
    </row>
    <row r="24" spans="1:4" ht="13.5" customHeight="1">
      <c r="A24" s="190" t="s">
        <v>488</v>
      </c>
      <c r="B24" s="192">
        <v>94</v>
      </c>
      <c r="C24" s="194">
        <v>11.4</v>
      </c>
      <c r="D24" s="194">
        <v>45.3</v>
      </c>
    </row>
    <row r="25" spans="1:4" ht="13.5" customHeight="1">
      <c r="A25" s="190" t="s">
        <v>487</v>
      </c>
      <c r="B25" s="192">
        <v>92</v>
      </c>
      <c r="C25" s="194">
        <v>8</v>
      </c>
      <c r="D25" s="194">
        <v>37.4</v>
      </c>
    </row>
    <row r="26" spans="1:4" ht="13.5" customHeight="1">
      <c r="A26" s="190" t="s">
        <v>648</v>
      </c>
      <c r="B26" s="192">
        <v>92</v>
      </c>
      <c r="C26" s="194">
        <v>9.4</v>
      </c>
      <c r="D26" s="194">
        <v>34.7</v>
      </c>
    </row>
    <row r="27" spans="1:4" ht="13.5" customHeight="1">
      <c r="A27" s="190" t="s">
        <v>471</v>
      </c>
      <c r="B27" s="192">
        <v>97</v>
      </c>
      <c r="C27" s="194">
        <v>13.4</v>
      </c>
      <c r="D27" s="194">
        <v>35.7</v>
      </c>
    </row>
    <row r="28" spans="1:4" ht="13.5" customHeight="1">
      <c r="A28" s="190" t="s">
        <v>485</v>
      </c>
      <c r="B28" s="192">
        <v>93</v>
      </c>
      <c r="C28" s="194">
        <v>11.2</v>
      </c>
      <c r="D28" s="194">
        <v>32.5</v>
      </c>
    </row>
    <row r="29" spans="1:4" ht="13.5" customHeight="1" thickBot="1">
      <c r="A29" s="190" t="s">
        <v>486</v>
      </c>
      <c r="B29" s="192">
        <v>94</v>
      </c>
      <c r="C29" s="194">
        <v>6.8</v>
      </c>
      <c r="D29" s="194">
        <v>47.4</v>
      </c>
    </row>
    <row r="30" spans="1:4" s="191" customFormat="1" ht="13.5" customHeight="1" thickBot="1">
      <c r="A30" s="186" t="s">
        <v>0</v>
      </c>
      <c r="B30" s="195">
        <v>94</v>
      </c>
      <c r="C30" s="195">
        <v>8</v>
      </c>
      <c r="D30" s="195">
        <v>38.3</v>
      </c>
    </row>
    <row r="31" spans="1:2" s="184" customFormat="1" ht="13.5" customHeight="1">
      <c r="A31" s="184" t="s">
        <v>95</v>
      </c>
      <c r="B31" s="185"/>
    </row>
  </sheetData>
  <sheetProtection/>
  <mergeCells count="1">
    <mergeCell ref="A3:B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75" customWidth="1"/>
    <col min="2" max="6" width="10.57421875" style="75" customWidth="1"/>
    <col min="7" max="7" width="10.57421875" style="1" customWidth="1"/>
    <col min="8" max="16384" width="9.140625" style="75" customWidth="1"/>
  </cols>
  <sheetData>
    <row r="1" s="1" customFormat="1" ht="19.5" customHeight="1">
      <c r="A1" s="66" t="s">
        <v>615</v>
      </c>
    </row>
    <row r="2" s="2" customFormat="1" ht="6.75" customHeight="1" thickBot="1"/>
    <row r="3" spans="1:8" s="67" customFormat="1" ht="13.5" customHeight="1" thickBot="1">
      <c r="A3" s="267" t="s">
        <v>540</v>
      </c>
      <c r="B3" s="267"/>
      <c r="C3" s="267"/>
      <c r="D3" s="267"/>
      <c r="E3" s="267"/>
      <c r="F3" s="267"/>
      <c r="G3" s="267"/>
      <c r="H3" s="267"/>
    </row>
    <row r="4" spans="1:8" s="2" customFormat="1" ht="13.5" customHeight="1" thickBot="1">
      <c r="A4" s="4" t="s">
        <v>539</v>
      </c>
      <c r="B4" s="131">
        <v>2004</v>
      </c>
      <c r="C4" s="131">
        <v>2005</v>
      </c>
      <c r="D4" s="131">
        <v>2006</v>
      </c>
      <c r="E4" s="131">
        <v>2007</v>
      </c>
      <c r="F4" s="131">
        <v>2008</v>
      </c>
      <c r="G4" s="131">
        <v>2009</v>
      </c>
      <c r="H4" s="131">
        <v>2010</v>
      </c>
    </row>
    <row r="5" spans="1:8" s="2" customFormat="1" ht="13.5" customHeight="1">
      <c r="A5" s="68" t="s">
        <v>521</v>
      </c>
      <c r="B5" s="71">
        <v>68</v>
      </c>
      <c r="C5" s="71">
        <v>57</v>
      </c>
      <c r="D5" s="71">
        <v>23</v>
      </c>
      <c r="E5" s="71">
        <v>40</v>
      </c>
      <c r="F5" s="71">
        <v>39</v>
      </c>
      <c r="G5" s="132">
        <v>47</v>
      </c>
      <c r="H5" s="132">
        <v>66</v>
      </c>
    </row>
    <row r="6" spans="1:8" s="2" customFormat="1" ht="13.5" customHeight="1">
      <c r="A6" s="69" t="s">
        <v>502</v>
      </c>
      <c r="B6" s="72">
        <v>261</v>
      </c>
      <c r="C6" s="72">
        <v>644</v>
      </c>
      <c r="D6" s="72">
        <v>905</v>
      </c>
      <c r="E6" s="72">
        <v>374</v>
      </c>
      <c r="F6" s="72">
        <v>24</v>
      </c>
      <c r="G6" s="133">
        <v>23</v>
      </c>
      <c r="H6" s="133">
        <v>11</v>
      </c>
    </row>
    <row r="7" spans="1:8" s="67" customFormat="1" ht="13.5" customHeight="1">
      <c r="A7" s="69" t="s">
        <v>451</v>
      </c>
      <c r="B7" s="72">
        <v>23</v>
      </c>
      <c r="C7" s="72">
        <v>24</v>
      </c>
      <c r="D7" s="72">
        <v>12</v>
      </c>
      <c r="E7" s="72">
        <v>50</v>
      </c>
      <c r="F7" s="72">
        <v>35</v>
      </c>
      <c r="G7" s="133">
        <v>23</v>
      </c>
      <c r="H7" s="133">
        <v>21</v>
      </c>
    </row>
    <row r="8" spans="1:8" s="67" customFormat="1" ht="13.5" customHeight="1">
      <c r="A8" s="69" t="s">
        <v>506</v>
      </c>
      <c r="B8" s="72">
        <v>1</v>
      </c>
      <c r="C8" s="72">
        <v>3</v>
      </c>
      <c r="D8" s="72">
        <v>0</v>
      </c>
      <c r="E8" s="72">
        <v>3</v>
      </c>
      <c r="F8" s="72">
        <v>2</v>
      </c>
      <c r="G8" s="133">
        <v>2</v>
      </c>
      <c r="H8" s="133">
        <v>2</v>
      </c>
    </row>
    <row r="9" spans="1:8" s="67" customFormat="1" ht="13.5" customHeight="1" thickBot="1">
      <c r="A9" s="70" t="s">
        <v>507</v>
      </c>
      <c r="B9" s="73">
        <v>0</v>
      </c>
      <c r="C9" s="73">
        <v>0</v>
      </c>
      <c r="D9" s="73">
        <v>0</v>
      </c>
      <c r="E9" s="73">
        <v>2</v>
      </c>
      <c r="F9" s="73">
        <v>0</v>
      </c>
      <c r="G9" s="134">
        <v>1</v>
      </c>
      <c r="H9" s="134">
        <v>0</v>
      </c>
    </row>
    <row r="10" s="2" customFormat="1" ht="13.5" customHeight="1">
      <c r="A10" s="2" t="s">
        <v>493</v>
      </c>
    </row>
  </sheetData>
  <sheetProtection/>
  <mergeCells count="1">
    <mergeCell ref="A3:H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2012-08-31T10:59:55Z</cp:lastPrinted>
  <dcterms:created xsi:type="dcterms:W3CDTF">2006-02-24T09:38:25Z</dcterms:created>
  <dcterms:modified xsi:type="dcterms:W3CDTF">2017-07-03T09:30:09Z</dcterms:modified>
  <cp:category/>
  <cp:version/>
  <cp:contentType/>
  <cp:contentStatus/>
</cp:coreProperties>
</file>